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05F2E5BC-4E29-4DB2-9010-419C25BF3B28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８)" sheetId="54" r:id="rId1"/>
    <sheet name="入札書" sheetId="52" r:id="rId2"/>
  </sheets>
  <externalReferences>
    <externalReference r:id="rId3"/>
  </externalReferences>
  <definedNames>
    <definedName name="_xlnm.Print_Area" localSheetId="0">'積算書（その８)'!$A$1:$L$119</definedName>
    <definedName name="_xlnm.Print_Titles" localSheetId="0">'積算書（その８)'!$1:$5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E8" i="52" l="1"/>
  <c r="H116" i="54"/>
  <c r="H117" i="54"/>
  <c r="H114" i="54"/>
  <c r="H113" i="54"/>
  <c r="H112" i="54"/>
  <c r="H111" i="54"/>
  <c r="H110" i="54"/>
  <c r="H109" i="54"/>
  <c r="H108" i="54"/>
  <c r="H107" i="54"/>
  <c r="H106" i="54"/>
  <c r="I106" i="54" s="1"/>
  <c r="H105" i="54"/>
  <c r="H104" i="54"/>
  <c r="H103" i="54"/>
  <c r="H102" i="54"/>
  <c r="H101" i="54"/>
  <c r="H100" i="54"/>
  <c r="H99" i="54"/>
  <c r="H98" i="54"/>
  <c r="H97" i="54"/>
  <c r="H96" i="54"/>
  <c r="H95" i="54"/>
  <c r="H94" i="54"/>
  <c r="H93" i="54"/>
  <c r="H92" i="54"/>
  <c r="H91" i="54"/>
  <c r="H90" i="54"/>
  <c r="H89" i="54"/>
  <c r="H88" i="54"/>
  <c r="H87" i="54"/>
  <c r="H86" i="54"/>
  <c r="H85" i="54"/>
  <c r="H84" i="54"/>
  <c r="H83" i="54"/>
  <c r="H82" i="54"/>
  <c r="H81" i="54"/>
  <c r="H80" i="54"/>
  <c r="H79" i="54"/>
  <c r="H78" i="54"/>
  <c r="H77" i="54"/>
  <c r="H76" i="54"/>
  <c r="H75" i="54"/>
  <c r="H74" i="54"/>
  <c r="I74" i="54" s="1"/>
  <c r="H73" i="54"/>
  <c r="H72" i="54"/>
  <c r="H71" i="54"/>
  <c r="H68" i="54"/>
  <c r="H67" i="54"/>
  <c r="H66" i="54"/>
  <c r="H65" i="54"/>
  <c r="H64" i="54"/>
  <c r="H63" i="54"/>
  <c r="H60" i="54"/>
  <c r="H58" i="54"/>
  <c r="H57" i="54"/>
  <c r="H56" i="54"/>
  <c r="H55" i="54"/>
  <c r="H54" i="54"/>
  <c r="H52" i="54"/>
  <c r="H50" i="54"/>
  <c r="H49" i="54"/>
  <c r="H48" i="54"/>
  <c r="H47" i="54"/>
  <c r="H46" i="54"/>
  <c r="H45" i="54"/>
  <c r="H44" i="54"/>
  <c r="H43" i="54"/>
  <c r="H42" i="54"/>
  <c r="H41" i="54"/>
  <c r="H40" i="54"/>
  <c r="H38" i="54"/>
  <c r="H37" i="54"/>
  <c r="H36" i="54"/>
  <c r="H35" i="54"/>
  <c r="H33" i="54"/>
  <c r="I42" i="54" l="1"/>
  <c r="I90" i="54"/>
  <c r="I82" i="54"/>
  <c r="I98" i="54"/>
  <c r="I46" i="54"/>
  <c r="H6" i="54"/>
  <c r="H53" i="54"/>
  <c r="H62" i="54"/>
  <c r="I62" i="54" s="1"/>
  <c r="I94" i="54"/>
  <c r="H51" i="54"/>
  <c r="H61" i="54"/>
  <c r="H70" i="54"/>
  <c r="I70" i="54" s="1"/>
  <c r="I102" i="54"/>
  <c r="H8" i="54"/>
  <c r="H24" i="54"/>
  <c r="H16" i="54"/>
  <c r="H28" i="54"/>
  <c r="H59" i="54"/>
  <c r="H69" i="54"/>
  <c r="I66" i="54" s="1"/>
  <c r="I78" i="54"/>
  <c r="I110" i="54"/>
  <c r="H12" i="54"/>
  <c r="H20" i="54"/>
  <c r="H32" i="54"/>
  <c r="H34" i="54"/>
  <c r="I34" i="54" s="1"/>
  <c r="H39" i="54"/>
  <c r="I38" i="54" s="1"/>
  <c r="I54" i="54"/>
  <c r="I86" i="54"/>
  <c r="H7" i="54"/>
  <c r="H9" i="54"/>
  <c r="H10" i="54"/>
  <c r="H11" i="54"/>
  <c r="H13" i="54"/>
  <c r="H14" i="54"/>
  <c r="H15" i="54"/>
  <c r="H17" i="54"/>
  <c r="H18" i="54"/>
  <c r="H19" i="54"/>
  <c r="H21" i="54"/>
  <c r="H22" i="54"/>
  <c r="H23" i="54"/>
  <c r="H25" i="54"/>
  <c r="H26" i="54"/>
  <c r="H27" i="54"/>
  <c r="H29" i="54"/>
  <c r="H30" i="54"/>
  <c r="H31" i="54"/>
  <c r="D34" i="54"/>
  <c r="D38" i="54"/>
  <c r="D42" i="54"/>
  <c r="K42" i="54" s="1"/>
  <c r="D46" i="54"/>
  <c r="D50" i="54"/>
  <c r="D54" i="54"/>
  <c r="D58" i="54"/>
  <c r="D62" i="54"/>
  <c r="D66" i="54"/>
  <c r="D70" i="54"/>
  <c r="D74" i="54"/>
  <c r="K74" i="54" s="1"/>
  <c r="D78" i="54"/>
  <c r="D82" i="54"/>
  <c r="D86" i="54"/>
  <c r="K86" i="54" s="1"/>
  <c r="D90" i="54"/>
  <c r="K90" i="54" s="1"/>
  <c r="D94" i="54"/>
  <c r="D98" i="54"/>
  <c r="D102" i="54"/>
  <c r="D106" i="54"/>
  <c r="K106" i="54" s="1"/>
  <c r="D110" i="54"/>
  <c r="K110" i="54" s="1"/>
  <c r="D114" i="54"/>
  <c r="H115" i="54"/>
  <c r="I114" i="54" s="1"/>
  <c r="K62" i="54" l="1"/>
  <c r="K46" i="54"/>
  <c r="I50" i="54"/>
  <c r="K50" i="54" s="1"/>
  <c r="K102" i="54"/>
  <c r="I26" i="54"/>
  <c r="K70" i="54"/>
  <c r="K98" i="54"/>
  <c r="K66" i="54"/>
  <c r="K34" i="54"/>
  <c r="K94" i="54"/>
  <c r="K54" i="54"/>
  <c r="I18" i="54"/>
  <c r="I6" i="54"/>
  <c r="K82" i="54"/>
  <c r="I58" i="54"/>
  <c r="K58" i="54" s="1"/>
  <c r="K78" i="54"/>
  <c r="K114" i="54"/>
  <c r="K38" i="54"/>
  <c r="I14" i="54"/>
  <c r="D10" i="54"/>
  <c r="I22" i="54"/>
  <c r="D22" i="54"/>
  <c r="D18" i="54"/>
  <c r="I10" i="54"/>
  <c r="D14" i="54"/>
  <c r="D6" i="54"/>
  <c r="I30" i="54"/>
  <c r="D30" i="54"/>
  <c r="D26" i="54"/>
  <c r="K26" i="54" s="1"/>
  <c r="K22" i="54" l="1"/>
  <c r="K6" i="54"/>
  <c r="K18" i="54"/>
  <c r="K14" i="54"/>
  <c r="K10" i="54"/>
  <c r="K30" i="54"/>
  <c r="K118" i="54" l="1"/>
  <c r="K119" i="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<sst xmlns="http://schemas.openxmlformats.org/spreadsheetml/2006/main" count="177" uniqueCount="72">
  <si>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</si>
  <si>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</si>
  <si>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</si>
  <si>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</si>
  <si>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</si>
  <si>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</si>
  <si>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</si>
  <si>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</si>
  <si>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</si>
  <si>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</si>
  <si>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</si>
  <si>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</si>
  <si>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</si>
  <si>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</si>
  <si>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</si>
  <si>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</si>
  <si>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</si>
  <si>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</si>
  <si>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</si>
  <si>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</si>
  <si>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</si>
  <si>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</si>
  <si>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</si>
  <si>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</si>
  <si>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</si>
  <si>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</si>
  <si>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</si>
  <si>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</si>
  <si>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</si>
  <si>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</si>
  <si>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契約
電力
kW (A)</t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</si>
  <si>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</si>
  <si>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</si>
  <si>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</si>
  <si>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</si>
  <si>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鹿児島県有施設その８（28施設)で使用する電気</t>
  </si>
  <si>
    <t>鹿児島県有施設その８(28施設)で使用する電気</t>
    <rPh sb="17" eb="19">
      <t>シヨウ</t>
    </rPh>
    <rPh sb="21" eb="23">
      <t>デンキ</t>
    </rPh>
    <phoneticPr fontId="3"/>
  </si>
  <si>
    <t>伊佐農林高等学校</t>
  </si>
  <si>
    <t>鹿児島水産高等学校</t>
  </si>
  <si>
    <t>串木野特別支援学校</t>
  </si>
  <si>
    <t>総合教育センター</t>
  </si>
  <si>
    <t>鹿屋農業高等学校　青峰寮</t>
  </si>
  <si>
    <t>鹿児島中央警察署</t>
  </si>
  <si>
    <t>鹿児島南警察署</t>
  </si>
  <si>
    <t>交通安全教育センター</t>
  </si>
  <si>
    <t>姶良警察署</t>
  </si>
  <si>
    <t>鹿屋警察署</t>
  </si>
  <si>
    <t>薩摩川内警察署</t>
  </si>
  <si>
    <t>志布志警察署</t>
  </si>
  <si>
    <t>鹿児島県警察本部　免許試験課</t>
  </si>
  <si>
    <t>日置警察署</t>
  </si>
  <si>
    <t>指宿警察署</t>
  </si>
  <si>
    <t>出水警察署</t>
  </si>
  <si>
    <t>いちき串木野警察署</t>
  </si>
  <si>
    <t>霧島警察署　横川幹部派出所</t>
  </si>
  <si>
    <t>さつま警察署</t>
  </si>
  <si>
    <t>曽於警察署</t>
  </si>
  <si>
    <t>錦江警察署</t>
  </si>
  <si>
    <t>南九州警察署</t>
  </si>
  <si>
    <t>肝付警察署</t>
  </si>
  <si>
    <t>交通機動隊</t>
  </si>
  <si>
    <t>鹿児島県警察航空隊</t>
  </si>
  <si>
    <t>鹿児島西警察署</t>
  </si>
  <si>
    <t>枕崎警察署</t>
  </si>
  <si>
    <t>阿久根警察署</t>
  </si>
  <si>
    <t/>
  </si>
  <si>
    <t>夏季</t>
  </si>
  <si>
    <t>その他季</t>
  </si>
  <si>
    <t>ピーク</t>
  </si>
  <si>
    <t>夏季昼間</t>
  </si>
  <si>
    <t>その他季昼間</t>
  </si>
  <si>
    <t>夜間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</si>
</sst>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1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179" fontId="8" fillId="0" borderId="5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179" fontId="8" fillId="0" borderId="2" xfId="9" applyNumberFormat="1" applyFont="1" applyBorder="1" applyAlignment="1">
      <alignment horizontal="left" vertical="center" wrapText="1" shrinkToFi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7" fillId="0" borderId="12" xfId="9" applyFont="1" applyBorder="1" applyAlignment="1">
      <alignment horizontal="left" vertical="center" wrapText="1"/>
    </xf>
    <xf numFmtId="0" fontId="13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180" fontId="8" fillId="0" borderId="16" xfId="10" applyNumberFormat="1" applyFont="1" applyBorder="1" applyAlignment="1">
      <alignment vertical="center"/>
    </xf>
    <xf numFmtId="177" fontId="9" fillId="0" borderId="2" xfId="3" applyNumberFormat="1" applyFont="1" applyFill="1" applyBorder="1" applyAlignment="1">
      <alignment horizontal="right" vertical="center"/>
    </xf>
    <xf numFmtId="180" fontId="8" fillId="0" borderId="17" xfId="10" applyNumberFormat="1" applyFont="1" applyBorder="1" applyAlignment="1">
      <alignment vertical="center"/>
    </xf>
    <xf numFmtId="180" fontId="8" fillId="0" borderId="6" xfId="10" applyNumberFormat="1" applyFont="1" applyBorder="1" applyAlignment="1">
      <alignment vertical="center"/>
    </xf>
    <xf numFmtId="180" fontId="8" fillId="0" borderId="7" xfId="10" applyNumberFormat="1" applyFont="1" applyBorder="1" applyAlignment="1">
      <alignment vertical="center"/>
    </xf>
    <xf numFmtId="0" fontId="8" fillId="0" borderId="3" xfId="9" applyFont="1" applyBorder="1" applyAlignment="1">
      <alignment vertical="center"/>
    </xf>
    <xf numFmtId="0" fontId="10" fillId="0" borderId="14" xfId="9" applyFont="1" applyBorder="1" applyAlignment="1">
      <alignment horizontal="center" vertical="center" shrinkToFit="1"/>
    </xf>
    <xf numFmtId="0" fontId="7" fillId="0" borderId="11" xfId="9" applyFont="1" applyBorder="1" applyAlignment="1">
      <alignment horizontal="left" vertical="center" wrapText="1"/>
    </xf>
    <xf numFmtId="0" fontId="7" fillId="0" borderId="20" xfId="9" applyFont="1" applyBorder="1" applyAlignment="1">
      <alignment horizontal="left" vertical="center" wrapText="1"/>
    </xf>
    <xf numFmtId="0" fontId="20" fillId="0" borderId="0" xfId="9" applyFont="1" applyAlignment="1">
      <alignment wrapText="1"/>
    </xf>
    <xf numFmtId="0" fontId="20" fillId="0" borderId="0" xfId="9" applyFont="1"/>
    <xf numFmtId="38" fontId="20" fillId="0" borderId="0" xfId="9" applyNumberFormat="1" applyFont="1"/>
    <xf numFmtId="0" fontId="20" fillId="0" borderId="0" xfId="9" applyFont="1" applyAlignment="1">
      <alignment horizontal="right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E985-5FB9-4890-86A5-BE7F4D3EC1D7}">
  <sheetPr codeName="Sheet64">
    <tabColor rgb="FFFFFF00"/>
  </sheetPr>
  <dimension ref="A1:L124"/>
  <sheetViews>
    <sheetView tabSelected="1" view="pageBreakPreview" zoomScale="85" zoomScaleNormal="10" zoomScaleSheetLayoutView="85" workbookViewId="0">
      <selection activeCell="D10" sqref="D10:D13"/>
    </sheetView>
  </sheetViews>
  <sheetFormatPr defaultRowHeight="10.5" customHeight="1" x14ac:dyDescent="0.2"/>
  <cols>
    <col min="1" max="1" width="14.26953125" style="10" customWidth="1"/>
    <col min="2" max="2" width="6.6328125" style="1" customWidth="1"/>
    <col min="3" max="3" width="7.453125" style="1" customWidth="1"/>
    <col min="4" max="4" width="13.26953125" style="1" bestFit="1" customWidth="1"/>
    <col min="5" max="5" width="11.90625" style="1" customWidth="1"/>
    <col min="6" max="7" width="7.90625" style="1" customWidth="1"/>
    <col min="8" max="8" width="11" style="1" customWidth="1"/>
    <col min="9" max="9" width="12.08984375" style="1" bestFit="1" customWidth="1"/>
    <col min="10" max="10" width="5.6328125" style="1" customWidth="1"/>
    <col min="11" max="11" width="15.6328125" style="1" customWidth="1"/>
    <col min="12" max="12" width="9.90625" style="1" customWidth="1"/>
    <col min="13" max="219" width="8.7265625" style="1"/>
    <col min="220" max="220" width="14.26953125" style="1" customWidth="1"/>
    <col min="221" max="221" width="6.6328125" style="1" customWidth="1"/>
    <col min="222" max="222" width="7.453125" style="1" customWidth="1"/>
    <col min="223" max="223" width="12" style="1" customWidth="1"/>
    <col min="224" max="224" width="11.90625" style="1" customWidth="1"/>
    <col min="225" max="226" width="7.90625" style="1" customWidth="1"/>
    <col min="227" max="228" width="11" style="1" customWidth="1"/>
    <col min="229" max="229" width="5.6328125" style="1" customWidth="1"/>
    <col min="230" max="230" width="15.6328125" style="1" customWidth="1"/>
    <col min="231" max="231" width="13.6328125" style="1" bestFit="1" customWidth="1"/>
    <col min="232" max="232" width="14.6328125" style="1" bestFit="1" customWidth="1"/>
    <col min="233" max="233" width="8.7265625" style="1"/>
    <col min="234" max="234" width="10.08984375" style="1" bestFit="1" customWidth="1"/>
    <col min="235" max="235" width="13.6328125" style="1" bestFit="1" customWidth="1"/>
    <col min="236" max="238" width="8.7265625" style="1"/>
    <col min="239" max="250" width="7.90625" style="1" customWidth="1"/>
    <col min="251" max="475" width="8.7265625" style="1"/>
    <col min="476" max="476" width="14.26953125" style="1" customWidth="1"/>
    <col min="477" max="477" width="6.6328125" style="1" customWidth="1"/>
    <col min="478" max="478" width="7.453125" style="1" customWidth="1"/>
    <col min="479" max="479" width="12" style="1" customWidth="1"/>
    <col min="480" max="480" width="11.90625" style="1" customWidth="1"/>
    <col min="481" max="482" width="7.90625" style="1" customWidth="1"/>
    <col min="483" max="484" width="11" style="1" customWidth="1"/>
    <col min="485" max="485" width="5.6328125" style="1" customWidth="1"/>
    <col min="486" max="486" width="15.6328125" style="1" customWidth="1"/>
    <col min="487" max="487" width="13.6328125" style="1" bestFit="1" customWidth="1"/>
    <col min="488" max="488" width="14.6328125" style="1" bestFit="1" customWidth="1"/>
    <col min="489" max="489" width="8.7265625" style="1"/>
    <col min="490" max="490" width="10.08984375" style="1" bestFit="1" customWidth="1"/>
    <col min="491" max="491" width="13.6328125" style="1" bestFit="1" customWidth="1"/>
    <col min="492" max="494" width="8.7265625" style="1"/>
    <col min="495" max="506" width="7.90625" style="1" customWidth="1"/>
    <col min="507" max="731" width="8.7265625" style="1"/>
    <col min="732" max="732" width="14.26953125" style="1" customWidth="1"/>
    <col min="733" max="733" width="6.6328125" style="1" customWidth="1"/>
    <col min="734" max="734" width="7.453125" style="1" customWidth="1"/>
    <col min="735" max="735" width="12" style="1" customWidth="1"/>
    <col min="736" max="736" width="11.90625" style="1" customWidth="1"/>
    <col min="737" max="738" width="7.90625" style="1" customWidth="1"/>
    <col min="739" max="740" width="11" style="1" customWidth="1"/>
    <col min="741" max="741" width="5.6328125" style="1" customWidth="1"/>
    <col min="742" max="742" width="15.6328125" style="1" customWidth="1"/>
    <col min="743" max="743" width="13.6328125" style="1" bestFit="1" customWidth="1"/>
    <col min="744" max="744" width="14.6328125" style="1" bestFit="1" customWidth="1"/>
    <col min="745" max="745" width="8.7265625" style="1"/>
    <col min="746" max="746" width="10.08984375" style="1" bestFit="1" customWidth="1"/>
    <col min="747" max="747" width="13.6328125" style="1" bestFit="1" customWidth="1"/>
    <col min="748" max="750" width="8.7265625" style="1"/>
    <col min="751" max="762" width="7.90625" style="1" customWidth="1"/>
    <col min="763" max="987" width="8.7265625" style="1"/>
    <col min="988" max="988" width="14.26953125" style="1" customWidth="1"/>
    <col min="989" max="989" width="6.6328125" style="1" customWidth="1"/>
    <col min="990" max="990" width="7.453125" style="1" customWidth="1"/>
    <col min="991" max="991" width="12" style="1" customWidth="1"/>
    <col min="992" max="992" width="11.90625" style="1" customWidth="1"/>
    <col min="993" max="994" width="7.90625" style="1" customWidth="1"/>
    <col min="995" max="996" width="11" style="1" customWidth="1"/>
    <col min="997" max="997" width="5.6328125" style="1" customWidth="1"/>
    <col min="998" max="998" width="15.6328125" style="1" customWidth="1"/>
    <col min="999" max="999" width="13.6328125" style="1" bestFit="1" customWidth="1"/>
    <col min="1000" max="1000" width="14.6328125" style="1" bestFit="1" customWidth="1"/>
    <col min="1001" max="1001" width="8.7265625" style="1"/>
    <col min="1002" max="1002" width="10.08984375" style="1" bestFit="1" customWidth="1"/>
    <col min="1003" max="1003" width="13.6328125" style="1" bestFit="1" customWidth="1"/>
    <col min="1004" max="1006" width="8.7265625" style="1"/>
    <col min="1007" max="1018" width="7.90625" style="1" customWidth="1"/>
    <col min="1019" max="1243" width="8.7265625" style="1"/>
    <col min="1244" max="1244" width="14.26953125" style="1" customWidth="1"/>
    <col min="1245" max="1245" width="6.6328125" style="1" customWidth="1"/>
    <col min="1246" max="1246" width="7.453125" style="1" customWidth="1"/>
    <col min="1247" max="1247" width="12" style="1" customWidth="1"/>
    <col min="1248" max="1248" width="11.90625" style="1" customWidth="1"/>
    <col min="1249" max="1250" width="7.90625" style="1" customWidth="1"/>
    <col min="1251" max="1252" width="11" style="1" customWidth="1"/>
    <col min="1253" max="1253" width="5.6328125" style="1" customWidth="1"/>
    <col min="1254" max="1254" width="15.6328125" style="1" customWidth="1"/>
    <col min="1255" max="1255" width="13.6328125" style="1" bestFit="1" customWidth="1"/>
    <col min="1256" max="1256" width="14.6328125" style="1" bestFit="1" customWidth="1"/>
    <col min="1257" max="1257" width="8.7265625" style="1"/>
    <col min="1258" max="1258" width="10.08984375" style="1" bestFit="1" customWidth="1"/>
    <col min="1259" max="1259" width="13.6328125" style="1" bestFit="1" customWidth="1"/>
    <col min="1260" max="1262" width="8.7265625" style="1"/>
    <col min="1263" max="1274" width="7.90625" style="1" customWidth="1"/>
    <col min="1275" max="1499" width="8.7265625" style="1"/>
    <col min="1500" max="1500" width="14.26953125" style="1" customWidth="1"/>
    <col min="1501" max="1501" width="6.6328125" style="1" customWidth="1"/>
    <col min="1502" max="1502" width="7.453125" style="1" customWidth="1"/>
    <col min="1503" max="1503" width="12" style="1" customWidth="1"/>
    <col min="1504" max="1504" width="11.90625" style="1" customWidth="1"/>
    <col min="1505" max="1506" width="7.90625" style="1" customWidth="1"/>
    <col min="1507" max="1508" width="11" style="1" customWidth="1"/>
    <col min="1509" max="1509" width="5.6328125" style="1" customWidth="1"/>
    <col min="1510" max="1510" width="15.6328125" style="1" customWidth="1"/>
    <col min="1511" max="1511" width="13.6328125" style="1" bestFit="1" customWidth="1"/>
    <col min="1512" max="1512" width="14.6328125" style="1" bestFit="1" customWidth="1"/>
    <col min="1513" max="1513" width="8.7265625" style="1"/>
    <col min="1514" max="1514" width="10.08984375" style="1" bestFit="1" customWidth="1"/>
    <col min="1515" max="1515" width="13.6328125" style="1" bestFit="1" customWidth="1"/>
    <col min="1516" max="1518" width="8.7265625" style="1"/>
    <col min="1519" max="1530" width="7.90625" style="1" customWidth="1"/>
    <col min="1531" max="1755" width="8.7265625" style="1"/>
    <col min="1756" max="1756" width="14.26953125" style="1" customWidth="1"/>
    <col min="1757" max="1757" width="6.6328125" style="1" customWidth="1"/>
    <col min="1758" max="1758" width="7.453125" style="1" customWidth="1"/>
    <col min="1759" max="1759" width="12" style="1" customWidth="1"/>
    <col min="1760" max="1760" width="11.90625" style="1" customWidth="1"/>
    <col min="1761" max="1762" width="7.90625" style="1" customWidth="1"/>
    <col min="1763" max="1764" width="11" style="1" customWidth="1"/>
    <col min="1765" max="1765" width="5.6328125" style="1" customWidth="1"/>
    <col min="1766" max="1766" width="15.6328125" style="1" customWidth="1"/>
    <col min="1767" max="1767" width="13.6328125" style="1" bestFit="1" customWidth="1"/>
    <col min="1768" max="1768" width="14.6328125" style="1" bestFit="1" customWidth="1"/>
    <col min="1769" max="1769" width="8.7265625" style="1"/>
    <col min="1770" max="1770" width="10.08984375" style="1" bestFit="1" customWidth="1"/>
    <col min="1771" max="1771" width="13.6328125" style="1" bestFit="1" customWidth="1"/>
    <col min="1772" max="1774" width="8.7265625" style="1"/>
    <col min="1775" max="1786" width="7.90625" style="1" customWidth="1"/>
    <col min="1787" max="2011" width="8.7265625" style="1"/>
    <col min="2012" max="2012" width="14.26953125" style="1" customWidth="1"/>
    <col min="2013" max="2013" width="6.6328125" style="1" customWidth="1"/>
    <col min="2014" max="2014" width="7.453125" style="1" customWidth="1"/>
    <col min="2015" max="2015" width="12" style="1" customWidth="1"/>
    <col min="2016" max="2016" width="11.90625" style="1" customWidth="1"/>
    <col min="2017" max="2018" width="7.90625" style="1" customWidth="1"/>
    <col min="2019" max="2020" width="11" style="1" customWidth="1"/>
    <col min="2021" max="2021" width="5.6328125" style="1" customWidth="1"/>
    <col min="2022" max="2022" width="15.6328125" style="1" customWidth="1"/>
    <col min="2023" max="2023" width="13.6328125" style="1" bestFit="1" customWidth="1"/>
    <col min="2024" max="2024" width="14.6328125" style="1" bestFit="1" customWidth="1"/>
    <col min="2025" max="2025" width="8.7265625" style="1"/>
    <col min="2026" max="2026" width="10.08984375" style="1" bestFit="1" customWidth="1"/>
    <col min="2027" max="2027" width="13.6328125" style="1" bestFit="1" customWidth="1"/>
    <col min="2028" max="2030" width="8.7265625" style="1"/>
    <col min="2031" max="2042" width="7.90625" style="1" customWidth="1"/>
    <col min="2043" max="2267" width="8.7265625" style="1"/>
    <col min="2268" max="2268" width="14.26953125" style="1" customWidth="1"/>
    <col min="2269" max="2269" width="6.6328125" style="1" customWidth="1"/>
    <col min="2270" max="2270" width="7.453125" style="1" customWidth="1"/>
    <col min="2271" max="2271" width="12" style="1" customWidth="1"/>
    <col min="2272" max="2272" width="11.90625" style="1" customWidth="1"/>
    <col min="2273" max="2274" width="7.90625" style="1" customWidth="1"/>
    <col min="2275" max="2276" width="11" style="1" customWidth="1"/>
    <col min="2277" max="2277" width="5.6328125" style="1" customWidth="1"/>
    <col min="2278" max="2278" width="15.6328125" style="1" customWidth="1"/>
    <col min="2279" max="2279" width="13.6328125" style="1" bestFit="1" customWidth="1"/>
    <col min="2280" max="2280" width="14.6328125" style="1" bestFit="1" customWidth="1"/>
    <col min="2281" max="2281" width="8.7265625" style="1"/>
    <col min="2282" max="2282" width="10.08984375" style="1" bestFit="1" customWidth="1"/>
    <col min="2283" max="2283" width="13.6328125" style="1" bestFit="1" customWidth="1"/>
    <col min="2284" max="2286" width="8.7265625" style="1"/>
    <col min="2287" max="2298" width="7.90625" style="1" customWidth="1"/>
    <col min="2299" max="2523" width="8.7265625" style="1"/>
    <col min="2524" max="2524" width="14.26953125" style="1" customWidth="1"/>
    <col min="2525" max="2525" width="6.6328125" style="1" customWidth="1"/>
    <col min="2526" max="2526" width="7.453125" style="1" customWidth="1"/>
    <col min="2527" max="2527" width="12" style="1" customWidth="1"/>
    <col min="2528" max="2528" width="11.90625" style="1" customWidth="1"/>
    <col min="2529" max="2530" width="7.90625" style="1" customWidth="1"/>
    <col min="2531" max="2532" width="11" style="1" customWidth="1"/>
    <col min="2533" max="2533" width="5.6328125" style="1" customWidth="1"/>
    <col min="2534" max="2534" width="15.6328125" style="1" customWidth="1"/>
    <col min="2535" max="2535" width="13.6328125" style="1" bestFit="1" customWidth="1"/>
    <col min="2536" max="2536" width="14.6328125" style="1" bestFit="1" customWidth="1"/>
    <col min="2537" max="2537" width="8.7265625" style="1"/>
    <col min="2538" max="2538" width="10.08984375" style="1" bestFit="1" customWidth="1"/>
    <col min="2539" max="2539" width="13.6328125" style="1" bestFit="1" customWidth="1"/>
    <col min="2540" max="2542" width="8.7265625" style="1"/>
    <col min="2543" max="2554" width="7.90625" style="1" customWidth="1"/>
    <col min="2555" max="2779" width="8.7265625" style="1"/>
    <col min="2780" max="2780" width="14.26953125" style="1" customWidth="1"/>
    <col min="2781" max="2781" width="6.6328125" style="1" customWidth="1"/>
    <col min="2782" max="2782" width="7.453125" style="1" customWidth="1"/>
    <col min="2783" max="2783" width="12" style="1" customWidth="1"/>
    <col min="2784" max="2784" width="11.90625" style="1" customWidth="1"/>
    <col min="2785" max="2786" width="7.90625" style="1" customWidth="1"/>
    <col min="2787" max="2788" width="11" style="1" customWidth="1"/>
    <col min="2789" max="2789" width="5.6328125" style="1" customWidth="1"/>
    <col min="2790" max="2790" width="15.6328125" style="1" customWidth="1"/>
    <col min="2791" max="2791" width="13.6328125" style="1" bestFit="1" customWidth="1"/>
    <col min="2792" max="2792" width="14.6328125" style="1" bestFit="1" customWidth="1"/>
    <col min="2793" max="2793" width="8.7265625" style="1"/>
    <col min="2794" max="2794" width="10.08984375" style="1" bestFit="1" customWidth="1"/>
    <col min="2795" max="2795" width="13.6328125" style="1" bestFit="1" customWidth="1"/>
    <col min="2796" max="2798" width="8.7265625" style="1"/>
    <col min="2799" max="2810" width="7.90625" style="1" customWidth="1"/>
    <col min="2811" max="3035" width="8.7265625" style="1"/>
    <col min="3036" max="3036" width="14.26953125" style="1" customWidth="1"/>
    <col min="3037" max="3037" width="6.6328125" style="1" customWidth="1"/>
    <col min="3038" max="3038" width="7.453125" style="1" customWidth="1"/>
    <col min="3039" max="3039" width="12" style="1" customWidth="1"/>
    <col min="3040" max="3040" width="11.90625" style="1" customWidth="1"/>
    <col min="3041" max="3042" width="7.90625" style="1" customWidth="1"/>
    <col min="3043" max="3044" width="11" style="1" customWidth="1"/>
    <col min="3045" max="3045" width="5.6328125" style="1" customWidth="1"/>
    <col min="3046" max="3046" width="15.6328125" style="1" customWidth="1"/>
    <col min="3047" max="3047" width="13.6328125" style="1" bestFit="1" customWidth="1"/>
    <col min="3048" max="3048" width="14.6328125" style="1" bestFit="1" customWidth="1"/>
    <col min="3049" max="3049" width="8.7265625" style="1"/>
    <col min="3050" max="3050" width="10.08984375" style="1" bestFit="1" customWidth="1"/>
    <col min="3051" max="3051" width="13.6328125" style="1" bestFit="1" customWidth="1"/>
    <col min="3052" max="3054" width="8.7265625" style="1"/>
    <col min="3055" max="3066" width="7.90625" style="1" customWidth="1"/>
    <col min="3067" max="3291" width="8.7265625" style="1"/>
    <col min="3292" max="3292" width="14.26953125" style="1" customWidth="1"/>
    <col min="3293" max="3293" width="6.6328125" style="1" customWidth="1"/>
    <col min="3294" max="3294" width="7.453125" style="1" customWidth="1"/>
    <col min="3295" max="3295" width="12" style="1" customWidth="1"/>
    <col min="3296" max="3296" width="11.90625" style="1" customWidth="1"/>
    <col min="3297" max="3298" width="7.90625" style="1" customWidth="1"/>
    <col min="3299" max="3300" width="11" style="1" customWidth="1"/>
    <col min="3301" max="3301" width="5.6328125" style="1" customWidth="1"/>
    <col min="3302" max="3302" width="15.6328125" style="1" customWidth="1"/>
    <col min="3303" max="3303" width="13.6328125" style="1" bestFit="1" customWidth="1"/>
    <col min="3304" max="3304" width="14.6328125" style="1" bestFit="1" customWidth="1"/>
    <col min="3305" max="3305" width="8.7265625" style="1"/>
    <col min="3306" max="3306" width="10.08984375" style="1" bestFit="1" customWidth="1"/>
    <col min="3307" max="3307" width="13.6328125" style="1" bestFit="1" customWidth="1"/>
    <col min="3308" max="3310" width="8.7265625" style="1"/>
    <col min="3311" max="3322" width="7.90625" style="1" customWidth="1"/>
    <col min="3323" max="3547" width="8.7265625" style="1"/>
    <col min="3548" max="3548" width="14.26953125" style="1" customWidth="1"/>
    <col min="3549" max="3549" width="6.6328125" style="1" customWidth="1"/>
    <col min="3550" max="3550" width="7.453125" style="1" customWidth="1"/>
    <col min="3551" max="3551" width="12" style="1" customWidth="1"/>
    <col min="3552" max="3552" width="11.90625" style="1" customWidth="1"/>
    <col min="3553" max="3554" width="7.90625" style="1" customWidth="1"/>
    <col min="3555" max="3556" width="11" style="1" customWidth="1"/>
    <col min="3557" max="3557" width="5.6328125" style="1" customWidth="1"/>
    <col min="3558" max="3558" width="15.6328125" style="1" customWidth="1"/>
    <col min="3559" max="3559" width="13.6328125" style="1" bestFit="1" customWidth="1"/>
    <col min="3560" max="3560" width="14.6328125" style="1" bestFit="1" customWidth="1"/>
    <col min="3561" max="3561" width="8.7265625" style="1"/>
    <col min="3562" max="3562" width="10.08984375" style="1" bestFit="1" customWidth="1"/>
    <col min="3563" max="3563" width="13.6328125" style="1" bestFit="1" customWidth="1"/>
    <col min="3564" max="3566" width="8.7265625" style="1"/>
    <col min="3567" max="3578" width="7.90625" style="1" customWidth="1"/>
    <col min="3579" max="3803" width="8.7265625" style="1"/>
    <col min="3804" max="3804" width="14.26953125" style="1" customWidth="1"/>
    <col min="3805" max="3805" width="6.6328125" style="1" customWidth="1"/>
    <col min="3806" max="3806" width="7.453125" style="1" customWidth="1"/>
    <col min="3807" max="3807" width="12" style="1" customWidth="1"/>
    <col min="3808" max="3808" width="11.90625" style="1" customWidth="1"/>
    <col min="3809" max="3810" width="7.90625" style="1" customWidth="1"/>
    <col min="3811" max="3812" width="11" style="1" customWidth="1"/>
    <col min="3813" max="3813" width="5.6328125" style="1" customWidth="1"/>
    <col min="3814" max="3814" width="15.6328125" style="1" customWidth="1"/>
    <col min="3815" max="3815" width="13.6328125" style="1" bestFit="1" customWidth="1"/>
    <col min="3816" max="3816" width="14.6328125" style="1" bestFit="1" customWidth="1"/>
    <col min="3817" max="3817" width="8.7265625" style="1"/>
    <col min="3818" max="3818" width="10.08984375" style="1" bestFit="1" customWidth="1"/>
    <col min="3819" max="3819" width="13.6328125" style="1" bestFit="1" customWidth="1"/>
    <col min="3820" max="3822" width="8.7265625" style="1"/>
    <col min="3823" max="3834" width="7.90625" style="1" customWidth="1"/>
    <col min="3835" max="4059" width="8.7265625" style="1"/>
    <col min="4060" max="4060" width="14.26953125" style="1" customWidth="1"/>
    <col min="4061" max="4061" width="6.6328125" style="1" customWidth="1"/>
    <col min="4062" max="4062" width="7.453125" style="1" customWidth="1"/>
    <col min="4063" max="4063" width="12" style="1" customWidth="1"/>
    <col min="4064" max="4064" width="11.90625" style="1" customWidth="1"/>
    <col min="4065" max="4066" width="7.90625" style="1" customWidth="1"/>
    <col min="4067" max="4068" width="11" style="1" customWidth="1"/>
    <col min="4069" max="4069" width="5.6328125" style="1" customWidth="1"/>
    <col min="4070" max="4070" width="15.6328125" style="1" customWidth="1"/>
    <col min="4071" max="4071" width="13.6328125" style="1" bestFit="1" customWidth="1"/>
    <col min="4072" max="4072" width="14.6328125" style="1" bestFit="1" customWidth="1"/>
    <col min="4073" max="4073" width="8.7265625" style="1"/>
    <col min="4074" max="4074" width="10.08984375" style="1" bestFit="1" customWidth="1"/>
    <col min="4075" max="4075" width="13.6328125" style="1" bestFit="1" customWidth="1"/>
    <col min="4076" max="4078" width="8.7265625" style="1"/>
    <col min="4079" max="4090" width="7.90625" style="1" customWidth="1"/>
    <col min="4091" max="4315" width="8.7265625" style="1"/>
    <col min="4316" max="4316" width="14.26953125" style="1" customWidth="1"/>
    <col min="4317" max="4317" width="6.6328125" style="1" customWidth="1"/>
    <col min="4318" max="4318" width="7.453125" style="1" customWidth="1"/>
    <col min="4319" max="4319" width="12" style="1" customWidth="1"/>
    <col min="4320" max="4320" width="11.90625" style="1" customWidth="1"/>
    <col min="4321" max="4322" width="7.90625" style="1" customWidth="1"/>
    <col min="4323" max="4324" width="11" style="1" customWidth="1"/>
    <col min="4325" max="4325" width="5.6328125" style="1" customWidth="1"/>
    <col min="4326" max="4326" width="15.6328125" style="1" customWidth="1"/>
    <col min="4327" max="4327" width="13.6328125" style="1" bestFit="1" customWidth="1"/>
    <col min="4328" max="4328" width="14.6328125" style="1" bestFit="1" customWidth="1"/>
    <col min="4329" max="4329" width="8.7265625" style="1"/>
    <col min="4330" max="4330" width="10.08984375" style="1" bestFit="1" customWidth="1"/>
    <col min="4331" max="4331" width="13.6328125" style="1" bestFit="1" customWidth="1"/>
    <col min="4332" max="4334" width="8.7265625" style="1"/>
    <col min="4335" max="4346" width="7.90625" style="1" customWidth="1"/>
    <col min="4347" max="4571" width="8.7265625" style="1"/>
    <col min="4572" max="4572" width="14.26953125" style="1" customWidth="1"/>
    <col min="4573" max="4573" width="6.6328125" style="1" customWidth="1"/>
    <col min="4574" max="4574" width="7.453125" style="1" customWidth="1"/>
    <col min="4575" max="4575" width="12" style="1" customWidth="1"/>
    <col min="4576" max="4576" width="11.90625" style="1" customWidth="1"/>
    <col min="4577" max="4578" width="7.90625" style="1" customWidth="1"/>
    <col min="4579" max="4580" width="11" style="1" customWidth="1"/>
    <col min="4581" max="4581" width="5.6328125" style="1" customWidth="1"/>
    <col min="4582" max="4582" width="15.6328125" style="1" customWidth="1"/>
    <col min="4583" max="4583" width="13.6328125" style="1" bestFit="1" customWidth="1"/>
    <col min="4584" max="4584" width="14.6328125" style="1" bestFit="1" customWidth="1"/>
    <col min="4585" max="4585" width="8.7265625" style="1"/>
    <col min="4586" max="4586" width="10.08984375" style="1" bestFit="1" customWidth="1"/>
    <col min="4587" max="4587" width="13.6328125" style="1" bestFit="1" customWidth="1"/>
    <col min="4588" max="4590" width="8.7265625" style="1"/>
    <col min="4591" max="4602" width="7.90625" style="1" customWidth="1"/>
    <col min="4603" max="4827" width="8.7265625" style="1"/>
    <col min="4828" max="4828" width="14.26953125" style="1" customWidth="1"/>
    <col min="4829" max="4829" width="6.6328125" style="1" customWidth="1"/>
    <col min="4830" max="4830" width="7.453125" style="1" customWidth="1"/>
    <col min="4831" max="4831" width="12" style="1" customWidth="1"/>
    <col min="4832" max="4832" width="11.90625" style="1" customWidth="1"/>
    <col min="4833" max="4834" width="7.90625" style="1" customWidth="1"/>
    <col min="4835" max="4836" width="11" style="1" customWidth="1"/>
    <col min="4837" max="4837" width="5.6328125" style="1" customWidth="1"/>
    <col min="4838" max="4838" width="15.6328125" style="1" customWidth="1"/>
    <col min="4839" max="4839" width="13.6328125" style="1" bestFit="1" customWidth="1"/>
    <col min="4840" max="4840" width="14.6328125" style="1" bestFit="1" customWidth="1"/>
    <col min="4841" max="4841" width="8.7265625" style="1"/>
    <col min="4842" max="4842" width="10.08984375" style="1" bestFit="1" customWidth="1"/>
    <col min="4843" max="4843" width="13.6328125" style="1" bestFit="1" customWidth="1"/>
    <col min="4844" max="4846" width="8.7265625" style="1"/>
    <col min="4847" max="4858" width="7.90625" style="1" customWidth="1"/>
    <col min="4859" max="5083" width="8.7265625" style="1"/>
    <col min="5084" max="5084" width="14.26953125" style="1" customWidth="1"/>
    <col min="5085" max="5085" width="6.6328125" style="1" customWidth="1"/>
    <col min="5086" max="5086" width="7.453125" style="1" customWidth="1"/>
    <col min="5087" max="5087" width="12" style="1" customWidth="1"/>
    <col min="5088" max="5088" width="11.90625" style="1" customWidth="1"/>
    <col min="5089" max="5090" width="7.90625" style="1" customWidth="1"/>
    <col min="5091" max="5092" width="11" style="1" customWidth="1"/>
    <col min="5093" max="5093" width="5.6328125" style="1" customWidth="1"/>
    <col min="5094" max="5094" width="15.6328125" style="1" customWidth="1"/>
    <col min="5095" max="5095" width="13.6328125" style="1" bestFit="1" customWidth="1"/>
    <col min="5096" max="5096" width="14.6328125" style="1" bestFit="1" customWidth="1"/>
    <col min="5097" max="5097" width="8.7265625" style="1"/>
    <col min="5098" max="5098" width="10.08984375" style="1" bestFit="1" customWidth="1"/>
    <col min="5099" max="5099" width="13.6328125" style="1" bestFit="1" customWidth="1"/>
    <col min="5100" max="5102" width="8.7265625" style="1"/>
    <col min="5103" max="5114" width="7.90625" style="1" customWidth="1"/>
    <col min="5115" max="5339" width="8.7265625" style="1"/>
    <col min="5340" max="5340" width="14.26953125" style="1" customWidth="1"/>
    <col min="5341" max="5341" width="6.6328125" style="1" customWidth="1"/>
    <col min="5342" max="5342" width="7.453125" style="1" customWidth="1"/>
    <col min="5343" max="5343" width="12" style="1" customWidth="1"/>
    <col min="5344" max="5344" width="11.90625" style="1" customWidth="1"/>
    <col min="5345" max="5346" width="7.90625" style="1" customWidth="1"/>
    <col min="5347" max="5348" width="11" style="1" customWidth="1"/>
    <col min="5349" max="5349" width="5.6328125" style="1" customWidth="1"/>
    <col min="5350" max="5350" width="15.6328125" style="1" customWidth="1"/>
    <col min="5351" max="5351" width="13.6328125" style="1" bestFit="1" customWidth="1"/>
    <col min="5352" max="5352" width="14.6328125" style="1" bestFit="1" customWidth="1"/>
    <col min="5353" max="5353" width="8.7265625" style="1"/>
    <col min="5354" max="5354" width="10.08984375" style="1" bestFit="1" customWidth="1"/>
    <col min="5355" max="5355" width="13.6328125" style="1" bestFit="1" customWidth="1"/>
    <col min="5356" max="5358" width="8.7265625" style="1"/>
    <col min="5359" max="5370" width="7.90625" style="1" customWidth="1"/>
    <col min="5371" max="5595" width="8.7265625" style="1"/>
    <col min="5596" max="5596" width="14.26953125" style="1" customWidth="1"/>
    <col min="5597" max="5597" width="6.6328125" style="1" customWidth="1"/>
    <col min="5598" max="5598" width="7.453125" style="1" customWidth="1"/>
    <col min="5599" max="5599" width="12" style="1" customWidth="1"/>
    <col min="5600" max="5600" width="11.90625" style="1" customWidth="1"/>
    <col min="5601" max="5602" width="7.90625" style="1" customWidth="1"/>
    <col min="5603" max="5604" width="11" style="1" customWidth="1"/>
    <col min="5605" max="5605" width="5.6328125" style="1" customWidth="1"/>
    <col min="5606" max="5606" width="15.6328125" style="1" customWidth="1"/>
    <col min="5607" max="5607" width="13.6328125" style="1" bestFit="1" customWidth="1"/>
    <col min="5608" max="5608" width="14.6328125" style="1" bestFit="1" customWidth="1"/>
    <col min="5609" max="5609" width="8.7265625" style="1"/>
    <col min="5610" max="5610" width="10.08984375" style="1" bestFit="1" customWidth="1"/>
    <col min="5611" max="5611" width="13.6328125" style="1" bestFit="1" customWidth="1"/>
    <col min="5612" max="5614" width="8.7265625" style="1"/>
    <col min="5615" max="5626" width="7.90625" style="1" customWidth="1"/>
    <col min="5627" max="5851" width="8.7265625" style="1"/>
    <col min="5852" max="5852" width="14.26953125" style="1" customWidth="1"/>
    <col min="5853" max="5853" width="6.6328125" style="1" customWidth="1"/>
    <col min="5854" max="5854" width="7.453125" style="1" customWidth="1"/>
    <col min="5855" max="5855" width="12" style="1" customWidth="1"/>
    <col min="5856" max="5856" width="11.90625" style="1" customWidth="1"/>
    <col min="5857" max="5858" width="7.90625" style="1" customWidth="1"/>
    <col min="5859" max="5860" width="11" style="1" customWidth="1"/>
    <col min="5861" max="5861" width="5.6328125" style="1" customWidth="1"/>
    <col min="5862" max="5862" width="15.6328125" style="1" customWidth="1"/>
    <col min="5863" max="5863" width="13.6328125" style="1" bestFit="1" customWidth="1"/>
    <col min="5864" max="5864" width="14.6328125" style="1" bestFit="1" customWidth="1"/>
    <col min="5865" max="5865" width="8.7265625" style="1"/>
    <col min="5866" max="5866" width="10.08984375" style="1" bestFit="1" customWidth="1"/>
    <col min="5867" max="5867" width="13.6328125" style="1" bestFit="1" customWidth="1"/>
    <col min="5868" max="5870" width="8.7265625" style="1"/>
    <col min="5871" max="5882" width="7.90625" style="1" customWidth="1"/>
    <col min="5883" max="6107" width="8.7265625" style="1"/>
    <col min="6108" max="6108" width="14.26953125" style="1" customWidth="1"/>
    <col min="6109" max="6109" width="6.6328125" style="1" customWidth="1"/>
    <col min="6110" max="6110" width="7.453125" style="1" customWidth="1"/>
    <col min="6111" max="6111" width="12" style="1" customWidth="1"/>
    <col min="6112" max="6112" width="11.90625" style="1" customWidth="1"/>
    <col min="6113" max="6114" width="7.90625" style="1" customWidth="1"/>
    <col min="6115" max="6116" width="11" style="1" customWidth="1"/>
    <col min="6117" max="6117" width="5.6328125" style="1" customWidth="1"/>
    <col min="6118" max="6118" width="15.6328125" style="1" customWidth="1"/>
    <col min="6119" max="6119" width="13.6328125" style="1" bestFit="1" customWidth="1"/>
    <col min="6120" max="6120" width="14.6328125" style="1" bestFit="1" customWidth="1"/>
    <col min="6121" max="6121" width="8.7265625" style="1"/>
    <col min="6122" max="6122" width="10.08984375" style="1" bestFit="1" customWidth="1"/>
    <col min="6123" max="6123" width="13.6328125" style="1" bestFit="1" customWidth="1"/>
    <col min="6124" max="6126" width="8.7265625" style="1"/>
    <col min="6127" max="6138" width="7.90625" style="1" customWidth="1"/>
    <col min="6139" max="6363" width="8.7265625" style="1"/>
    <col min="6364" max="6364" width="14.26953125" style="1" customWidth="1"/>
    <col min="6365" max="6365" width="6.6328125" style="1" customWidth="1"/>
    <col min="6366" max="6366" width="7.453125" style="1" customWidth="1"/>
    <col min="6367" max="6367" width="12" style="1" customWidth="1"/>
    <col min="6368" max="6368" width="11.90625" style="1" customWidth="1"/>
    <col min="6369" max="6370" width="7.90625" style="1" customWidth="1"/>
    <col min="6371" max="6372" width="11" style="1" customWidth="1"/>
    <col min="6373" max="6373" width="5.6328125" style="1" customWidth="1"/>
    <col min="6374" max="6374" width="15.6328125" style="1" customWidth="1"/>
    <col min="6375" max="6375" width="13.6328125" style="1" bestFit="1" customWidth="1"/>
    <col min="6376" max="6376" width="14.6328125" style="1" bestFit="1" customWidth="1"/>
    <col min="6377" max="6377" width="8.7265625" style="1"/>
    <col min="6378" max="6378" width="10.08984375" style="1" bestFit="1" customWidth="1"/>
    <col min="6379" max="6379" width="13.6328125" style="1" bestFit="1" customWidth="1"/>
    <col min="6380" max="6382" width="8.7265625" style="1"/>
    <col min="6383" max="6394" width="7.90625" style="1" customWidth="1"/>
    <col min="6395" max="6619" width="8.7265625" style="1"/>
    <col min="6620" max="6620" width="14.26953125" style="1" customWidth="1"/>
    <col min="6621" max="6621" width="6.6328125" style="1" customWidth="1"/>
    <col min="6622" max="6622" width="7.453125" style="1" customWidth="1"/>
    <col min="6623" max="6623" width="12" style="1" customWidth="1"/>
    <col min="6624" max="6624" width="11.90625" style="1" customWidth="1"/>
    <col min="6625" max="6626" width="7.90625" style="1" customWidth="1"/>
    <col min="6627" max="6628" width="11" style="1" customWidth="1"/>
    <col min="6629" max="6629" width="5.6328125" style="1" customWidth="1"/>
    <col min="6630" max="6630" width="15.6328125" style="1" customWidth="1"/>
    <col min="6631" max="6631" width="13.6328125" style="1" bestFit="1" customWidth="1"/>
    <col min="6632" max="6632" width="14.6328125" style="1" bestFit="1" customWidth="1"/>
    <col min="6633" max="6633" width="8.7265625" style="1"/>
    <col min="6634" max="6634" width="10.08984375" style="1" bestFit="1" customWidth="1"/>
    <col min="6635" max="6635" width="13.6328125" style="1" bestFit="1" customWidth="1"/>
    <col min="6636" max="6638" width="8.7265625" style="1"/>
    <col min="6639" max="6650" width="7.90625" style="1" customWidth="1"/>
    <col min="6651" max="6875" width="8.7265625" style="1"/>
    <col min="6876" max="6876" width="14.26953125" style="1" customWidth="1"/>
    <col min="6877" max="6877" width="6.6328125" style="1" customWidth="1"/>
    <col min="6878" max="6878" width="7.453125" style="1" customWidth="1"/>
    <col min="6879" max="6879" width="12" style="1" customWidth="1"/>
    <col min="6880" max="6880" width="11.90625" style="1" customWidth="1"/>
    <col min="6881" max="6882" width="7.90625" style="1" customWidth="1"/>
    <col min="6883" max="6884" width="11" style="1" customWidth="1"/>
    <col min="6885" max="6885" width="5.6328125" style="1" customWidth="1"/>
    <col min="6886" max="6886" width="15.6328125" style="1" customWidth="1"/>
    <col min="6887" max="6887" width="13.6328125" style="1" bestFit="1" customWidth="1"/>
    <col min="6888" max="6888" width="14.6328125" style="1" bestFit="1" customWidth="1"/>
    <col min="6889" max="6889" width="8.7265625" style="1"/>
    <col min="6890" max="6890" width="10.08984375" style="1" bestFit="1" customWidth="1"/>
    <col min="6891" max="6891" width="13.6328125" style="1" bestFit="1" customWidth="1"/>
    <col min="6892" max="6894" width="8.7265625" style="1"/>
    <col min="6895" max="6906" width="7.90625" style="1" customWidth="1"/>
    <col min="6907" max="7131" width="8.7265625" style="1"/>
    <col min="7132" max="7132" width="14.26953125" style="1" customWidth="1"/>
    <col min="7133" max="7133" width="6.6328125" style="1" customWidth="1"/>
    <col min="7134" max="7134" width="7.453125" style="1" customWidth="1"/>
    <col min="7135" max="7135" width="12" style="1" customWidth="1"/>
    <col min="7136" max="7136" width="11.90625" style="1" customWidth="1"/>
    <col min="7137" max="7138" width="7.90625" style="1" customWidth="1"/>
    <col min="7139" max="7140" width="11" style="1" customWidth="1"/>
    <col min="7141" max="7141" width="5.6328125" style="1" customWidth="1"/>
    <col min="7142" max="7142" width="15.6328125" style="1" customWidth="1"/>
    <col min="7143" max="7143" width="13.6328125" style="1" bestFit="1" customWidth="1"/>
    <col min="7144" max="7144" width="14.6328125" style="1" bestFit="1" customWidth="1"/>
    <col min="7145" max="7145" width="8.7265625" style="1"/>
    <col min="7146" max="7146" width="10.08984375" style="1" bestFit="1" customWidth="1"/>
    <col min="7147" max="7147" width="13.6328125" style="1" bestFit="1" customWidth="1"/>
    <col min="7148" max="7150" width="8.7265625" style="1"/>
    <col min="7151" max="7162" width="7.90625" style="1" customWidth="1"/>
    <col min="7163" max="7387" width="8.7265625" style="1"/>
    <col min="7388" max="7388" width="14.26953125" style="1" customWidth="1"/>
    <col min="7389" max="7389" width="6.6328125" style="1" customWidth="1"/>
    <col min="7390" max="7390" width="7.453125" style="1" customWidth="1"/>
    <col min="7391" max="7391" width="12" style="1" customWidth="1"/>
    <col min="7392" max="7392" width="11.90625" style="1" customWidth="1"/>
    <col min="7393" max="7394" width="7.90625" style="1" customWidth="1"/>
    <col min="7395" max="7396" width="11" style="1" customWidth="1"/>
    <col min="7397" max="7397" width="5.6328125" style="1" customWidth="1"/>
    <col min="7398" max="7398" width="15.6328125" style="1" customWidth="1"/>
    <col min="7399" max="7399" width="13.6328125" style="1" bestFit="1" customWidth="1"/>
    <col min="7400" max="7400" width="14.6328125" style="1" bestFit="1" customWidth="1"/>
    <col min="7401" max="7401" width="8.7265625" style="1"/>
    <col min="7402" max="7402" width="10.08984375" style="1" bestFit="1" customWidth="1"/>
    <col min="7403" max="7403" width="13.6328125" style="1" bestFit="1" customWidth="1"/>
    <col min="7404" max="7406" width="8.7265625" style="1"/>
    <col min="7407" max="7418" width="7.90625" style="1" customWidth="1"/>
    <col min="7419" max="7643" width="8.7265625" style="1"/>
    <col min="7644" max="7644" width="14.26953125" style="1" customWidth="1"/>
    <col min="7645" max="7645" width="6.6328125" style="1" customWidth="1"/>
    <col min="7646" max="7646" width="7.453125" style="1" customWidth="1"/>
    <col min="7647" max="7647" width="12" style="1" customWidth="1"/>
    <col min="7648" max="7648" width="11.90625" style="1" customWidth="1"/>
    <col min="7649" max="7650" width="7.90625" style="1" customWidth="1"/>
    <col min="7651" max="7652" width="11" style="1" customWidth="1"/>
    <col min="7653" max="7653" width="5.6328125" style="1" customWidth="1"/>
    <col min="7654" max="7654" width="15.6328125" style="1" customWidth="1"/>
    <col min="7655" max="7655" width="13.6328125" style="1" bestFit="1" customWidth="1"/>
    <col min="7656" max="7656" width="14.6328125" style="1" bestFit="1" customWidth="1"/>
    <col min="7657" max="7657" width="8.7265625" style="1"/>
    <col min="7658" max="7658" width="10.08984375" style="1" bestFit="1" customWidth="1"/>
    <col min="7659" max="7659" width="13.6328125" style="1" bestFit="1" customWidth="1"/>
    <col min="7660" max="7662" width="8.7265625" style="1"/>
    <col min="7663" max="7674" width="7.90625" style="1" customWidth="1"/>
    <col min="7675" max="7899" width="8.7265625" style="1"/>
    <col min="7900" max="7900" width="14.26953125" style="1" customWidth="1"/>
    <col min="7901" max="7901" width="6.6328125" style="1" customWidth="1"/>
    <col min="7902" max="7902" width="7.453125" style="1" customWidth="1"/>
    <col min="7903" max="7903" width="12" style="1" customWidth="1"/>
    <col min="7904" max="7904" width="11.90625" style="1" customWidth="1"/>
    <col min="7905" max="7906" width="7.90625" style="1" customWidth="1"/>
    <col min="7907" max="7908" width="11" style="1" customWidth="1"/>
    <col min="7909" max="7909" width="5.6328125" style="1" customWidth="1"/>
    <col min="7910" max="7910" width="15.6328125" style="1" customWidth="1"/>
    <col min="7911" max="7911" width="13.6328125" style="1" bestFit="1" customWidth="1"/>
    <col min="7912" max="7912" width="14.6328125" style="1" bestFit="1" customWidth="1"/>
    <col min="7913" max="7913" width="8.7265625" style="1"/>
    <col min="7914" max="7914" width="10.08984375" style="1" bestFit="1" customWidth="1"/>
    <col min="7915" max="7915" width="13.6328125" style="1" bestFit="1" customWidth="1"/>
    <col min="7916" max="7918" width="8.7265625" style="1"/>
    <col min="7919" max="7930" width="7.90625" style="1" customWidth="1"/>
    <col min="7931" max="8155" width="8.7265625" style="1"/>
    <col min="8156" max="8156" width="14.26953125" style="1" customWidth="1"/>
    <col min="8157" max="8157" width="6.6328125" style="1" customWidth="1"/>
    <col min="8158" max="8158" width="7.453125" style="1" customWidth="1"/>
    <col min="8159" max="8159" width="12" style="1" customWidth="1"/>
    <col min="8160" max="8160" width="11.90625" style="1" customWidth="1"/>
    <col min="8161" max="8162" width="7.90625" style="1" customWidth="1"/>
    <col min="8163" max="8164" width="11" style="1" customWidth="1"/>
    <col min="8165" max="8165" width="5.6328125" style="1" customWidth="1"/>
    <col min="8166" max="8166" width="15.6328125" style="1" customWidth="1"/>
    <col min="8167" max="8167" width="13.6328125" style="1" bestFit="1" customWidth="1"/>
    <col min="8168" max="8168" width="14.6328125" style="1" bestFit="1" customWidth="1"/>
    <col min="8169" max="8169" width="8.7265625" style="1"/>
    <col min="8170" max="8170" width="10.08984375" style="1" bestFit="1" customWidth="1"/>
    <col min="8171" max="8171" width="13.6328125" style="1" bestFit="1" customWidth="1"/>
    <col min="8172" max="8174" width="8.7265625" style="1"/>
    <col min="8175" max="8186" width="7.90625" style="1" customWidth="1"/>
    <col min="8187" max="8411" width="8.7265625" style="1"/>
    <col min="8412" max="8412" width="14.26953125" style="1" customWidth="1"/>
    <col min="8413" max="8413" width="6.6328125" style="1" customWidth="1"/>
    <col min="8414" max="8414" width="7.453125" style="1" customWidth="1"/>
    <col min="8415" max="8415" width="12" style="1" customWidth="1"/>
    <col min="8416" max="8416" width="11.90625" style="1" customWidth="1"/>
    <col min="8417" max="8418" width="7.90625" style="1" customWidth="1"/>
    <col min="8419" max="8420" width="11" style="1" customWidth="1"/>
    <col min="8421" max="8421" width="5.6328125" style="1" customWidth="1"/>
    <col min="8422" max="8422" width="15.6328125" style="1" customWidth="1"/>
    <col min="8423" max="8423" width="13.6328125" style="1" bestFit="1" customWidth="1"/>
    <col min="8424" max="8424" width="14.6328125" style="1" bestFit="1" customWidth="1"/>
    <col min="8425" max="8425" width="8.7265625" style="1"/>
    <col min="8426" max="8426" width="10.08984375" style="1" bestFit="1" customWidth="1"/>
    <col min="8427" max="8427" width="13.6328125" style="1" bestFit="1" customWidth="1"/>
    <col min="8428" max="8430" width="8.7265625" style="1"/>
    <col min="8431" max="8442" width="7.90625" style="1" customWidth="1"/>
    <col min="8443" max="8667" width="8.7265625" style="1"/>
    <col min="8668" max="8668" width="14.26953125" style="1" customWidth="1"/>
    <col min="8669" max="8669" width="6.6328125" style="1" customWidth="1"/>
    <col min="8670" max="8670" width="7.453125" style="1" customWidth="1"/>
    <col min="8671" max="8671" width="12" style="1" customWidth="1"/>
    <col min="8672" max="8672" width="11.90625" style="1" customWidth="1"/>
    <col min="8673" max="8674" width="7.90625" style="1" customWidth="1"/>
    <col min="8675" max="8676" width="11" style="1" customWidth="1"/>
    <col min="8677" max="8677" width="5.6328125" style="1" customWidth="1"/>
    <col min="8678" max="8678" width="15.6328125" style="1" customWidth="1"/>
    <col min="8679" max="8679" width="13.6328125" style="1" bestFit="1" customWidth="1"/>
    <col min="8680" max="8680" width="14.6328125" style="1" bestFit="1" customWidth="1"/>
    <col min="8681" max="8681" width="8.7265625" style="1"/>
    <col min="8682" max="8682" width="10.08984375" style="1" bestFit="1" customWidth="1"/>
    <col min="8683" max="8683" width="13.6328125" style="1" bestFit="1" customWidth="1"/>
    <col min="8684" max="8686" width="8.7265625" style="1"/>
    <col min="8687" max="8698" width="7.90625" style="1" customWidth="1"/>
    <col min="8699" max="8923" width="8.7265625" style="1"/>
    <col min="8924" max="8924" width="14.26953125" style="1" customWidth="1"/>
    <col min="8925" max="8925" width="6.6328125" style="1" customWidth="1"/>
    <col min="8926" max="8926" width="7.453125" style="1" customWidth="1"/>
    <col min="8927" max="8927" width="12" style="1" customWidth="1"/>
    <col min="8928" max="8928" width="11.90625" style="1" customWidth="1"/>
    <col min="8929" max="8930" width="7.90625" style="1" customWidth="1"/>
    <col min="8931" max="8932" width="11" style="1" customWidth="1"/>
    <col min="8933" max="8933" width="5.6328125" style="1" customWidth="1"/>
    <col min="8934" max="8934" width="15.6328125" style="1" customWidth="1"/>
    <col min="8935" max="8935" width="13.6328125" style="1" bestFit="1" customWidth="1"/>
    <col min="8936" max="8936" width="14.6328125" style="1" bestFit="1" customWidth="1"/>
    <col min="8937" max="8937" width="8.7265625" style="1"/>
    <col min="8938" max="8938" width="10.08984375" style="1" bestFit="1" customWidth="1"/>
    <col min="8939" max="8939" width="13.6328125" style="1" bestFit="1" customWidth="1"/>
    <col min="8940" max="8942" width="8.7265625" style="1"/>
    <col min="8943" max="8954" width="7.90625" style="1" customWidth="1"/>
    <col min="8955" max="9179" width="8.7265625" style="1"/>
    <col min="9180" max="9180" width="14.26953125" style="1" customWidth="1"/>
    <col min="9181" max="9181" width="6.6328125" style="1" customWidth="1"/>
    <col min="9182" max="9182" width="7.453125" style="1" customWidth="1"/>
    <col min="9183" max="9183" width="12" style="1" customWidth="1"/>
    <col min="9184" max="9184" width="11.90625" style="1" customWidth="1"/>
    <col min="9185" max="9186" width="7.90625" style="1" customWidth="1"/>
    <col min="9187" max="9188" width="11" style="1" customWidth="1"/>
    <col min="9189" max="9189" width="5.6328125" style="1" customWidth="1"/>
    <col min="9190" max="9190" width="15.6328125" style="1" customWidth="1"/>
    <col min="9191" max="9191" width="13.6328125" style="1" bestFit="1" customWidth="1"/>
    <col min="9192" max="9192" width="14.6328125" style="1" bestFit="1" customWidth="1"/>
    <col min="9193" max="9193" width="8.7265625" style="1"/>
    <col min="9194" max="9194" width="10.08984375" style="1" bestFit="1" customWidth="1"/>
    <col min="9195" max="9195" width="13.6328125" style="1" bestFit="1" customWidth="1"/>
    <col min="9196" max="9198" width="8.7265625" style="1"/>
    <col min="9199" max="9210" width="7.90625" style="1" customWidth="1"/>
    <col min="9211" max="9435" width="8.7265625" style="1"/>
    <col min="9436" max="9436" width="14.26953125" style="1" customWidth="1"/>
    <col min="9437" max="9437" width="6.6328125" style="1" customWidth="1"/>
    <col min="9438" max="9438" width="7.453125" style="1" customWidth="1"/>
    <col min="9439" max="9439" width="12" style="1" customWidth="1"/>
    <col min="9440" max="9440" width="11.90625" style="1" customWidth="1"/>
    <col min="9441" max="9442" width="7.90625" style="1" customWidth="1"/>
    <col min="9443" max="9444" width="11" style="1" customWidth="1"/>
    <col min="9445" max="9445" width="5.6328125" style="1" customWidth="1"/>
    <col min="9446" max="9446" width="15.6328125" style="1" customWidth="1"/>
    <col min="9447" max="9447" width="13.6328125" style="1" bestFit="1" customWidth="1"/>
    <col min="9448" max="9448" width="14.6328125" style="1" bestFit="1" customWidth="1"/>
    <col min="9449" max="9449" width="8.7265625" style="1"/>
    <col min="9450" max="9450" width="10.08984375" style="1" bestFit="1" customWidth="1"/>
    <col min="9451" max="9451" width="13.6328125" style="1" bestFit="1" customWidth="1"/>
    <col min="9452" max="9454" width="8.7265625" style="1"/>
    <col min="9455" max="9466" width="7.90625" style="1" customWidth="1"/>
    <col min="9467" max="9691" width="8.7265625" style="1"/>
    <col min="9692" max="9692" width="14.26953125" style="1" customWidth="1"/>
    <col min="9693" max="9693" width="6.6328125" style="1" customWidth="1"/>
    <col min="9694" max="9694" width="7.453125" style="1" customWidth="1"/>
    <col min="9695" max="9695" width="12" style="1" customWidth="1"/>
    <col min="9696" max="9696" width="11.90625" style="1" customWidth="1"/>
    <col min="9697" max="9698" width="7.90625" style="1" customWidth="1"/>
    <col min="9699" max="9700" width="11" style="1" customWidth="1"/>
    <col min="9701" max="9701" width="5.6328125" style="1" customWidth="1"/>
    <col min="9702" max="9702" width="15.6328125" style="1" customWidth="1"/>
    <col min="9703" max="9703" width="13.6328125" style="1" bestFit="1" customWidth="1"/>
    <col min="9704" max="9704" width="14.6328125" style="1" bestFit="1" customWidth="1"/>
    <col min="9705" max="9705" width="8.7265625" style="1"/>
    <col min="9706" max="9706" width="10.08984375" style="1" bestFit="1" customWidth="1"/>
    <col min="9707" max="9707" width="13.6328125" style="1" bestFit="1" customWidth="1"/>
    <col min="9708" max="9710" width="8.7265625" style="1"/>
    <col min="9711" max="9722" width="7.90625" style="1" customWidth="1"/>
    <col min="9723" max="9947" width="8.7265625" style="1"/>
    <col min="9948" max="9948" width="14.26953125" style="1" customWidth="1"/>
    <col min="9949" max="9949" width="6.6328125" style="1" customWidth="1"/>
    <col min="9950" max="9950" width="7.453125" style="1" customWidth="1"/>
    <col min="9951" max="9951" width="12" style="1" customWidth="1"/>
    <col min="9952" max="9952" width="11.90625" style="1" customWidth="1"/>
    <col min="9953" max="9954" width="7.90625" style="1" customWidth="1"/>
    <col min="9955" max="9956" width="11" style="1" customWidth="1"/>
    <col min="9957" max="9957" width="5.6328125" style="1" customWidth="1"/>
    <col min="9958" max="9958" width="15.6328125" style="1" customWidth="1"/>
    <col min="9959" max="9959" width="13.6328125" style="1" bestFit="1" customWidth="1"/>
    <col min="9960" max="9960" width="14.6328125" style="1" bestFit="1" customWidth="1"/>
    <col min="9961" max="9961" width="8.7265625" style="1"/>
    <col min="9962" max="9962" width="10.08984375" style="1" bestFit="1" customWidth="1"/>
    <col min="9963" max="9963" width="13.6328125" style="1" bestFit="1" customWidth="1"/>
    <col min="9964" max="9966" width="8.7265625" style="1"/>
    <col min="9967" max="9978" width="7.90625" style="1" customWidth="1"/>
    <col min="9979" max="10203" width="8.7265625" style="1"/>
    <col min="10204" max="10204" width="14.26953125" style="1" customWidth="1"/>
    <col min="10205" max="10205" width="6.6328125" style="1" customWidth="1"/>
    <col min="10206" max="10206" width="7.453125" style="1" customWidth="1"/>
    <col min="10207" max="10207" width="12" style="1" customWidth="1"/>
    <col min="10208" max="10208" width="11.90625" style="1" customWidth="1"/>
    <col min="10209" max="10210" width="7.90625" style="1" customWidth="1"/>
    <col min="10211" max="10212" width="11" style="1" customWidth="1"/>
    <col min="10213" max="10213" width="5.6328125" style="1" customWidth="1"/>
    <col min="10214" max="10214" width="15.6328125" style="1" customWidth="1"/>
    <col min="10215" max="10215" width="13.6328125" style="1" bestFit="1" customWidth="1"/>
    <col min="10216" max="10216" width="14.6328125" style="1" bestFit="1" customWidth="1"/>
    <col min="10217" max="10217" width="8.7265625" style="1"/>
    <col min="10218" max="10218" width="10.08984375" style="1" bestFit="1" customWidth="1"/>
    <col min="10219" max="10219" width="13.6328125" style="1" bestFit="1" customWidth="1"/>
    <col min="10220" max="10222" width="8.7265625" style="1"/>
    <col min="10223" max="10234" width="7.90625" style="1" customWidth="1"/>
    <col min="10235" max="10459" width="8.7265625" style="1"/>
    <col min="10460" max="10460" width="14.26953125" style="1" customWidth="1"/>
    <col min="10461" max="10461" width="6.6328125" style="1" customWidth="1"/>
    <col min="10462" max="10462" width="7.453125" style="1" customWidth="1"/>
    <col min="10463" max="10463" width="12" style="1" customWidth="1"/>
    <col min="10464" max="10464" width="11.90625" style="1" customWidth="1"/>
    <col min="10465" max="10466" width="7.90625" style="1" customWidth="1"/>
    <col min="10467" max="10468" width="11" style="1" customWidth="1"/>
    <col min="10469" max="10469" width="5.6328125" style="1" customWidth="1"/>
    <col min="10470" max="10470" width="15.6328125" style="1" customWidth="1"/>
    <col min="10471" max="10471" width="13.6328125" style="1" bestFit="1" customWidth="1"/>
    <col min="10472" max="10472" width="14.6328125" style="1" bestFit="1" customWidth="1"/>
    <col min="10473" max="10473" width="8.7265625" style="1"/>
    <col min="10474" max="10474" width="10.08984375" style="1" bestFit="1" customWidth="1"/>
    <col min="10475" max="10475" width="13.6328125" style="1" bestFit="1" customWidth="1"/>
    <col min="10476" max="10478" width="8.7265625" style="1"/>
    <col min="10479" max="10490" width="7.90625" style="1" customWidth="1"/>
    <col min="10491" max="10715" width="8.7265625" style="1"/>
    <col min="10716" max="10716" width="14.26953125" style="1" customWidth="1"/>
    <col min="10717" max="10717" width="6.6328125" style="1" customWidth="1"/>
    <col min="10718" max="10718" width="7.453125" style="1" customWidth="1"/>
    <col min="10719" max="10719" width="12" style="1" customWidth="1"/>
    <col min="10720" max="10720" width="11.90625" style="1" customWidth="1"/>
    <col min="10721" max="10722" width="7.90625" style="1" customWidth="1"/>
    <col min="10723" max="10724" width="11" style="1" customWidth="1"/>
    <col min="10725" max="10725" width="5.6328125" style="1" customWidth="1"/>
    <col min="10726" max="10726" width="15.6328125" style="1" customWidth="1"/>
    <col min="10727" max="10727" width="13.6328125" style="1" bestFit="1" customWidth="1"/>
    <col min="10728" max="10728" width="14.6328125" style="1" bestFit="1" customWidth="1"/>
    <col min="10729" max="10729" width="8.7265625" style="1"/>
    <col min="10730" max="10730" width="10.08984375" style="1" bestFit="1" customWidth="1"/>
    <col min="10731" max="10731" width="13.6328125" style="1" bestFit="1" customWidth="1"/>
    <col min="10732" max="10734" width="8.7265625" style="1"/>
    <col min="10735" max="10746" width="7.90625" style="1" customWidth="1"/>
    <col min="10747" max="10971" width="8.7265625" style="1"/>
    <col min="10972" max="10972" width="14.26953125" style="1" customWidth="1"/>
    <col min="10973" max="10973" width="6.6328125" style="1" customWidth="1"/>
    <col min="10974" max="10974" width="7.453125" style="1" customWidth="1"/>
    <col min="10975" max="10975" width="12" style="1" customWidth="1"/>
    <col min="10976" max="10976" width="11.90625" style="1" customWidth="1"/>
    <col min="10977" max="10978" width="7.90625" style="1" customWidth="1"/>
    <col min="10979" max="10980" width="11" style="1" customWidth="1"/>
    <col min="10981" max="10981" width="5.6328125" style="1" customWidth="1"/>
    <col min="10982" max="10982" width="15.6328125" style="1" customWidth="1"/>
    <col min="10983" max="10983" width="13.6328125" style="1" bestFit="1" customWidth="1"/>
    <col min="10984" max="10984" width="14.6328125" style="1" bestFit="1" customWidth="1"/>
    <col min="10985" max="10985" width="8.7265625" style="1"/>
    <col min="10986" max="10986" width="10.08984375" style="1" bestFit="1" customWidth="1"/>
    <col min="10987" max="10987" width="13.6328125" style="1" bestFit="1" customWidth="1"/>
    <col min="10988" max="10990" width="8.7265625" style="1"/>
    <col min="10991" max="11002" width="7.90625" style="1" customWidth="1"/>
    <col min="11003" max="11227" width="8.7265625" style="1"/>
    <col min="11228" max="11228" width="14.26953125" style="1" customWidth="1"/>
    <col min="11229" max="11229" width="6.6328125" style="1" customWidth="1"/>
    <col min="11230" max="11230" width="7.453125" style="1" customWidth="1"/>
    <col min="11231" max="11231" width="12" style="1" customWidth="1"/>
    <col min="11232" max="11232" width="11.90625" style="1" customWidth="1"/>
    <col min="11233" max="11234" width="7.90625" style="1" customWidth="1"/>
    <col min="11235" max="11236" width="11" style="1" customWidth="1"/>
    <col min="11237" max="11237" width="5.6328125" style="1" customWidth="1"/>
    <col min="11238" max="11238" width="15.6328125" style="1" customWidth="1"/>
    <col min="11239" max="11239" width="13.6328125" style="1" bestFit="1" customWidth="1"/>
    <col min="11240" max="11240" width="14.6328125" style="1" bestFit="1" customWidth="1"/>
    <col min="11241" max="11241" width="8.7265625" style="1"/>
    <col min="11242" max="11242" width="10.08984375" style="1" bestFit="1" customWidth="1"/>
    <col min="11243" max="11243" width="13.6328125" style="1" bestFit="1" customWidth="1"/>
    <col min="11244" max="11246" width="8.7265625" style="1"/>
    <col min="11247" max="11258" width="7.90625" style="1" customWidth="1"/>
    <col min="11259" max="11483" width="8.7265625" style="1"/>
    <col min="11484" max="11484" width="14.26953125" style="1" customWidth="1"/>
    <col min="11485" max="11485" width="6.6328125" style="1" customWidth="1"/>
    <col min="11486" max="11486" width="7.453125" style="1" customWidth="1"/>
    <col min="11487" max="11487" width="12" style="1" customWidth="1"/>
    <col min="11488" max="11488" width="11.90625" style="1" customWidth="1"/>
    <col min="11489" max="11490" width="7.90625" style="1" customWidth="1"/>
    <col min="11491" max="11492" width="11" style="1" customWidth="1"/>
    <col min="11493" max="11493" width="5.6328125" style="1" customWidth="1"/>
    <col min="11494" max="11494" width="15.6328125" style="1" customWidth="1"/>
    <col min="11495" max="11495" width="13.6328125" style="1" bestFit="1" customWidth="1"/>
    <col min="11496" max="11496" width="14.6328125" style="1" bestFit="1" customWidth="1"/>
    <col min="11497" max="11497" width="8.7265625" style="1"/>
    <col min="11498" max="11498" width="10.08984375" style="1" bestFit="1" customWidth="1"/>
    <col min="11499" max="11499" width="13.6328125" style="1" bestFit="1" customWidth="1"/>
    <col min="11500" max="11502" width="8.7265625" style="1"/>
    <col min="11503" max="11514" width="7.90625" style="1" customWidth="1"/>
    <col min="11515" max="11739" width="8.7265625" style="1"/>
    <col min="11740" max="11740" width="14.26953125" style="1" customWidth="1"/>
    <col min="11741" max="11741" width="6.6328125" style="1" customWidth="1"/>
    <col min="11742" max="11742" width="7.453125" style="1" customWidth="1"/>
    <col min="11743" max="11743" width="12" style="1" customWidth="1"/>
    <col min="11744" max="11744" width="11.90625" style="1" customWidth="1"/>
    <col min="11745" max="11746" width="7.90625" style="1" customWidth="1"/>
    <col min="11747" max="11748" width="11" style="1" customWidth="1"/>
    <col min="11749" max="11749" width="5.6328125" style="1" customWidth="1"/>
    <col min="11750" max="11750" width="15.6328125" style="1" customWidth="1"/>
    <col min="11751" max="11751" width="13.6328125" style="1" bestFit="1" customWidth="1"/>
    <col min="11752" max="11752" width="14.6328125" style="1" bestFit="1" customWidth="1"/>
    <col min="11753" max="11753" width="8.7265625" style="1"/>
    <col min="11754" max="11754" width="10.08984375" style="1" bestFit="1" customWidth="1"/>
    <col min="11755" max="11755" width="13.6328125" style="1" bestFit="1" customWidth="1"/>
    <col min="11756" max="11758" width="8.7265625" style="1"/>
    <col min="11759" max="11770" width="7.90625" style="1" customWidth="1"/>
    <col min="11771" max="11995" width="8.7265625" style="1"/>
    <col min="11996" max="11996" width="14.26953125" style="1" customWidth="1"/>
    <col min="11997" max="11997" width="6.6328125" style="1" customWidth="1"/>
    <col min="11998" max="11998" width="7.453125" style="1" customWidth="1"/>
    <col min="11999" max="11999" width="12" style="1" customWidth="1"/>
    <col min="12000" max="12000" width="11.90625" style="1" customWidth="1"/>
    <col min="12001" max="12002" width="7.90625" style="1" customWidth="1"/>
    <col min="12003" max="12004" width="11" style="1" customWidth="1"/>
    <col min="12005" max="12005" width="5.6328125" style="1" customWidth="1"/>
    <col min="12006" max="12006" width="15.6328125" style="1" customWidth="1"/>
    <col min="12007" max="12007" width="13.6328125" style="1" bestFit="1" customWidth="1"/>
    <col min="12008" max="12008" width="14.6328125" style="1" bestFit="1" customWidth="1"/>
    <col min="12009" max="12009" width="8.7265625" style="1"/>
    <col min="12010" max="12010" width="10.08984375" style="1" bestFit="1" customWidth="1"/>
    <col min="12011" max="12011" width="13.6328125" style="1" bestFit="1" customWidth="1"/>
    <col min="12012" max="12014" width="8.7265625" style="1"/>
    <col min="12015" max="12026" width="7.90625" style="1" customWidth="1"/>
    <col min="12027" max="12251" width="8.7265625" style="1"/>
    <col min="12252" max="12252" width="14.26953125" style="1" customWidth="1"/>
    <col min="12253" max="12253" width="6.6328125" style="1" customWidth="1"/>
    <col min="12254" max="12254" width="7.453125" style="1" customWidth="1"/>
    <col min="12255" max="12255" width="12" style="1" customWidth="1"/>
    <col min="12256" max="12256" width="11.90625" style="1" customWidth="1"/>
    <col min="12257" max="12258" width="7.90625" style="1" customWidth="1"/>
    <col min="12259" max="12260" width="11" style="1" customWidth="1"/>
    <col min="12261" max="12261" width="5.6328125" style="1" customWidth="1"/>
    <col min="12262" max="12262" width="15.6328125" style="1" customWidth="1"/>
    <col min="12263" max="12263" width="13.6328125" style="1" bestFit="1" customWidth="1"/>
    <col min="12264" max="12264" width="14.6328125" style="1" bestFit="1" customWidth="1"/>
    <col min="12265" max="12265" width="8.7265625" style="1"/>
    <col min="12266" max="12266" width="10.08984375" style="1" bestFit="1" customWidth="1"/>
    <col min="12267" max="12267" width="13.6328125" style="1" bestFit="1" customWidth="1"/>
    <col min="12268" max="12270" width="8.7265625" style="1"/>
    <col min="12271" max="12282" width="7.90625" style="1" customWidth="1"/>
    <col min="12283" max="12507" width="8.7265625" style="1"/>
    <col min="12508" max="12508" width="14.26953125" style="1" customWidth="1"/>
    <col min="12509" max="12509" width="6.6328125" style="1" customWidth="1"/>
    <col min="12510" max="12510" width="7.453125" style="1" customWidth="1"/>
    <col min="12511" max="12511" width="12" style="1" customWidth="1"/>
    <col min="12512" max="12512" width="11.90625" style="1" customWidth="1"/>
    <col min="12513" max="12514" width="7.90625" style="1" customWidth="1"/>
    <col min="12515" max="12516" width="11" style="1" customWidth="1"/>
    <col min="12517" max="12517" width="5.6328125" style="1" customWidth="1"/>
    <col min="12518" max="12518" width="15.6328125" style="1" customWidth="1"/>
    <col min="12519" max="12519" width="13.6328125" style="1" bestFit="1" customWidth="1"/>
    <col min="12520" max="12520" width="14.6328125" style="1" bestFit="1" customWidth="1"/>
    <col min="12521" max="12521" width="8.7265625" style="1"/>
    <col min="12522" max="12522" width="10.08984375" style="1" bestFit="1" customWidth="1"/>
    <col min="12523" max="12523" width="13.6328125" style="1" bestFit="1" customWidth="1"/>
    <col min="12524" max="12526" width="8.7265625" style="1"/>
    <col min="12527" max="12538" width="7.90625" style="1" customWidth="1"/>
    <col min="12539" max="12763" width="8.7265625" style="1"/>
    <col min="12764" max="12764" width="14.26953125" style="1" customWidth="1"/>
    <col min="12765" max="12765" width="6.6328125" style="1" customWidth="1"/>
    <col min="12766" max="12766" width="7.453125" style="1" customWidth="1"/>
    <col min="12767" max="12767" width="12" style="1" customWidth="1"/>
    <col min="12768" max="12768" width="11.90625" style="1" customWidth="1"/>
    <col min="12769" max="12770" width="7.90625" style="1" customWidth="1"/>
    <col min="12771" max="12772" width="11" style="1" customWidth="1"/>
    <col min="12773" max="12773" width="5.6328125" style="1" customWidth="1"/>
    <col min="12774" max="12774" width="15.6328125" style="1" customWidth="1"/>
    <col min="12775" max="12775" width="13.6328125" style="1" bestFit="1" customWidth="1"/>
    <col min="12776" max="12776" width="14.6328125" style="1" bestFit="1" customWidth="1"/>
    <col min="12777" max="12777" width="8.7265625" style="1"/>
    <col min="12778" max="12778" width="10.08984375" style="1" bestFit="1" customWidth="1"/>
    <col min="12779" max="12779" width="13.6328125" style="1" bestFit="1" customWidth="1"/>
    <col min="12780" max="12782" width="8.7265625" style="1"/>
    <col min="12783" max="12794" width="7.90625" style="1" customWidth="1"/>
    <col min="12795" max="13019" width="8.7265625" style="1"/>
    <col min="13020" max="13020" width="14.26953125" style="1" customWidth="1"/>
    <col min="13021" max="13021" width="6.6328125" style="1" customWidth="1"/>
    <col min="13022" max="13022" width="7.453125" style="1" customWidth="1"/>
    <col min="13023" max="13023" width="12" style="1" customWidth="1"/>
    <col min="13024" max="13024" width="11.90625" style="1" customWidth="1"/>
    <col min="13025" max="13026" width="7.90625" style="1" customWidth="1"/>
    <col min="13027" max="13028" width="11" style="1" customWidth="1"/>
    <col min="13029" max="13029" width="5.6328125" style="1" customWidth="1"/>
    <col min="13030" max="13030" width="15.6328125" style="1" customWidth="1"/>
    <col min="13031" max="13031" width="13.6328125" style="1" bestFit="1" customWidth="1"/>
    <col min="13032" max="13032" width="14.6328125" style="1" bestFit="1" customWidth="1"/>
    <col min="13033" max="13033" width="8.7265625" style="1"/>
    <col min="13034" max="13034" width="10.08984375" style="1" bestFit="1" customWidth="1"/>
    <col min="13035" max="13035" width="13.6328125" style="1" bestFit="1" customWidth="1"/>
    <col min="13036" max="13038" width="8.7265625" style="1"/>
    <col min="13039" max="13050" width="7.90625" style="1" customWidth="1"/>
    <col min="13051" max="13275" width="8.7265625" style="1"/>
    <col min="13276" max="13276" width="14.26953125" style="1" customWidth="1"/>
    <col min="13277" max="13277" width="6.6328125" style="1" customWidth="1"/>
    <col min="13278" max="13278" width="7.453125" style="1" customWidth="1"/>
    <col min="13279" max="13279" width="12" style="1" customWidth="1"/>
    <col min="13280" max="13280" width="11.90625" style="1" customWidth="1"/>
    <col min="13281" max="13282" width="7.90625" style="1" customWidth="1"/>
    <col min="13283" max="13284" width="11" style="1" customWidth="1"/>
    <col min="13285" max="13285" width="5.6328125" style="1" customWidth="1"/>
    <col min="13286" max="13286" width="15.6328125" style="1" customWidth="1"/>
    <col min="13287" max="13287" width="13.6328125" style="1" bestFit="1" customWidth="1"/>
    <col min="13288" max="13288" width="14.6328125" style="1" bestFit="1" customWidth="1"/>
    <col min="13289" max="13289" width="8.7265625" style="1"/>
    <col min="13290" max="13290" width="10.08984375" style="1" bestFit="1" customWidth="1"/>
    <col min="13291" max="13291" width="13.6328125" style="1" bestFit="1" customWidth="1"/>
    <col min="13292" max="13294" width="8.7265625" style="1"/>
    <col min="13295" max="13306" width="7.90625" style="1" customWidth="1"/>
    <col min="13307" max="13531" width="8.7265625" style="1"/>
    <col min="13532" max="13532" width="14.26953125" style="1" customWidth="1"/>
    <col min="13533" max="13533" width="6.6328125" style="1" customWidth="1"/>
    <col min="13534" max="13534" width="7.453125" style="1" customWidth="1"/>
    <col min="13535" max="13535" width="12" style="1" customWidth="1"/>
    <col min="13536" max="13536" width="11.90625" style="1" customWidth="1"/>
    <col min="13537" max="13538" width="7.90625" style="1" customWidth="1"/>
    <col min="13539" max="13540" width="11" style="1" customWidth="1"/>
    <col min="13541" max="13541" width="5.6328125" style="1" customWidth="1"/>
    <col min="13542" max="13542" width="15.6328125" style="1" customWidth="1"/>
    <col min="13543" max="13543" width="13.6328125" style="1" bestFit="1" customWidth="1"/>
    <col min="13544" max="13544" width="14.6328125" style="1" bestFit="1" customWidth="1"/>
    <col min="13545" max="13545" width="8.7265625" style="1"/>
    <col min="13546" max="13546" width="10.08984375" style="1" bestFit="1" customWidth="1"/>
    <col min="13547" max="13547" width="13.6328125" style="1" bestFit="1" customWidth="1"/>
    <col min="13548" max="13550" width="8.7265625" style="1"/>
    <col min="13551" max="13562" width="7.90625" style="1" customWidth="1"/>
    <col min="13563" max="13787" width="8.7265625" style="1"/>
    <col min="13788" max="13788" width="14.26953125" style="1" customWidth="1"/>
    <col min="13789" max="13789" width="6.6328125" style="1" customWidth="1"/>
    <col min="13790" max="13790" width="7.453125" style="1" customWidth="1"/>
    <col min="13791" max="13791" width="12" style="1" customWidth="1"/>
    <col min="13792" max="13792" width="11.90625" style="1" customWidth="1"/>
    <col min="13793" max="13794" width="7.90625" style="1" customWidth="1"/>
    <col min="13795" max="13796" width="11" style="1" customWidth="1"/>
    <col min="13797" max="13797" width="5.6328125" style="1" customWidth="1"/>
    <col min="13798" max="13798" width="15.6328125" style="1" customWidth="1"/>
    <col min="13799" max="13799" width="13.6328125" style="1" bestFit="1" customWidth="1"/>
    <col min="13800" max="13800" width="14.6328125" style="1" bestFit="1" customWidth="1"/>
    <col min="13801" max="13801" width="8.7265625" style="1"/>
    <col min="13802" max="13802" width="10.08984375" style="1" bestFit="1" customWidth="1"/>
    <col min="13803" max="13803" width="13.6328125" style="1" bestFit="1" customWidth="1"/>
    <col min="13804" max="13806" width="8.7265625" style="1"/>
    <col min="13807" max="13818" width="7.90625" style="1" customWidth="1"/>
    <col min="13819" max="14043" width="8.7265625" style="1"/>
    <col min="14044" max="14044" width="14.26953125" style="1" customWidth="1"/>
    <col min="14045" max="14045" width="6.6328125" style="1" customWidth="1"/>
    <col min="14046" max="14046" width="7.453125" style="1" customWidth="1"/>
    <col min="14047" max="14047" width="12" style="1" customWidth="1"/>
    <col min="14048" max="14048" width="11.90625" style="1" customWidth="1"/>
    <col min="14049" max="14050" width="7.90625" style="1" customWidth="1"/>
    <col min="14051" max="14052" width="11" style="1" customWidth="1"/>
    <col min="14053" max="14053" width="5.6328125" style="1" customWidth="1"/>
    <col min="14054" max="14054" width="15.6328125" style="1" customWidth="1"/>
    <col min="14055" max="14055" width="13.6328125" style="1" bestFit="1" customWidth="1"/>
    <col min="14056" max="14056" width="14.6328125" style="1" bestFit="1" customWidth="1"/>
    <col min="14057" max="14057" width="8.7265625" style="1"/>
    <col min="14058" max="14058" width="10.08984375" style="1" bestFit="1" customWidth="1"/>
    <col min="14059" max="14059" width="13.6328125" style="1" bestFit="1" customWidth="1"/>
    <col min="14060" max="14062" width="8.7265625" style="1"/>
    <col min="14063" max="14074" width="7.90625" style="1" customWidth="1"/>
    <col min="14075" max="14299" width="8.7265625" style="1"/>
    <col min="14300" max="14300" width="14.26953125" style="1" customWidth="1"/>
    <col min="14301" max="14301" width="6.6328125" style="1" customWidth="1"/>
    <col min="14302" max="14302" width="7.453125" style="1" customWidth="1"/>
    <col min="14303" max="14303" width="12" style="1" customWidth="1"/>
    <col min="14304" max="14304" width="11.90625" style="1" customWidth="1"/>
    <col min="14305" max="14306" width="7.90625" style="1" customWidth="1"/>
    <col min="14307" max="14308" width="11" style="1" customWidth="1"/>
    <col min="14309" max="14309" width="5.6328125" style="1" customWidth="1"/>
    <col min="14310" max="14310" width="15.6328125" style="1" customWidth="1"/>
    <col min="14311" max="14311" width="13.6328125" style="1" bestFit="1" customWidth="1"/>
    <col min="14312" max="14312" width="14.6328125" style="1" bestFit="1" customWidth="1"/>
    <col min="14313" max="14313" width="8.7265625" style="1"/>
    <col min="14314" max="14314" width="10.08984375" style="1" bestFit="1" customWidth="1"/>
    <col min="14315" max="14315" width="13.6328125" style="1" bestFit="1" customWidth="1"/>
    <col min="14316" max="14318" width="8.7265625" style="1"/>
    <col min="14319" max="14330" width="7.90625" style="1" customWidth="1"/>
    <col min="14331" max="14555" width="8.7265625" style="1"/>
    <col min="14556" max="14556" width="14.26953125" style="1" customWidth="1"/>
    <col min="14557" max="14557" width="6.6328125" style="1" customWidth="1"/>
    <col min="14558" max="14558" width="7.453125" style="1" customWidth="1"/>
    <col min="14559" max="14559" width="12" style="1" customWidth="1"/>
    <col min="14560" max="14560" width="11.90625" style="1" customWidth="1"/>
    <col min="14561" max="14562" width="7.90625" style="1" customWidth="1"/>
    <col min="14563" max="14564" width="11" style="1" customWidth="1"/>
    <col min="14565" max="14565" width="5.6328125" style="1" customWidth="1"/>
    <col min="14566" max="14566" width="15.6328125" style="1" customWidth="1"/>
    <col min="14567" max="14567" width="13.6328125" style="1" bestFit="1" customWidth="1"/>
    <col min="14568" max="14568" width="14.6328125" style="1" bestFit="1" customWidth="1"/>
    <col min="14569" max="14569" width="8.7265625" style="1"/>
    <col min="14570" max="14570" width="10.08984375" style="1" bestFit="1" customWidth="1"/>
    <col min="14571" max="14571" width="13.6328125" style="1" bestFit="1" customWidth="1"/>
    <col min="14572" max="14574" width="8.7265625" style="1"/>
    <col min="14575" max="14586" width="7.90625" style="1" customWidth="1"/>
    <col min="14587" max="14811" width="8.7265625" style="1"/>
    <col min="14812" max="14812" width="14.26953125" style="1" customWidth="1"/>
    <col min="14813" max="14813" width="6.6328125" style="1" customWidth="1"/>
    <col min="14814" max="14814" width="7.453125" style="1" customWidth="1"/>
    <col min="14815" max="14815" width="12" style="1" customWidth="1"/>
    <col min="14816" max="14816" width="11.90625" style="1" customWidth="1"/>
    <col min="14817" max="14818" width="7.90625" style="1" customWidth="1"/>
    <col min="14819" max="14820" width="11" style="1" customWidth="1"/>
    <col min="14821" max="14821" width="5.6328125" style="1" customWidth="1"/>
    <col min="14822" max="14822" width="15.6328125" style="1" customWidth="1"/>
    <col min="14823" max="14823" width="13.6328125" style="1" bestFit="1" customWidth="1"/>
    <col min="14824" max="14824" width="14.6328125" style="1" bestFit="1" customWidth="1"/>
    <col min="14825" max="14825" width="8.7265625" style="1"/>
    <col min="14826" max="14826" width="10.08984375" style="1" bestFit="1" customWidth="1"/>
    <col min="14827" max="14827" width="13.6328125" style="1" bestFit="1" customWidth="1"/>
    <col min="14828" max="14830" width="8.7265625" style="1"/>
    <col min="14831" max="14842" width="7.90625" style="1" customWidth="1"/>
    <col min="14843" max="15067" width="8.7265625" style="1"/>
    <col min="15068" max="15068" width="14.26953125" style="1" customWidth="1"/>
    <col min="15069" max="15069" width="6.6328125" style="1" customWidth="1"/>
    <col min="15070" max="15070" width="7.453125" style="1" customWidth="1"/>
    <col min="15071" max="15071" width="12" style="1" customWidth="1"/>
    <col min="15072" max="15072" width="11.90625" style="1" customWidth="1"/>
    <col min="15073" max="15074" width="7.90625" style="1" customWidth="1"/>
    <col min="15075" max="15076" width="11" style="1" customWidth="1"/>
    <col min="15077" max="15077" width="5.6328125" style="1" customWidth="1"/>
    <col min="15078" max="15078" width="15.6328125" style="1" customWidth="1"/>
    <col min="15079" max="15079" width="13.6328125" style="1" bestFit="1" customWidth="1"/>
    <col min="15080" max="15080" width="14.6328125" style="1" bestFit="1" customWidth="1"/>
    <col min="15081" max="15081" width="8.7265625" style="1"/>
    <col min="15082" max="15082" width="10.08984375" style="1" bestFit="1" customWidth="1"/>
    <col min="15083" max="15083" width="13.6328125" style="1" bestFit="1" customWidth="1"/>
    <col min="15084" max="15086" width="8.7265625" style="1"/>
    <col min="15087" max="15098" width="7.90625" style="1" customWidth="1"/>
    <col min="15099" max="15323" width="8.7265625" style="1"/>
    <col min="15324" max="15324" width="14.26953125" style="1" customWidth="1"/>
    <col min="15325" max="15325" width="6.6328125" style="1" customWidth="1"/>
    <col min="15326" max="15326" width="7.453125" style="1" customWidth="1"/>
    <col min="15327" max="15327" width="12" style="1" customWidth="1"/>
    <col min="15328" max="15328" width="11.90625" style="1" customWidth="1"/>
    <col min="15329" max="15330" width="7.90625" style="1" customWidth="1"/>
    <col min="15331" max="15332" width="11" style="1" customWidth="1"/>
    <col min="15333" max="15333" width="5.6328125" style="1" customWidth="1"/>
    <col min="15334" max="15334" width="15.6328125" style="1" customWidth="1"/>
    <col min="15335" max="15335" width="13.6328125" style="1" bestFit="1" customWidth="1"/>
    <col min="15336" max="15336" width="14.6328125" style="1" bestFit="1" customWidth="1"/>
    <col min="15337" max="15337" width="8.7265625" style="1"/>
    <col min="15338" max="15338" width="10.08984375" style="1" bestFit="1" customWidth="1"/>
    <col min="15339" max="15339" width="13.6328125" style="1" bestFit="1" customWidth="1"/>
    <col min="15340" max="15342" width="8.7265625" style="1"/>
    <col min="15343" max="15354" width="7.90625" style="1" customWidth="1"/>
    <col min="15355" max="15579" width="8.7265625" style="1"/>
    <col min="15580" max="15580" width="14.26953125" style="1" customWidth="1"/>
    <col min="15581" max="15581" width="6.6328125" style="1" customWidth="1"/>
    <col min="15582" max="15582" width="7.453125" style="1" customWidth="1"/>
    <col min="15583" max="15583" width="12" style="1" customWidth="1"/>
    <col min="15584" max="15584" width="11.90625" style="1" customWidth="1"/>
    <col min="15585" max="15586" width="7.90625" style="1" customWidth="1"/>
    <col min="15587" max="15588" width="11" style="1" customWidth="1"/>
    <col min="15589" max="15589" width="5.6328125" style="1" customWidth="1"/>
    <col min="15590" max="15590" width="15.6328125" style="1" customWidth="1"/>
    <col min="15591" max="15591" width="13.6328125" style="1" bestFit="1" customWidth="1"/>
    <col min="15592" max="15592" width="14.6328125" style="1" bestFit="1" customWidth="1"/>
    <col min="15593" max="15593" width="8.7265625" style="1"/>
    <col min="15594" max="15594" width="10.08984375" style="1" bestFit="1" customWidth="1"/>
    <col min="15595" max="15595" width="13.6328125" style="1" bestFit="1" customWidth="1"/>
    <col min="15596" max="15598" width="8.7265625" style="1"/>
    <col min="15599" max="15610" width="7.90625" style="1" customWidth="1"/>
    <col min="15611" max="15835" width="8.7265625" style="1"/>
    <col min="15836" max="15836" width="14.26953125" style="1" customWidth="1"/>
    <col min="15837" max="15837" width="6.6328125" style="1" customWidth="1"/>
    <col min="15838" max="15838" width="7.453125" style="1" customWidth="1"/>
    <col min="15839" max="15839" width="12" style="1" customWidth="1"/>
    <col min="15840" max="15840" width="11.90625" style="1" customWidth="1"/>
    <col min="15841" max="15842" width="7.90625" style="1" customWidth="1"/>
    <col min="15843" max="15844" width="11" style="1" customWidth="1"/>
    <col min="15845" max="15845" width="5.6328125" style="1" customWidth="1"/>
    <col min="15846" max="15846" width="15.6328125" style="1" customWidth="1"/>
    <col min="15847" max="15847" width="13.6328125" style="1" bestFit="1" customWidth="1"/>
    <col min="15848" max="15848" width="14.6328125" style="1" bestFit="1" customWidth="1"/>
    <col min="15849" max="15849" width="8.7265625" style="1"/>
    <col min="15850" max="15850" width="10.08984375" style="1" bestFit="1" customWidth="1"/>
    <col min="15851" max="15851" width="13.6328125" style="1" bestFit="1" customWidth="1"/>
    <col min="15852" max="15854" width="8.7265625" style="1"/>
    <col min="15855" max="15866" width="7.90625" style="1" customWidth="1"/>
    <col min="15867" max="16091" width="8.7265625" style="1"/>
    <col min="16092" max="16092" width="14.26953125" style="1" customWidth="1"/>
    <col min="16093" max="16093" width="6.6328125" style="1" customWidth="1"/>
    <col min="16094" max="16094" width="7.453125" style="1" customWidth="1"/>
    <col min="16095" max="16095" width="12" style="1" customWidth="1"/>
    <col min="16096" max="16096" width="11.90625" style="1" customWidth="1"/>
    <col min="16097" max="16098" width="7.90625" style="1" customWidth="1"/>
    <col min="16099" max="16100" width="11" style="1" customWidth="1"/>
    <col min="16101" max="16101" width="5.6328125" style="1" customWidth="1"/>
    <col min="16102" max="16102" width="15.6328125" style="1" customWidth="1"/>
    <col min="16103" max="16103" width="13.6328125" style="1" bestFit="1" customWidth="1"/>
    <col min="16104" max="16104" width="14.6328125" style="1" bestFit="1" customWidth="1"/>
    <col min="16105" max="16105" width="8.7265625" style="1"/>
    <col min="16106" max="16106" width="10.08984375" style="1" bestFit="1" customWidth="1"/>
    <col min="16107" max="16107" width="13.6328125" style="1" bestFit="1" customWidth="1"/>
    <col min="16108" max="16110" width="8.7265625" style="1"/>
    <col min="16111" max="16122" width="7.90625" style="1" customWidth="1"/>
    <col min="16123" max="16384" width="8.7265625" style="1"/>
  </cols>
  <sheetData>
    <row r="1" spans="1:12" ht="10.5" customHeight="1" x14ac:dyDescent="0.2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0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0.5" customHeight="1" x14ac:dyDescent="0.2">
      <c r="A3" s="42" t="s">
        <v>0</v>
      </c>
      <c r="B3" s="42"/>
    </row>
    <row r="4" spans="1:12" s="2" customFormat="1" ht="31.5" customHeight="1" x14ac:dyDescent="0.2">
      <c r="A4" s="43" t="s">
        <v>1</v>
      </c>
      <c r="B4" s="45" t="s">
        <v>2</v>
      </c>
      <c r="C4" s="45"/>
      <c r="D4" s="45"/>
      <c r="E4" s="46" t="s">
        <v>3</v>
      </c>
      <c r="F4" s="47"/>
      <c r="G4" s="47"/>
      <c r="H4" s="47"/>
      <c r="I4" s="48"/>
      <c r="J4" s="40" t="s">
        <v>4</v>
      </c>
      <c r="K4" s="49" t="s">
        <v>5</v>
      </c>
      <c r="L4" s="45" t="s">
        <v>34</v>
      </c>
    </row>
    <row r="5" spans="1:12" ht="42" customHeight="1" x14ac:dyDescent="0.2">
      <c r="A5" s="44"/>
      <c r="B5" s="3" t="s">
        <v>30</v>
      </c>
      <c r="C5" s="3" t="s">
        <v>6</v>
      </c>
      <c r="D5" s="4" t="s">
        <v>7</v>
      </c>
      <c r="E5" s="4" t="s">
        <v>8</v>
      </c>
      <c r="F5" s="3" t="s">
        <v>29</v>
      </c>
      <c r="G5" s="5" t="s">
        <v>28</v>
      </c>
      <c r="H5" s="3" t="s">
        <v>9</v>
      </c>
      <c r="I5" s="3" t="s">
        <v>10</v>
      </c>
      <c r="J5" s="3" t="s">
        <v>11</v>
      </c>
      <c r="K5" s="49"/>
      <c r="L5" s="45"/>
    </row>
    <row r="6" spans="1:12" ht="14.25" customHeight="1" x14ac:dyDescent="0.2">
      <c r="A6" s="50" t="s">
        <v>37</v>
      </c>
      <c r="B6" s="53">
        <v>92</v>
      </c>
      <c r="C6" s="56"/>
      <c r="D6" s="90">
        <f>ROUNDDOWN(B6*C6*12*0.85,2)</f>
        <v>0</v>
      </c>
      <c r="E6" s="38" t="s">
        <v>65</v>
      </c>
      <c r="F6" s="37">
        <v>0</v>
      </c>
      <c r="G6" s="91"/>
      <c r="H6" s="39">
        <f t="shared" ref="H6:H69" si="0">ROUNDDOWN(G6*F6,2)</f>
        <v>0</v>
      </c>
      <c r="I6" s="92">
        <f>SUM(H6:H9)</f>
        <v>0</v>
      </c>
      <c r="J6" s="59"/>
      <c r="K6" s="61">
        <f>IF(B6="",0,ROUNDDOWN(SUM(D6,I6:J9),0))</f>
        <v>0</v>
      </c>
      <c r="L6" s="63"/>
    </row>
    <row r="7" spans="1:12" ht="14.25" customHeight="1" x14ac:dyDescent="0.2">
      <c r="A7" s="51"/>
      <c r="B7" s="54"/>
      <c r="C7" s="57"/>
      <c r="D7" s="90"/>
      <c r="E7" s="38" t="s">
        <v>66</v>
      </c>
      <c r="F7" s="37">
        <v>76057</v>
      </c>
      <c r="G7" s="91"/>
      <c r="H7" s="39">
        <f t="shared" si="0"/>
        <v>0</v>
      </c>
      <c r="I7" s="92"/>
      <c r="J7" s="59"/>
      <c r="K7" s="61"/>
      <c r="L7" s="64"/>
    </row>
    <row r="8" spans="1:12" ht="14.25" customHeight="1" x14ac:dyDescent="0.2">
      <c r="A8" s="51"/>
      <c r="B8" s="54"/>
      <c r="C8" s="57"/>
      <c r="D8" s="93"/>
      <c r="E8" s="38" t="s">
        <v>67</v>
      </c>
      <c r="F8" s="37">
        <v>176097</v>
      </c>
      <c r="G8" s="91"/>
      <c r="H8" s="39">
        <f t="shared" si="0"/>
        <v>0</v>
      </c>
      <c r="I8" s="94"/>
      <c r="J8" s="60"/>
      <c r="K8" s="62"/>
      <c r="L8" s="64"/>
    </row>
    <row r="9" spans="1:12" ht="14.25" customHeight="1" x14ac:dyDescent="0.2">
      <c r="A9" s="52"/>
      <c r="B9" s="55"/>
      <c r="C9" s="58"/>
      <c r="D9" s="93"/>
      <c r="E9" s="38" t="s">
        <v>65</v>
      </c>
      <c r="F9" s="37">
        <v>0</v>
      </c>
      <c r="G9" s="91"/>
      <c r="H9" s="39">
        <f t="shared" si="0"/>
        <v>0</v>
      </c>
      <c r="I9" s="94"/>
      <c r="J9" s="60"/>
      <c r="K9" s="62"/>
      <c r="L9" s="65"/>
    </row>
    <row r="10" spans="1:12" ht="14.25" customHeight="1" x14ac:dyDescent="0.2">
      <c r="A10" s="50" t="s">
        <v>38</v>
      </c>
      <c r="B10" s="53">
        <v>154</v>
      </c>
      <c r="C10" s="56"/>
      <c r="D10" s="90">
        <f>ROUNDDOWN(B10*C10*12*0.85,2)</f>
        <v>0</v>
      </c>
      <c r="E10" s="38" t="s">
        <v>65</v>
      </c>
      <c r="F10" s="37">
        <v>0</v>
      </c>
      <c r="G10" s="91"/>
      <c r="H10" s="39">
        <f t="shared" si="0"/>
        <v>0</v>
      </c>
      <c r="I10" s="92">
        <f>SUM(H10:H13)</f>
        <v>0</v>
      </c>
      <c r="J10" s="59"/>
      <c r="K10" s="61">
        <f>IF(B10="",0,ROUNDDOWN(SUM(D10,I10:J13),0))</f>
        <v>0</v>
      </c>
      <c r="L10" s="63"/>
    </row>
    <row r="11" spans="1:12" ht="14.25" customHeight="1" x14ac:dyDescent="0.2">
      <c r="A11" s="51"/>
      <c r="B11" s="54"/>
      <c r="C11" s="57"/>
      <c r="D11" s="90"/>
      <c r="E11" s="38" t="s">
        <v>66</v>
      </c>
      <c r="F11" s="37">
        <v>148892</v>
      </c>
      <c r="G11" s="91"/>
      <c r="H11" s="39">
        <f t="shared" si="0"/>
        <v>0</v>
      </c>
      <c r="I11" s="92"/>
      <c r="J11" s="59"/>
      <c r="K11" s="61"/>
      <c r="L11" s="64"/>
    </row>
    <row r="12" spans="1:12" ht="14.25" customHeight="1" x14ac:dyDescent="0.2">
      <c r="A12" s="51"/>
      <c r="B12" s="54"/>
      <c r="C12" s="57"/>
      <c r="D12" s="93"/>
      <c r="E12" s="38" t="s">
        <v>67</v>
      </c>
      <c r="F12" s="37">
        <v>359483</v>
      </c>
      <c r="G12" s="91"/>
      <c r="H12" s="39">
        <f t="shared" si="0"/>
        <v>0</v>
      </c>
      <c r="I12" s="94"/>
      <c r="J12" s="60"/>
      <c r="K12" s="62"/>
      <c r="L12" s="64"/>
    </row>
    <row r="13" spans="1:12" ht="14.25" customHeight="1" x14ac:dyDescent="0.2">
      <c r="A13" s="52"/>
      <c r="B13" s="55"/>
      <c r="C13" s="58"/>
      <c r="D13" s="93"/>
      <c r="E13" s="38" t="s">
        <v>65</v>
      </c>
      <c r="F13" s="37">
        <v>0</v>
      </c>
      <c r="G13" s="91"/>
      <c r="H13" s="39">
        <f t="shared" si="0"/>
        <v>0</v>
      </c>
      <c r="I13" s="94"/>
      <c r="J13" s="60"/>
      <c r="K13" s="62"/>
      <c r="L13" s="65"/>
    </row>
    <row r="14" spans="1:12" ht="14.25" customHeight="1" x14ac:dyDescent="0.2">
      <c r="A14" s="50" t="s">
        <v>39</v>
      </c>
      <c r="B14" s="53">
        <v>289</v>
      </c>
      <c r="C14" s="56"/>
      <c r="D14" s="90">
        <f>ROUNDDOWN(B14*C14*12*0.85,2)</f>
        <v>0</v>
      </c>
      <c r="E14" s="38" t="s">
        <v>65</v>
      </c>
      <c r="F14" s="37">
        <v>0</v>
      </c>
      <c r="G14" s="91"/>
      <c r="H14" s="39">
        <f t="shared" si="0"/>
        <v>0</v>
      </c>
      <c r="I14" s="92">
        <f>SUM(H14:H17)</f>
        <v>0</v>
      </c>
      <c r="J14" s="59"/>
      <c r="K14" s="61">
        <f>IF(B14="",0,ROUNDDOWN(SUM(D14,I14:J17),0))</f>
        <v>0</v>
      </c>
      <c r="L14" s="63"/>
    </row>
    <row r="15" spans="1:12" ht="14.25" customHeight="1" x14ac:dyDescent="0.2">
      <c r="A15" s="51"/>
      <c r="B15" s="54"/>
      <c r="C15" s="57"/>
      <c r="D15" s="90"/>
      <c r="E15" s="38" t="s">
        <v>66</v>
      </c>
      <c r="F15" s="37">
        <v>120430</v>
      </c>
      <c r="G15" s="91"/>
      <c r="H15" s="39">
        <f t="shared" si="0"/>
        <v>0</v>
      </c>
      <c r="I15" s="92"/>
      <c r="J15" s="59"/>
      <c r="K15" s="61"/>
      <c r="L15" s="64"/>
    </row>
    <row r="16" spans="1:12" ht="14.25" customHeight="1" x14ac:dyDescent="0.2">
      <c r="A16" s="51"/>
      <c r="B16" s="54"/>
      <c r="C16" s="57"/>
      <c r="D16" s="93"/>
      <c r="E16" s="38" t="s">
        <v>67</v>
      </c>
      <c r="F16" s="37">
        <v>323453</v>
      </c>
      <c r="G16" s="91"/>
      <c r="H16" s="39">
        <f t="shared" si="0"/>
        <v>0</v>
      </c>
      <c r="I16" s="94"/>
      <c r="J16" s="60"/>
      <c r="K16" s="62"/>
      <c r="L16" s="64"/>
    </row>
    <row r="17" spans="1:12" ht="14.25" customHeight="1" x14ac:dyDescent="0.2">
      <c r="A17" s="52"/>
      <c r="B17" s="55"/>
      <c r="C17" s="58"/>
      <c r="D17" s="93"/>
      <c r="E17" s="38" t="s">
        <v>65</v>
      </c>
      <c r="F17" s="37">
        <v>0</v>
      </c>
      <c r="G17" s="91"/>
      <c r="H17" s="39">
        <f t="shared" si="0"/>
        <v>0</v>
      </c>
      <c r="I17" s="94"/>
      <c r="J17" s="60"/>
      <c r="K17" s="62"/>
      <c r="L17" s="65"/>
    </row>
    <row r="18" spans="1:12" ht="14.25" customHeight="1" x14ac:dyDescent="0.2">
      <c r="A18" s="50" t="s">
        <v>40</v>
      </c>
      <c r="B18" s="53">
        <v>222</v>
      </c>
      <c r="C18" s="56"/>
      <c r="D18" s="90">
        <f>ROUNDDOWN(B18*C18*12*0.85,2)</f>
        <v>0</v>
      </c>
      <c r="E18" s="38" t="s">
        <v>68</v>
      </c>
      <c r="F18" s="37">
        <v>19391</v>
      </c>
      <c r="G18" s="91"/>
      <c r="H18" s="39">
        <f t="shared" si="0"/>
        <v>0</v>
      </c>
      <c r="I18" s="92">
        <f>SUM(H18:H21)</f>
        <v>0</v>
      </c>
      <c r="J18" s="59"/>
      <c r="K18" s="61">
        <f>IF(B18="",0,ROUNDDOWN(SUM(D18,I18:J21),0))</f>
        <v>0</v>
      </c>
      <c r="L18" s="63"/>
    </row>
    <row r="19" spans="1:12" ht="14.25" customHeight="1" x14ac:dyDescent="0.2">
      <c r="A19" s="51"/>
      <c r="B19" s="54"/>
      <c r="C19" s="57"/>
      <c r="D19" s="90"/>
      <c r="E19" s="38" t="s">
        <v>69</v>
      </c>
      <c r="F19" s="37">
        <v>46933</v>
      </c>
      <c r="G19" s="91"/>
      <c r="H19" s="39">
        <f t="shared" si="0"/>
        <v>0</v>
      </c>
      <c r="I19" s="92"/>
      <c r="J19" s="59"/>
      <c r="K19" s="61"/>
      <c r="L19" s="64"/>
    </row>
    <row r="20" spans="1:12" ht="14.25" customHeight="1" x14ac:dyDescent="0.2">
      <c r="A20" s="51"/>
      <c r="B20" s="54"/>
      <c r="C20" s="57"/>
      <c r="D20" s="93"/>
      <c r="E20" s="38" t="s">
        <v>70</v>
      </c>
      <c r="F20" s="37">
        <v>122268</v>
      </c>
      <c r="G20" s="91"/>
      <c r="H20" s="39">
        <f t="shared" si="0"/>
        <v>0</v>
      </c>
      <c r="I20" s="94"/>
      <c r="J20" s="60"/>
      <c r="K20" s="62"/>
      <c r="L20" s="64"/>
    </row>
    <row r="21" spans="1:12" ht="14.25" customHeight="1" x14ac:dyDescent="0.2">
      <c r="A21" s="52"/>
      <c r="B21" s="55"/>
      <c r="C21" s="58"/>
      <c r="D21" s="93"/>
      <c r="E21" s="38" t="s">
        <v>71</v>
      </c>
      <c r="F21" s="37">
        <v>106561</v>
      </c>
      <c r="G21" s="91"/>
      <c r="H21" s="39">
        <f t="shared" si="0"/>
        <v>0</v>
      </c>
      <c r="I21" s="94"/>
      <c r="J21" s="60"/>
      <c r="K21" s="62"/>
      <c r="L21" s="65"/>
    </row>
    <row r="22" spans="1:12" ht="14.25" customHeight="1" x14ac:dyDescent="0.2">
      <c r="A22" s="50" t="s">
        <v>41</v>
      </c>
      <c r="B22" s="53">
        <v>34</v>
      </c>
      <c r="C22" s="56"/>
      <c r="D22" s="90">
        <f>ROUNDDOWN(B22*C22*12*0.85,2)</f>
        <v>0</v>
      </c>
      <c r="E22" s="38" t="s">
        <v>68</v>
      </c>
      <c r="F22" s="37">
        <v>1041</v>
      </c>
      <c r="G22" s="91"/>
      <c r="H22" s="39">
        <f t="shared" si="0"/>
        <v>0</v>
      </c>
      <c r="I22" s="92">
        <f>SUM(H22:H25)</f>
        <v>0</v>
      </c>
      <c r="J22" s="59"/>
      <c r="K22" s="61">
        <f>IF(B22="",0,ROUNDDOWN(SUM(D22,I22:J25),0))</f>
        <v>0</v>
      </c>
      <c r="L22" s="63"/>
    </row>
    <row r="23" spans="1:12" ht="14.25" customHeight="1" x14ac:dyDescent="0.2">
      <c r="A23" s="51"/>
      <c r="B23" s="54"/>
      <c r="C23" s="57"/>
      <c r="D23" s="90"/>
      <c r="E23" s="38" t="s">
        <v>69</v>
      </c>
      <c r="F23" s="37">
        <v>5101</v>
      </c>
      <c r="G23" s="91"/>
      <c r="H23" s="39">
        <f t="shared" si="0"/>
        <v>0</v>
      </c>
      <c r="I23" s="92"/>
      <c r="J23" s="59"/>
      <c r="K23" s="61"/>
      <c r="L23" s="64"/>
    </row>
    <row r="24" spans="1:12" ht="14.25" customHeight="1" x14ac:dyDescent="0.2">
      <c r="A24" s="51"/>
      <c r="B24" s="54"/>
      <c r="C24" s="57"/>
      <c r="D24" s="93"/>
      <c r="E24" s="38" t="s">
        <v>70</v>
      </c>
      <c r="F24" s="37">
        <v>20158</v>
      </c>
      <c r="G24" s="91"/>
      <c r="H24" s="39">
        <f t="shared" si="0"/>
        <v>0</v>
      </c>
      <c r="I24" s="94"/>
      <c r="J24" s="60"/>
      <c r="K24" s="62"/>
      <c r="L24" s="64"/>
    </row>
    <row r="25" spans="1:12" ht="14.25" customHeight="1" x14ac:dyDescent="0.2">
      <c r="A25" s="52"/>
      <c r="B25" s="55"/>
      <c r="C25" s="58"/>
      <c r="D25" s="93"/>
      <c r="E25" s="38" t="s">
        <v>71</v>
      </c>
      <c r="F25" s="37">
        <v>29782</v>
      </c>
      <c r="G25" s="91"/>
      <c r="H25" s="39">
        <f t="shared" si="0"/>
        <v>0</v>
      </c>
      <c r="I25" s="94"/>
      <c r="J25" s="60"/>
      <c r="K25" s="62"/>
      <c r="L25" s="65"/>
    </row>
    <row r="26" spans="1:12" ht="14.25" customHeight="1" x14ac:dyDescent="0.2">
      <c r="A26" s="50" t="s">
        <v>42</v>
      </c>
      <c r="B26" s="53">
        <v>209</v>
      </c>
      <c r="C26" s="56"/>
      <c r="D26" s="90">
        <f>ROUNDDOWN(B26*C26*12*0.85,2)</f>
        <v>0</v>
      </c>
      <c r="E26" s="38" t="s">
        <v>68</v>
      </c>
      <c r="F26" s="37">
        <v>38159</v>
      </c>
      <c r="G26" s="91"/>
      <c r="H26" s="39">
        <f t="shared" si="0"/>
        <v>0</v>
      </c>
      <c r="I26" s="92">
        <f>SUM(H26:H29)</f>
        <v>0</v>
      </c>
      <c r="J26" s="59"/>
      <c r="K26" s="61">
        <f>IF(B26="",0,ROUNDDOWN(SUM(D26,I26:J29),0))</f>
        <v>0</v>
      </c>
      <c r="L26" s="63"/>
    </row>
    <row r="27" spans="1:12" ht="14.25" customHeight="1" x14ac:dyDescent="0.2">
      <c r="A27" s="51"/>
      <c r="B27" s="54"/>
      <c r="C27" s="57"/>
      <c r="D27" s="90"/>
      <c r="E27" s="38" t="s">
        <v>69</v>
      </c>
      <c r="F27" s="37">
        <v>127393</v>
      </c>
      <c r="G27" s="91"/>
      <c r="H27" s="39">
        <f t="shared" si="0"/>
        <v>0</v>
      </c>
      <c r="I27" s="92"/>
      <c r="J27" s="59"/>
      <c r="K27" s="61"/>
      <c r="L27" s="64"/>
    </row>
    <row r="28" spans="1:12" ht="14.25" customHeight="1" x14ac:dyDescent="0.2">
      <c r="A28" s="51"/>
      <c r="B28" s="54"/>
      <c r="C28" s="57"/>
      <c r="D28" s="93"/>
      <c r="E28" s="38" t="s">
        <v>70</v>
      </c>
      <c r="F28" s="37">
        <v>266710</v>
      </c>
      <c r="G28" s="91"/>
      <c r="H28" s="39">
        <f t="shared" si="0"/>
        <v>0</v>
      </c>
      <c r="I28" s="94"/>
      <c r="J28" s="60"/>
      <c r="K28" s="62"/>
      <c r="L28" s="64"/>
    </row>
    <row r="29" spans="1:12" ht="14.25" customHeight="1" x14ac:dyDescent="0.2">
      <c r="A29" s="52"/>
      <c r="B29" s="55"/>
      <c r="C29" s="58"/>
      <c r="D29" s="93"/>
      <c r="E29" s="38" t="s">
        <v>71</v>
      </c>
      <c r="F29" s="37">
        <v>390755</v>
      </c>
      <c r="G29" s="91"/>
      <c r="H29" s="39">
        <f t="shared" si="0"/>
        <v>0</v>
      </c>
      <c r="I29" s="94"/>
      <c r="J29" s="60"/>
      <c r="K29" s="62"/>
      <c r="L29" s="65"/>
    </row>
    <row r="30" spans="1:12" ht="14.25" customHeight="1" x14ac:dyDescent="0.2">
      <c r="A30" s="50" t="s">
        <v>43</v>
      </c>
      <c r="B30" s="53">
        <v>343</v>
      </c>
      <c r="C30" s="56"/>
      <c r="D30" s="90">
        <f>ROUNDDOWN(B30*C30*12*0.85,2)</f>
        <v>0</v>
      </c>
      <c r="E30" s="38" t="s">
        <v>68</v>
      </c>
      <c r="F30" s="37">
        <v>50204</v>
      </c>
      <c r="G30" s="91"/>
      <c r="H30" s="39">
        <f t="shared" si="0"/>
        <v>0</v>
      </c>
      <c r="I30" s="92">
        <f>SUM(H30:H33)</f>
        <v>0</v>
      </c>
      <c r="J30" s="59"/>
      <c r="K30" s="61">
        <f>IF(B30="",0,ROUNDDOWN(SUM(D30,I30:J33),0))</f>
        <v>0</v>
      </c>
      <c r="L30" s="63"/>
    </row>
    <row r="31" spans="1:12" ht="14.25" customHeight="1" x14ac:dyDescent="0.2">
      <c r="A31" s="51"/>
      <c r="B31" s="54"/>
      <c r="C31" s="57"/>
      <c r="D31" s="90"/>
      <c r="E31" s="38" t="s">
        <v>69</v>
      </c>
      <c r="F31" s="37">
        <v>144047</v>
      </c>
      <c r="G31" s="91"/>
      <c r="H31" s="39">
        <f t="shared" si="0"/>
        <v>0</v>
      </c>
      <c r="I31" s="92"/>
      <c r="J31" s="59"/>
      <c r="K31" s="61"/>
      <c r="L31" s="64"/>
    </row>
    <row r="32" spans="1:12" ht="14.25" customHeight="1" x14ac:dyDescent="0.2">
      <c r="A32" s="51"/>
      <c r="B32" s="54"/>
      <c r="C32" s="57"/>
      <c r="D32" s="93"/>
      <c r="E32" s="38" t="s">
        <v>70</v>
      </c>
      <c r="F32" s="37">
        <v>272099</v>
      </c>
      <c r="G32" s="91"/>
      <c r="H32" s="39">
        <f t="shared" si="0"/>
        <v>0</v>
      </c>
      <c r="I32" s="94"/>
      <c r="J32" s="60"/>
      <c r="K32" s="62"/>
      <c r="L32" s="64"/>
    </row>
    <row r="33" spans="1:12" ht="14.25" customHeight="1" x14ac:dyDescent="0.2">
      <c r="A33" s="52"/>
      <c r="B33" s="55"/>
      <c r="C33" s="58"/>
      <c r="D33" s="93"/>
      <c r="E33" s="38" t="s">
        <v>71</v>
      </c>
      <c r="F33" s="37">
        <v>335386</v>
      </c>
      <c r="G33" s="91"/>
      <c r="H33" s="39">
        <f t="shared" si="0"/>
        <v>0</v>
      </c>
      <c r="I33" s="94"/>
      <c r="J33" s="60"/>
      <c r="K33" s="62"/>
      <c r="L33" s="65"/>
    </row>
    <row r="34" spans="1:12" ht="14.25" customHeight="1" x14ac:dyDescent="0.2">
      <c r="A34" s="50" t="s">
        <v>44</v>
      </c>
      <c r="B34" s="53">
        <v>179</v>
      </c>
      <c r="C34" s="56"/>
      <c r="D34" s="90">
        <f>ROUNDDOWN(B34*C34*12*0.85,2)</f>
        <v>0</v>
      </c>
      <c r="E34" s="38" t="s">
        <v>65</v>
      </c>
      <c r="F34" s="37">
        <v>0</v>
      </c>
      <c r="G34" s="91"/>
      <c r="H34" s="39">
        <f t="shared" si="0"/>
        <v>0</v>
      </c>
      <c r="I34" s="92">
        <f>SUM(H34:H37)</f>
        <v>0</v>
      </c>
      <c r="J34" s="59"/>
      <c r="K34" s="61">
        <f>IF(B34="",0,ROUNDDOWN(SUM(D34,I34:J37),0))</f>
        <v>0</v>
      </c>
      <c r="L34" s="63"/>
    </row>
    <row r="35" spans="1:12" ht="14.25" customHeight="1" x14ac:dyDescent="0.2">
      <c r="A35" s="51"/>
      <c r="B35" s="54"/>
      <c r="C35" s="57"/>
      <c r="D35" s="90"/>
      <c r="E35" s="38" t="s">
        <v>66</v>
      </c>
      <c r="F35" s="37">
        <v>100336</v>
      </c>
      <c r="G35" s="91"/>
      <c r="H35" s="39">
        <f t="shared" si="0"/>
        <v>0</v>
      </c>
      <c r="I35" s="92"/>
      <c r="J35" s="59"/>
      <c r="K35" s="61"/>
      <c r="L35" s="64"/>
    </row>
    <row r="36" spans="1:12" ht="14.25" customHeight="1" x14ac:dyDescent="0.2">
      <c r="A36" s="51"/>
      <c r="B36" s="54"/>
      <c r="C36" s="57"/>
      <c r="D36" s="93"/>
      <c r="E36" s="38" t="s">
        <v>67</v>
      </c>
      <c r="F36" s="37">
        <v>184843</v>
      </c>
      <c r="G36" s="91"/>
      <c r="H36" s="39">
        <f t="shared" si="0"/>
        <v>0</v>
      </c>
      <c r="I36" s="94"/>
      <c r="J36" s="60"/>
      <c r="K36" s="62"/>
      <c r="L36" s="64"/>
    </row>
    <row r="37" spans="1:12" ht="14.25" customHeight="1" x14ac:dyDescent="0.2">
      <c r="A37" s="52"/>
      <c r="B37" s="55"/>
      <c r="C37" s="58"/>
      <c r="D37" s="93"/>
      <c r="E37" s="38" t="s">
        <v>65</v>
      </c>
      <c r="F37" s="37">
        <v>0</v>
      </c>
      <c r="G37" s="91"/>
      <c r="H37" s="39">
        <f t="shared" si="0"/>
        <v>0</v>
      </c>
      <c r="I37" s="94"/>
      <c r="J37" s="60"/>
      <c r="K37" s="62"/>
      <c r="L37" s="65"/>
    </row>
    <row r="38" spans="1:12" ht="14.25" customHeight="1" x14ac:dyDescent="0.2">
      <c r="A38" s="50" t="s">
        <v>45</v>
      </c>
      <c r="B38" s="53">
        <v>82</v>
      </c>
      <c r="C38" s="56"/>
      <c r="D38" s="90">
        <f>ROUNDDOWN(B38*C38*12*0.85,2)</f>
        <v>0</v>
      </c>
      <c r="E38" s="38" t="s">
        <v>68</v>
      </c>
      <c r="F38" s="37">
        <v>13134</v>
      </c>
      <c r="G38" s="91"/>
      <c r="H38" s="39">
        <f t="shared" si="0"/>
        <v>0</v>
      </c>
      <c r="I38" s="92">
        <f>SUM(H38:H41)</f>
        <v>0</v>
      </c>
      <c r="J38" s="59"/>
      <c r="K38" s="61">
        <f>IF(B38="",0,ROUNDDOWN(SUM(D38,I38:J41),0))</f>
        <v>0</v>
      </c>
      <c r="L38" s="63"/>
    </row>
    <row r="39" spans="1:12" ht="14.25" customHeight="1" x14ac:dyDescent="0.2">
      <c r="A39" s="51"/>
      <c r="B39" s="54"/>
      <c r="C39" s="57"/>
      <c r="D39" s="90"/>
      <c r="E39" s="38" t="s">
        <v>69</v>
      </c>
      <c r="F39" s="37">
        <v>40836</v>
      </c>
      <c r="G39" s="91"/>
      <c r="H39" s="39">
        <f t="shared" si="0"/>
        <v>0</v>
      </c>
      <c r="I39" s="92"/>
      <c r="J39" s="59"/>
      <c r="K39" s="61"/>
      <c r="L39" s="64"/>
    </row>
    <row r="40" spans="1:12" ht="14.25" customHeight="1" x14ac:dyDescent="0.2">
      <c r="A40" s="51"/>
      <c r="B40" s="54"/>
      <c r="C40" s="57"/>
      <c r="D40" s="93"/>
      <c r="E40" s="38" t="s">
        <v>70</v>
      </c>
      <c r="F40" s="37">
        <v>91116</v>
      </c>
      <c r="G40" s="91"/>
      <c r="H40" s="39">
        <f t="shared" si="0"/>
        <v>0</v>
      </c>
      <c r="I40" s="94"/>
      <c r="J40" s="60"/>
      <c r="K40" s="62"/>
      <c r="L40" s="64"/>
    </row>
    <row r="41" spans="1:12" ht="14.25" customHeight="1" x14ac:dyDescent="0.2">
      <c r="A41" s="52"/>
      <c r="B41" s="55"/>
      <c r="C41" s="58"/>
      <c r="D41" s="93"/>
      <c r="E41" s="38" t="s">
        <v>71</v>
      </c>
      <c r="F41" s="37">
        <v>120445</v>
      </c>
      <c r="G41" s="91"/>
      <c r="H41" s="39">
        <f t="shared" si="0"/>
        <v>0</v>
      </c>
      <c r="I41" s="94"/>
      <c r="J41" s="60"/>
      <c r="K41" s="62"/>
      <c r="L41" s="65"/>
    </row>
    <row r="42" spans="1:12" ht="14.25" customHeight="1" x14ac:dyDescent="0.2">
      <c r="A42" s="50" t="s">
        <v>46</v>
      </c>
      <c r="B42" s="53">
        <v>94</v>
      </c>
      <c r="C42" s="56"/>
      <c r="D42" s="90">
        <f>ROUNDDOWN(B42*C42*12*0.85,2)</f>
        <v>0</v>
      </c>
      <c r="E42" s="38" t="s">
        <v>68</v>
      </c>
      <c r="F42" s="37">
        <v>13435</v>
      </c>
      <c r="G42" s="91"/>
      <c r="H42" s="39">
        <f t="shared" si="0"/>
        <v>0</v>
      </c>
      <c r="I42" s="92">
        <f>SUM(H42:H45)</f>
        <v>0</v>
      </c>
      <c r="J42" s="59"/>
      <c r="K42" s="61">
        <f>IF(B42="",0,ROUNDDOWN(SUM(D42,I42:J45),0))</f>
        <v>0</v>
      </c>
      <c r="L42" s="63"/>
    </row>
    <row r="43" spans="1:12" ht="14.25" customHeight="1" x14ac:dyDescent="0.2">
      <c r="A43" s="51"/>
      <c r="B43" s="54"/>
      <c r="C43" s="57"/>
      <c r="D43" s="90"/>
      <c r="E43" s="38" t="s">
        <v>69</v>
      </c>
      <c r="F43" s="37">
        <v>38611</v>
      </c>
      <c r="G43" s="91"/>
      <c r="H43" s="39">
        <f t="shared" si="0"/>
        <v>0</v>
      </c>
      <c r="I43" s="92"/>
      <c r="J43" s="59"/>
      <c r="K43" s="61"/>
      <c r="L43" s="64"/>
    </row>
    <row r="44" spans="1:12" ht="14.25" customHeight="1" x14ac:dyDescent="0.2">
      <c r="A44" s="51"/>
      <c r="B44" s="54"/>
      <c r="C44" s="57"/>
      <c r="D44" s="93"/>
      <c r="E44" s="38" t="s">
        <v>70</v>
      </c>
      <c r="F44" s="37">
        <v>72444</v>
      </c>
      <c r="G44" s="91"/>
      <c r="H44" s="39">
        <f t="shared" si="0"/>
        <v>0</v>
      </c>
      <c r="I44" s="94"/>
      <c r="J44" s="60"/>
      <c r="K44" s="62"/>
      <c r="L44" s="64"/>
    </row>
    <row r="45" spans="1:12" ht="14.25" customHeight="1" x14ac:dyDescent="0.2">
      <c r="A45" s="52"/>
      <c r="B45" s="55"/>
      <c r="C45" s="58"/>
      <c r="D45" s="93"/>
      <c r="E45" s="38" t="s">
        <v>71</v>
      </c>
      <c r="F45" s="37">
        <v>83551</v>
      </c>
      <c r="G45" s="91"/>
      <c r="H45" s="39">
        <f t="shared" si="0"/>
        <v>0</v>
      </c>
      <c r="I45" s="94"/>
      <c r="J45" s="60"/>
      <c r="K45" s="62"/>
      <c r="L45" s="65"/>
    </row>
    <row r="46" spans="1:12" ht="14.25" customHeight="1" x14ac:dyDescent="0.2">
      <c r="A46" s="50" t="s">
        <v>47</v>
      </c>
      <c r="B46" s="53">
        <v>72</v>
      </c>
      <c r="C46" s="56"/>
      <c r="D46" s="90">
        <f>ROUNDDOWN(B46*C46*12*0.85,2)</f>
        <v>0</v>
      </c>
      <c r="E46" s="38" t="s">
        <v>68</v>
      </c>
      <c r="F46" s="37">
        <v>10277</v>
      </c>
      <c r="G46" s="91"/>
      <c r="H46" s="39">
        <f t="shared" si="0"/>
        <v>0</v>
      </c>
      <c r="I46" s="92">
        <f>SUM(H46:H49)</f>
        <v>0</v>
      </c>
      <c r="J46" s="59"/>
      <c r="K46" s="61">
        <f>IF(B46="",0,ROUNDDOWN(SUM(D46,I46:J49),0))</f>
        <v>0</v>
      </c>
      <c r="L46" s="63"/>
    </row>
    <row r="47" spans="1:12" ht="14.25" customHeight="1" x14ac:dyDescent="0.2">
      <c r="A47" s="51"/>
      <c r="B47" s="54"/>
      <c r="C47" s="57"/>
      <c r="D47" s="90"/>
      <c r="E47" s="38" t="s">
        <v>69</v>
      </c>
      <c r="F47" s="37">
        <v>31841</v>
      </c>
      <c r="G47" s="91"/>
      <c r="H47" s="39">
        <f t="shared" si="0"/>
        <v>0</v>
      </c>
      <c r="I47" s="92"/>
      <c r="J47" s="59"/>
      <c r="K47" s="61"/>
      <c r="L47" s="64"/>
    </row>
    <row r="48" spans="1:12" ht="14.25" customHeight="1" x14ac:dyDescent="0.2">
      <c r="A48" s="51"/>
      <c r="B48" s="54"/>
      <c r="C48" s="57"/>
      <c r="D48" s="93"/>
      <c r="E48" s="38" t="s">
        <v>70</v>
      </c>
      <c r="F48" s="37">
        <v>69340</v>
      </c>
      <c r="G48" s="91"/>
      <c r="H48" s="39">
        <f t="shared" si="0"/>
        <v>0</v>
      </c>
      <c r="I48" s="94"/>
      <c r="J48" s="60"/>
      <c r="K48" s="62"/>
      <c r="L48" s="64"/>
    </row>
    <row r="49" spans="1:12" ht="14.25" customHeight="1" x14ac:dyDescent="0.2">
      <c r="A49" s="52"/>
      <c r="B49" s="55"/>
      <c r="C49" s="58"/>
      <c r="D49" s="93"/>
      <c r="E49" s="38" t="s">
        <v>71</v>
      </c>
      <c r="F49" s="37">
        <v>88853</v>
      </c>
      <c r="G49" s="91"/>
      <c r="H49" s="39">
        <f t="shared" si="0"/>
        <v>0</v>
      </c>
      <c r="I49" s="94"/>
      <c r="J49" s="60"/>
      <c r="K49" s="62"/>
      <c r="L49" s="65"/>
    </row>
    <row r="50" spans="1:12" ht="14.25" customHeight="1" x14ac:dyDescent="0.2">
      <c r="A50" s="50" t="s">
        <v>48</v>
      </c>
      <c r="B50" s="53">
        <v>42</v>
      </c>
      <c r="C50" s="56"/>
      <c r="D50" s="90">
        <f>ROUNDDOWN(B50*C50*12*0.85,2)</f>
        <v>0</v>
      </c>
      <c r="E50" s="38" t="s">
        <v>68</v>
      </c>
      <c r="F50" s="37">
        <v>5860</v>
      </c>
      <c r="G50" s="91"/>
      <c r="H50" s="39">
        <f t="shared" si="0"/>
        <v>0</v>
      </c>
      <c r="I50" s="92">
        <f>SUM(H50:H53)</f>
        <v>0</v>
      </c>
      <c r="J50" s="59"/>
      <c r="K50" s="61">
        <f>IF(B50="",0,ROUNDDOWN(SUM(D50,I50:J53),0))</f>
        <v>0</v>
      </c>
      <c r="L50" s="63"/>
    </row>
    <row r="51" spans="1:12" ht="14.25" customHeight="1" x14ac:dyDescent="0.2">
      <c r="A51" s="51"/>
      <c r="B51" s="54"/>
      <c r="C51" s="57"/>
      <c r="D51" s="90"/>
      <c r="E51" s="38" t="s">
        <v>69</v>
      </c>
      <c r="F51" s="37">
        <v>18741</v>
      </c>
      <c r="G51" s="91"/>
      <c r="H51" s="39">
        <f t="shared" si="0"/>
        <v>0</v>
      </c>
      <c r="I51" s="92"/>
      <c r="J51" s="59"/>
      <c r="K51" s="61"/>
      <c r="L51" s="64"/>
    </row>
    <row r="52" spans="1:12" ht="14.25" customHeight="1" x14ac:dyDescent="0.2">
      <c r="A52" s="51"/>
      <c r="B52" s="54"/>
      <c r="C52" s="57"/>
      <c r="D52" s="93"/>
      <c r="E52" s="38" t="s">
        <v>70</v>
      </c>
      <c r="F52" s="37">
        <v>43062</v>
      </c>
      <c r="G52" s="91"/>
      <c r="H52" s="39">
        <f t="shared" si="0"/>
        <v>0</v>
      </c>
      <c r="I52" s="94"/>
      <c r="J52" s="60"/>
      <c r="K52" s="62"/>
      <c r="L52" s="64"/>
    </row>
    <row r="53" spans="1:12" ht="14.25" customHeight="1" x14ac:dyDescent="0.2">
      <c r="A53" s="52"/>
      <c r="B53" s="55"/>
      <c r="C53" s="58"/>
      <c r="D53" s="93"/>
      <c r="E53" s="38" t="s">
        <v>71</v>
      </c>
      <c r="F53" s="37">
        <v>64379</v>
      </c>
      <c r="G53" s="91"/>
      <c r="H53" s="39">
        <f t="shared" si="0"/>
        <v>0</v>
      </c>
      <c r="I53" s="94"/>
      <c r="J53" s="60"/>
      <c r="K53" s="62"/>
      <c r="L53" s="65"/>
    </row>
    <row r="54" spans="1:12" ht="14.25" customHeight="1" x14ac:dyDescent="0.2">
      <c r="A54" s="50" t="s">
        <v>49</v>
      </c>
      <c r="B54" s="53">
        <v>126</v>
      </c>
      <c r="C54" s="56"/>
      <c r="D54" s="90">
        <f>ROUNDDOWN(B54*C54*12*0.85,2)</f>
        <v>0</v>
      </c>
      <c r="E54" s="38" t="s">
        <v>65</v>
      </c>
      <c r="F54" s="37">
        <v>0</v>
      </c>
      <c r="G54" s="91"/>
      <c r="H54" s="39">
        <f t="shared" si="0"/>
        <v>0</v>
      </c>
      <c r="I54" s="92">
        <f>SUM(H54:H57)</f>
        <v>0</v>
      </c>
      <c r="J54" s="59"/>
      <c r="K54" s="61">
        <f>IF(B54="",0,ROUNDDOWN(SUM(D54,I54:J57),0))</f>
        <v>0</v>
      </c>
      <c r="L54" s="63"/>
    </row>
    <row r="55" spans="1:12" ht="14.25" customHeight="1" x14ac:dyDescent="0.2">
      <c r="A55" s="51"/>
      <c r="B55" s="54"/>
      <c r="C55" s="57"/>
      <c r="D55" s="90"/>
      <c r="E55" s="38" t="s">
        <v>66</v>
      </c>
      <c r="F55" s="37">
        <v>38668</v>
      </c>
      <c r="G55" s="91"/>
      <c r="H55" s="39">
        <f t="shared" si="0"/>
        <v>0</v>
      </c>
      <c r="I55" s="92"/>
      <c r="J55" s="59"/>
      <c r="K55" s="61"/>
      <c r="L55" s="64"/>
    </row>
    <row r="56" spans="1:12" ht="14.25" customHeight="1" x14ac:dyDescent="0.2">
      <c r="A56" s="51"/>
      <c r="B56" s="54"/>
      <c r="C56" s="57"/>
      <c r="D56" s="93"/>
      <c r="E56" s="38" t="s">
        <v>67</v>
      </c>
      <c r="F56" s="37">
        <v>83166</v>
      </c>
      <c r="G56" s="91"/>
      <c r="H56" s="39">
        <f t="shared" si="0"/>
        <v>0</v>
      </c>
      <c r="I56" s="94"/>
      <c r="J56" s="60"/>
      <c r="K56" s="62"/>
      <c r="L56" s="64"/>
    </row>
    <row r="57" spans="1:12" ht="14.25" customHeight="1" x14ac:dyDescent="0.2">
      <c r="A57" s="52"/>
      <c r="B57" s="55"/>
      <c r="C57" s="58"/>
      <c r="D57" s="93"/>
      <c r="E57" s="38" t="s">
        <v>65</v>
      </c>
      <c r="F57" s="37">
        <v>0</v>
      </c>
      <c r="G57" s="91"/>
      <c r="H57" s="39">
        <f t="shared" si="0"/>
        <v>0</v>
      </c>
      <c r="I57" s="94"/>
      <c r="J57" s="60"/>
      <c r="K57" s="62"/>
      <c r="L57" s="65"/>
    </row>
    <row r="58" spans="1:12" ht="14.25" customHeight="1" x14ac:dyDescent="0.2">
      <c r="A58" s="50" t="s">
        <v>50</v>
      </c>
      <c r="B58" s="53">
        <v>37</v>
      </c>
      <c r="C58" s="56"/>
      <c r="D58" s="90">
        <f>ROUNDDOWN(B58*C58*12*0.85,2)</f>
        <v>0</v>
      </c>
      <c r="E58" s="38" t="s">
        <v>68</v>
      </c>
      <c r="F58" s="37">
        <v>4565</v>
      </c>
      <c r="G58" s="91"/>
      <c r="H58" s="39">
        <f t="shared" si="0"/>
        <v>0</v>
      </c>
      <c r="I58" s="92">
        <f>SUM(H58:H61)</f>
        <v>0</v>
      </c>
      <c r="J58" s="59"/>
      <c r="K58" s="61">
        <f>IF(B58="",0,ROUNDDOWN(SUM(D58,I58:J61),0))</f>
        <v>0</v>
      </c>
      <c r="L58" s="63"/>
    </row>
    <row r="59" spans="1:12" ht="14.25" customHeight="1" x14ac:dyDescent="0.2">
      <c r="A59" s="51"/>
      <c r="B59" s="54"/>
      <c r="C59" s="57"/>
      <c r="D59" s="90"/>
      <c r="E59" s="38" t="s">
        <v>69</v>
      </c>
      <c r="F59" s="37">
        <v>12687</v>
      </c>
      <c r="G59" s="91"/>
      <c r="H59" s="39">
        <f t="shared" si="0"/>
        <v>0</v>
      </c>
      <c r="I59" s="92"/>
      <c r="J59" s="59"/>
      <c r="K59" s="61"/>
      <c r="L59" s="64"/>
    </row>
    <row r="60" spans="1:12" ht="14.25" customHeight="1" x14ac:dyDescent="0.2">
      <c r="A60" s="51"/>
      <c r="B60" s="54"/>
      <c r="C60" s="57"/>
      <c r="D60" s="93"/>
      <c r="E60" s="38" t="s">
        <v>70</v>
      </c>
      <c r="F60" s="37">
        <v>33714</v>
      </c>
      <c r="G60" s="91"/>
      <c r="H60" s="39">
        <f t="shared" si="0"/>
        <v>0</v>
      </c>
      <c r="I60" s="94"/>
      <c r="J60" s="60"/>
      <c r="K60" s="62"/>
      <c r="L60" s="64"/>
    </row>
    <row r="61" spans="1:12" ht="14.25" customHeight="1" x14ac:dyDescent="0.2">
      <c r="A61" s="52"/>
      <c r="B61" s="55"/>
      <c r="C61" s="58"/>
      <c r="D61" s="93"/>
      <c r="E61" s="38" t="s">
        <v>71</v>
      </c>
      <c r="F61" s="37">
        <v>39397</v>
      </c>
      <c r="G61" s="91"/>
      <c r="H61" s="39">
        <f t="shared" si="0"/>
        <v>0</v>
      </c>
      <c r="I61" s="94"/>
      <c r="J61" s="60"/>
      <c r="K61" s="62"/>
      <c r="L61" s="65"/>
    </row>
    <row r="62" spans="1:12" ht="14.25" customHeight="1" x14ac:dyDescent="0.2">
      <c r="A62" s="52" t="s">
        <v>51</v>
      </c>
      <c r="B62" s="53">
        <v>37</v>
      </c>
      <c r="C62" s="56"/>
      <c r="D62" s="90">
        <f>ROUNDDOWN(B62*C62*12*0.85,2)</f>
        <v>0</v>
      </c>
      <c r="E62" s="38" t="s">
        <v>68</v>
      </c>
      <c r="F62" s="37">
        <v>4917</v>
      </c>
      <c r="G62" s="91"/>
      <c r="H62" s="39">
        <f t="shared" si="0"/>
        <v>0</v>
      </c>
      <c r="I62" s="92">
        <f>SUM(H62:H65)</f>
        <v>0</v>
      </c>
      <c r="J62" s="59"/>
      <c r="K62" s="61">
        <f>IF(B62="",0,ROUNDDOWN(SUM(D62,I62:J65),0))</f>
        <v>0</v>
      </c>
      <c r="L62" s="63"/>
    </row>
    <row r="63" spans="1:12" ht="14.25" customHeight="1" x14ac:dyDescent="0.2">
      <c r="A63" s="52"/>
      <c r="B63" s="54"/>
      <c r="C63" s="57"/>
      <c r="D63" s="90"/>
      <c r="E63" s="38" t="s">
        <v>69</v>
      </c>
      <c r="F63" s="37">
        <v>13986</v>
      </c>
      <c r="G63" s="91"/>
      <c r="H63" s="39">
        <f t="shared" si="0"/>
        <v>0</v>
      </c>
      <c r="I63" s="92"/>
      <c r="J63" s="59"/>
      <c r="K63" s="61"/>
      <c r="L63" s="64"/>
    </row>
    <row r="64" spans="1:12" ht="14.25" customHeight="1" x14ac:dyDescent="0.2">
      <c r="A64" s="66"/>
      <c r="B64" s="54"/>
      <c r="C64" s="57"/>
      <c r="D64" s="93"/>
      <c r="E64" s="38" t="s">
        <v>70</v>
      </c>
      <c r="F64" s="37">
        <v>31689</v>
      </c>
      <c r="G64" s="91"/>
      <c r="H64" s="39">
        <f t="shared" si="0"/>
        <v>0</v>
      </c>
      <c r="I64" s="94"/>
      <c r="J64" s="60"/>
      <c r="K64" s="62"/>
      <c r="L64" s="64"/>
    </row>
    <row r="65" spans="1:12" ht="14.25" customHeight="1" x14ac:dyDescent="0.2">
      <c r="A65" s="66"/>
      <c r="B65" s="55"/>
      <c r="C65" s="58"/>
      <c r="D65" s="93"/>
      <c r="E65" s="38" t="s">
        <v>71</v>
      </c>
      <c r="F65" s="37">
        <v>40656</v>
      </c>
      <c r="G65" s="91"/>
      <c r="H65" s="39">
        <f t="shared" si="0"/>
        <v>0</v>
      </c>
      <c r="I65" s="94"/>
      <c r="J65" s="60"/>
      <c r="K65" s="62"/>
      <c r="L65" s="65"/>
    </row>
    <row r="66" spans="1:12" ht="14.25" customHeight="1" x14ac:dyDescent="0.2">
      <c r="A66" s="52" t="s">
        <v>52</v>
      </c>
      <c r="B66" s="53">
        <v>35</v>
      </c>
      <c r="C66" s="56"/>
      <c r="D66" s="90">
        <f>ROUNDDOWN(B66*C66*12*0.85,2)</f>
        <v>0</v>
      </c>
      <c r="E66" s="38" t="s">
        <v>68</v>
      </c>
      <c r="F66" s="37">
        <v>3876</v>
      </c>
      <c r="G66" s="91"/>
      <c r="H66" s="39">
        <f t="shared" si="0"/>
        <v>0</v>
      </c>
      <c r="I66" s="92">
        <f>SUM(H66:H69)</f>
        <v>0</v>
      </c>
      <c r="J66" s="59"/>
      <c r="K66" s="61">
        <f>IF(B66="",0,ROUNDDOWN(SUM(D66,I66:J69),0))</f>
        <v>0</v>
      </c>
      <c r="L66" s="63"/>
    </row>
    <row r="67" spans="1:12" ht="14.25" customHeight="1" x14ac:dyDescent="0.2">
      <c r="A67" s="52"/>
      <c r="B67" s="54"/>
      <c r="C67" s="57"/>
      <c r="D67" s="90"/>
      <c r="E67" s="38" t="s">
        <v>69</v>
      </c>
      <c r="F67" s="37">
        <v>13012</v>
      </c>
      <c r="G67" s="91"/>
      <c r="H67" s="39">
        <f t="shared" si="0"/>
        <v>0</v>
      </c>
      <c r="I67" s="92"/>
      <c r="J67" s="59"/>
      <c r="K67" s="61"/>
      <c r="L67" s="64"/>
    </row>
    <row r="68" spans="1:12" ht="14.25" customHeight="1" x14ac:dyDescent="0.2">
      <c r="A68" s="66"/>
      <c r="B68" s="54"/>
      <c r="C68" s="57"/>
      <c r="D68" s="93"/>
      <c r="E68" s="38" t="s">
        <v>70</v>
      </c>
      <c r="F68" s="37">
        <v>37542</v>
      </c>
      <c r="G68" s="91"/>
      <c r="H68" s="39">
        <f t="shared" si="0"/>
        <v>0</v>
      </c>
      <c r="I68" s="94"/>
      <c r="J68" s="60"/>
      <c r="K68" s="62"/>
      <c r="L68" s="64"/>
    </row>
    <row r="69" spans="1:12" ht="14.25" customHeight="1" x14ac:dyDescent="0.2">
      <c r="A69" s="66"/>
      <c r="B69" s="55"/>
      <c r="C69" s="58"/>
      <c r="D69" s="93"/>
      <c r="E69" s="38" t="s">
        <v>71</v>
      </c>
      <c r="F69" s="37">
        <v>54643</v>
      </c>
      <c r="G69" s="91"/>
      <c r="H69" s="39">
        <f t="shared" si="0"/>
        <v>0</v>
      </c>
      <c r="I69" s="94"/>
      <c r="J69" s="60"/>
      <c r="K69" s="62"/>
      <c r="L69" s="65"/>
    </row>
    <row r="70" spans="1:12" ht="14.25" customHeight="1" x14ac:dyDescent="0.2">
      <c r="A70" s="52" t="s">
        <v>53</v>
      </c>
      <c r="B70" s="53">
        <v>34</v>
      </c>
      <c r="C70" s="56"/>
      <c r="D70" s="90">
        <f>ROUNDDOWN(B70*C70*12*0.85,2)</f>
        <v>0</v>
      </c>
      <c r="E70" s="38" t="s">
        <v>68</v>
      </c>
      <c r="F70" s="37">
        <v>3952</v>
      </c>
      <c r="G70" s="91"/>
      <c r="H70" s="39">
        <f t="shared" ref="H70:H117" si="1">ROUNDDOWN(G70*F70,2)</f>
        <v>0</v>
      </c>
      <c r="I70" s="92">
        <f>SUM(H70:H73)</f>
        <v>0</v>
      </c>
      <c r="J70" s="59"/>
      <c r="K70" s="61">
        <f>IF(B70="",0,ROUNDDOWN(SUM(D70,I70:J73),0))</f>
        <v>0</v>
      </c>
      <c r="L70" s="63"/>
    </row>
    <row r="71" spans="1:12" ht="14.25" customHeight="1" x14ac:dyDescent="0.2">
      <c r="A71" s="52"/>
      <c r="B71" s="54"/>
      <c r="C71" s="57"/>
      <c r="D71" s="90"/>
      <c r="E71" s="38" t="s">
        <v>69</v>
      </c>
      <c r="F71" s="37">
        <v>11999</v>
      </c>
      <c r="G71" s="91"/>
      <c r="H71" s="39">
        <f t="shared" si="1"/>
        <v>0</v>
      </c>
      <c r="I71" s="92"/>
      <c r="J71" s="59"/>
      <c r="K71" s="61"/>
      <c r="L71" s="64"/>
    </row>
    <row r="72" spans="1:12" ht="14.25" customHeight="1" x14ac:dyDescent="0.2">
      <c r="A72" s="66"/>
      <c r="B72" s="54"/>
      <c r="C72" s="57"/>
      <c r="D72" s="93"/>
      <c r="E72" s="38" t="s">
        <v>70</v>
      </c>
      <c r="F72" s="37">
        <v>27967</v>
      </c>
      <c r="G72" s="91"/>
      <c r="H72" s="39">
        <f t="shared" si="1"/>
        <v>0</v>
      </c>
      <c r="I72" s="94"/>
      <c r="J72" s="60"/>
      <c r="K72" s="62"/>
      <c r="L72" s="64"/>
    </row>
    <row r="73" spans="1:12" ht="14.25" customHeight="1" x14ac:dyDescent="0.2">
      <c r="A73" s="66"/>
      <c r="B73" s="55"/>
      <c r="C73" s="58"/>
      <c r="D73" s="93"/>
      <c r="E73" s="38" t="s">
        <v>71</v>
      </c>
      <c r="F73" s="37">
        <v>35965</v>
      </c>
      <c r="G73" s="91"/>
      <c r="H73" s="39">
        <f t="shared" si="1"/>
        <v>0</v>
      </c>
      <c r="I73" s="94"/>
      <c r="J73" s="60"/>
      <c r="K73" s="62"/>
      <c r="L73" s="65"/>
    </row>
    <row r="74" spans="1:12" ht="14.25" customHeight="1" x14ac:dyDescent="0.2">
      <c r="A74" s="52" t="s">
        <v>54</v>
      </c>
      <c r="B74" s="53">
        <v>28</v>
      </c>
      <c r="C74" s="56"/>
      <c r="D74" s="90">
        <f>ROUNDDOWN(B74*C74*12*0.85,2)</f>
        <v>0</v>
      </c>
      <c r="E74" s="38" t="s">
        <v>68</v>
      </c>
      <c r="F74" s="37">
        <v>2401</v>
      </c>
      <c r="G74" s="91"/>
      <c r="H74" s="39">
        <f t="shared" si="1"/>
        <v>0</v>
      </c>
      <c r="I74" s="92">
        <f>SUM(H74:H77)</f>
        <v>0</v>
      </c>
      <c r="J74" s="59"/>
      <c r="K74" s="61">
        <f>IF(B74="",0,ROUNDDOWN(SUM(D74,I74:J77),0))</f>
        <v>0</v>
      </c>
      <c r="L74" s="63"/>
    </row>
    <row r="75" spans="1:12" ht="14.25" customHeight="1" x14ac:dyDescent="0.2">
      <c r="A75" s="52"/>
      <c r="B75" s="54"/>
      <c r="C75" s="57"/>
      <c r="D75" s="90"/>
      <c r="E75" s="38" t="s">
        <v>69</v>
      </c>
      <c r="F75" s="37">
        <v>8208</v>
      </c>
      <c r="G75" s="91"/>
      <c r="H75" s="39">
        <f t="shared" si="1"/>
        <v>0</v>
      </c>
      <c r="I75" s="92"/>
      <c r="J75" s="59"/>
      <c r="K75" s="61"/>
      <c r="L75" s="64"/>
    </row>
    <row r="76" spans="1:12" ht="14.25" customHeight="1" x14ac:dyDescent="0.2">
      <c r="A76" s="66"/>
      <c r="B76" s="54"/>
      <c r="C76" s="57"/>
      <c r="D76" s="93"/>
      <c r="E76" s="38" t="s">
        <v>70</v>
      </c>
      <c r="F76" s="37">
        <v>24349</v>
      </c>
      <c r="G76" s="91"/>
      <c r="H76" s="39">
        <f t="shared" si="1"/>
        <v>0</v>
      </c>
      <c r="I76" s="94"/>
      <c r="J76" s="60"/>
      <c r="K76" s="62"/>
      <c r="L76" s="64"/>
    </row>
    <row r="77" spans="1:12" ht="14.25" customHeight="1" x14ac:dyDescent="0.2">
      <c r="A77" s="66"/>
      <c r="B77" s="55"/>
      <c r="C77" s="58"/>
      <c r="D77" s="93"/>
      <c r="E77" s="38" t="s">
        <v>71</v>
      </c>
      <c r="F77" s="37">
        <v>36091</v>
      </c>
      <c r="G77" s="91"/>
      <c r="H77" s="39">
        <f t="shared" si="1"/>
        <v>0</v>
      </c>
      <c r="I77" s="94"/>
      <c r="J77" s="60"/>
      <c r="K77" s="62"/>
      <c r="L77" s="65"/>
    </row>
    <row r="78" spans="1:12" ht="14.25" customHeight="1" x14ac:dyDescent="0.2">
      <c r="A78" s="52" t="s">
        <v>55</v>
      </c>
      <c r="B78" s="53">
        <v>43</v>
      </c>
      <c r="C78" s="56"/>
      <c r="D78" s="90">
        <f>ROUNDDOWN(B78*C78*12*0.85,2)</f>
        <v>0</v>
      </c>
      <c r="E78" s="38" t="s">
        <v>68</v>
      </c>
      <c r="F78" s="37">
        <v>5460</v>
      </c>
      <c r="G78" s="91"/>
      <c r="H78" s="39">
        <f t="shared" si="1"/>
        <v>0</v>
      </c>
      <c r="I78" s="92">
        <f>SUM(H78:H81)</f>
        <v>0</v>
      </c>
      <c r="J78" s="59"/>
      <c r="K78" s="61">
        <f>IF(B78="",0,ROUNDDOWN(SUM(D78,I78:J81),0))</f>
        <v>0</v>
      </c>
      <c r="L78" s="63"/>
    </row>
    <row r="79" spans="1:12" ht="14.25" customHeight="1" x14ac:dyDescent="0.2">
      <c r="A79" s="52"/>
      <c r="B79" s="54"/>
      <c r="C79" s="57"/>
      <c r="D79" s="90"/>
      <c r="E79" s="38" t="s">
        <v>69</v>
      </c>
      <c r="F79" s="37">
        <v>16176</v>
      </c>
      <c r="G79" s="91"/>
      <c r="H79" s="39">
        <f t="shared" si="1"/>
        <v>0</v>
      </c>
      <c r="I79" s="92"/>
      <c r="J79" s="59"/>
      <c r="K79" s="61"/>
      <c r="L79" s="64"/>
    </row>
    <row r="80" spans="1:12" ht="14.25" customHeight="1" x14ac:dyDescent="0.2">
      <c r="A80" s="66"/>
      <c r="B80" s="54"/>
      <c r="C80" s="57"/>
      <c r="D80" s="93"/>
      <c r="E80" s="38" t="s">
        <v>70</v>
      </c>
      <c r="F80" s="37">
        <v>29711</v>
      </c>
      <c r="G80" s="91"/>
      <c r="H80" s="39">
        <f t="shared" si="1"/>
        <v>0</v>
      </c>
      <c r="I80" s="94"/>
      <c r="J80" s="60"/>
      <c r="K80" s="62"/>
      <c r="L80" s="64"/>
    </row>
    <row r="81" spans="1:12" ht="14.25" customHeight="1" x14ac:dyDescent="0.2">
      <c r="A81" s="66"/>
      <c r="B81" s="55"/>
      <c r="C81" s="58"/>
      <c r="D81" s="93"/>
      <c r="E81" s="38" t="s">
        <v>71</v>
      </c>
      <c r="F81" s="37">
        <v>40165</v>
      </c>
      <c r="G81" s="91"/>
      <c r="H81" s="39">
        <f t="shared" si="1"/>
        <v>0</v>
      </c>
      <c r="I81" s="94"/>
      <c r="J81" s="60"/>
      <c r="K81" s="62"/>
      <c r="L81" s="65"/>
    </row>
    <row r="82" spans="1:12" ht="14.25" customHeight="1" x14ac:dyDescent="0.2">
      <c r="A82" s="52" t="s">
        <v>56</v>
      </c>
      <c r="B82" s="53">
        <v>33</v>
      </c>
      <c r="C82" s="56"/>
      <c r="D82" s="90">
        <f>ROUNDDOWN(B82*C82*12*0.85,2)</f>
        <v>0</v>
      </c>
      <c r="E82" s="38" t="s">
        <v>68</v>
      </c>
      <c r="F82" s="37">
        <v>3648</v>
      </c>
      <c r="G82" s="91"/>
      <c r="H82" s="39">
        <f t="shared" si="1"/>
        <v>0</v>
      </c>
      <c r="I82" s="92">
        <f>SUM(H82:H85)</f>
        <v>0</v>
      </c>
      <c r="J82" s="59"/>
      <c r="K82" s="61">
        <f>IF(B82="",0,ROUNDDOWN(SUM(D82,I82:J85),0))</f>
        <v>0</v>
      </c>
      <c r="L82" s="63"/>
    </row>
    <row r="83" spans="1:12" ht="14.25" customHeight="1" x14ac:dyDescent="0.2">
      <c r="A83" s="52"/>
      <c r="B83" s="54"/>
      <c r="C83" s="57"/>
      <c r="D83" s="90"/>
      <c r="E83" s="38" t="s">
        <v>69</v>
      </c>
      <c r="F83" s="37">
        <v>10680</v>
      </c>
      <c r="G83" s="91"/>
      <c r="H83" s="39">
        <f t="shared" si="1"/>
        <v>0</v>
      </c>
      <c r="I83" s="92"/>
      <c r="J83" s="59"/>
      <c r="K83" s="61"/>
      <c r="L83" s="64"/>
    </row>
    <row r="84" spans="1:12" ht="14.25" customHeight="1" x14ac:dyDescent="0.2">
      <c r="A84" s="66"/>
      <c r="B84" s="54"/>
      <c r="C84" s="57"/>
      <c r="D84" s="93"/>
      <c r="E84" s="38" t="s">
        <v>70</v>
      </c>
      <c r="F84" s="37">
        <v>27623</v>
      </c>
      <c r="G84" s="91"/>
      <c r="H84" s="39">
        <f t="shared" si="1"/>
        <v>0</v>
      </c>
      <c r="I84" s="94"/>
      <c r="J84" s="60"/>
      <c r="K84" s="62"/>
      <c r="L84" s="64"/>
    </row>
    <row r="85" spans="1:12" ht="14.25" customHeight="1" x14ac:dyDescent="0.2">
      <c r="A85" s="66"/>
      <c r="B85" s="55"/>
      <c r="C85" s="58"/>
      <c r="D85" s="93"/>
      <c r="E85" s="38" t="s">
        <v>71</v>
      </c>
      <c r="F85" s="37">
        <v>35979</v>
      </c>
      <c r="G85" s="91"/>
      <c r="H85" s="39">
        <f t="shared" si="1"/>
        <v>0</v>
      </c>
      <c r="I85" s="94"/>
      <c r="J85" s="60"/>
      <c r="K85" s="62"/>
      <c r="L85" s="65"/>
    </row>
    <row r="86" spans="1:12" ht="14.25" customHeight="1" x14ac:dyDescent="0.2">
      <c r="A86" s="52" t="s">
        <v>57</v>
      </c>
      <c r="B86" s="53">
        <v>23</v>
      </c>
      <c r="C86" s="56"/>
      <c r="D86" s="90">
        <f>ROUNDDOWN(B86*C86*12*0.85,2)</f>
        <v>0</v>
      </c>
      <c r="E86" s="38" t="s">
        <v>68</v>
      </c>
      <c r="F86" s="37">
        <v>2585</v>
      </c>
      <c r="G86" s="91"/>
      <c r="H86" s="39">
        <f t="shared" si="1"/>
        <v>0</v>
      </c>
      <c r="I86" s="92">
        <f>SUM(H86:H89)</f>
        <v>0</v>
      </c>
      <c r="J86" s="59"/>
      <c r="K86" s="61">
        <f>IF(B86="",0,ROUNDDOWN(SUM(D86,I86:J89),0))</f>
        <v>0</v>
      </c>
      <c r="L86" s="63"/>
    </row>
    <row r="87" spans="1:12" ht="14.25" customHeight="1" x14ac:dyDescent="0.2">
      <c r="A87" s="52"/>
      <c r="B87" s="54"/>
      <c r="C87" s="57"/>
      <c r="D87" s="90"/>
      <c r="E87" s="38" t="s">
        <v>69</v>
      </c>
      <c r="F87" s="37">
        <v>8149</v>
      </c>
      <c r="G87" s="91"/>
      <c r="H87" s="39">
        <f t="shared" si="1"/>
        <v>0</v>
      </c>
      <c r="I87" s="92"/>
      <c r="J87" s="59"/>
      <c r="K87" s="61"/>
      <c r="L87" s="64"/>
    </row>
    <row r="88" spans="1:12" ht="14.25" customHeight="1" x14ac:dyDescent="0.2">
      <c r="A88" s="66"/>
      <c r="B88" s="54"/>
      <c r="C88" s="57"/>
      <c r="D88" s="93"/>
      <c r="E88" s="38" t="s">
        <v>70</v>
      </c>
      <c r="F88" s="37">
        <v>19138</v>
      </c>
      <c r="G88" s="91"/>
      <c r="H88" s="39">
        <f t="shared" si="1"/>
        <v>0</v>
      </c>
      <c r="I88" s="94"/>
      <c r="J88" s="60"/>
      <c r="K88" s="62"/>
      <c r="L88" s="64"/>
    </row>
    <row r="89" spans="1:12" ht="14.25" customHeight="1" x14ac:dyDescent="0.2">
      <c r="A89" s="66"/>
      <c r="B89" s="55"/>
      <c r="C89" s="58"/>
      <c r="D89" s="93"/>
      <c r="E89" s="38" t="s">
        <v>71</v>
      </c>
      <c r="F89" s="37">
        <v>30317</v>
      </c>
      <c r="G89" s="91"/>
      <c r="H89" s="39">
        <f t="shared" si="1"/>
        <v>0</v>
      </c>
      <c r="I89" s="94"/>
      <c r="J89" s="60"/>
      <c r="K89" s="62"/>
      <c r="L89" s="65"/>
    </row>
    <row r="90" spans="1:12" ht="14.25" customHeight="1" x14ac:dyDescent="0.2">
      <c r="A90" s="52" t="s">
        <v>58</v>
      </c>
      <c r="B90" s="53">
        <v>26</v>
      </c>
      <c r="C90" s="56"/>
      <c r="D90" s="90">
        <f>ROUNDDOWN(B90*C90*12*0.85,2)</f>
        <v>0</v>
      </c>
      <c r="E90" s="38" t="s">
        <v>68</v>
      </c>
      <c r="F90" s="37">
        <v>2905</v>
      </c>
      <c r="G90" s="91"/>
      <c r="H90" s="39">
        <f t="shared" si="1"/>
        <v>0</v>
      </c>
      <c r="I90" s="92">
        <f>SUM(H90:H93)</f>
        <v>0</v>
      </c>
      <c r="J90" s="59"/>
      <c r="K90" s="61">
        <f>IF(B90="",0,ROUNDDOWN(SUM(D90,I90:J93),0))</f>
        <v>0</v>
      </c>
      <c r="L90" s="63"/>
    </row>
    <row r="91" spans="1:12" ht="14.25" customHeight="1" x14ac:dyDescent="0.2">
      <c r="A91" s="52"/>
      <c r="B91" s="54"/>
      <c r="C91" s="57"/>
      <c r="D91" s="90"/>
      <c r="E91" s="38" t="s">
        <v>69</v>
      </c>
      <c r="F91" s="37">
        <v>9450</v>
      </c>
      <c r="G91" s="91"/>
      <c r="H91" s="39">
        <f t="shared" si="1"/>
        <v>0</v>
      </c>
      <c r="I91" s="92"/>
      <c r="J91" s="59"/>
      <c r="K91" s="61"/>
      <c r="L91" s="64"/>
    </row>
    <row r="92" spans="1:12" ht="14.25" customHeight="1" x14ac:dyDescent="0.2">
      <c r="A92" s="66"/>
      <c r="B92" s="54"/>
      <c r="C92" s="57"/>
      <c r="D92" s="93"/>
      <c r="E92" s="38" t="s">
        <v>70</v>
      </c>
      <c r="F92" s="37">
        <v>27328</v>
      </c>
      <c r="G92" s="91"/>
      <c r="H92" s="39">
        <f t="shared" si="1"/>
        <v>0</v>
      </c>
      <c r="I92" s="94"/>
      <c r="J92" s="60"/>
      <c r="K92" s="62"/>
      <c r="L92" s="64"/>
    </row>
    <row r="93" spans="1:12" ht="14.25" customHeight="1" x14ac:dyDescent="0.2">
      <c r="A93" s="66"/>
      <c r="B93" s="55"/>
      <c r="C93" s="58"/>
      <c r="D93" s="93"/>
      <c r="E93" s="38" t="s">
        <v>71</v>
      </c>
      <c r="F93" s="37">
        <v>35032</v>
      </c>
      <c r="G93" s="91"/>
      <c r="H93" s="39">
        <f t="shared" si="1"/>
        <v>0</v>
      </c>
      <c r="I93" s="94"/>
      <c r="J93" s="60"/>
      <c r="K93" s="62"/>
      <c r="L93" s="65"/>
    </row>
    <row r="94" spans="1:12" ht="14.25" customHeight="1" x14ac:dyDescent="0.2">
      <c r="A94" s="52" t="s">
        <v>59</v>
      </c>
      <c r="B94" s="53">
        <v>22</v>
      </c>
      <c r="C94" s="56"/>
      <c r="D94" s="90">
        <f>ROUNDDOWN(B94*C94*12*0.85,2)</f>
        <v>0</v>
      </c>
      <c r="E94" s="38" t="s">
        <v>68</v>
      </c>
      <c r="F94" s="37">
        <v>3210</v>
      </c>
      <c r="G94" s="91"/>
      <c r="H94" s="39">
        <f t="shared" si="1"/>
        <v>0</v>
      </c>
      <c r="I94" s="92">
        <f>SUM(H94:H97)</f>
        <v>0</v>
      </c>
      <c r="J94" s="59"/>
      <c r="K94" s="61">
        <f>IF(B94="",0,ROUNDDOWN(SUM(D94,I94:J97),0))</f>
        <v>0</v>
      </c>
      <c r="L94" s="63"/>
    </row>
    <row r="95" spans="1:12" ht="14.25" customHeight="1" x14ac:dyDescent="0.2">
      <c r="A95" s="52"/>
      <c r="B95" s="54"/>
      <c r="C95" s="57"/>
      <c r="D95" s="90"/>
      <c r="E95" s="38" t="s">
        <v>69</v>
      </c>
      <c r="F95" s="37">
        <v>9966</v>
      </c>
      <c r="G95" s="91"/>
      <c r="H95" s="39">
        <f t="shared" si="1"/>
        <v>0</v>
      </c>
      <c r="I95" s="92"/>
      <c r="J95" s="59"/>
      <c r="K95" s="61"/>
      <c r="L95" s="64"/>
    </row>
    <row r="96" spans="1:12" ht="14.25" customHeight="1" x14ac:dyDescent="0.2">
      <c r="A96" s="66"/>
      <c r="B96" s="54"/>
      <c r="C96" s="57"/>
      <c r="D96" s="93"/>
      <c r="E96" s="38" t="s">
        <v>70</v>
      </c>
      <c r="F96" s="37">
        <v>25455</v>
      </c>
      <c r="G96" s="91"/>
      <c r="H96" s="39">
        <f t="shared" si="1"/>
        <v>0</v>
      </c>
      <c r="I96" s="94"/>
      <c r="J96" s="60"/>
      <c r="K96" s="62"/>
      <c r="L96" s="64"/>
    </row>
    <row r="97" spans="1:12" ht="14.25" customHeight="1" x14ac:dyDescent="0.2">
      <c r="A97" s="66"/>
      <c r="B97" s="55"/>
      <c r="C97" s="58"/>
      <c r="D97" s="93"/>
      <c r="E97" s="38" t="s">
        <v>71</v>
      </c>
      <c r="F97" s="37">
        <v>34351</v>
      </c>
      <c r="G97" s="91"/>
      <c r="H97" s="39">
        <f t="shared" si="1"/>
        <v>0</v>
      </c>
      <c r="I97" s="94"/>
      <c r="J97" s="60"/>
      <c r="K97" s="62"/>
      <c r="L97" s="65"/>
    </row>
    <row r="98" spans="1:12" ht="14.25" customHeight="1" x14ac:dyDescent="0.2">
      <c r="A98" s="52" t="s">
        <v>60</v>
      </c>
      <c r="B98" s="53">
        <v>31</v>
      </c>
      <c r="C98" s="56"/>
      <c r="D98" s="90">
        <f>ROUNDDOWN(B98*C98*12*0.85,2)</f>
        <v>0</v>
      </c>
      <c r="E98" s="38" t="s">
        <v>68</v>
      </c>
      <c r="F98" s="37">
        <v>4283</v>
      </c>
      <c r="G98" s="91"/>
      <c r="H98" s="39">
        <f t="shared" si="1"/>
        <v>0</v>
      </c>
      <c r="I98" s="92">
        <f>SUM(H98:H101)</f>
        <v>0</v>
      </c>
      <c r="J98" s="59"/>
      <c r="K98" s="61">
        <f>IF(B98="",0,ROUNDDOWN(SUM(D98,I98:J101),0))</f>
        <v>0</v>
      </c>
      <c r="L98" s="63"/>
    </row>
    <row r="99" spans="1:12" ht="14.25" customHeight="1" x14ac:dyDescent="0.2">
      <c r="A99" s="52"/>
      <c r="B99" s="54"/>
      <c r="C99" s="57"/>
      <c r="D99" s="90"/>
      <c r="E99" s="38" t="s">
        <v>69</v>
      </c>
      <c r="F99" s="37">
        <v>11985</v>
      </c>
      <c r="G99" s="91"/>
      <c r="H99" s="39">
        <f t="shared" si="1"/>
        <v>0</v>
      </c>
      <c r="I99" s="92"/>
      <c r="J99" s="59"/>
      <c r="K99" s="61"/>
      <c r="L99" s="64"/>
    </row>
    <row r="100" spans="1:12" ht="14.25" customHeight="1" x14ac:dyDescent="0.2">
      <c r="A100" s="66"/>
      <c r="B100" s="54"/>
      <c r="C100" s="57"/>
      <c r="D100" s="93"/>
      <c r="E100" s="38" t="s">
        <v>70</v>
      </c>
      <c r="F100" s="37">
        <v>23991</v>
      </c>
      <c r="G100" s="91"/>
      <c r="H100" s="39">
        <f t="shared" si="1"/>
        <v>0</v>
      </c>
      <c r="I100" s="94"/>
      <c r="J100" s="60"/>
      <c r="K100" s="62"/>
      <c r="L100" s="64"/>
    </row>
    <row r="101" spans="1:12" ht="14.25" customHeight="1" x14ac:dyDescent="0.2">
      <c r="A101" s="66"/>
      <c r="B101" s="55"/>
      <c r="C101" s="58"/>
      <c r="D101" s="93"/>
      <c r="E101" s="38" t="s">
        <v>71</v>
      </c>
      <c r="F101" s="37">
        <v>29507</v>
      </c>
      <c r="G101" s="91"/>
      <c r="H101" s="39">
        <f t="shared" si="1"/>
        <v>0</v>
      </c>
      <c r="I101" s="94"/>
      <c r="J101" s="60"/>
      <c r="K101" s="62"/>
      <c r="L101" s="65"/>
    </row>
    <row r="102" spans="1:12" ht="14.25" customHeight="1" x14ac:dyDescent="0.2">
      <c r="A102" s="52" t="s">
        <v>61</v>
      </c>
      <c r="B102" s="53">
        <v>20</v>
      </c>
      <c r="C102" s="56"/>
      <c r="D102" s="90">
        <f>ROUNDDOWN(B102*C102*12*0.85,2)</f>
        <v>0</v>
      </c>
      <c r="E102" s="38" t="s">
        <v>68</v>
      </c>
      <c r="F102" s="37">
        <v>1563</v>
      </c>
      <c r="G102" s="91"/>
      <c r="H102" s="39">
        <f t="shared" si="1"/>
        <v>0</v>
      </c>
      <c r="I102" s="92">
        <f>SUM(H102:H105)</f>
        <v>0</v>
      </c>
      <c r="J102" s="59"/>
      <c r="K102" s="61">
        <f>IF(B102="",0,ROUNDDOWN(SUM(D102,I102:J105),0))</f>
        <v>0</v>
      </c>
      <c r="L102" s="63"/>
    </row>
    <row r="103" spans="1:12" ht="14.25" customHeight="1" x14ac:dyDescent="0.2">
      <c r="A103" s="52"/>
      <c r="B103" s="54"/>
      <c r="C103" s="57"/>
      <c r="D103" s="90"/>
      <c r="E103" s="38" t="s">
        <v>69</v>
      </c>
      <c r="F103" s="37">
        <v>5023</v>
      </c>
      <c r="G103" s="91"/>
      <c r="H103" s="39">
        <f t="shared" si="1"/>
        <v>0</v>
      </c>
      <c r="I103" s="92"/>
      <c r="J103" s="59"/>
      <c r="K103" s="61"/>
      <c r="L103" s="64"/>
    </row>
    <row r="104" spans="1:12" ht="14.25" customHeight="1" x14ac:dyDescent="0.2">
      <c r="A104" s="66"/>
      <c r="B104" s="54"/>
      <c r="C104" s="57"/>
      <c r="D104" s="93"/>
      <c r="E104" s="38" t="s">
        <v>70</v>
      </c>
      <c r="F104" s="37">
        <v>15604</v>
      </c>
      <c r="G104" s="91"/>
      <c r="H104" s="39">
        <f t="shared" si="1"/>
        <v>0</v>
      </c>
      <c r="I104" s="94"/>
      <c r="J104" s="60"/>
      <c r="K104" s="62"/>
      <c r="L104" s="64"/>
    </row>
    <row r="105" spans="1:12" ht="14.25" customHeight="1" x14ac:dyDescent="0.2">
      <c r="A105" s="66"/>
      <c r="B105" s="55"/>
      <c r="C105" s="58"/>
      <c r="D105" s="93"/>
      <c r="E105" s="38" t="s">
        <v>71</v>
      </c>
      <c r="F105" s="37">
        <v>17292</v>
      </c>
      <c r="G105" s="91"/>
      <c r="H105" s="39">
        <f t="shared" si="1"/>
        <v>0</v>
      </c>
      <c r="I105" s="94"/>
      <c r="J105" s="60"/>
      <c r="K105" s="62"/>
      <c r="L105" s="65"/>
    </row>
    <row r="106" spans="1:12" ht="14.25" customHeight="1" x14ac:dyDescent="0.2">
      <c r="A106" s="52" t="s">
        <v>62</v>
      </c>
      <c r="B106" s="53">
        <v>106</v>
      </c>
      <c r="C106" s="56"/>
      <c r="D106" s="90">
        <f>ROUNDDOWN(B106*C106*12*0.85,2)</f>
        <v>0</v>
      </c>
      <c r="E106" s="38" t="s">
        <v>68</v>
      </c>
      <c r="F106" s="37">
        <v>15736</v>
      </c>
      <c r="G106" s="91"/>
      <c r="H106" s="39">
        <f t="shared" si="1"/>
        <v>0</v>
      </c>
      <c r="I106" s="92">
        <f>SUM(H106:H109)</f>
        <v>0</v>
      </c>
      <c r="J106" s="59"/>
      <c r="K106" s="61">
        <f>IF(B106="",0,ROUNDDOWN(SUM(D106,I106:J109),0))</f>
        <v>0</v>
      </c>
      <c r="L106" s="63"/>
    </row>
    <row r="107" spans="1:12" ht="14.25" customHeight="1" x14ac:dyDescent="0.2">
      <c r="A107" s="52"/>
      <c r="B107" s="54"/>
      <c r="C107" s="57"/>
      <c r="D107" s="90"/>
      <c r="E107" s="38" t="s">
        <v>69</v>
      </c>
      <c r="F107" s="37">
        <v>49483</v>
      </c>
      <c r="G107" s="91"/>
      <c r="H107" s="39">
        <f t="shared" si="1"/>
        <v>0</v>
      </c>
      <c r="I107" s="92"/>
      <c r="J107" s="59"/>
      <c r="K107" s="61"/>
      <c r="L107" s="64"/>
    </row>
    <row r="108" spans="1:12" ht="14.25" customHeight="1" x14ac:dyDescent="0.2">
      <c r="A108" s="66"/>
      <c r="B108" s="54"/>
      <c r="C108" s="57"/>
      <c r="D108" s="93"/>
      <c r="E108" s="38" t="s">
        <v>70</v>
      </c>
      <c r="F108" s="37">
        <v>129735</v>
      </c>
      <c r="G108" s="91"/>
      <c r="H108" s="39">
        <f t="shared" si="1"/>
        <v>0</v>
      </c>
      <c r="I108" s="94"/>
      <c r="J108" s="60"/>
      <c r="K108" s="62"/>
      <c r="L108" s="64"/>
    </row>
    <row r="109" spans="1:12" ht="14.25" customHeight="1" x14ac:dyDescent="0.2">
      <c r="A109" s="66"/>
      <c r="B109" s="55"/>
      <c r="C109" s="58"/>
      <c r="D109" s="93"/>
      <c r="E109" s="38" t="s">
        <v>71</v>
      </c>
      <c r="F109" s="37">
        <v>168906</v>
      </c>
      <c r="G109" s="91"/>
      <c r="H109" s="39">
        <f t="shared" si="1"/>
        <v>0</v>
      </c>
      <c r="I109" s="94"/>
      <c r="J109" s="60"/>
      <c r="K109" s="62"/>
      <c r="L109" s="65"/>
    </row>
    <row r="110" spans="1:12" ht="14.25" customHeight="1" x14ac:dyDescent="0.2">
      <c r="A110" s="52" t="s">
        <v>63</v>
      </c>
      <c r="B110" s="53">
        <v>28</v>
      </c>
      <c r="C110" s="56"/>
      <c r="D110" s="90">
        <f>ROUNDDOWN(B110*C110*12*0.85,2)</f>
        <v>0</v>
      </c>
      <c r="E110" s="38" t="s">
        <v>68</v>
      </c>
      <c r="F110" s="37">
        <v>3079</v>
      </c>
      <c r="G110" s="91"/>
      <c r="H110" s="39">
        <f t="shared" si="1"/>
        <v>0</v>
      </c>
      <c r="I110" s="92">
        <f>SUM(H110:H113)</f>
        <v>0</v>
      </c>
      <c r="J110" s="59"/>
      <c r="K110" s="61">
        <f>IF(B110="",0,ROUNDDOWN(SUM(D110,I110:J113),0))</f>
        <v>0</v>
      </c>
      <c r="L110" s="63"/>
    </row>
    <row r="111" spans="1:12" ht="14.25" customHeight="1" x14ac:dyDescent="0.2">
      <c r="A111" s="52"/>
      <c r="B111" s="54"/>
      <c r="C111" s="57"/>
      <c r="D111" s="90"/>
      <c r="E111" s="38" t="s">
        <v>69</v>
      </c>
      <c r="F111" s="37">
        <v>9527</v>
      </c>
      <c r="G111" s="91"/>
      <c r="H111" s="39">
        <f t="shared" si="1"/>
        <v>0</v>
      </c>
      <c r="I111" s="92"/>
      <c r="J111" s="59"/>
      <c r="K111" s="61"/>
      <c r="L111" s="64"/>
    </row>
    <row r="112" spans="1:12" ht="14.25" customHeight="1" x14ac:dyDescent="0.2">
      <c r="A112" s="66"/>
      <c r="B112" s="54"/>
      <c r="C112" s="57"/>
      <c r="D112" s="93"/>
      <c r="E112" s="38" t="s">
        <v>70</v>
      </c>
      <c r="F112" s="37">
        <v>19366</v>
      </c>
      <c r="G112" s="91"/>
      <c r="H112" s="39">
        <f t="shared" si="1"/>
        <v>0</v>
      </c>
      <c r="I112" s="94"/>
      <c r="J112" s="60"/>
      <c r="K112" s="62"/>
      <c r="L112" s="64"/>
    </row>
    <row r="113" spans="1:12" ht="14.25" customHeight="1" x14ac:dyDescent="0.2">
      <c r="A113" s="66"/>
      <c r="B113" s="55"/>
      <c r="C113" s="58"/>
      <c r="D113" s="93"/>
      <c r="E113" s="38" t="s">
        <v>71</v>
      </c>
      <c r="F113" s="37">
        <v>28132</v>
      </c>
      <c r="G113" s="91"/>
      <c r="H113" s="39">
        <f t="shared" si="1"/>
        <v>0</v>
      </c>
      <c r="I113" s="94"/>
      <c r="J113" s="60"/>
      <c r="K113" s="62"/>
      <c r="L113" s="65"/>
    </row>
    <row r="114" spans="1:12" ht="14.25" customHeight="1" x14ac:dyDescent="0.2">
      <c r="A114" s="52" t="s">
        <v>64</v>
      </c>
      <c r="B114" s="53">
        <v>31</v>
      </c>
      <c r="C114" s="56"/>
      <c r="D114" s="90">
        <f>ROUNDDOWN(B114*C114*12*0.85,2)</f>
        <v>0</v>
      </c>
      <c r="E114" s="38" t="s">
        <v>68</v>
      </c>
      <c r="F114" s="37">
        <v>2924</v>
      </c>
      <c r="G114" s="91"/>
      <c r="H114" s="39">
        <f t="shared" si="1"/>
        <v>0</v>
      </c>
      <c r="I114" s="92">
        <f>SUM(H114:H117)</f>
        <v>0</v>
      </c>
      <c r="J114" s="59"/>
      <c r="K114" s="61">
        <f>IF(B114="",0,ROUNDDOWN(SUM(D114,I114:J117),0))</f>
        <v>0</v>
      </c>
      <c r="L114" s="63"/>
    </row>
    <row r="115" spans="1:12" ht="14.25" customHeight="1" x14ac:dyDescent="0.2">
      <c r="A115" s="52"/>
      <c r="B115" s="54"/>
      <c r="C115" s="57"/>
      <c r="D115" s="90"/>
      <c r="E115" s="38" t="s">
        <v>69</v>
      </c>
      <c r="F115" s="37">
        <v>9189</v>
      </c>
      <c r="G115" s="91"/>
      <c r="H115" s="39">
        <f t="shared" si="1"/>
        <v>0</v>
      </c>
      <c r="I115" s="92"/>
      <c r="J115" s="59"/>
      <c r="K115" s="61"/>
      <c r="L115" s="64"/>
    </row>
    <row r="116" spans="1:12" ht="14.25" customHeight="1" x14ac:dyDescent="0.2">
      <c r="A116" s="66"/>
      <c r="B116" s="54"/>
      <c r="C116" s="57"/>
      <c r="D116" s="93"/>
      <c r="E116" s="38" t="s">
        <v>70</v>
      </c>
      <c r="F116" s="37">
        <v>26202</v>
      </c>
      <c r="G116" s="91"/>
      <c r="H116" s="39">
        <f t="shared" si="1"/>
        <v>0</v>
      </c>
      <c r="I116" s="94"/>
      <c r="J116" s="60"/>
      <c r="K116" s="62"/>
      <c r="L116" s="64"/>
    </row>
    <row r="117" spans="1:12" ht="14.25" customHeight="1" x14ac:dyDescent="0.2">
      <c r="A117" s="66"/>
      <c r="B117" s="55"/>
      <c r="C117" s="58"/>
      <c r="D117" s="93"/>
      <c r="E117" s="38" t="s">
        <v>71</v>
      </c>
      <c r="F117" s="37">
        <v>30237</v>
      </c>
      <c r="G117" s="91"/>
      <c r="H117" s="39">
        <f t="shared" si="1"/>
        <v>0</v>
      </c>
      <c r="I117" s="94"/>
      <c r="J117" s="60"/>
      <c r="K117" s="62"/>
      <c r="L117" s="65"/>
    </row>
    <row r="118" spans="1:12" ht="18.75" customHeight="1" thickBot="1" x14ac:dyDescent="0.25">
      <c r="A118" s="67" t="s">
        <v>12</v>
      </c>
      <c r="B118" s="67"/>
      <c r="C118" s="6"/>
      <c r="D118" s="7"/>
      <c r="E118" s="95"/>
      <c r="F118" s="95"/>
      <c r="G118" s="95"/>
      <c r="H118" s="95"/>
      <c r="I118" s="7"/>
      <c r="J118" s="7"/>
      <c r="K118" s="8">
        <f>SUM(K6:K117)</f>
        <v>0</v>
      </c>
    </row>
    <row r="119" spans="1:12" ht="27.75" customHeight="1" thickBot="1" x14ac:dyDescent="0.25">
      <c r="A119" s="68" t="s">
        <v>13</v>
      </c>
      <c r="B119" s="96"/>
      <c r="C119" s="97" t="s">
        <v>27</v>
      </c>
      <c r="D119" s="69"/>
      <c r="E119" s="69"/>
      <c r="F119" s="69"/>
      <c r="G119" s="69"/>
      <c r="H119" s="69"/>
      <c r="I119" s="69"/>
      <c r="J119" s="98"/>
      <c r="K119" s="9">
        <f>ROUNDUP(K118*100/110,0)</f>
        <v>0</v>
      </c>
    </row>
    <row r="120" spans="1:12" ht="10.5" customHeight="1" x14ac:dyDescent="0.2">
      <c r="A120" s="99"/>
      <c r="B120" s="100"/>
      <c r="C120" s="100"/>
      <c r="D120" s="100"/>
      <c r="E120" s="100"/>
      <c r="F120" s="100"/>
      <c r="G120" s="101"/>
      <c r="H120" s="100"/>
      <c r="I120" s="100"/>
      <c r="J120" s="100"/>
    </row>
    <row r="121" spans="1:12" ht="10.5" customHeight="1" x14ac:dyDescent="0.2">
      <c r="A121" s="102"/>
      <c r="B121" s="100"/>
      <c r="C121" s="100"/>
      <c r="D121" s="100"/>
      <c r="E121" s="100"/>
      <c r="F121" s="100"/>
      <c r="G121" s="100"/>
      <c r="H121" s="100"/>
      <c r="I121" s="100"/>
      <c r="J121" s="100"/>
    </row>
    <row r="122" spans="1:12" ht="10.5" customHeight="1" x14ac:dyDescent="0.2">
      <c r="A122" s="102"/>
      <c r="B122" s="100"/>
      <c r="C122" s="100"/>
      <c r="D122" s="100"/>
      <c r="E122" s="100"/>
      <c r="F122" s="100"/>
      <c r="G122" s="100"/>
      <c r="H122" s="100"/>
      <c r="I122" s="100"/>
      <c r="J122" s="100"/>
    </row>
    <row r="123" spans="1:12" ht="10.5" customHeight="1" x14ac:dyDescent="0.2">
      <c r="A123" s="102"/>
      <c r="B123" s="100"/>
      <c r="C123" s="100"/>
      <c r="D123" s="100"/>
      <c r="E123" s="100"/>
      <c r="F123" s="100"/>
      <c r="G123" s="100"/>
      <c r="H123" s="100"/>
      <c r="I123" s="100"/>
      <c r="J123" s="100"/>
    </row>
    <row r="124" spans="1:12" ht="10.5" customHeight="1" x14ac:dyDescent="0.2">
      <c r="A124" s="102"/>
      <c r="B124" s="100"/>
      <c r="C124" s="100"/>
      <c r="D124" s="100"/>
      <c r="E124" s="100"/>
      <c r="F124" s="100"/>
      <c r="G124" s="100"/>
      <c r="H124" s="100"/>
      <c r="I124" s="100"/>
      <c r="J124" s="100"/>
    </row>
  </sheetData>
  <mergeCells count="234">
    <mergeCell ref="L114:L117"/>
    <mergeCell ref="A118:B118"/>
    <mergeCell ref="A119:B119"/>
    <mergeCell ref="C119:J119"/>
    <mergeCell ref="K110:K113"/>
    <mergeCell ref="L110:L113"/>
    <mergeCell ref="A114:A117"/>
    <mergeCell ref="B114:B117"/>
    <mergeCell ref="C114:C117"/>
    <mergeCell ref="D114:D117"/>
    <mergeCell ref="I114:I117"/>
    <mergeCell ref="J114:J117"/>
    <mergeCell ref="K114:K117"/>
    <mergeCell ref="A110:A113"/>
    <mergeCell ref="B110:B113"/>
    <mergeCell ref="C110:C113"/>
    <mergeCell ref="D110:D113"/>
    <mergeCell ref="I110:I113"/>
    <mergeCell ref="J110:J113"/>
    <mergeCell ref="A106:A109"/>
    <mergeCell ref="B106:B109"/>
    <mergeCell ref="C106:C109"/>
    <mergeCell ref="D106:D109"/>
    <mergeCell ref="I106:I109"/>
    <mergeCell ref="J106:J109"/>
    <mergeCell ref="K106:K109"/>
    <mergeCell ref="L106:L109"/>
    <mergeCell ref="L98:L101"/>
    <mergeCell ref="A102:A105"/>
    <mergeCell ref="B102:B105"/>
    <mergeCell ref="C102:C105"/>
    <mergeCell ref="D102:D105"/>
    <mergeCell ref="I102:I105"/>
    <mergeCell ref="J102:J105"/>
    <mergeCell ref="K102:K105"/>
    <mergeCell ref="L102:L105"/>
    <mergeCell ref="K94:K97"/>
    <mergeCell ref="L94:L97"/>
    <mergeCell ref="A98:A101"/>
    <mergeCell ref="B98:B101"/>
    <mergeCell ref="C98:C101"/>
    <mergeCell ref="D98:D101"/>
    <mergeCell ref="I98:I101"/>
    <mergeCell ref="J98:J101"/>
    <mergeCell ref="K98:K101"/>
    <mergeCell ref="A94:A97"/>
    <mergeCell ref="B94:B97"/>
    <mergeCell ref="C94:C97"/>
    <mergeCell ref="D94:D97"/>
    <mergeCell ref="I94:I97"/>
    <mergeCell ref="J94:J97"/>
    <mergeCell ref="A90:A93"/>
    <mergeCell ref="B90:B93"/>
    <mergeCell ref="C90:C93"/>
    <mergeCell ref="D90:D93"/>
    <mergeCell ref="I90:I93"/>
    <mergeCell ref="J90:J93"/>
    <mergeCell ref="K90:K93"/>
    <mergeCell ref="L90:L93"/>
    <mergeCell ref="L82:L85"/>
    <mergeCell ref="A86:A89"/>
    <mergeCell ref="B86:B89"/>
    <mergeCell ref="C86:C89"/>
    <mergeCell ref="D86:D89"/>
    <mergeCell ref="I86:I89"/>
    <mergeCell ref="J86:J89"/>
    <mergeCell ref="K86:K89"/>
    <mergeCell ref="L86:L89"/>
    <mergeCell ref="K78:K81"/>
    <mergeCell ref="L78:L81"/>
    <mergeCell ref="A82:A85"/>
    <mergeCell ref="B82:B85"/>
    <mergeCell ref="C82:C85"/>
    <mergeCell ref="D82:D85"/>
    <mergeCell ref="I82:I85"/>
    <mergeCell ref="J82:J85"/>
    <mergeCell ref="K82:K85"/>
    <mergeCell ref="A78:A81"/>
    <mergeCell ref="B78:B81"/>
    <mergeCell ref="C78:C81"/>
    <mergeCell ref="D78:D81"/>
    <mergeCell ref="I78:I81"/>
    <mergeCell ref="J78:J81"/>
    <mergeCell ref="A74:A77"/>
    <mergeCell ref="B74:B77"/>
    <mergeCell ref="C74:C77"/>
    <mergeCell ref="D74:D77"/>
    <mergeCell ref="I74:I77"/>
    <mergeCell ref="J74:J77"/>
    <mergeCell ref="K74:K77"/>
    <mergeCell ref="L74:L77"/>
    <mergeCell ref="L66:L69"/>
    <mergeCell ref="A70:A73"/>
    <mergeCell ref="B70:B73"/>
    <mergeCell ref="C70:C73"/>
    <mergeCell ref="D70:D73"/>
    <mergeCell ref="I70:I73"/>
    <mergeCell ref="J70:J73"/>
    <mergeCell ref="K70:K73"/>
    <mergeCell ref="L70:L73"/>
    <mergeCell ref="K62:K65"/>
    <mergeCell ref="L62:L65"/>
    <mergeCell ref="A66:A69"/>
    <mergeCell ref="B66:B69"/>
    <mergeCell ref="C66:C69"/>
    <mergeCell ref="D66:D69"/>
    <mergeCell ref="I66:I69"/>
    <mergeCell ref="J66:J69"/>
    <mergeCell ref="K66:K69"/>
    <mergeCell ref="A62:A65"/>
    <mergeCell ref="B62:B65"/>
    <mergeCell ref="C62:C65"/>
    <mergeCell ref="D62:D65"/>
    <mergeCell ref="I62:I65"/>
    <mergeCell ref="J62:J65"/>
    <mergeCell ref="A58:A61"/>
    <mergeCell ref="B58:B61"/>
    <mergeCell ref="C58:C61"/>
    <mergeCell ref="D58:D61"/>
    <mergeCell ref="I58:I61"/>
    <mergeCell ref="J58:J61"/>
    <mergeCell ref="K58:K61"/>
    <mergeCell ref="L58:L61"/>
    <mergeCell ref="L50:L53"/>
    <mergeCell ref="A54:A57"/>
    <mergeCell ref="B54:B57"/>
    <mergeCell ref="C54:C57"/>
    <mergeCell ref="D54:D57"/>
    <mergeCell ref="I54:I57"/>
    <mergeCell ref="J54:J57"/>
    <mergeCell ref="K54:K57"/>
    <mergeCell ref="L54:L57"/>
    <mergeCell ref="K46:K49"/>
    <mergeCell ref="L46:L49"/>
    <mergeCell ref="A50:A53"/>
    <mergeCell ref="B50:B53"/>
    <mergeCell ref="C50:C53"/>
    <mergeCell ref="D50:D53"/>
    <mergeCell ref="I50:I53"/>
    <mergeCell ref="J50:J53"/>
    <mergeCell ref="K50:K53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30:A33"/>
    <mergeCell ref="B30:B33"/>
    <mergeCell ref="C30:C33"/>
    <mergeCell ref="D30:D33"/>
    <mergeCell ref="I30:I33"/>
    <mergeCell ref="J30:J33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4:A17"/>
    <mergeCell ref="B14:B17"/>
    <mergeCell ref="C14:C17"/>
    <mergeCell ref="D14:D17"/>
    <mergeCell ref="I14:I17"/>
    <mergeCell ref="J14:J17"/>
    <mergeCell ref="A10:A13"/>
    <mergeCell ref="B10:B13"/>
    <mergeCell ref="C10:C13"/>
    <mergeCell ref="D10:D13"/>
    <mergeCell ref="I10:I13"/>
    <mergeCell ref="J10:J13"/>
    <mergeCell ref="K10:K13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</mergeCells>
  <phoneticPr fontId="3"/>
  <dataValidations count="1">
    <dataValidation type="custom" allowBlank="1" showInputMessage="1" showErrorMessage="1" sqref="WUG983058:WUG983157 ALI6:ALI117 AVE6:AVE117 BFA6:BFA117 BOW6:BOW117 BYS6:BYS117 CIO6:CIO117 CSK6:CSK117 DCG6:DCG117 DMC6:DMC117 DVY6:DVY117 EFU6:EFU117 EPQ6:EPQ117 EZM6:EZM117 FJI6:FJI117 FTE6:FTE117 GDA6:GDA117 GMW6:GMW117 GWS6:GWS117 HGO6:HGO117 HQK6:HQK117 IAG6:IAG117 IKC6:IKC117 ITY6:ITY117 JDU6:JDU117 JNQ6:JNQ117 JXM6:JXM117 KHI6:KHI117 KRE6:KRE117 LBA6:LBA117 LKW6:LKW117 LUS6:LUS117 MEO6:MEO117 MOK6:MOK117 MYG6:MYG117 NIC6:NIC117 NRY6:NRY117 OBU6:OBU117 OLQ6:OLQ117 OVM6:OVM117 PFI6:PFI117 PPE6:PPE117 PZA6:PZA117 QIW6:QIW117 QSS6:QSS117 RCO6:RCO117 RMK6:RMK117 RWG6:RWG117 SGC6:SGC117 SPY6:SPY117 SZU6:SZU117 TJQ6:TJQ117 TTM6:TTM117 UDI6:UDI117 UNE6:UNE117 UXA6:UXA117 VGW6:VGW117 VQS6:VQS117 WAO6:WAO117 WKK6:WKK117 WUG6:WUG117 J6:J117 HU6:HU117 RQ6:RQ117 J65554:J65653 HU65554:HU65653 RQ65554:RQ65653 ABM65554:ABM65653 ALI65554:ALI65653 AVE65554:AVE65653 BFA65554:BFA65653 BOW65554:BOW65653 BYS65554:BYS65653 CIO65554:CIO65653 CSK65554:CSK65653 DCG65554:DCG65653 DMC65554:DMC65653 DVY65554:DVY65653 EFU65554:EFU65653 EPQ65554:EPQ65653 EZM65554:EZM65653 FJI65554:FJI65653 FTE65554:FTE65653 GDA65554:GDA65653 GMW65554:GMW65653 GWS65554:GWS65653 HGO65554:HGO65653 HQK65554:HQK65653 IAG65554:IAG65653 IKC65554:IKC65653 ITY65554:ITY65653 JDU65554:JDU65653 JNQ65554:JNQ65653 JXM65554:JXM65653 KHI65554:KHI65653 KRE65554:KRE65653 LBA65554:LBA65653 LKW65554:LKW65653 LUS65554:LUS65653 MEO65554:MEO65653 MOK65554:MOK65653 MYG65554:MYG65653 NIC65554:NIC65653 NRY65554:NRY65653 OBU65554:OBU65653 OLQ65554:OLQ65653 OVM65554:OVM65653 PFI65554:PFI65653 PPE65554:PPE65653 PZA65554:PZA65653 QIW65554:QIW65653 QSS65554:QSS65653 RCO65554:RCO65653 RMK65554:RMK65653 RWG65554:RWG65653 SGC65554:SGC65653 SPY65554:SPY65653 SZU65554:SZU65653 TJQ65554:TJQ65653 TTM65554:TTM65653 UDI65554:UDI65653 UNE65554:UNE65653 UXA65554:UXA65653 VGW65554:VGW65653 VQS65554:VQS65653 WAO65554:WAO65653 WKK65554:WKK65653 WUG65554:WUG65653 J131090:J131189 HU131090:HU131189 RQ131090:RQ131189 ABM131090:ABM131189 ALI131090:ALI131189 AVE131090:AVE131189 BFA131090:BFA131189 BOW131090:BOW131189 BYS131090:BYS131189 CIO131090:CIO131189 CSK131090:CSK131189 DCG131090:DCG131189 DMC131090:DMC131189 DVY131090:DVY131189 EFU131090:EFU131189 EPQ131090:EPQ131189 EZM131090:EZM131189 FJI131090:FJI131189 FTE131090:FTE131189 GDA131090:GDA131189 GMW131090:GMW131189 GWS131090:GWS131189 HGO131090:HGO131189 HQK131090:HQK131189 IAG131090:IAG131189 IKC131090:IKC131189 ITY131090:ITY131189 JDU131090:JDU131189 JNQ131090:JNQ131189 JXM131090:JXM131189 KHI131090:KHI131189 KRE131090:KRE131189 LBA131090:LBA131189 LKW131090:LKW131189 LUS131090:LUS131189 MEO131090:MEO131189 MOK131090:MOK131189 MYG131090:MYG131189 NIC131090:NIC131189 NRY131090:NRY131189 OBU131090:OBU131189 OLQ131090:OLQ131189 OVM131090:OVM131189 PFI131090:PFI131189 PPE131090:PPE131189 PZA131090:PZA131189 QIW131090:QIW131189 QSS131090:QSS131189 RCO131090:RCO131189 RMK131090:RMK131189 RWG131090:RWG131189 SGC131090:SGC131189 SPY131090:SPY131189 SZU131090:SZU131189 TJQ131090:TJQ131189 TTM131090:TTM131189 UDI131090:UDI131189 UNE131090:UNE131189 UXA131090:UXA131189 VGW131090:VGW131189 VQS131090:VQS131189 WAO131090:WAO131189 WKK131090:WKK131189 WUG131090:WUG131189 J196626:J196725 HU196626:HU196725 RQ196626:RQ196725 ABM196626:ABM196725 ALI196626:ALI196725 AVE196626:AVE196725 BFA196626:BFA196725 BOW196626:BOW196725 BYS196626:BYS196725 CIO196626:CIO196725 CSK196626:CSK196725 DCG196626:DCG196725 DMC196626:DMC196725 DVY196626:DVY196725 EFU196626:EFU196725 EPQ196626:EPQ196725 EZM196626:EZM196725 FJI196626:FJI196725 FTE196626:FTE196725 GDA196626:GDA196725 GMW196626:GMW196725 GWS196626:GWS196725 HGO196626:HGO196725 HQK196626:HQK196725 IAG196626:IAG196725 IKC196626:IKC196725 ITY196626:ITY196725 JDU196626:JDU196725 JNQ196626:JNQ196725 JXM196626:JXM196725 KHI196626:KHI196725 KRE196626:KRE196725 LBA196626:LBA196725 LKW196626:LKW196725 LUS196626:LUS196725 MEO196626:MEO196725 MOK196626:MOK196725 MYG196626:MYG196725 NIC196626:NIC196725 NRY196626:NRY196725 OBU196626:OBU196725 OLQ196626:OLQ196725 OVM196626:OVM196725 PFI196626:PFI196725 PPE196626:PPE196725 PZA196626:PZA196725 QIW196626:QIW196725 QSS196626:QSS196725 RCO196626:RCO196725 RMK196626:RMK196725 RWG196626:RWG196725 SGC196626:SGC196725 SPY196626:SPY196725 SZU196626:SZU196725 TJQ196626:TJQ196725 TTM196626:TTM196725 UDI196626:UDI196725 UNE196626:UNE196725 UXA196626:UXA196725 VGW196626:VGW196725 VQS196626:VQS196725 WAO196626:WAO196725 WKK196626:WKK196725 WUG196626:WUG196725 J262162:J262261 HU262162:HU262261 RQ262162:RQ262261 ABM262162:ABM262261 ALI262162:ALI262261 AVE262162:AVE262261 BFA262162:BFA262261 BOW262162:BOW262261 BYS262162:BYS262261 CIO262162:CIO262261 CSK262162:CSK262261 DCG262162:DCG262261 DMC262162:DMC262261 DVY262162:DVY262261 EFU262162:EFU262261 EPQ262162:EPQ262261 EZM262162:EZM262261 FJI262162:FJI262261 FTE262162:FTE262261 GDA262162:GDA262261 GMW262162:GMW262261 GWS262162:GWS262261 HGO262162:HGO262261 HQK262162:HQK262261 IAG262162:IAG262261 IKC262162:IKC262261 ITY262162:ITY262261 JDU262162:JDU262261 JNQ262162:JNQ262261 JXM262162:JXM262261 KHI262162:KHI262261 KRE262162:KRE262261 LBA262162:LBA262261 LKW262162:LKW262261 LUS262162:LUS262261 MEO262162:MEO262261 MOK262162:MOK262261 MYG262162:MYG262261 NIC262162:NIC262261 NRY262162:NRY262261 OBU262162:OBU262261 OLQ262162:OLQ262261 OVM262162:OVM262261 PFI262162:PFI262261 PPE262162:PPE262261 PZA262162:PZA262261 QIW262162:QIW262261 QSS262162:QSS262261 RCO262162:RCO262261 RMK262162:RMK262261 RWG262162:RWG262261 SGC262162:SGC262261 SPY262162:SPY262261 SZU262162:SZU262261 TJQ262162:TJQ262261 TTM262162:TTM262261 UDI262162:UDI262261 UNE262162:UNE262261 UXA262162:UXA262261 VGW262162:VGW262261 VQS262162:VQS262261 WAO262162:WAO262261 WKK262162:WKK262261 WUG262162:WUG262261 J327698:J327797 HU327698:HU327797 RQ327698:RQ327797 ABM327698:ABM327797 ALI327698:ALI327797 AVE327698:AVE327797 BFA327698:BFA327797 BOW327698:BOW327797 BYS327698:BYS327797 CIO327698:CIO327797 CSK327698:CSK327797 DCG327698:DCG327797 DMC327698:DMC327797 DVY327698:DVY327797 EFU327698:EFU327797 EPQ327698:EPQ327797 EZM327698:EZM327797 FJI327698:FJI327797 FTE327698:FTE327797 GDA327698:GDA327797 GMW327698:GMW327797 GWS327698:GWS327797 HGO327698:HGO327797 HQK327698:HQK327797 IAG327698:IAG327797 IKC327698:IKC327797 ITY327698:ITY327797 JDU327698:JDU327797 JNQ327698:JNQ327797 JXM327698:JXM327797 KHI327698:KHI327797 KRE327698:KRE327797 LBA327698:LBA327797 LKW327698:LKW327797 LUS327698:LUS327797 MEO327698:MEO327797 MOK327698:MOK327797 MYG327698:MYG327797 NIC327698:NIC327797 NRY327698:NRY327797 OBU327698:OBU327797 OLQ327698:OLQ327797 OVM327698:OVM327797 PFI327698:PFI327797 PPE327698:PPE327797 PZA327698:PZA327797 QIW327698:QIW327797 QSS327698:QSS327797 RCO327698:RCO327797 RMK327698:RMK327797 RWG327698:RWG327797 SGC327698:SGC327797 SPY327698:SPY327797 SZU327698:SZU327797 TJQ327698:TJQ327797 TTM327698:TTM327797 UDI327698:UDI327797 UNE327698:UNE327797 UXA327698:UXA327797 VGW327698:VGW327797 VQS327698:VQS327797 WAO327698:WAO327797 WKK327698:WKK327797 WUG327698:WUG327797 J393234:J393333 HU393234:HU393333 RQ393234:RQ393333 ABM393234:ABM393333 ALI393234:ALI393333 AVE393234:AVE393333 BFA393234:BFA393333 BOW393234:BOW393333 BYS393234:BYS393333 CIO393234:CIO393333 CSK393234:CSK393333 DCG393234:DCG393333 DMC393234:DMC393333 DVY393234:DVY393333 EFU393234:EFU393333 EPQ393234:EPQ393333 EZM393234:EZM393333 FJI393234:FJI393333 FTE393234:FTE393333 GDA393234:GDA393333 GMW393234:GMW393333 GWS393234:GWS393333 HGO393234:HGO393333 HQK393234:HQK393333 IAG393234:IAG393333 IKC393234:IKC393333 ITY393234:ITY393333 JDU393234:JDU393333 JNQ393234:JNQ393333 JXM393234:JXM393333 KHI393234:KHI393333 KRE393234:KRE393333 LBA393234:LBA393333 LKW393234:LKW393333 LUS393234:LUS393333 MEO393234:MEO393333 MOK393234:MOK393333 MYG393234:MYG393333 NIC393234:NIC393333 NRY393234:NRY393333 OBU393234:OBU393333 OLQ393234:OLQ393333 OVM393234:OVM393333 PFI393234:PFI393333 PPE393234:PPE393333 PZA393234:PZA393333 QIW393234:QIW393333 QSS393234:QSS393333 RCO393234:RCO393333 RMK393234:RMK393333 RWG393234:RWG393333 SGC393234:SGC393333 SPY393234:SPY393333 SZU393234:SZU393333 TJQ393234:TJQ393333 TTM393234:TTM393333 UDI393234:UDI393333 UNE393234:UNE393333 UXA393234:UXA393333 VGW393234:VGW393333 VQS393234:VQS393333 WAO393234:WAO393333 WKK393234:WKK393333 WUG393234:WUG393333 J458770:J458869 HU458770:HU458869 RQ458770:RQ458869 ABM458770:ABM458869 ALI458770:ALI458869 AVE458770:AVE458869 BFA458770:BFA458869 BOW458770:BOW458869 BYS458770:BYS458869 CIO458770:CIO458869 CSK458770:CSK458869 DCG458770:DCG458869 DMC458770:DMC458869 DVY458770:DVY458869 EFU458770:EFU458869 EPQ458770:EPQ458869 EZM458770:EZM458869 FJI458770:FJI458869 FTE458770:FTE458869 GDA458770:GDA458869 GMW458770:GMW458869 GWS458770:GWS458869 HGO458770:HGO458869 HQK458770:HQK458869 IAG458770:IAG458869 IKC458770:IKC458869 ITY458770:ITY458869 JDU458770:JDU458869 JNQ458770:JNQ458869 JXM458770:JXM458869 KHI458770:KHI458869 KRE458770:KRE458869 LBA458770:LBA458869 LKW458770:LKW458869 LUS458770:LUS458869 MEO458770:MEO458869 MOK458770:MOK458869 MYG458770:MYG458869 NIC458770:NIC458869 NRY458770:NRY458869 OBU458770:OBU458869 OLQ458770:OLQ458869 OVM458770:OVM458869 PFI458770:PFI458869 PPE458770:PPE458869 PZA458770:PZA458869 QIW458770:QIW458869 QSS458770:QSS458869 RCO458770:RCO458869 RMK458770:RMK458869 RWG458770:RWG458869 SGC458770:SGC458869 SPY458770:SPY458869 SZU458770:SZU458869 TJQ458770:TJQ458869 TTM458770:TTM458869 UDI458770:UDI458869 UNE458770:UNE458869 UXA458770:UXA458869 VGW458770:VGW458869 VQS458770:VQS458869 WAO458770:WAO458869 WKK458770:WKK458869 WUG458770:WUG458869 J524306:J524405 HU524306:HU524405 RQ524306:RQ524405 ABM524306:ABM524405 ALI524306:ALI524405 AVE524306:AVE524405 BFA524306:BFA524405 BOW524306:BOW524405 BYS524306:BYS524405 CIO524306:CIO524405 CSK524306:CSK524405 DCG524306:DCG524405 DMC524306:DMC524405 DVY524306:DVY524405 EFU524306:EFU524405 EPQ524306:EPQ524405 EZM524306:EZM524405 FJI524306:FJI524405 FTE524306:FTE524405 GDA524306:GDA524405 GMW524306:GMW524405 GWS524306:GWS524405 HGO524306:HGO524405 HQK524306:HQK524405 IAG524306:IAG524405 IKC524306:IKC524405 ITY524306:ITY524405 JDU524306:JDU524405 JNQ524306:JNQ524405 JXM524306:JXM524405 KHI524306:KHI524405 KRE524306:KRE524405 LBA524306:LBA524405 LKW524306:LKW524405 LUS524306:LUS524405 MEO524306:MEO524405 MOK524306:MOK524405 MYG524306:MYG524405 NIC524306:NIC524405 NRY524306:NRY524405 OBU524306:OBU524405 OLQ524306:OLQ524405 OVM524306:OVM524405 PFI524306:PFI524405 PPE524306:PPE524405 PZA524306:PZA524405 QIW524306:QIW524405 QSS524306:QSS524405 RCO524306:RCO524405 RMK524306:RMK524405 RWG524306:RWG524405 SGC524306:SGC524405 SPY524306:SPY524405 SZU524306:SZU524405 TJQ524306:TJQ524405 TTM524306:TTM524405 UDI524306:UDI524405 UNE524306:UNE524405 UXA524306:UXA524405 VGW524306:VGW524405 VQS524306:VQS524405 WAO524306:WAO524405 WKK524306:WKK524405 WUG524306:WUG524405 J589842:J589941 HU589842:HU589941 RQ589842:RQ589941 ABM589842:ABM589941 ALI589842:ALI589941 AVE589842:AVE589941 BFA589842:BFA589941 BOW589842:BOW589941 BYS589842:BYS589941 CIO589842:CIO589941 CSK589842:CSK589941 DCG589842:DCG589941 DMC589842:DMC589941 DVY589842:DVY589941 EFU589842:EFU589941 EPQ589842:EPQ589941 EZM589842:EZM589941 FJI589842:FJI589941 FTE589842:FTE589941 GDA589842:GDA589941 GMW589842:GMW589941 GWS589842:GWS589941 HGO589842:HGO589941 HQK589842:HQK589941 IAG589842:IAG589941 IKC589842:IKC589941 ITY589842:ITY589941 JDU589842:JDU589941 JNQ589842:JNQ589941 JXM589842:JXM589941 KHI589842:KHI589941 KRE589842:KRE589941 LBA589842:LBA589941 LKW589842:LKW589941 LUS589842:LUS589941 MEO589842:MEO589941 MOK589842:MOK589941 MYG589842:MYG589941 NIC589842:NIC589941 NRY589842:NRY589941 OBU589842:OBU589941 OLQ589842:OLQ589941 OVM589842:OVM589941 PFI589842:PFI589941 PPE589842:PPE589941 PZA589842:PZA589941 QIW589842:QIW589941 QSS589842:QSS589941 RCO589842:RCO589941 RMK589842:RMK589941 RWG589842:RWG589941 SGC589842:SGC589941 SPY589842:SPY589941 SZU589842:SZU589941 TJQ589842:TJQ589941 TTM589842:TTM589941 UDI589842:UDI589941 UNE589842:UNE589941 UXA589842:UXA589941 VGW589842:VGW589941 VQS589842:VQS589941 WAO589842:WAO589941 WKK589842:WKK589941 WUG589842:WUG589941 J655378:J655477 HU655378:HU655477 RQ655378:RQ655477 ABM655378:ABM655477 ALI655378:ALI655477 AVE655378:AVE655477 BFA655378:BFA655477 BOW655378:BOW655477 BYS655378:BYS655477 CIO655378:CIO655477 CSK655378:CSK655477 DCG655378:DCG655477 DMC655378:DMC655477 DVY655378:DVY655477 EFU655378:EFU655477 EPQ655378:EPQ655477 EZM655378:EZM655477 FJI655378:FJI655477 FTE655378:FTE655477 GDA655378:GDA655477 GMW655378:GMW655477 GWS655378:GWS655477 HGO655378:HGO655477 HQK655378:HQK655477 IAG655378:IAG655477 IKC655378:IKC655477 ITY655378:ITY655477 JDU655378:JDU655477 JNQ655378:JNQ655477 JXM655378:JXM655477 KHI655378:KHI655477 KRE655378:KRE655477 LBA655378:LBA655477 LKW655378:LKW655477 LUS655378:LUS655477 MEO655378:MEO655477 MOK655378:MOK655477 MYG655378:MYG655477 NIC655378:NIC655477 NRY655378:NRY655477 OBU655378:OBU655477 OLQ655378:OLQ655477 OVM655378:OVM655477 PFI655378:PFI655477 PPE655378:PPE655477 PZA655378:PZA655477 QIW655378:QIW655477 QSS655378:QSS655477 RCO655378:RCO655477 RMK655378:RMK655477 RWG655378:RWG655477 SGC655378:SGC655477 SPY655378:SPY655477 SZU655378:SZU655477 TJQ655378:TJQ655477 TTM655378:TTM655477 UDI655378:UDI655477 UNE655378:UNE655477 UXA655378:UXA655477 VGW655378:VGW655477 VQS655378:VQS655477 WAO655378:WAO655477 WKK655378:WKK655477 WUG655378:WUG655477 J720914:J721013 HU720914:HU721013 RQ720914:RQ721013 ABM720914:ABM721013 ALI720914:ALI721013 AVE720914:AVE721013 BFA720914:BFA721013 BOW720914:BOW721013 BYS720914:BYS721013 CIO720914:CIO721013 CSK720914:CSK721013 DCG720914:DCG721013 DMC720914:DMC721013 DVY720914:DVY721013 EFU720914:EFU721013 EPQ720914:EPQ721013 EZM720914:EZM721013 FJI720914:FJI721013 FTE720914:FTE721013 GDA720914:GDA721013 GMW720914:GMW721013 GWS720914:GWS721013 HGO720914:HGO721013 HQK720914:HQK721013 IAG720914:IAG721013 IKC720914:IKC721013 ITY720914:ITY721013 JDU720914:JDU721013 JNQ720914:JNQ721013 JXM720914:JXM721013 KHI720914:KHI721013 KRE720914:KRE721013 LBA720914:LBA721013 LKW720914:LKW721013 LUS720914:LUS721013 MEO720914:MEO721013 MOK720914:MOK721013 MYG720914:MYG721013 NIC720914:NIC721013 NRY720914:NRY721013 OBU720914:OBU721013 OLQ720914:OLQ721013 OVM720914:OVM721013 PFI720914:PFI721013 PPE720914:PPE721013 PZA720914:PZA721013 QIW720914:QIW721013 QSS720914:QSS721013 RCO720914:RCO721013 RMK720914:RMK721013 RWG720914:RWG721013 SGC720914:SGC721013 SPY720914:SPY721013 SZU720914:SZU721013 TJQ720914:TJQ721013 TTM720914:TTM721013 UDI720914:UDI721013 UNE720914:UNE721013 UXA720914:UXA721013 VGW720914:VGW721013 VQS720914:VQS721013 WAO720914:WAO721013 WKK720914:WKK721013 WUG720914:WUG721013 J786450:J786549 HU786450:HU786549 RQ786450:RQ786549 ABM786450:ABM786549 ALI786450:ALI786549 AVE786450:AVE786549 BFA786450:BFA786549 BOW786450:BOW786549 BYS786450:BYS786549 CIO786450:CIO786549 CSK786450:CSK786549 DCG786450:DCG786549 DMC786450:DMC786549 DVY786450:DVY786549 EFU786450:EFU786549 EPQ786450:EPQ786549 EZM786450:EZM786549 FJI786450:FJI786549 FTE786450:FTE786549 GDA786450:GDA786549 GMW786450:GMW786549 GWS786450:GWS786549 HGO786450:HGO786549 HQK786450:HQK786549 IAG786450:IAG786549 IKC786450:IKC786549 ITY786450:ITY786549 JDU786450:JDU786549 JNQ786450:JNQ786549 JXM786450:JXM786549 KHI786450:KHI786549 KRE786450:KRE786549 LBA786450:LBA786549 LKW786450:LKW786549 LUS786450:LUS786549 MEO786450:MEO786549 MOK786450:MOK786549 MYG786450:MYG786549 NIC786450:NIC786549 NRY786450:NRY786549 OBU786450:OBU786549 OLQ786450:OLQ786549 OVM786450:OVM786549 PFI786450:PFI786549 PPE786450:PPE786549 PZA786450:PZA786549 QIW786450:QIW786549 QSS786450:QSS786549 RCO786450:RCO786549 RMK786450:RMK786549 RWG786450:RWG786549 SGC786450:SGC786549 SPY786450:SPY786549 SZU786450:SZU786549 TJQ786450:TJQ786549 TTM786450:TTM786549 UDI786450:UDI786549 UNE786450:UNE786549 UXA786450:UXA786549 VGW786450:VGW786549 VQS786450:VQS786549 WAO786450:WAO786549 WKK786450:WKK786549 WUG786450:WUG786549 J851986:J852085 HU851986:HU852085 RQ851986:RQ852085 ABM851986:ABM852085 ALI851986:ALI852085 AVE851986:AVE852085 BFA851986:BFA852085 BOW851986:BOW852085 BYS851986:BYS852085 CIO851986:CIO852085 CSK851986:CSK852085 DCG851986:DCG852085 DMC851986:DMC852085 DVY851986:DVY852085 EFU851986:EFU852085 EPQ851986:EPQ852085 EZM851986:EZM852085 FJI851986:FJI852085 FTE851986:FTE852085 GDA851986:GDA852085 GMW851986:GMW852085 GWS851986:GWS852085 HGO851986:HGO852085 HQK851986:HQK852085 IAG851986:IAG852085 IKC851986:IKC852085 ITY851986:ITY852085 JDU851986:JDU852085 JNQ851986:JNQ852085 JXM851986:JXM852085 KHI851986:KHI852085 KRE851986:KRE852085 LBA851986:LBA852085 LKW851986:LKW852085 LUS851986:LUS852085 MEO851986:MEO852085 MOK851986:MOK852085 MYG851986:MYG852085 NIC851986:NIC852085 NRY851986:NRY852085 OBU851986:OBU852085 OLQ851986:OLQ852085 OVM851986:OVM852085 PFI851986:PFI852085 PPE851986:PPE852085 PZA851986:PZA852085 QIW851986:QIW852085 QSS851986:QSS852085 RCO851986:RCO852085 RMK851986:RMK852085 RWG851986:RWG852085 SGC851986:SGC852085 SPY851986:SPY852085 SZU851986:SZU852085 TJQ851986:TJQ852085 TTM851986:TTM852085 UDI851986:UDI852085 UNE851986:UNE852085 UXA851986:UXA852085 VGW851986:VGW852085 VQS851986:VQS852085 WAO851986:WAO852085 WKK851986:WKK852085 WUG851986:WUG852085 J917522:J917621 HU917522:HU917621 RQ917522:RQ917621 ABM917522:ABM917621 ALI917522:ALI917621 AVE917522:AVE917621 BFA917522:BFA917621 BOW917522:BOW917621 BYS917522:BYS917621 CIO917522:CIO917621 CSK917522:CSK917621 DCG917522:DCG917621 DMC917522:DMC917621 DVY917522:DVY917621 EFU917522:EFU917621 EPQ917522:EPQ917621 EZM917522:EZM917621 FJI917522:FJI917621 FTE917522:FTE917621 GDA917522:GDA917621 GMW917522:GMW917621 GWS917522:GWS917621 HGO917522:HGO917621 HQK917522:HQK917621 IAG917522:IAG917621 IKC917522:IKC917621 ITY917522:ITY917621 JDU917522:JDU917621 JNQ917522:JNQ917621 JXM917522:JXM917621 KHI917522:KHI917621 KRE917522:KRE917621 LBA917522:LBA917621 LKW917522:LKW917621 LUS917522:LUS917621 MEO917522:MEO917621 MOK917522:MOK917621 MYG917522:MYG917621 NIC917522:NIC917621 NRY917522:NRY917621 OBU917522:OBU917621 OLQ917522:OLQ917621 OVM917522:OVM917621 PFI917522:PFI917621 PPE917522:PPE917621 PZA917522:PZA917621 QIW917522:QIW917621 QSS917522:QSS917621 RCO917522:RCO917621 RMK917522:RMK917621 RWG917522:RWG917621 SGC917522:SGC917621 SPY917522:SPY917621 SZU917522:SZU917621 TJQ917522:TJQ917621 TTM917522:TTM917621 UDI917522:UDI917621 UNE917522:UNE917621 UXA917522:UXA917621 VGW917522:VGW917621 VQS917522:VQS917621 WAO917522:WAO917621 WKK917522:WKK917621 WUG917522:WUG917621 J983058:J983157 HU983058:HU983157 RQ983058:RQ983157 ABM983058:ABM983157 ALI983058:ALI983157 AVE983058:AVE983157 BFA983058:BFA983157 BOW983058:BOW983157 BYS983058:BYS983157 CIO983058:CIO983157 CSK983058:CSK983157 DCG983058:DCG983157 DMC983058:DMC983157 DVY983058:DVY983157 EFU983058:EFU983157 EPQ983058:EPQ983157 EZM983058:EZM983157 FJI983058:FJI983157 FTE983058:FTE983157 GDA983058:GDA983157 GMW983058:GMW983157 GWS983058:GWS983157 HGO983058:HGO983157 HQK983058:HQK983157 IAG983058:IAG983157 IKC983058:IKC983157 ITY983058:ITY983157 JDU983058:JDU983157 JNQ983058:JNQ983157 JXM983058:JXM983157 KHI983058:KHI983157 KRE983058:KRE983157 LBA983058:LBA983157 LKW983058:LKW983157 LUS983058:LUS983157 MEO983058:MEO983157 MOK983058:MOK983157 MYG983058:MYG983157 NIC983058:NIC983157 NRY983058:NRY983157 OBU983058:OBU983157 OLQ983058:OLQ983157 OVM983058:OVM983157 PFI983058:PFI983157 PPE983058:PPE983157 PZA983058:PZA983157 QIW983058:QIW983157 QSS983058:QSS983157 RCO983058:RCO983157 RMK983058:RMK983157 RWG983058:RWG983157 SGC983058:SGC983157 SPY983058:SPY983157 SZU983058:SZU983157 TJQ983058:TJQ983157 TTM983058:TTM983157 UDI983058:UDI983157 UNE983058:UNE983157 UXA983058:UXA983157 VGW983058:VGW983157 VQS983058:VQS983157 WAO983058:WAO983157 WKK983058:WKK983157 ABM6:ABM117" xr:uid="{2E915A85-2B38-42AC-91D0-9FDF40BFF8F4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76" fitToHeight="2" orientation="portrait" r:id="rId1"/>
  <headerFooter>
    <oddFooter>&amp;R&amp;P/&amp;N</oddFooter>
  </headerFooter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="70" zoomScaleNormal="100" zoomScaleSheetLayoutView="70" workbookViewId="0">
      <selection activeCell="E10" sqref="E10"/>
    </sheetView>
  </sheetViews>
  <sheetFormatPr defaultRowHeight="13" x14ac:dyDescent="0.2"/>
  <cols>
    <col min="1" max="1" width="4.6328125" style="11" customWidth="1"/>
    <col min="2" max="2" width="7.6328125" style="11" customWidth="1"/>
    <col min="3" max="16" width="4.6328125" style="11" customWidth="1"/>
    <col min="17" max="17" width="2" style="11" customWidth="1"/>
    <col min="18" max="18" width="2.36328125" style="11" customWidth="1"/>
    <col min="19" max="39" width="4.6328125" style="11" customWidth="1"/>
    <col min="40" max="256" width="9" style="11"/>
    <col min="257" max="257" width="4.6328125" style="11" customWidth="1"/>
    <col min="258" max="258" width="7.6328125" style="11" customWidth="1"/>
    <col min="259" max="272" width="4.6328125" style="11" customWidth="1"/>
    <col min="273" max="273" width="2" style="11" customWidth="1"/>
    <col min="274" max="274" width="2.36328125" style="11" customWidth="1"/>
    <col min="275" max="295" width="4.6328125" style="11" customWidth="1"/>
    <col min="296" max="512" width="9" style="11"/>
    <col min="513" max="513" width="4.6328125" style="11" customWidth="1"/>
    <col min="514" max="514" width="7.6328125" style="11" customWidth="1"/>
    <col min="515" max="528" width="4.6328125" style="11" customWidth="1"/>
    <col min="529" max="529" width="2" style="11" customWidth="1"/>
    <col min="530" max="530" width="2.36328125" style="11" customWidth="1"/>
    <col min="531" max="551" width="4.6328125" style="11" customWidth="1"/>
    <col min="552" max="768" width="9" style="11"/>
    <col min="769" max="769" width="4.6328125" style="11" customWidth="1"/>
    <col min="770" max="770" width="7.6328125" style="11" customWidth="1"/>
    <col min="771" max="784" width="4.6328125" style="11" customWidth="1"/>
    <col min="785" max="785" width="2" style="11" customWidth="1"/>
    <col min="786" max="786" width="2.36328125" style="11" customWidth="1"/>
    <col min="787" max="807" width="4.6328125" style="11" customWidth="1"/>
    <col min="808" max="1024" width="9" style="11"/>
    <col min="1025" max="1025" width="4.6328125" style="11" customWidth="1"/>
    <col min="1026" max="1026" width="7.6328125" style="11" customWidth="1"/>
    <col min="1027" max="1040" width="4.6328125" style="11" customWidth="1"/>
    <col min="1041" max="1041" width="2" style="11" customWidth="1"/>
    <col min="1042" max="1042" width="2.36328125" style="11" customWidth="1"/>
    <col min="1043" max="1063" width="4.6328125" style="11" customWidth="1"/>
    <col min="1064" max="1280" width="9" style="11"/>
    <col min="1281" max="1281" width="4.6328125" style="11" customWidth="1"/>
    <col min="1282" max="1282" width="7.6328125" style="11" customWidth="1"/>
    <col min="1283" max="1296" width="4.6328125" style="11" customWidth="1"/>
    <col min="1297" max="1297" width="2" style="11" customWidth="1"/>
    <col min="1298" max="1298" width="2.36328125" style="11" customWidth="1"/>
    <col min="1299" max="1319" width="4.6328125" style="11" customWidth="1"/>
    <col min="1320" max="1536" width="9" style="11"/>
    <col min="1537" max="1537" width="4.6328125" style="11" customWidth="1"/>
    <col min="1538" max="1538" width="7.6328125" style="11" customWidth="1"/>
    <col min="1539" max="1552" width="4.6328125" style="11" customWidth="1"/>
    <col min="1553" max="1553" width="2" style="11" customWidth="1"/>
    <col min="1554" max="1554" width="2.36328125" style="11" customWidth="1"/>
    <col min="1555" max="1575" width="4.6328125" style="11" customWidth="1"/>
    <col min="1576" max="1792" width="9" style="11"/>
    <col min="1793" max="1793" width="4.6328125" style="11" customWidth="1"/>
    <col min="1794" max="1794" width="7.6328125" style="11" customWidth="1"/>
    <col min="1795" max="1808" width="4.6328125" style="11" customWidth="1"/>
    <col min="1809" max="1809" width="2" style="11" customWidth="1"/>
    <col min="1810" max="1810" width="2.36328125" style="11" customWidth="1"/>
    <col min="1811" max="1831" width="4.6328125" style="11" customWidth="1"/>
    <col min="1832" max="2048" width="9" style="11"/>
    <col min="2049" max="2049" width="4.6328125" style="11" customWidth="1"/>
    <col min="2050" max="2050" width="7.6328125" style="11" customWidth="1"/>
    <col min="2051" max="2064" width="4.6328125" style="11" customWidth="1"/>
    <col min="2065" max="2065" width="2" style="11" customWidth="1"/>
    <col min="2066" max="2066" width="2.36328125" style="11" customWidth="1"/>
    <col min="2067" max="2087" width="4.6328125" style="11" customWidth="1"/>
    <col min="2088" max="2304" width="9" style="11"/>
    <col min="2305" max="2305" width="4.6328125" style="11" customWidth="1"/>
    <col min="2306" max="2306" width="7.6328125" style="11" customWidth="1"/>
    <col min="2307" max="2320" width="4.6328125" style="11" customWidth="1"/>
    <col min="2321" max="2321" width="2" style="11" customWidth="1"/>
    <col min="2322" max="2322" width="2.36328125" style="11" customWidth="1"/>
    <col min="2323" max="2343" width="4.6328125" style="11" customWidth="1"/>
    <col min="2344" max="2560" width="9" style="11"/>
    <col min="2561" max="2561" width="4.6328125" style="11" customWidth="1"/>
    <col min="2562" max="2562" width="7.6328125" style="11" customWidth="1"/>
    <col min="2563" max="2576" width="4.6328125" style="11" customWidth="1"/>
    <col min="2577" max="2577" width="2" style="11" customWidth="1"/>
    <col min="2578" max="2578" width="2.36328125" style="11" customWidth="1"/>
    <col min="2579" max="2599" width="4.6328125" style="11" customWidth="1"/>
    <col min="2600" max="2816" width="9" style="11"/>
    <col min="2817" max="2817" width="4.6328125" style="11" customWidth="1"/>
    <col min="2818" max="2818" width="7.6328125" style="11" customWidth="1"/>
    <col min="2819" max="2832" width="4.6328125" style="11" customWidth="1"/>
    <col min="2833" max="2833" width="2" style="11" customWidth="1"/>
    <col min="2834" max="2834" width="2.36328125" style="11" customWidth="1"/>
    <col min="2835" max="2855" width="4.6328125" style="11" customWidth="1"/>
    <col min="2856" max="3072" width="9" style="11"/>
    <col min="3073" max="3073" width="4.6328125" style="11" customWidth="1"/>
    <col min="3074" max="3074" width="7.6328125" style="11" customWidth="1"/>
    <col min="3075" max="3088" width="4.6328125" style="11" customWidth="1"/>
    <col min="3089" max="3089" width="2" style="11" customWidth="1"/>
    <col min="3090" max="3090" width="2.36328125" style="11" customWidth="1"/>
    <col min="3091" max="3111" width="4.6328125" style="11" customWidth="1"/>
    <col min="3112" max="3328" width="9" style="11"/>
    <col min="3329" max="3329" width="4.6328125" style="11" customWidth="1"/>
    <col min="3330" max="3330" width="7.6328125" style="11" customWidth="1"/>
    <col min="3331" max="3344" width="4.6328125" style="11" customWidth="1"/>
    <col min="3345" max="3345" width="2" style="11" customWidth="1"/>
    <col min="3346" max="3346" width="2.36328125" style="11" customWidth="1"/>
    <col min="3347" max="3367" width="4.6328125" style="11" customWidth="1"/>
    <col min="3368" max="3584" width="9" style="11"/>
    <col min="3585" max="3585" width="4.6328125" style="11" customWidth="1"/>
    <col min="3586" max="3586" width="7.6328125" style="11" customWidth="1"/>
    <col min="3587" max="3600" width="4.6328125" style="11" customWidth="1"/>
    <col min="3601" max="3601" width="2" style="11" customWidth="1"/>
    <col min="3602" max="3602" width="2.36328125" style="11" customWidth="1"/>
    <col min="3603" max="3623" width="4.6328125" style="11" customWidth="1"/>
    <col min="3624" max="3840" width="9" style="11"/>
    <col min="3841" max="3841" width="4.6328125" style="11" customWidth="1"/>
    <col min="3842" max="3842" width="7.6328125" style="11" customWidth="1"/>
    <col min="3843" max="3856" width="4.6328125" style="11" customWidth="1"/>
    <col min="3857" max="3857" width="2" style="11" customWidth="1"/>
    <col min="3858" max="3858" width="2.36328125" style="11" customWidth="1"/>
    <col min="3859" max="3879" width="4.6328125" style="11" customWidth="1"/>
    <col min="3880" max="4096" width="9" style="11"/>
    <col min="4097" max="4097" width="4.6328125" style="11" customWidth="1"/>
    <col min="4098" max="4098" width="7.6328125" style="11" customWidth="1"/>
    <col min="4099" max="4112" width="4.6328125" style="11" customWidth="1"/>
    <col min="4113" max="4113" width="2" style="11" customWidth="1"/>
    <col min="4114" max="4114" width="2.36328125" style="11" customWidth="1"/>
    <col min="4115" max="4135" width="4.6328125" style="11" customWidth="1"/>
    <col min="4136" max="4352" width="9" style="11"/>
    <col min="4353" max="4353" width="4.6328125" style="11" customWidth="1"/>
    <col min="4354" max="4354" width="7.6328125" style="11" customWidth="1"/>
    <col min="4355" max="4368" width="4.6328125" style="11" customWidth="1"/>
    <col min="4369" max="4369" width="2" style="11" customWidth="1"/>
    <col min="4370" max="4370" width="2.36328125" style="11" customWidth="1"/>
    <col min="4371" max="4391" width="4.6328125" style="11" customWidth="1"/>
    <col min="4392" max="4608" width="9" style="11"/>
    <col min="4609" max="4609" width="4.6328125" style="11" customWidth="1"/>
    <col min="4610" max="4610" width="7.6328125" style="11" customWidth="1"/>
    <col min="4611" max="4624" width="4.6328125" style="11" customWidth="1"/>
    <col min="4625" max="4625" width="2" style="11" customWidth="1"/>
    <col min="4626" max="4626" width="2.36328125" style="11" customWidth="1"/>
    <col min="4627" max="4647" width="4.6328125" style="11" customWidth="1"/>
    <col min="4648" max="4864" width="9" style="11"/>
    <col min="4865" max="4865" width="4.6328125" style="11" customWidth="1"/>
    <col min="4866" max="4866" width="7.6328125" style="11" customWidth="1"/>
    <col min="4867" max="4880" width="4.6328125" style="11" customWidth="1"/>
    <col min="4881" max="4881" width="2" style="11" customWidth="1"/>
    <col min="4882" max="4882" width="2.36328125" style="11" customWidth="1"/>
    <col min="4883" max="4903" width="4.6328125" style="11" customWidth="1"/>
    <col min="4904" max="5120" width="9" style="11"/>
    <col min="5121" max="5121" width="4.6328125" style="11" customWidth="1"/>
    <col min="5122" max="5122" width="7.6328125" style="11" customWidth="1"/>
    <col min="5123" max="5136" width="4.6328125" style="11" customWidth="1"/>
    <col min="5137" max="5137" width="2" style="11" customWidth="1"/>
    <col min="5138" max="5138" width="2.36328125" style="11" customWidth="1"/>
    <col min="5139" max="5159" width="4.6328125" style="11" customWidth="1"/>
    <col min="5160" max="5376" width="9" style="11"/>
    <col min="5377" max="5377" width="4.6328125" style="11" customWidth="1"/>
    <col min="5378" max="5378" width="7.6328125" style="11" customWidth="1"/>
    <col min="5379" max="5392" width="4.6328125" style="11" customWidth="1"/>
    <col min="5393" max="5393" width="2" style="11" customWidth="1"/>
    <col min="5394" max="5394" width="2.36328125" style="11" customWidth="1"/>
    <col min="5395" max="5415" width="4.6328125" style="11" customWidth="1"/>
    <col min="5416" max="5632" width="9" style="11"/>
    <col min="5633" max="5633" width="4.6328125" style="11" customWidth="1"/>
    <col min="5634" max="5634" width="7.6328125" style="11" customWidth="1"/>
    <col min="5635" max="5648" width="4.6328125" style="11" customWidth="1"/>
    <col min="5649" max="5649" width="2" style="11" customWidth="1"/>
    <col min="5650" max="5650" width="2.36328125" style="11" customWidth="1"/>
    <col min="5651" max="5671" width="4.6328125" style="11" customWidth="1"/>
    <col min="5672" max="5888" width="9" style="11"/>
    <col min="5889" max="5889" width="4.6328125" style="11" customWidth="1"/>
    <col min="5890" max="5890" width="7.6328125" style="11" customWidth="1"/>
    <col min="5891" max="5904" width="4.6328125" style="11" customWidth="1"/>
    <col min="5905" max="5905" width="2" style="11" customWidth="1"/>
    <col min="5906" max="5906" width="2.36328125" style="11" customWidth="1"/>
    <col min="5907" max="5927" width="4.6328125" style="11" customWidth="1"/>
    <col min="5928" max="6144" width="9" style="11"/>
    <col min="6145" max="6145" width="4.6328125" style="11" customWidth="1"/>
    <col min="6146" max="6146" width="7.6328125" style="11" customWidth="1"/>
    <col min="6147" max="6160" width="4.6328125" style="11" customWidth="1"/>
    <col min="6161" max="6161" width="2" style="11" customWidth="1"/>
    <col min="6162" max="6162" width="2.36328125" style="11" customWidth="1"/>
    <col min="6163" max="6183" width="4.6328125" style="11" customWidth="1"/>
    <col min="6184" max="6400" width="9" style="11"/>
    <col min="6401" max="6401" width="4.6328125" style="11" customWidth="1"/>
    <col min="6402" max="6402" width="7.6328125" style="11" customWidth="1"/>
    <col min="6403" max="6416" width="4.6328125" style="11" customWidth="1"/>
    <col min="6417" max="6417" width="2" style="11" customWidth="1"/>
    <col min="6418" max="6418" width="2.36328125" style="11" customWidth="1"/>
    <col min="6419" max="6439" width="4.6328125" style="11" customWidth="1"/>
    <col min="6440" max="6656" width="9" style="11"/>
    <col min="6657" max="6657" width="4.6328125" style="11" customWidth="1"/>
    <col min="6658" max="6658" width="7.6328125" style="11" customWidth="1"/>
    <col min="6659" max="6672" width="4.6328125" style="11" customWidth="1"/>
    <col min="6673" max="6673" width="2" style="11" customWidth="1"/>
    <col min="6674" max="6674" width="2.36328125" style="11" customWidth="1"/>
    <col min="6675" max="6695" width="4.6328125" style="11" customWidth="1"/>
    <col min="6696" max="6912" width="9" style="11"/>
    <col min="6913" max="6913" width="4.6328125" style="11" customWidth="1"/>
    <col min="6914" max="6914" width="7.6328125" style="11" customWidth="1"/>
    <col min="6915" max="6928" width="4.6328125" style="11" customWidth="1"/>
    <col min="6929" max="6929" width="2" style="11" customWidth="1"/>
    <col min="6930" max="6930" width="2.36328125" style="11" customWidth="1"/>
    <col min="6931" max="6951" width="4.6328125" style="11" customWidth="1"/>
    <col min="6952" max="7168" width="9" style="11"/>
    <col min="7169" max="7169" width="4.6328125" style="11" customWidth="1"/>
    <col min="7170" max="7170" width="7.6328125" style="11" customWidth="1"/>
    <col min="7171" max="7184" width="4.6328125" style="11" customWidth="1"/>
    <col min="7185" max="7185" width="2" style="11" customWidth="1"/>
    <col min="7186" max="7186" width="2.36328125" style="11" customWidth="1"/>
    <col min="7187" max="7207" width="4.6328125" style="11" customWidth="1"/>
    <col min="7208" max="7424" width="9" style="11"/>
    <col min="7425" max="7425" width="4.6328125" style="11" customWidth="1"/>
    <col min="7426" max="7426" width="7.6328125" style="11" customWidth="1"/>
    <col min="7427" max="7440" width="4.6328125" style="11" customWidth="1"/>
    <col min="7441" max="7441" width="2" style="11" customWidth="1"/>
    <col min="7442" max="7442" width="2.36328125" style="11" customWidth="1"/>
    <col min="7443" max="7463" width="4.6328125" style="11" customWidth="1"/>
    <col min="7464" max="7680" width="9" style="11"/>
    <col min="7681" max="7681" width="4.6328125" style="11" customWidth="1"/>
    <col min="7682" max="7682" width="7.6328125" style="11" customWidth="1"/>
    <col min="7683" max="7696" width="4.6328125" style="11" customWidth="1"/>
    <col min="7697" max="7697" width="2" style="11" customWidth="1"/>
    <col min="7698" max="7698" width="2.36328125" style="11" customWidth="1"/>
    <col min="7699" max="7719" width="4.6328125" style="11" customWidth="1"/>
    <col min="7720" max="7936" width="9" style="11"/>
    <col min="7937" max="7937" width="4.6328125" style="11" customWidth="1"/>
    <col min="7938" max="7938" width="7.6328125" style="11" customWidth="1"/>
    <col min="7939" max="7952" width="4.6328125" style="11" customWidth="1"/>
    <col min="7953" max="7953" width="2" style="11" customWidth="1"/>
    <col min="7954" max="7954" width="2.36328125" style="11" customWidth="1"/>
    <col min="7955" max="7975" width="4.6328125" style="11" customWidth="1"/>
    <col min="7976" max="8192" width="9" style="11"/>
    <col min="8193" max="8193" width="4.6328125" style="11" customWidth="1"/>
    <col min="8194" max="8194" width="7.6328125" style="11" customWidth="1"/>
    <col min="8195" max="8208" width="4.6328125" style="11" customWidth="1"/>
    <col min="8209" max="8209" width="2" style="11" customWidth="1"/>
    <col min="8210" max="8210" width="2.36328125" style="11" customWidth="1"/>
    <col min="8211" max="8231" width="4.6328125" style="11" customWidth="1"/>
    <col min="8232" max="8448" width="9" style="11"/>
    <col min="8449" max="8449" width="4.6328125" style="11" customWidth="1"/>
    <col min="8450" max="8450" width="7.6328125" style="11" customWidth="1"/>
    <col min="8451" max="8464" width="4.6328125" style="11" customWidth="1"/>
    <col min="8465" max="8465" width="2" style="11" customWidth="1"/>
    <col min="8466" max="8466" width="2.36328125" style="11" customWidth="1"/>
    <col min="8467" max="8487" width="4.6328125" style="11" customWidth="1"/>
    <col min="8488" max="8704" width="9" style="11"/>
    <col min="8705" max="8705" width="4.6328125" style="11" customWidth="1"/>
    <col min="8706" max="8706" width="7.6328125" style="11" customWidth="1"/>
    <col min="8707" max="8720" width="4.6328125" style="11" customWidth="1"/>
    <col min="8721" max="8721" width="2" style="11" customWidth="1"/>
    <col min="8722" max="8722" width="2.36328125" style="11" customWidth="1"/>
    <col min="8723" max="8743" width="4.6328125" style="11" customWidth="1"/>
    <col min="8744" max="8960" width="9" style="11"/>
    <col min="8961" max="8961" width="4.6328125" style="11" customWidth="1"/>
    <col min="8962" max="8962" width="7.6328125" style="11" customWidth="1"/>
    <col min="8963" max="8976" width="4.6328125" style="11" customWidth="1"/>
    <col min="8977" max="8977" width="2" style="11" customWidth="1"/>
    <col min="8978" max="8978" width="2.36328125" style="11" customWidth="1"/>
    <col min="8979" max="8999" width="4.6328125" style="11" customWidth="1"/>
    <col min="9000" max="9216" width="9" style="11"/>
    <col min="9217" max="9217" width="4.6328125" style="11" customWidth="1"/>
    <col min="9218" max="9218" width="7.6328125" style="11" customWidth="1"/>
    <col min="9219" max="9232" width="4.6328125" style="11" customWidth="1"/>
    <col min="9233" max="9233" width="2" style="11" customWidth="1"/>
    <col min="9234" max="9234" width="2.36328125" style="11" customWidth="1"/>
    <col min="9235" max="9255" width="4.6328125" style="11" customWidth="1"/>
    <col min="9256" max="9472" width="9" style="11"/>
    <col min="9473" max="9473" width="4.6328125" style="11" customWidth="1"/>
    <col min="9474" max="9474" width="7.6328125" style="11" customWidth="1"/>
    <col min="9475" max="9488" width="4.6328125" style="11" customWidth="1"/>
    <col min="9489" max="9489" width="2" style="11" customWidth="1"/>
    <col min="9490" max="9490" width="2.36328125" style="11" customWidth="1"/>
    <col min="9491" max="9511" width="4.6328125" style="11" customWidth="1"/>
    <col min="9512" max="9728" width="9" style="11"/>
    <col min="9729" max="9729" width="4.6328125" style="11" customWidth="1"/>
    <col min="9730" max="9730" width="7.6328125" style="11" customWidth="1"/>
    <col min="9731" max="9744" width="4.6328125" style="11" customWidth="1"/>
    <col min="9745" max="9745" width="2" style="11" customWidth="1"/>
    <col min="9746" max="9746" width="2.36328125" style="11" customWidth="1"/>
    <col min="9747" max="9767" width="4.6328125" style="11" customWidth="1"/>
    <col min="9768" max="9984" width="9" style="11"/>
    <col min="9985" max="9985" width="4.6328125" style="11" customWidth="1"/>
    <col min="9986" max="9986" width="7.6328125" style="11" customWidth="1"/>
    <col min="9987" max="10000" width="4.6328125" style="11" customWidth="1"/>
    <col min="10001" max="10001" width="2" style="11" customWidth="1"/>
    <col min="10002" max="10002" width="2.36328125" style="11" customWidth="1"/>
    <col min="10003" max="10023" width="4.6328125" style="11" customWidth="1"/>
    <col min="10024" max="10240" width="9" style="11"/>
    <col min="10241" max="10241" width="4.6328125" style="11" customWidth="1"/>
    <col min="10242" max="10242" width="7.6328125" style="11" customWidth="1"/>
    <col min="10243" max="10256" width="4.6328125" style="11" customWidth="1"/>
    <col min="10257" max="10257" width="2" style="11" customWidth="1"/>
    <col min="10258" max="10258" width="2.36328125" style="11" customWidth="1"/>
    <col min="10259" max="10279" width="4.6328125" style="11" customWidth="1"/>
    <col min="10280" max="10496" width="9" style="11"/>
    <col min="10497" max="10497" width="4.6328125" style="11" customWidth="1"/>
    <col min="10498" max="10498" width="7.6328125" style="11" customWidth="1"/>
    <col min="10499" max="10512" width="4.6328125" style="11" customWidth="1"/>
    <col min="10513" max="10513" width="2" style="11" customWidth="1"/>
    <col min="10514" max="10514" width="2.36328125" style="11" customWidth="1"/>
    <col min="10515" max="10535" width="4.6328125" style="11" customWidth="1"/>
    <col min="10536" max="10752" width="9" style="11"/>
    <col min="10753" max="10753" width="4.6328125" style="11" customWidth="1"/>
    <col min="10754" max="10754" width="7.6328125" style="11" customWidth="1"/>
    <col min="10755" max="10768" width="4.6328125" style="11" customWidth="1"/>
    <col min="10769" max="10769" width="2" style="11" customWidth="1"/>
    <col min="10770" max="10770" width="2.36328125" style="11" customWidth="1"/>
    <col min="10771" max="10791" width="4.6328125" style="11" customWidth="1"/>
    <col min="10792" max="11008" width="9" style="11"/>
    <col min="11009" max="11009" width="4.6328125" style="11" customWidth="1"/>
    <col min="11010" max="11010" width="7.6328125" style="11" customWidth="1"/>
    <col min="11011" max="11024" width="4.6328125" style="11" customWidth="1"/>
    <col min="11025" max="11025" width="2" style="11" customWidth="1"/>
    <col min="11026" max="11026" width="2.36328125" style="11" customWidth="1"/>
    <col min="11027" max="11047" width="4.6328125" style="11" customWidth="1"/>
    <col min="11048" max="11264" width="9" style="11"/>
    <col min="11265" max="11265" width="4.6328125" style="11" customWidth="1"/>
    <col min="11266" max="11266" width="7.6328125" style="11" customWidth="1"/>
    <col min="11267" max="11280" width="4.6328125" style="11" customWidth="1"/>
    <col min="11281" max="11281" width="2" style="11" customWidth="1"/>
    <col min="11282" max="11282" width="2.36328125" style="11" customWidth="1"/>
    <col min="11283" max="11303" width="4.6328125" style="11" customWidth="1"/>
    <col min="11304" max="11520" width="9" style="11"/>
    <col min="11521" max="11521" width="4.6328125" style="11" customWidth="1"/>
    <col min="11522" max="11522" width="7.6328125" style="11" customWidth="1"/>
    <col min="11523" max="11536" width="4.6328125" style="11" customWidth="1"/>
    <col min="11537" max="11537" width="2" style="11" customWidth="1"/>
    <col min="11538" max="11538" width="2.36328125" style="11" customWidth="1"/>
    <col min="11539" max="11559" width="4.6328125" style="11" customWidth="1"/>
    <col min="11560" max="11776" width="9" style="11"/>
    <col min="11777" max="11777" width="4.6328125" style="11" customWidth="1"/>
    <col min="11778" max="11778" width="7.6328125" style="11" customWidth="1"/>
    <col min="11779" max="11792" width="4.6328125" style="11" customWidth="1"/>
    <col min="11793" max="11793" width="2" style="11" customWidth="1"/>
    <col min="11794" max="11794" width="2.36328125" style="11" customWidth="1"/>
    <col min="11795" max="11815" width="4.6328125" style="11" customWidth="1"/>
    <col min="11816" max="12032" width="9" style="11"/>
    <col min="12033" max="12033" width="4.6328125" style="11" customWidth="1"/>
    <col min="12034" max="12034" width="7.6328125" style="11" customWidth="1"/>
    <col min="12035" max="12048" width="4.6328125" style="11" customWidth="1"/>
    <col min="12049" max="12049" width="2" style="11" customWidth="1"/>
    <col min="12050" max="12050" width="2.36328125" style="11" customWidth="1"/>
    <col min="12051" max="12071" width="4.6328125" style="11" customWidth="1"/>
    <col min="12072" max="12288" width="9" style="11"/>
    <col min="12289" max="12289" width="4.6328125" style="11" customWidth="1"/>
    <col min="12290" max="12290" width="7.6328125" style="11" customWidth="1"/>
    <col min="12291" max="12304" width="4.6328125" style="11" customWidth="1"/>
    <col min="12305" max="12305" width="2" style="11" customWidth="1"/>
    <col min="12306" max="12306" width="2.36328125" style="11" customWidth="1"/>
    <col min="12307" max="12327" width="4.6328125" style="11" customWidth="1"/>
    <col min="12328" max="12544" width="9" style="11"/>
    <col min="12545" max="12545" width="4.6328125" style="11" customWidth="1"/>
    <col min="12546" max="12546" width="7.6328125" style="11" customWidth="1"/>
    <col min="12547" max="12560" width="4.6328125" style="11" customWidth="1"/>
    <col min="12561" max="12561" width="2" style="11" customWidth="1"/>
    <col min="12562" max="12562" width="2.36328125" style="11" customWidth="1"/>
    <col min="12563" max="12583" width="4.6328125" style="11" customWidth="1"/>
    <col min="12584" max="12800" width="9" style="11"/>
    <col min="12801" max="12801" width="4.6328125" style="11" customWidth="1"/>
    <col min="12802" max="12802" width="7.6328125" style="11" customWidth="1"/>
    <col min="12803" max="12816" width="4.6328125" style="11" customWidth="1"/>
    <col min="12817" max="12817" width="2" style="11" customWidth="1"/>
    <col min="12818" max="12818" width="2.36328125" style="11" customWidth="1"/>
    <col min="12819" max="12839" width="4.6328125" style="11" customWidth="1"/>
    <col min="12840" max="13056" width="9" style="11"/>
    <col min="13057" max="13057" width="4.6328125" style="11" customWidth="1"/>
    <col min="13058" max="13058" width="7.6328125" style="11" customWidth="1"/>
    <col min="13059" max="13072" width="4.6328125" style="11" customWidth="1"/>
    <col min="13073" max="13073" width="2" style="11" customWidth="1"/>
    <col min="13074" max="13074" width="2.36328125" style="11" customWidth="1"/>
    <col min="13075" max="13095" width="4.6328125" style="11" customWidth="1"/>
    <col min="13096" max="13312" width="9" style="11"/>
    <col min="13313" max="13313" width="4.6328125" style="11" customWidth="1"/>
    <col min="13314" max="13314" width="7.6328125" style="11" customWidth="1"/>
    <col min="13315" max="13328" width="4.6328125" style="11" customWidth="1"/>
    <col min="13329" max="13329" width="2" style="11" customWidth="1"/>
    <col min="13330" max="13330" width="2.36328125" style="11" customWidth="1"/>
    <col min="13331" max="13351" width="4.6328125" style="11" customWidth="1"/>
    <col min="13352" max="13568" width="9" style="11"/>
    <col min="13569" max="13569" width="4.6328125" style="11" customWidth="1"/>
    <col min="13570" max="13570" width="7.6328125" style="11" customWidth="1"/>
    <col min="13571" max="13584" width="4.6328125" style="11" customWidth="1"/>
    <col min="13585" max="13585" width="2" style="11" customWidth="1"/>
    <col min="13586" max="13586" width="2.36328125" style="11" customWidth="1"/>
    <col min="13587" max="13607" width="4.6328125" style="11" customWidth="1"/>
    <col min="13608" max="13824" width="9" style="11"/>
    <col min="13825" max="13825" width="4.6328125" style="11" customWidth="1"/>
    <col min="13826" max="13826" width="7.6328125" style="11" customWidth="1"/>
    <col min="13827" max="13840" width="4.6328125" style="11" customWidth="1"/>
    <col min="13841" max="13841" width="2" style="11" customWidth="1"/>
    <col min="13842" max="13842" width="2.36328125" style="11" customWidth="1"/>
    <col min="13843" max="13863" width="4.6328125" style="11" customWidth="1"/>
    <col min="13864" max="14080" width="9" style="11"/>
    <col min="14081" max="14081" width="4.6328125" style="11" customWidth="1"/>
    <col min="14082" max="14082" width="7.6328125" style="11" customWidth="1"/>
    <col min="14083" max="14096" width="4.6328125" style="11" customWidth="1"/>
    <col min="14097" max="14097" width="2" style="11" customWidth="1"/>
    <col min="14098" max="14098" width="2.36328125" style="11" customWidth="1"/>
    <col min="14099" max="14119" width="4.6328125" style="11" customWidth="1"/>
    <col min="14120" max="14336" width="9" style="11"/>
    <col min="14337" max="14337" width="4.6328125" style="11" customWidth="1"/>
    <col min="14338" max="14338" width="7.6328125" style="11" customWidth="1"/>
    <col min="14339" max="14352" width="4.6328125" style="11" customWidth="1"/>
    <col min="14353" max="14353" width="2" style="11" customWidth="1"/>
    <col min="14354" max="14354" width="2.36328125" style="11" customWidth="1"/>
    <col min="14355" max="14375" width="4.6328125" style="11" customWidth="1"/>
    <col min="14376" max="14592" width="9" style="11"/>
    <col min="14593" max="14593" width="4.6328125" style="11" customWidth="1"/>
    <col min="14594" max="14594" width="7.6328125" style="11" customWidth="1"/>
    <col min="14595" max="14608" width="4.6328125" style="11" customWidth="1"/>
    <col min="14609" max="14609" width="2" style="11" customWidth="1"/>
    <col min="14610" max="14610" width="2.36328125" style="11" customWidth="1"/>
    <col min="14611" max="14631" width="4.6328125" style="11" customWidth="1"/>
    <col min="14632" max="14848" width="9" style="11"/>
    <col min="14849" max="14849" width="4.6328125" style="11" customWidth="1"/>
    <col min="14850" max="14850" width="7.6328125" style="11" customWidth="1"/>
    <col min="14851" max="14864" width="4.6328125" style="11" customWidth="1"/>
    <col min="14865" max="14865" width="2" style="11" customWidth="1"/>
    <col min="14866" max="14866" width="2.36328125" style="11" customWidth="1"/>
    <col min="14867" max="14887" width="4.6328125" style="11" customWidth="1"/>
    <col min="14888" max="15104" width="9" style="11"/>
    <col min="15105" max="15105" width="4.6328125" style="11" customWidth="1"/>
    <col min="15106" max="15106" width="7.6328125" style="11" customWidth="1"/>
    <col min="15107" max="15120" width="4.6328125" style="11" customWidth="1"/>
    <col min="15121" max="15121" width="2" style="11" customWidth="1"/>
    <col min="15122" max="15122" width="2.36328125" style="11" customWidth="1"/>
    <col min="15123" max="15143" width="4.6328125" style="11" customWidth="1"/>
    <col min="15144" max="15360" width="9" style="11"/>
    <col min="15361" max="15361" width="4.6328125" style="11" customWidth="1"/>
    <col min="15362" max="15362" width="7.6328125" style="11" customWidth="1"/>
    <col min="15363" max="15376" width="4.6328125" style="11" customWidth="1"/>
    <col min="15377" max="15377" width="2" style="11" customWidth="1"/>
    <col min="15378" max="15378" width="2.36328125" style="11" customWidth="1"/>
    <col min="15379" max="15399" width="4.6328125" style="11" customWidth="1"/>
    <col min="15400" max="15616" width="9" style="11"/>
    <col min="15617" max="15617" width="4.6328125" style="11" customWidth="1"/>
    <col min="15618" max="15618" width="7.6328125" style="11" customWidth="1"/>
    <col min="15619" max="15632" width="4.6328125" style="11" customWidth="1"/>
    <col min="15633" max="15633" width="2" style="11" customWidth="1"/>
    <col min="15634" max="15634" width="2.36328125" style="11" customWidth="1"/>
    <col min="15635" max="15655" width="4.6328125" style="11" customWidth="1"/>
    <col min="15656" max="15872" width="9" style="11"/>
    <col min="15873" max="15873" width="4.6328125" style="11" customWidth="1"/>
    <col min="15874" max="15874" width="7.6328125" style="11" customWidth="1"/>
    <col min="15875" max="15888" width="4.6328125" style="11" customWidth="1"/>
    <col min="15889" max="15889" width="2" style="11" customWidth="1"/>
    <col min="15890" max="15890" width="2.36328125" style="11" customWidth="1"/>
    <col min="15891" max="15911" width="4.6328125" style="11" customWidth="1"/>
    <col min="15912" max="16128" width="9" style="11"/>
    <col min="16129" max="16129" width="4.6328125" style="11" customWidth="1"/>
    <col min="16130" max="16130" width="7.6328125" style="11" customWidth="1"/>
    <col min="16131" max="16144" width="4.6328125" style="11" customWidth="1"/>
    <col min="16145" max="16145" width="2" style="11" customWidth="1"/>
    <col min="16146" max="16146" width="2.36328125" style="11" customWidth="1"/>
    <col min="16147" max="16167" width="4.6328125" style="11" customWidth="1"/>
    <col min="16168" max="16384" width="9" style="11"/>
  </cols>
  <sheetData>
    <row r="1" spans="1:18" ht="13.5" customHeight="1" x14ac:dyDescent="0.2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7.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13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  <c r="R3" s="15"/>
    </row>
    <row r="4" spans="1:18" s="18" customFormat="1" ht="21" customHeight="1" x14ac:dyDescent="0.25">
      <c r="A4" s="16"/>
      <c r="B4" s="80" t="s">
        <v>15</v>
      </c>
      <c r="C4" s="80"/>
      <c r="D4" s="80"/>
      <c r="E4" s="80"/>
      <c r="F4" s="81" t="s">
        <v>36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7"/>
    </row>
    <row r="5" spans="1:18" ht="13.5" customHeight="1" x14ac:dyDescent="0.2">
      <c r="A5" s="12"/>
      <c r="B5" s="13"/>
      <c r="C5" s="19"/>
      <c r="D5" s="19"/>
      <c r="E5" s="19"/>
      <c r="F5" s="19"/>
      <c r="G5" s="14"/>
      <c r="H5" s="14"/>
      <c r="I5" s="14"/>
      <c r="J5" s="14"/>
      <c r="K5" s="14"/>
      <c r="L5" s="14"/>
      <c r="M5" s="14"/>
      <c r="N5" s="14"/>
      <c r="O5" s="14"/>
      <c r="P5" s="13"/>
      <c r="Q5" s="13"/>
      <c r="R5" s="15"/>
    </row>
    <row r="6" spans="1:18" ht="29.25" customHeight="1" x14ac:dyDescent="0.25">
      <c r="A6" s="12"/>
      <c r="B6" s="13"/>
      <c r="C6" s="20" t="s">
        <v>16</v>
      </c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14"/>
      <c r="P6" s="13"/>
      <c r="Q6" s="13"/>
      <c r="R6" s="15"/>
    </row>
    <row r="7" spans="1:18" ht="13.5" customHeight="1" x14ac:dyDescent="0.2">
      <c r="A7" s="12"/>
      <c r="B7" s="1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4"/>
      <c r="P7" s="13"/>
      <c r="Q7" s="13"/>
      <c r="R7" s="15"/>
    </row>
    <row r="8" spans="1:18" ht="13.5" customHeight="1" x14ac:dyDescent="0.2">
      <c r="A8" s="12"/>
      <c r="B8" s="83"/>
      <c r="C8" s="84" t="s">
        <v>17</v>
      </c>
      <c r="D8" s="84"/>
      <c r="E8" s="86">
        <f>'積算書（その８)'!K119</f>
        <v>0</v>
      </c>
      <c r="F8" s="86"/>
      <c r="G8" s="86"/>
      <c r="H8" s="86"/>
      <c r="I8" s="86"/>
      <c r="J8" s="86"/>
      <c r="K8" s="86"/>
      <c r="L8" s="86"/>
      <c r="M8" s="84" t="s">
        <v>18</v>
      </c>
      <c r="N8" s="84"/>
      <c r="O8" s="84"/>
      <c r="P8" s="13"/>
      <c r="Q8" s="13"/>
      <c r="R8" s="15"/>
    </row>
    <row r="9" spans="1:18" ht="13.5" customHeight="1" x14ac:dyDescent="0.2">
      <c r="A9" s="12"/>
      <c r="B9" s="83"/>
      <c r="C9" s="85"/>
      <c r="D9" s="85"/>
      <c r="E9" s="87"/>
      <c r="F9" s="87"/>
      <c r="G9" s="87"/>
      <c r="H9" s="87"/>
      <c r="I9" s="87"/>
      <c r="J9" s="87"/>
      <c r="K9" s="87"/>
      <c r="L9" s="87"/>
      <c r="M9" s="85"/>
      <c r="N9" s="85"/>
      <c r="O9" s="85"/>
      <c r="P9" s="13"/>
      <c r="Q9" s="13"/>
      <c r="R9" s="15"/>
    </row>
    <row r="10" spans="1:18" ht="13.5" customHeight="1" x14ac:dyDescent="0.2">
      <c r="A10" s="12"/>
      <c r="B10" s="13"/>
      <c r="C10" s="14"/>
      <c r="D10" s="14"/>
      <c r="E10" s="22"/>
      <c r="F10" s="22"/>
      <c r="G10" s="22"/>
      <c r="H10" s="22"/>
      <c r="I10" s="22"/>
      <c r="J10" s="22"/>
      <c r="K10" s="22"/>
      <c r="L10" s="22"/>
      <c r="M10" s="14"/>
      <c r="N10" s="14"/>
      <c r="O10" s="14"/>
      <c r="P10" s="13"/>
      <c r="Q10" s="13"/>
      <c r="R10" s="15"/>
    </row>
    <row r="11" spans="1:18" ht="13.5" customHeight="1" x14ac:dyDescent="0.2">
      <c r="A11" s="12"/>
      <c r="B11" s="13"/>
      <c r="C11" s="14"/>
      <c r="D11" s="14"/>
      <c r="E11" s="22"/>
      <c r="F11" s="22"/>
      <c r="G11" s="22"/>
      <c r="H11" s="22"/>
      <c r="I11" s="22"/>
      <c r="J11" s="22"/>
      <c r="K11" s="22"/>
      <c r="L11" s="22"/>
      <c r="M11" s="14"/>
      <c r="N11" s="14"/>
      <c r="O11" s="14"/>
      <c r="P11" s="13"/>
      <c r="Q11" s="13"/>
      <c r="R11" s="15"/>
    </row>
    <row r="12" spans="1:18" ht="3.75" customHeight="1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/>
      <c r="Q12" s="13"/>
      <c r="R12" s="15"/>
    </row>
    <row r="13" spans="1:18" ht="13.5" hidden="1" customHeight="1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/>
      <c r="Q13" s="13"/>
      <c r="R13" s="15"/>
    </row>
    <row r="14" spans="1:18" ht="13.5" customHeight="1" x14ac:dyDescent="0.2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23"/>
      <c r="L14" s="14"/>
      <c r="M14" s="14"/>
      <c r="N14" s="14"/>
      <c r="O14" s="14"/>
      <c r="P14" s="13"/>
      <c r="Q14" s="13"/>
      <c r="R14" s="15"/>
    </row>
    <row r="15" spans="1:18" ht="13.5" customHeight="1" x14ac:dyDescent="0.2">
      <c r="A15" s="12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5"/>
    </row>
    <row r="16" spans="1:18" ht="13.5" customHeight="1" x14ac:dyDescent="0.2">
      <c r="A16" s="1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/>
      <c r="Q16" s="13"/>
      <c r="R16" s="15"/>
    </row>
    <row r="17" spans="1:18" ht="13.5" customHeight="1" x14ac:dyDescent="0.2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3"/>
      <c r="Q17" s="13"/>
      <c r="R17" s="15"/>
    </row>
    <row r="18" spans="1:18" ht="13.5" customHeight="1" x14ac:dyDescent="0.2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/>
      <c r="Q18" s="13"/>
      <c r="R18" s="15"/>
    </row>
    <row r="19" spans="1:18" ht="13.5" customHeight="1" x14ac:dyDescent="0.2">
      <c r="A19" s="12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5"/>
    </row>
    <row r="20" spans="1:18" ht="13.5" customHeight="1" x14ac:dyDescent="0.2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5"/>
    </row>
    <row r="21" spans="1:18" ht="13.5" customHeight="1" x14ac:dyDescent="0.2">
      <c r="A21" s="12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3"/>
      <c r="Q21" s="13"/>
      <c r="R21" s="15"/>
    </row>
    <row r="22" spans="1:18" ht="13.5" customHeight="1" x14ac:dyDescent="0.2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5"/>
    </row>
    <row r="23" spans="1:18" ht="13.5" customHeight="1" x14ac:dyDescent="0.2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13"/>
      <c r="R23" s="15"/>
    </row>
    <row r="24" spans="1:18" ht="13.5" customHeight="1" x14ac:dyDescent="0.2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3"/>
      <c r="Q24" s="13"/>
      <c r="R24" s="15"/>
    </row>
    <row r="25" spans="1:18" ht="13.5" customHeight="1" x14ac:dyDescent="0.2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/>
      <c r="Q25" s="13"/>
      <c r="R25" s="15"/>
    </row>
    <row r="26" spans="1:18" ht="13.5" customHeight="1" x14ac:dyDescent="0.2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  <c r="Q26" s="13"/>
      <c r="R26" s="15"/>
    </row>
    <row r="27" spans="1:18" ht="13.5" customHeight="1" x14ac:dyDescent="0.2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13"/>
      <c r="R27" s="15"/>
    </row>
    <row r="28" spans="1:18" ht="13.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5"/>
    </row>
    <row r="29" spans="1:18" ht="13.5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1:18" ht="13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</row>
    <row r="31" spans="1:18" ht="13.5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/>
    </row>
    <row r="32" spans="1:18" ht="13.5" customHeight="1" x14ac:dyDescent="0.2">
      <c r="A32" s="27"/>
      <c r="B32" s="88" t="s">
        <v>19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28"/>
      <c r="N32" s="28"/>
      <c r="O32" s="28"/>
      <c r="P32" s="28"/>
      <c r="Q32" s="28"/>
      <c r="R32" s="29"/>
    </row>
    <row r="33" spans="1:18" ht="13.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</row>
    <row r="34" spans="1:18" ht="13.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3.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1:18" ht="13.5" customHeight="1" x14ac:dyDescent="0.2">
      <c r="A36" s="27"/>
      <c r="B36" s="88" t="s">
        <v>26</v>
      </c>
      <c r="C36" s="88"/>
      <c r="D36" s="88"/>
      <c r="E36" s="88"/>
      <c r="F36" s="88"/>
      <c r="G36" s="88"/>
      <c r="H36" s="88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1:18" ht="13.5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ht="13.5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</row>
    <row r="39" spans="1:18" ht="13.5" customHeight="1" x14ac:dyDescent="0.2">
      <c r="A39" s="27"/>
      <c r="B39" s="71" t="s">
        <v>20</v>
      </c>
      <c r="C39" s="71"/>
      <c r="D39" s="71"/>
      <c r="E39" s="71"/>
      <c r="F39" s="7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1:18" ht="13.5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1:18" ht="19.5" customHeight="1" x14ac:dyDescent="0.2">
      <c r="A41" s="27"/>
      <c r="B41" s="89" t="s">
        <v>31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13"/>
      <c r="N41" s="28"/>
      <c r="O41" s="28"/>
      <c r="P41" s="28"/>
      <c r="Q41" s="28"/>
      <c r="R41" s="29"/>
    </row>
    <row r="42" spans="1:18" ht="13.5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</row>
    <row r="43" spans="1:18" ht="13.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</row>
    <row r="44" spans="1:18" ht="13.5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spans="1:18" ht="13.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spans="1:18" ht="13.5" customHeight="1" x14ac:dyDescent="0.2">
      <c r="A46" s="27"/>
      <c r="B46" s="28"/>
      <c r="C46" s="28"/>
      <c r="D46" s="28"/>
      <c r="E46" s="71" t="s">
        <v>21</v>
      </c>
      <c r="F46" s="7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</row>
    <row r="47" spans="1:18" ht="16.5" customHeight="1" x14ac:dyDescent="0.2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</row>
    <row r="48" spans="1:18" ht="13.5" customHeight="1" x14ac:dyDescent="0.2">
      <c r="A48" s="27"/>
      <c r="B48" s="28"/>
      <c r="C48" s="28"/>
      <c r="D48" s="28"/>
      <c r="E48" s="71" t="s">
        <v>22</v>
      </c>
      <c r="F48" s="71"/>
      <c r="G48" s="30"/>
      <c r="H48" s="28"/>
      <c r="I48" s="28"/>
      <c r="J48" s="28"/>
      <c r="K48" s="28"/>
      <c r="L48" s="28"/>
      <c r="M48" s="28"/>
      <c r="N48" s="28" t="s">
        <v>23</v>
      </c>
      <c r="O48" s="28"/>
      <c r="P48" s="28"/>
      <c r="Q48" s="28"/>
      <c r="R48" s="29"/>
    </row>
    <row r="49" spans="1:18" ht="13.5" customHeight="1" x14ac:dyDescent="0.2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71"/>
      <c r="N49" s="71"/>
      <c r="O49" s="28"/>
      <c r="P49" s="28"/>
      <c r="Q49" s="28"/>
      <c r="R49" s="29"/>
    </row>
    <row r="50" spans="1:18" ht="13.5" customHeight="1" x14ac:dyDescent="0.2">
      <c r="A50" s="27"/>
      <c r="B50" s="71"/>
      <c r="C50" s="71"/>
      <c r="D50" s="71"/>
      <c r="E50" s="71"/>
      <c r="F50" s="7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9"/>
    </row>
    <row r="51" spans="1:18" ht="13.5" customHeigh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/>
    </row>
    <row r="52" spans="1:18" ht="13.5" customHeight="1" x14ac:dyDescent="0.2">
      <c r="A52" s="72" t="s">
        <v>25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29"/>
    </row>
    <row r="53" spans="1:18" ht="13.5" customHeight="1" x14ac:dyDescent="0.2">
      <c r="A53" s="27"/>
      <c r="B53" s="73" t="s">
        <v>24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29"/>
    </row>
    <row r="54" spans="1:18" ht="13.5" customHeight="1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</row>
    <row r="55" spans="1:18" ht="13.5" customHeight="1" x14ac:dyDescent="0.2"/>
    <row r="56" spans="1:18" ht="13.5" customHeight="1" x14ac:dyDescent="0.2">
      <c r="B56" s="70" t="s">
        <v>32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8" ht="13.5" customHeight="1" x14ac:dyDescent="0.2">
      <c r="B57" s="70" t="s">
        <v>33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積算書（その８)</vt:lpstr>
      <vt:lpstr>入札書</vt:lpstr>
      <vt:lpstr>'積算書（その８)'!Print_Area</vt:lpstr>
      <vt:lpstr>'積算書（その８)'!Print_Titles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2023-12-01T02:08:47Z</dcterms:modified>
</cp:coreProperties>
</file>