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trlProps/ctrlProp3.xml" ContentType="application/vnd.ms-excel.controlproperties+xml"/>
  <Override PartName="/xl/ctrlProps/ctrlProp4.xml" ContentType="application/vnd.ms-excel.controlproperties+xml"/>
  <Override PartName="/xl/drawings/drawing11.xml" ContentType="application/vnd.openxmlformats-officedocument.drawing+xml"/>
  <Override PartName="/xl/drawings/drawing12.xml" ContentType="application/vnd.openxmlformats-officedocument.drawing+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01"/>
  <workbookPr codeName="ThisWorkbook" defaultThemeVersion="124226"/>
  <mc:AlternateContent xmlns:mc="http://schemas.openxmlformats.org/markup-compatibility/2006">
    <mc:Choice Requires="x15">
      <x15ac:absPath xmlns:x15ac="http://schemas.microsoft.com/office/spreadsheetml/2010/11/ac" url="\\Nj050534\係共有フォルダ\〒田中\04 コンサルタント資格審査\R7\08 ホームページ掲載\"/>
    </mc:Choice>
  </mc:AlternateContent>
  <xr:revisionPtr revIDLastSave="0" documentId="13_ncr:1_{33C67AF1-4037-4853-8867-9899C45D20D2}" xr6:coauthVersionLast="36" xr6:coauthVersionMax="47" xr10:uidLastSave="{00000000-0000-0000-0000-000000000000}"/>
  <workbookProtection workbookPassword="CC81" lockStructure="1"/>
  <bookViews>
    <workbookView xWindow="-2210" yWindow="-16320" windowWidth="29040" windowHeight="15720" tabRatio="899" firstSheet="1" activeTab="1" xr2:uid="{00000000-000D-0000-FFFF-FFFF00000000}"/>
  </bookViews>
  <sheets>
    <sheet name="00審査票" sheetId="33" r:id="rId1"/>
    <sheet name="01申請書" sheetId="1" r:id="rId2"/>
    <sheet name="02業務実績" sheetId="20" r:id="rId3"/>
    <sheet name="03職員数" sheetId="17" r:id="rId4"/>
    <sheet name="04-1地質調査 実績調書" sheetId="5" r:id="rId5"/>
    <sheet name="04-2測量 実績調書" sheetId="34" r:id="rId6"/>
    <sheet name="04-3建築 実績調書" sheetId="35" r:id="rId7"/>
    <sheet name="04-4補償 実績調書" sheetId="36" r:id="rId8"/>
    <sheet name="04-5建設 実績調書" sheetId="38" r:id="rId9"/>
    <sheet name="05実態調書" sheetId="28" r:id="rId10"/>
    <sheet name="06技術者名簿" sheetId="32" r:id="rId11"/>
    <sheet name="07技術士内訳" sheetId="30" r:id="rId12"/>
    <sheet name="08RCCM内訳" sheetId="31" r:id="rId13"/>
    <sheet name="09入力票" sheetId="7" r:id="rId14"/>
    <sheet name="10個人住民税" sheetId="15" r:id="rId15"/>
    <sheet name="11誓約書（別記様式）" sheetId="16" r:id="rId16"/>
    <sheet name="12別紙" sheetId="13" r:id="rId17"/>
    <sheet name="初期設定" sheetId="40" state="hidden" r:id="rId18"/>
    <sheet name="会社名称変換" sheetId="41" state="hidden" r:id="rId19"/>
  </sheets>
  <definedNames>
    <definedName name="_xlnm.Print_Area" localSheetId="0">'00審査票'!$A$1:$BE$62</definedName>
    <definedName name="_xlnm.Print_Area" localSheetId="1">'01申請書'!$A$1:$CP$44</definedName>
    <definedName name="_xlnm.Print_Area" localSheetId="3">'03職員数'!$A$1:$BE$31</definedName>
    <definedName name="_xlnm.Print_Area" localSheetId="4">'04-1地質調査 実績調書'!$A$1:$AY$75</definedName>
    <definedName name="_xlnm.Print_Area" localSheetId="5">'04-2測量 実績調書'!$A$1:$AY$75</definedName>
    <definedName name="_xlnm.Print_Area" localSheetId="6">'04-3建築 実績調書'!$A$1:$AY$75</definedName>
    <definedName name="_xlnm.Print_Area" localSheetId="7">'04-4補償 実績調書'!$A$1:$AY$75</definedName>
    <definedName name="_xlnm.Print_Area" localSheetId="8">'04-5建設 実績調書'!$A$1:$AY$75</definedName>
    <definedName name="_xlnm.Print_Area" localSheetId="9">'05実態調書'!$A$1:$J$48</definedName>
    <definedName name="_xlnm.Print_Area" localSheetId="10">'06技術者名簿'!$A$1:$AP$53</definedName>
    <definedName name="_xlnm.Print_Area" localSheetId="13">'09入力票'!$A$1:$AX$182</definedName>
    <definedName name="_xlnm.Print_Area" localSheetId="15">'11誓約書（別記様式）'!$A$1:$AI$53</definedName>
    <definedName name="_xlnm.Print_Titles" localSheetId="4">'04-1地質調査 実績調書'!$1:$14</definedName>
    <definedName name="_xlnm.Print_Titles" localSheetId="5">'04-2測量 実績調書'!$1:$14</definedName>
    <definedName name="_xlnm.Print_Titles" localSheetId="6">'04-3建築 実績調書'!$1:$14</definedName>
    <definedName name="_xlnm.Print_Titles" localSheetId="7">'04-4補償 実績調書'!$1:$14</definedName>
    <definedName name="_xlnm.Print_Titles" localSheetId="8">'04-5建設 実績調書'!$1:$14</definedName>
    <definedName name="_xlnm.Print_Titles" localSheetId="16">'12別紙'!$1:$18</definedName>
  </definedNames>
  <calcPr calcId="191029"/>
</workbook>
</file>

<file path=xl/calcChain.xml><?xml version="1.0" encoding="utf-8"?>
<calcChain xmlns="http://schemas.openxmlformats.org/spreadsheetml/2006/main">
  <c r="AF21" i="7" l="1"/>
  <c r="AE21" i="7"/>
  <c r="AD21" i="7"/>
  <c r="AC21" i="7"/>
  <c r="AB21" i="7"/>
  <c r="AA21" i="7"/>
  <c r="Z21" i="7"/>
  <c r="Y21" i="7"/>
  <c r="X21" i="7"/>
  <c r="W21" i="7"/>
  <c r="V21" i="7"/>
  <c r="U21" i="7"/>
  <c r="T21" i="7"/>
  <c r="T51" i="7" l="1"/>
  <c r="T36" i="7"/>
  <c r="H142" i="7" l="1"/>
  <c r="I142" i="7"/>
  <c r="J142" i="7"/>
  <c r="K142" i="7"/>
  <c r="L142" i="7"/>
  <c r="M142" i="7"/>
  <c r="N142" i="7"/>
  <c r="O142" i="7"/>
  <c r="P142" i="7"/>
  <c r="Q142" i="7"/>
  <c r="R142" i="7"/>
  <c r="S142" i="7"/>
  <c r="T142" i="7"/>
  <c r="U142" i="7"/>
  <c r="V142" i="7"/>
  <c r="W142" i="7"/>
  <c r="X142" i="7"/>
  <c r="Y142" i="7"/>
  <c r="Z142" i="7"/>
  <c r="AA142" i="7"/>
  <c r="AB142" i="7"/>
  <c r="AC142" i="7"/>
  <c r="AD142" i="7"/>
  <c r="AE142" i="7"/>
  <c r="AF142" i="7"/>
  <c r="AG142" i="7"/>
  <c r="AH142" i="7"/>
  <c r="AI142" i="7"/>
  <c r="AJ142" i="7"/>
  <c r="G142" i="7"/>
  <c r="J117" i="7"/>
  <c r="K117" i="7"/>
  <c r="L117" i="7"/>
  <c r="M117" i="7"/>
  <c r="N117" i="7"/>
  <c r="O117" i="7"/>
  <c r="P117" i="7"/>
  <c r="Q117" i="7"/>
  <c r="R117" i="7"/>
  <c r="I117" i="7"/>
  <c r="S93" i="7"/>
  <c r="T93" i="7"/>
  <c r="U93" i="7"/>
  <c r="R93" i="7"/>
  <c r="J93" i="7"/>
  <c r="K93" i="7"/>
  <c r="L93" i="7"/>
  <c r="M93" i="7"/>
  <c r="N93" i="7"/>
  <c r="O93" i="7"/>
  <c r="P93" i="7"/>
  <c r="Q93" i="7"/>
  <c r="I93" i="7"/>
  <c r="J76" i="7"/>
  <c r="K76" i="7"/>
  <c r="I76" i="7"/>
  <c r="J75" i="7" l="1"/>
  <c r="A31" i="41" l="1"/>
  <c r="G31" i="41" s="1"/>
  <c r="B31" i="41"/>
  <c r="B25" i="41" l="1"/>
  <c r="B26" i="41"/>
  <c r="B27" i="41"/>
  <c r="B28" i="41"/>
  <c r="B29" i="41"/>
  <c r="B30" i="41"/>
  <c r="B32" i="41"/>
  <c r="B33" i="41"/>
  <c r="B34" i="41"/>
  <c r="B35" i="41"/>
  <c r="B36" i="41"/>
  <c r="B37" i="41"/>
  <c r="B38" i="41"/>
  <c r="B39" i="41"/>
  <c r="B40" i="41"/>
  <c r="B41" i="41"/>
  <c r="B42" i="41"/>
  <c r="B43" i="41"/>
  <c r="B44" i="41"/>
  <c r="B45" i="41"/>
  <c r="B46" i="41"/>
  <c r="B47" i="41"/>
  <c r="B48" i="41"/>
  <c r="B49" i="41"/>
  <c r="B50" i="41"/>
  <c r="B51" i="41"/>
  <c r="B52" i="41"/>
  <c r="B53" i="41"/>
  <c r="B54" i="41"/>
  <c r="B55" i="41"/>
  <c r="B56" i="41"/>
  <c r="A25" i="41"/>
  <c r="A26" i="41"/>
  <c r="A27" i="41"/>
  <c r="A28" i="41"/>
  <c r="A29" i="41"/>
  <c r="A30" i="41"/>
  <c r="H30" i="41" s="1"/>
  <c r="A32" i="41"/>
  <c r="A33" i="41"/>
  <c r="A34" i="41"/>
  <c r="H34" i="41" s="1"/>
  <c r="A35" i="41"/>
  <c r="H35" i="41" s="1"/>
  <c r="A36" i="41"/>
  <c r="H36" i="41" s="1"/>
  <c r="A37" i="41"/>
  <c r="G37" i="41" s="1"/>
  <c r="A38" i="41"/>
  <c r="A39" i="41"/>
  <c r="H39" i="41" s="1"/>
  <c r="A40" i="41"/>
  <c r="A41" i="41"/>
  <c r="A42" i="41"/>
  <c r="H42" i="41" s="1"/>
  <c r="A43" i="41"/>
  <c r="G43" i="41" s="1"/>
  <c r="A44" i="41"/>
  <c r="A45" i="41"/>
  <c r="G45" i="41" s="1"/>
  <c r="A46" i="41"/>
  <c r="A47" i="41"/>
  <c r="A48" i="41"/>
  <c r="A49" i="41"/>
  <c r="A50" i="41"/>
  <c r="A51" i="41"/>
  <c r="A52" i="41"/>
  <c r="A53" i="41"/>
  <c r="A54" i="41"/>
  <c r="A55" i="41"/>
  <c r="H55" i="41" s="1"/>
  <c r="A56" i="41"/>
  <c r="H48" i="41" l="1"/>
  <c r="H40" i="41"/>
  <c r="H32" i="41"/>
  <c r="H46" i="41"/>
  <c r="H38" i="41"/>
  <c r="G54" i="41"/>
  <c r="G36" i="41"/>
  <c r="H33" i="41"/>
  <c r="G46" i="41"/>
  <c r="G38" i="41"/>
  <c r="G47" i="41"/>
  <c r="H37" i="41"/>
  <c r="G39" i="41"/>
  <c r="G50" i="41"/>
  <c r="H47" i="41"/>
  <c r="G55" i="41"/>
  <c r="H43" i="41"/>
  <c r="G32" i="41"/>
  <c r="H50" i="41"/>
  <c r="G42" i="41"/>
  <c r="G35" i="41"/>
  <c r="G34" i="41"/>
  <c r="H52" i="41"/>
  <c r="G44" i="41"/>
  <c r="G51" i="41"/>
  <c r="G52" i="41"/>
  <c r="H56" i="41"/>
  <c r="H49" i="41"/>
  <c r="H41" i="41"/>
  <c r="G53" i="41"/>
  <c r="H44" i="41"/>
  <c r="H51" i="41"/>
  <c r="H53" i="41"/>
  <c r="H45" i="41"/>
  <c r="G49" i="41"/>
  <c r="G41" i="41"/>
  <c r="G33" i="41"/>
  <c r="G56" i="41"/>
  <c r="G48" i="41"/>
  <c r="G40" i="41"/>
  <c r="G141" i="7"/>
  <c r="H141" i="7"/>
  <c r="I141" i="7"/>
  <c r="J141" i="7"/>
  <c r="K141" i="7"/>
  <c r="L141" i="7"/>
  <c r="M141" i="7"/>
  <c r="N141" i="7"/>
  <c r="O141" i="7"/>
  <c r="P141" i="7"/>
  <c r="Q141" i="7"/>
  <c r="R141" i="7"/>
  <c r="S141" i="7"/>
  <c r="T141" i="7"/>
  <c r="U141" i="7"/>
  <c r="V141" i="7"/>
  <c r="W141" i="7"/>
  <c r="X141" i="7"/>
  <c r="Y141" i="7"/>
  <c r="Z141" i="7"/>
  <c r="AA141" i="7"/>
  <c r="AB141" i="7"/>
  <c r="AC141" i="7"/>
  <c r="AD141" i="7"/>
  <c r="AE141" i="7"/>
  <c r="AF141" i="7"/>
  <c r="AG141" i="7"/>
  <c r="AH141" i="7"/>
  <c r="AI141" i="7"/>
  <c r="AJ141" i="7"/>
  <c r="I116" i="7"/>
  <c r="J116" i="7"/>
  <c r="K116" i="7"/>
  <c r="L116" i="7"/>
  <c r="M116" i="7"/>
  <c r="N116" i="7"/>
  <c r="O116" i="7"/>
  <c r="P116" i="7"/>
  <c r="Q116" i="7"/>
  <c r="R116" i="7"/>
  <c r="I92" i="7" l="1"/>
  <c r="J92" i="7"/>
  <c r="K92" i="7"/>
  <c r="L92" i="7"/>
  <c r="M92" i="7"/>
  <c r="N92" i="7"/>
  <c r="O92" i="7"/>
  <c r="P92" i="7"/>
  <c r="Q92" i="7"/>
  <c r="R92" i="7"/>
  <c r="S92" i="7"/>
  <c r="T92" i="7"/>
  <c r="U92" i="7"/>
  <c r="K75" i="7"/>
  <c r="I75" i="7"/>
  <c r="H24" i="7"/>
  <c r="G24" i="7"/>
  <c r="S29" i="1"/>
  <c r="B8" i="41"/>
  <c r="B24" i="41"/>
  <c r="B23" i="41"/>
  <c r="B22" i="41"/>
  <c r="B21" i="41"/>
  <c r="B20" i="41"/>
  <c r="B19" i="41"/>
  <c r="B18" i="41"/>
  <c r="B17" i="41"/>
  <c r="B16" i="41"/>
  <c r="B15" i="41"/>
  <c r="B14" i="41"/>
  <c r="B13" i="41"/>
  <c r="B12" i="41"/>
  <c r="B11" i="41"/>
  <c r="B10" i="41"/>
  <c r="B9" i="41"/>
  <c r="B7" i="41"/>
  <c r="B6" i="41"/>
  <c r="B5" i="41"/>
  <c r="B4" i="41"/>
  <c r="B3" i="41"/>
  <c r="A24" i="41"/>
  <c r="A23" i="41"/>
  <c r="A22" i="41"/>
  <c r="A21" i="41"/>
  <c r="A20" i="41"/>
  <c r="A19" i="41"/>
  <c r="A18" i="41"/>
  <c r="A17" i="41"/>
  <c r="A16" i="41"/>
  <c r="A15" i="41"/>
  <c r="A14" i="41"/>
  <c r="A13" i="41"/>
  <c r="A12" i="41"/>
  <c r="A11" i="41"/>
  <c r="A10" i="41"/>
  <c r="A9" i="41"/>
  <c r="A8" i="41"/>
  <c r="A7" i="41"/>
  <c r="A6" i="41"/>
  <c r="A5" i="41"/>
  <c r="A4" i="41"/>
  <c r="A3" i="41"/>
  <c r="G57" i="7" l="1"/>
  <c r="M54" i="7"/>
  <c r="G54" i="7"/>
  <c r="K51" i="7"/>
  <c r="G51" i="7"/>
  <c r="G48" i="7"/>
  <c r="G45" i="7"/>
  <c r="G42" i="7"/>
  <c r="M39" i="7"/>
  <c r="G39" i="7"/>
  <c r="K36" i="7"/>
  <c r="G36" i="7"/>
  <c r="G33" i="7"/>
  <c r="G30" i="7"/>
  <c r="AQ171" i="7"/>
  <c r="AO171" i="7"/>
  <c r="AM171" i="7"/>
  <c r="AK171" i="7"/>
  <c r="AI171" i="7"/>
  <c r="AG171" i="7"/>
  <c r="AE171" i="7"/>
  <c r="AC171" i="7"/>
  <c r="AA171" i="7"/>
  <c r="Y171" i="7"/>
  <c r="W171" i="7"/>
  <c r="U171" i="7"/>
  <c r="S171" i="7"/>
  <c r="Q171" i="7"/>
  <c r="O171" i="7"/>
  <c r="M171" i="7"/>
  <c r="K171" i="7"/>
  <c r="I171" i="7"/>
  <c r="G171" i="7"/>
  <c r="E171" i="7"/>
  <c r="AI160" i="7"/>
  <c r="AG160" i="7"/>
  <c r="AC160" i="7"/>
  <c r="AA160" i="7"/>
  <c r="Y160" i="7"/>
  <c r="W160" i="7"/>
  <c r="U160" i="7"/>
  <c r="S160" i="7"/>
  <c r="Q160" i="7"/>
  <c r="O160" i="7"/>
  <c r="M160" i="7"/>
  <c r="K160" i="7"/>
  <c r="I160" i="7"/>
  <c r="G160" i="7"/>
  <c r="E160" i="7"/>
  <c r="AU152" i="7"/>
  <c r="AS152" i="7"/>
  <c r="AQ152" i="7"/>
  <c r="AO152" i="7"/>
  <c r="AM152" i="7"/>
  <c r="AK152" i="7"/>
  <c r="AI152" i="7"/>
  <c r="AG152" i="7"/>
  <c r="AE152" i="7"/>
  <c r="AC152" i="7"/>
  <c r="AA152" i="7"/>
  <c r="Y152" i="7"/>
  <c r="W152" i="7"/>
  <c r="U152" i="7"/>
  <c r="S152" i="7"/>
  <c r="Q152" i="7"/>
  <c r="O152" i="7"/>
  <c r="M152" i="7"/>
  <c r="K152" i="7"/>
  <c r="I152" i="7"/>
  <c r="G152" i="7"/>
  <c r="E152" i="7"/>
  <c r="C152" i="7"/>
  <c r="B177" i="7"/>
  <c r="A177" i="7" s="1"/>
  <c r="B175" i="7"/>
  <c r="A175" i="7" s="1"/>
  <c r="B21" i="17"/>
  <c r="B26" i="17" s="1"/>
  <c r="B20" i="17"/>
  <c r="B25" i="17" s="1"/>
  <c r="AM22" i="17"/>
  <c r="AI22" i="17"/>
  <c r="AE22" i="17"/>
  <c r="AA22" i="17"/>
  <c r="W22" i="17"/>
  <c r="S22" i="17"/>
  <c r="O22" i="17"/>
  <c r="K22" i="17"/>
  <c r="G22" i="17"/>
  <c r="AU17" i="17"/>
  <c r="AQ17" i="17"/>
  <c r="AM17" i="17"/>
  <c r="AI17" i="17"/>
  <c r="AE17" i="17"/>
  <c r="AA17" i="17"/>
  <c r="W17" i="17"/>
  <c r="S17" i="17"/>
  <c r="O17" i="17"/>
  <c r="K17" i="17"/>
  <c r="G17" i="17"/>
  <c r="AQ11" i="17"/>
  <c r="AM11" i="17"/>
  <c r="AE11" i="17"/>
  <c r="AA11" i="17"/>
  <c r="W11" i="17"/>
  <c r="S11" i="17"/>
  <c r="O11" i="17"/>
  <c r="K11" i="17"/>
  <c r="G11" i="17"/>
  <c r="C11" i="17"/>
  <c r="BC7" i="17"/>
  <c r="AY7" i="17"/>
  <c r="AU7" i="17"/>
  <c r="AQ7" i="17"/>
  <c r="AM7" i="17"/>
  <c r="AI7" i="17"/>
  <c r="AE7" i="17"/>
  <c r="AA7" i="17"/>
  <c r="W7" i="17"/>
  <c r="S7" i="17"/>
  <c r="O7" i="17"/>
  <c r="K7" i="17"/>
  <c r="G7" i="17"/>
  <c r="C7" i="17"/>
  <c r="BC3" i="17"/>
  <c r="AY3" i="17"/>
  <c r="AU3" i="17"/>
  <c r="AQ3" i="17"/>
  <c r="AM3" i="17"/>
  <c r="AI3" i="17"/>
  <c r="AE3" i="17"/>
  <c r="AA3" i="17"/>
  <c r="W3" i="17"/>
  <c r="S3" i="17"/>
  <c r="O3" i="17"/>
  <c r="K3" i="17"/>
  <c r="G3" i="17"/>
  <c r="C3" i="17"/>
  <c r="D62" i="7"/>
  <c r="D67" i="7"/>
  <c r="AF67" i="7" s="1"/>
  <c r="X57" i="7"/>
  <c r="W57" i="7"/>
  <c r="V57" i="7"/>
  <c r="U57" i="7"/>
  <c r="T57" i="7"/>
  <c r="S57" i="7"/>
  <c r="R57" i="7"/>
  <c r="Q57" i="7"/>
  <c r="P57" i="7"/>
  <c r="O57" i="7"/>
  <c r="N57" i="7"/>
  <c r="M57" i="7"/>
  <c r="L57" i="7"/>
  <c r="K57" i="7"/>
  <c r="J57" i="7"/>
  <c r="I57" i="7"/>
  <c r="H57" i="7"/>
  <c r="X54" i="7"/>
  <c r="W54" i="7"/>
  <c r="V54" i="7"/>
  <c r="U54" i="7"/>
  <c r="T54" i="7"/>
  <c r="S54" i="7"/>
  <c r="R54" i="7"/>
  <c r="Q54" i="7"/>
  <c r="P54" i="7"/>
  <c r="O54" i="7"/>
  <c r="N54" i="7"/>
  <c r="H54" i="7"/>
  <c r="AF51" i="7"/>
  <c r="AE51" i="7"/>
  <c r="AD51" i="7"/>
  <c r="AC51" i="7"/>
  <c r="AB51" i="7"/>
  <c r="AA51" i="7"/>
  <c r="Z51" i="7"/>
  <c r="Y51" i="7"/>
  <c r="X51" i="7"/>
  <c r="W51" i="7"/>
  <c r="V51" i="7"/>
  <c r="U51" i="7"/>
  <c r="N51" i="7"/>
  <c r="M51" i="7"/>
  <c r="L51" i="7"/>
  <c r="I51" i="7"/>
  <c r="H51" i="7"/>
  <c r="R48" i="7"/>
  <c r="Q48" i="7"/>
  <c r="P48" i="7"/>
  <c r="O48" i="7"/>
  <c r="N48" i="7"/>
  <c r="M48" i="7"/>
  <c r="L48" i="7"/>
  <c r="K48" i="7"/>
  <c r="J48" i="7"/>
  <c r="I48" i="7"/>
  <c r="H48" i="7"/>
  <c r="U45" i="7"/>
  <c r="T45" i="7"/>
  <c r="S45" i="7"/>
  <c r="R45" i="7"/>
  <c r="Q45" i="7"/>
  <c r="P45" i="7"/>
  <c r="O45" i="7"/>
  <c r="N45" i="7"/>
  <c r="M45" i="7"/>
  <c r="L45" i="7"/>
  <c r="K45" i="7"/>
  <c r="J45" i="7"/>
  <c r="I45" i="7"/>
  <c r="H45" i="7"/>
  <c r="X42" i="7"/>
  <c r="W42" i="7"/>
  <c r="V42" i="7"/>
  <c r="U42" i="7"/>
  <c r="T42" i="7"/>
  <c r="S42" i="7"/>
  <c r="R42" i="7"/>
  <c r="Q42" i="7"/>
  <c r="P42" i="7"/>
  <c r="O42" i="7"/>
  <c r="N42" i="7"/>
  <c r="M42" i="7"/>
  <c r="L42" i="7"/>
  <c r="K42" i="7"/>
  <c r="J42" i="7"/>
  <c r="I42" i="7"/>
  <c r="H42" i="7"/>
  <c r="X39" i="7"/>
  <c r="W39" i="7"/>
  <c r="V39" i="7"/>
  <c r="U39" i="7"/>
  <c r="T39" i="7"/>
  <c r="S39" i="7"/>
  <c r="R39" i="7"/>
  <c r="Q39" i="7"/>
  <c r="P39" i="7"/>
  <c r="O39" i="7"/>
  <c r="N39" i="7"/>
  <c r="H39" i="7"/>
  <c r="AF36" i="7"/>
  <c r="AE36" i="7"/>
  <c r="AD36" i="7"/>
  <c r="AC36" i="7"/>
  <c r="AB36" i="7"/>
  <c r="AA36" i="7"/>
  <c r="Z36" i="7"/>
  <c r="Y36" i="7"/>
  <c r="X36" i="7"/>
  <c r="W36" i="7"/>
  <c r="V36" i="7"/>
  <c r="U36" i="7"/>
  <c r="N36" i="7"/>
  <c r="M36" i="7"/>
  <c r="L36" i="7"/>
  <c r="I36" i="7"/>
  <c r="H36" i="7"/>
  <c r="R33" i="7"/>
  <c r="Q33" i="7"/>
  <c r="P33" i="7"/>
  <c r="O33" i="7"/>
  <c r="N33" i="7"/>
  <c r="M33" i="7"/>
  <c r="L33" i="7"/>
  <c r="K33" i="7"/>
  <c r="J33" i="7"/>
  <c r="I33" i="7"/>
  <c r="H33" i="7"/>
  <c r="U30" i="7"/>
  <c r="T30" i="7"/>
  <c r="S30" i="7"/>
  <c r="R30" i="7"/>
  <c r="Q30" i="7"/>
  <c r="P30" i="7"/>
  <c r="O30" i="7"/>
  <c r="N30" i="7"/>
  <c r="M30" i="7"/>
  <c r="L30" i="7"/>
  <c r="K30" i="7"/>
  <c r="J30" i="7"/>
  <c r="I30" i="7"/>
  <c r="H30" i="7"/>
  <c r="R18" i="7"/>
  <c r="Q18" i="7"/>
  <c r="P18" i="7"/>
  <c r="O18" i="7"/>
  <c r="N18" i="7"/>
  <c r="M18" i="7"/>
  <c r="L18" i="7"/>
  <c r="K18" i="7"/>
  <c r="J18" i="7"/>
  <c r="I18" i="7"/>
  <c r="H18" i="7"/>
  <c r="G18" i="7"/>
  <c r="X27" i="7"/>
  <c r="W27" i="7"/>
  <c r="V27" i="7"/>
  <c r="U27" i="7"/>
  <c r="T27" i="7"/>
  <c r="S27" i="7"/>
  <c r="R27" i="7"/>
  <c r="Q27" i="7"/>
  <c r="P27" i="7"/>
  <c r="O27" i="7"/>
  <c r="N27" i="7"/>
  <c r="M27" i="7"/>
  <c r="L27" i="7"/>
  <c r="K27" i="7"/>
  <c r="J27" i="7"/>
  <c r="I27" i="7"/>
  <c r="H27" i="7"/>
  <c r="X24" i="7"/>
  <c r="W24" i="7"/>
  <c r="V24" i="7"/>
  <c r="U24" i="7"/>
  <c r="T24" i="7"/>
  <c r="S24" i="7"/>
  <c r="R24" i="7"/>
  <c r="Q24" i="7"/>
  <c r="P24" i="7"/>
  <c r="O24" i="7"/>
  <c r="N24" i="7"/>
  <c r="G27" i="7"/>
  <c r="M24" i="7"/>
  <c r="A194" i="7" l="1"/>
  <c r="A191" i="7"/>
  <c r="A192" i="7"/>
  <c r="AI67" i="7"/>
  <c r="A193" i="7"/>
  <c r="AF62" i="7"/>
  <c r="AI62" i="7"/>
  <c r="AB67" i="7"/>
  <c r="AC67" i="7"/>
  <c r="AB62" i="7"/>
  <c r="AC62" i="7"/>
  <c r="AJ137" i="7"/>
  <c r="AI137" i="7"/>
  <c r="AH137" i="7"/>
  <c r="AG137" i="7"/>
  <c r="AF137" i="7"/>
  <c r="AE137" i="7"/>
  <c r="AD137" i="7"/>
  <c r="AC137" i="7"/>
  <c r="AB137" i="7"/>
  <c r="AA137" i="7"/>
  <c r="Z137" i="7"/>
  <c r="Y137" i="7"/>
  <c r="X137" i="7"/>
  <c r="W137" i="7"/>
  <c r="V137" i="7"/>
  <c r="U137" i="7"/>
  <c r="T137" i="7"/>
  <c r="S137" i="7"/>
  <c r="R137" i="7"/>
  <c r="Q137" i="7"/>
  <c r="P137" i="7"/>
  <c r="O137" i="7"/>
  <c r="N137" i="7"/>
  <c r="M137" i="7"/>
  <c r="L137" i="7"/>
  <c r="K137" i="7"/>
  <c r="J137" i="7"/>
  <c r="I137" i="7"/>
  <c r="H137" i="7"/>
  <c r="G137" i="7"/>
  <c r="AA129" i="7"/>
  <c r="Z129" i="7"/>
  <c r="Y129" i="7"/>
  <c r="X129" i="7"/>
  <c r="W129" i="7"/>
  <c r="V129" i="7"/>
  <c r="U129" i="7"/>
  <c r="T129" i="7"/>
  <c r="S129" i="7"/>
  <c r="R129" i="7"/>
  <c r="Q129" i="7"/>
  <c r="P129" i="7"/>
  <c r="O129" i="7"/>
  <c r="N129" i="7"/>
  <c r="M129" i="7"/>
  <c r="L129" i="7"/>
  <c r="K129" i="7"/>
  <c r="J129" i="7"/>
  <c r="I129" i="7"/>
  <c r="H129" i="7"/>
  <c r="G129" i="7"/>
  <c r="R112" i="7"/>
  <c r="Q112" i="7"/>
  <c r="P112" i="7"/>
  <c r="O112" i="7"/>
  <c r="N112" i="7"/>
  <c r="M112" i="7"/>
  <c r="L112" i="7"/>
  <c r="K112" i="7"/>
  <c r="J112" i="7"/>
  <c r="I112" i="7"/>
  <c r="P104" i="7"/>
  <c r="O104" i="7"/>
  <c r="N104" i="7"/>
  <c r="M104" i="7"/>
  <c r="L104" i="7"/>
  <c r="K104" i="7"/>
  <c r="J104" i="7"/>
  <c r="I104" i="7"/>
  <c r="U88" i="7"/>
  <c r="T88" i="7"/>
  <c r="S88" i="7"/>
  <c r="R88" i="7"/>
  <c r="Q87" i="7"/>
  <c r="P87" i="7"/>
  <c r="O87" i="7"/>
  <c r="N87" i="7"/>
  <c r="M87" i="7"/>
  <c r="L87" i="7"/>
  <c r="K87" i="7"/>
  <c r="J87" i="7"/>
  <c r="I87" i="7"/>
  <c r="K71" i="7"/>
  <c r="J71" i="7"/>
  <c r="I71" i="7"/>
  <c r="D125" i="7"/>
  <c r="T125" i="7" s="1"/>
  <c r="D100" i="7"/>
  <c r="D83" i="7"/>
  <c r="T62" i="7"/>
  <c r="T67" i="7"/>
  <c r="AO177" i="7"/>
  <c r="AM177" i="7"/>
  <c r="AK177" i="7"/>
  <c r="AI177" i="7"/>
  <c r="AG177" i="7"/>
  <c r="AE177" i="7"/>
  <c r="AC177" i="7"/>
  <c r="AA177" i="7"/>
  <c r="Y177" i="7"/>
  <c r="W177" i="7"/>
  <c r="U177" i="7"/>
  <c r="S177" i="7"/>
  <c r="Q177" i="7"/>
  <c r="O177" i="7"/>
  <c r="M177" i="7"/>
  <c r="K177" i="7"/>
  <c r="I177" i="7"/>
  <c r="G177" i="7"/>
  <c r="E177" i="7"/>
  <c r="AQ175" i="7"/>
  <c r="AO175" i="7"/>
  <c r="AM175" i="7"/>
  <c r="AK175" i="7"/>
  <c r="AI175" i="7"/>
  <c r="AG175" i="7"/>
  <c r="AE175" i="7"/>
  <c r="AC175" i="7"/>
  <c r="AA175" i="7"/>
  <c r="Y175" i="7"/>
  <c r="W175" i="7"/>
  <c r="S175" i="7"/>
  <c r="Q175" i="7"/>
  <c r="O175" i="7"/>
  <c r="M175" i="7"/>
  <c r="K175" i="7"/>
  <c r="I175" i="7"/>
  <c r="G175" i="7"/>
  <c r="E175" i="7"/>
  <c r="AI164" i="7"/>
  <c r="AG164" i="7"/>
  <c r="AC164" i="7"/>
  <c r="AA164" i="7"/>
  <c r="Y164" i="7"/>
  <c r="W164" i="7"/>
  <c r="U164" i="7"/>
  <c r="S164" i="7"/>
  <c r="Q164" i="7"/>
  <c r="O164" i="7"/>
  <c r="M164" i="7"/>
  <c r="K164" i="7"/>
  <c r="I164" i="7"/>
  <c r="G164" i="7"/>
  <c r="E164" i="7"/>
  <c r="AU156" i="7"/>
  <c r="AS156" i="7"/>
  <c r="AQ156" i="7"/>
  <c r="AO156" i="7"/>
  <c r="AM156" i="7"/>
  <c r="AK156" i="7"/>
  <c r="AI156" i="7"/>
  <c r="AG156" i="7"/>
  <c r="AE156" i="7"/>
  <c r="AC156" i="7"/>
  <c r="AA156" i="7"/>
  <c r="Y156" i="7"/>
  <c r="W156" i="7"/>
  <c r="U156" i="7"/>
  <c r="S156" i="7"/>
  <c r="Q156" i="7"/>
  <c r="O156" i="7"/>
  <c r="M156" i="7"/>
  <c r="K156" i="7"/>
  <c r="I156" i="7"/>
  <c r="G156" i="7"/>
  <c r="E156" i="7"/>
  <c r="C156" i="7"/>
  <c r="AA180" i="7"/>
  <c r="L180" i="7"/>
  <c r="H18" i="20"/>
  <c r="AM180" i="7" s="1"/>
  <c r="A196" i="7" l="1"/>
  <c r="A200" i="7"/>
  <c r="A204" i="7"/>
  <c r="A195" i="7"/>
  <c r="AI125" i="7"/>
  <c r="AF125" i="7"/>
  <c r="AC125" i="7"/>
  <c r="AB125" i="7"/>
  <c r="A199" i="7" s="1"/>
  <c r="AF100" i="7"/>
  <c r="AC100" i="7"/>
  <c r="AB100" i="7"/>
  <c r="AI100" i="7"/>
  <c r="T83" i="7"/>
  <c r="AI83" i="7"/>
  <c r="AF83" i="7"/>
  <c r="AC83" i="7"/>
  <c r="AB83" i="7"/>
  <c r="T100" i="7"/>
  <c r="AU11" i="20"/>
  <c r="AU10" i="20"/>
  <c r="AU9" i="20"/>
  <c r="AU8" i="20"/>
  <c r="AU7" i="20"/>
  <c r="AU6" i="20"/>
  <c r="S12" i="20"/>
  <c r="A197" i="7" l="1"/>
  <c r="A198" i="7"/>
  <c r="AB60" i="7"/>
  <c r="O15" i="13"/>
  <c r="R7" i="15"/>
  <c r="H6" i="28"/>
  <c r="A190" i="7" l="1"/>
  <c r="N21" i="7"/>
  <c r="M21" i="7"/>
  <c r="L21" i="7"/>
  <c r="K21" i="7"/>
  <c r="I21" i="7"/>
  <c r="H21" i="7"/>
  <c r="G21" i="7"/>
  <c r="H8" i="28"/>
  <c r="R9" i="15"/>
  <c r="O13" i="13"/>
  <c r="R8" i="15"/>
  <c r="C5" i="31"/>
  <c r="C5" i="30"/>
  <c r="C5" i="32"/>
  <c r="H7" i="28"/>
  <c r="AD4" i="15"/>
  <c r="AA4" i="15"/>
  <c r="X4" i="15"/>
  <c r="S44" i="16" l="1"/>
  <c r="S43" i="16"/>
  <c r="S42" i="16"/>
  <c r="S41" i="16"/>
  <c r="AD36" i="16"/>
  <c r="AA36" i="16"/>
  <c r="X36" i="16"/>
  <c r="I1" i="41" l="1"/>
  <c r="B2" i="41"/>
  <c r="AF15" i="7" s="1"/>
  <c r="A2" i="41"/>
  <c r="G15" i="7" s="1"/>
  <c r="H54" i="41" l="1"/>
  <c r="H31" i="41"/>
  <c r="G2" i="41"/>
  <c r="H2" i="41"/>
  <c r="H8" i="41" l="1"/>
  <c r="G8" i="41"/>
  <c r="G14" i="41"/>
  <c r="H14" i="41"/>
  <c r="H20" i="41"/>
  <c r="G20" i="41"/>
  <c r="H26" i="41"/>
  <c r="G26" i="41"/>
  <c r="H15" i="41"/>
  <c r="G15" i="41"/>
  <c r="H21" i="41"/>
  <c r="G21" i="41"/>
  <c r="H27" i="41"/>
  <c r="G27" i="41"/>
  <c r="H9" i="41"/>
  <c r="G9" i="41"/>
  <c r="G10" i="41"/>
  <c r="H10" i="41"/>
  <c r="H16" i="41"/>
  <c r="G16" i="41"/>
  <c r="G22" i="41"/>
  <c r="H22" i="41"/>
  <c r="H28" i="41"/>
  <c r="G28" i="41"/>
  <c r="H3" i="41"/>
  <c r="H1" i="41" s="1"/>
  <c r="G3" i="41"/>
  <c r="G4" i="41"/>
  <c r="H4" i="41"/>
  <c r="H11" i="41"/>
  <c r="G11" i="41"/>
  <c r="H17" i="41"/>
  <c r="G17" i="41"/>
  <c r="H23" i="41"/>
  <c r="G23" i="41"/>
  <c r="H29" i="41"/>
  <c r="G29" i="41"/>
  <c r="H5" i="41"/>
  <c r="G5" i="41"/>
  <c r="H6" i="41"/>
  <c r="G6" i="41"/>
  <c r="H18" i="41"/>
  <c r="G18" i="41"/>
  <c r="H24" i="41"/>
  <c r="G24" i="41"/>
  <c r="G30" i="41"/>
  <c r="G12" i="41"/>
  <c r="H12" i="41"/>
  <c r="G7" i="41"/>
  <c r="H7" i="41"/>
  <c r="G13" i="41"/>
  <c r="H13" i="41"/>
  <c r="G19" i="41"/>
  <c r="H19" i="41"/>
  <c r="G25" i="41"/>
  <c r="H25" i="41"/>
  <c r="X8" i="7"/>
  <c r="W8" i="7"/>
  <c r="V8" i="7"/>
  <c r="U8" i="7"/>
  <c r="T8" i="7"/>
  <c r="G1" i="41" l="1"/>
  <c r="A188" i="7"/>
  <c r="AB1" i="13"/>
  <c r="AB1" i="16"/>
  <c r="C2" i="31"/>
  <c r="C2" i="30"/>
  <c r="C2" i="32"/>
  <c r="R15" i="7" l="1"/>
  <c r="M15" i="7"/>
  <c r="X15" i="7"/>
  <c r="S15" i="7"/>
  <c r="N15" i="7"/>
  <c r="Z15" i="7"/>
  <c r="O15" i="7"/>
  <c r="T15" i="7"/>
  <c r="J15" i="7"/>
  <c r="V15" i="7"/>
  <c r="W15" i="7"/>
  <c r="I15" i="7"/>
  <c r="U15" i="7"/>
  <c r="AB15" i="7"/>
  <c r="AD15" i="7"/>
  <c r="K15" i="7"/>
  <c r="P15" i="7"/>
  <c r="L15" i="7"/>
  <c r="AC15" i="7"/>
  <c r="Y15" i="7"/>
  <c r="Q15" i="7"/>
  <c r="AA15" i="7"/>
  <c r="AH12" i="7"/>
  <c r="V12" i="7"/>
  <c r="J12" i="7"/>
  <c r="L12" i="7"/>
  <c r="AG12" i="7"/>
  <c r="U12" i="7"/>
  <c r="I12" i="7"/>
  <c r="K12" i="7"/>
  <c r="AF12" i="7"/>
  <c r="T12" i="7"/>
  <c r="H12" i="7"/>
  <c r="Y12" i="7"/>
  <c r="AE12" i="7"/>
  <c r="S12" i="7"/>
  <c r="G12" i="7"/>
  <c r="AD12" i="7"/>
  <c r="R12" i="7"/>
  <c r="M12" i="7"/>
  <c r="AC12" i="7"/>
  <c r="Q12" i="7"/>
  <c r="X12" i="7"/>
  <c r="AB12" i="7"/>
  <c r="P12" i="7"/>
  <c r="Z12" i="7"/>
  <c r="AA12" i="7"/>
  <c r="O12" i="7"/>
  <c r="N12" i="7"/>
  <c r="W12" i="7"/>
  <c r="BF5" i="1"/>
  <c r="G4" i="40"/>
  <c r="G5" i="40" s="1"/>
  <c r="I3" i="40"/>
  <c r="H3" i="40"/>
  <c r="U49" i="31"/>
  <c r="T49" i="31"/>
  <c r="S49" i="31"/>
  <c r="R49" i="31"/>
  <c r="Q49" i="31"/>
  <c r="P49" i="31"/>
  <c r="O49" i="31"/>
  <c r="N49" i="31"/>
  <c r="M49" i="31"/>
  <c r="L49" i="31"/>
  <c r="K49" i="31"/>
  <c r="J49" i="31"/>
  <c r="I49" i="31"/>
  <c r="H49" i="31"/>
  <c r="G49" i="31"/>
  <c r="F49" i="31"/>
  <c r="E49" i="31"/>
  <c r="D49" i="31"/>
  <c r="C49" i="31"/>
  <c r="V49" i="30"/>
  <c r="U49" i="30"/>
  <c r="T49" i="30"/>
  <c r="S49" i="30"/>
  <c r="R49" i="30"/>
  <c r="Q49" i="30"/>
  <c r="P49" i="30"/>
  <c r="O49" i="30"/>
  <c r="N49" i="30"/>
  <c r="M49" i="30"/>
  <c r="L49" i="30"/>
  <c r="J49" i="30"/>
  <c r="I49" i="30"/>
  <c r="H49" i="30"/>
  <c r="G49" i="30"/>
  <c r="F49" i="30"/>
  <c r="E49" i="30"/>
  <c r="D49" i="30"/>
  <c r="C49" i="30"/>
  <c r="AO46" i="32"/>
  <c r="AN46" i="32"/>
  <c r="AM46" i="32"/>
  <c r="AL46" i="32"/>
  <c r="AK46" i="32"/>
  <c r="AJ46" i="32"/>
  <c r="AI46" i="32"/>
  <c r="AH46" i="32"/>
  <c r="AG46" i="32"/>
  <c r="AF46" i="32"/>
  <c r="AE46" i="32"/>
  <c r="AD46" i="32"/>
  <c r="AC46" i="32"/>
  <c r="AB46" i="32"/>
  <c r="AA46" i="32"/>
  <c r="Z46" i="32"/>
  <c r="Y46" i="32"/>
  <c r="X46" i="32"/>
  <c r="W46" i="32"/>
  <c r="V46" i="32"/>
  <c r="U46" i="32"/>
  <c r="T46" i="32"/>
  <c r="S46" i="32"/>
  <c r="R46" i="32"/>
  <c r="Q46" i="32"/>
  <c r="P46" i="32"/>
  <c r="O46" i="32"/>
  <c r="N46" i="32"/>
  <c r="M46" i="32"/>
  <c r="L46" i="32"/>
  <c r="K46" i="32"/>
  <c r="J46" i="32"/>
  <c r="I46" i="32"/>
  <c r="H46" i="32"/>
  <c r="G46" i="32"/>
  <c r="F46" i="32"/>
  <c r="E46" i="32"/>
  <c r="Z12" i="20"/>
  <c r="AN12" i="20"/>
  <c r="AG12" i="20"/>
  <c r="AH14" i="17"/>
  <c r="AP26" i="17"/>
  <c r="AS177" i="7" s="1"/>
  <c r="A203" i="7" s="1"/>
  <c r="AP25" i="17"/>
  <c r="AS175" i="7" s="1"/>
  <c r="A202" i="7" s="1"/>
  <c r="L3" i="40" l="1"/>
  <c r="L4" i="40"/>
  <c r="A189" i="7"/>
  <c r="V4" i="15"/>
  <c r="V36" i="16"/>
  <c r="AT14" i="17"/>
  <c r="AK164" i="7" s="1"/>
  <c r="AE164" i="7"/>
  <c r="AU12" i="20"/>
  <c r="I5" i="40"/>
  <c r="H5" i="40"/>
  <c r="G6" i="40"/>
  <c r="I4" i="40"/>
  <c r="H4" i="40"/>
  <c r="M4" i="40" l="1"/>
  <c r="B52" i="32"/>
  <c r="M3" i="40"/>
  <c r="A201" i="7"/>
  <c r="A185" i="7" s="1"/>
  <c r="H6" i="40"/>
  <c r="I6" i="40"/>
</calcChain>
</file>

<file path=xl/sharedStrings.xml><?xml version="1.0" encoding="utf-8"?>
<sst xmlns="http://schemas.openxmlformats.org/spreadsheetml/2006/main" count="2707" uniqueCount="866">
  <si>
    <t>郵便番号</t>
    <phoneticPr fontId="1"/>
  </si>
  <si>
    <t>住所</t>
    <rPh sb="0" eb="2">
      <t>ジュウショ</t>
    </rPh>
    <phoneticPr fontId="1"/>
  </si>
  <si>
    <t>電話番号</t>
    <rPh sb="0" eb="2">
      <t>デンワ</t>
    </rPh>
    <rPh sb="2" eb="4">
      <t>バンゴウ</t>
    </rPh>
    <phoneticPr fontId="1"/>
  </si>
  <si>
    <t>年</t>
    <rPh sb="0" eb="1">
      <t>ネン</t>
    </rPh>
    <phoneticPr fontId="1"/>
  </si>
  <si>
    <t>月</t>
    <rPh sb="0" eb="1">
      <t>ガツ</t>
    </rPh>
    <phoneticPr fontId="1"/>
  </si>
  <si>
    <t>日</t>
    <rPh sb="0" eb="1">
      <t>ヒ</t>
    </rPh>
    <phoneticPr fontId="1"/>
  </si>
  <si>
    <t>第</t>
    <rPh sb="0" eb="1">
      <t>ダイ</t>
    </rPh>
    <phoneticPr fontId="1"/>
  </si>
  <si>
    <t>号</t>
    <rPh sb="0" eb="1">
      <t>ゴウ</t>
    </rPh>
    <phoneticPr fontId="1"/>
  </si>
  <si>
    <t>登録事業名</t>
    <rPh sb="0" eb="2">
      <t>トウロク</t>
    </rPh>
    <rPh sb="2" eb="4">
      <t>ジギョウ</t>
    </rPh>
    <rPh sb="4" eb="5">
      <t>メイ</t>
    </rPh>
    <phoneticPr fontId="1"/>
  </si>
  <si>
    <t>登録番号</t>
    <rPh sb="0" eb="2">
      <t>トウロク</t>
    </rPh>
    <rPh sb="2" eb="4">
      <t>バンゴウ</t>
    </rPh>
    <phoneticPr fontId="1"/>
  </si>
  <si>
    <t>登録年月日</t>
    <rPh sb="0" eb="2">
      <t>トウロク</t>
    </rPh>
    <rPh sb="2" eb="3">
      <t>ネン</t>
    </rPh>
    <rPh sb="3" eb="4">
      <t>ガツ</t>
    </rPh>
    <rPh sb="4" eb="5">
      <t>ヒ</t>
    </rPh>
    <phoneticPr fontId="1"/>
  </si>
  <si>
    <t>測量業者</t>
    <rPh sb="0" eb="2">
      <t>ソクリョウ</t>
    </rPh>
    <rPh sb="2" eb="4">
      <t>ギョウシャ</t>
    </rPh>
    <phoneticPr fontId="1"/>
  </si>
  <si>
    <t>様式①</t>
    <phoneticPr fontId="1"/>
  </si>
  <si>
    <t>－</t>
    <phoneticPr fontId="1"/>
  </si>
  <si>
    <t>フリガナ</t>
    <phoneticPr fontId="1"/>
  </si>
  <si>
    <t>建築士事務所</t>
    <rPh sb="0" eb="3">
      <t>ケンチクシ</t>
    </rPh>
    <rPh sb="3" eb="6">
      <t>ジムショ</t>
    </rPh>
    <phoneticPr fontId="1"/>
  </si>
  <si>
    <t>補償ｺﾝｻﾙﾀﾝﾄ</t>
    <rPh sb="0" eb="2">
      <t>ホショウ</t>
    </rPh>
    <phoneticPr fontId="1"/>
  </si>
  <si>
    <t>不動産鑑定業者</t>
    <phoneticPr fontId="1"/>
  </si>
  <si>
    <t>地質調査業者</t>
    <phoneticPr fontId="1"/>
  </si>
  <si>
    <t>月から</t>
    <rPh sb="0" eb="1">
      <t>ガツ</t>
    </rPh>
    <phoneticPr fontId="1"/>
  </si>
  <si>
    <t>月まで</t>
    <rPh sb="0" eb="1">
      <t>ガツ</t>
    </rPh>
    <phoneticPr fontId="1"/>
  </si>
  <si>
    <t>（千円）</t>
    <rPh sb="1" eb="3">
      <t>センエン</t>
    </rPh>
    <phoneticPr fontId="1"/>
  </si>
  <si>
    <t>合計</t>
    <rPh sb="0" eb="2">
      <t>ゴウケイ</t>
    </rPh>
    <phoneticPr fontId="1"/>
  </si>
  <si>
    <t>郵便番号</t>
    <rPh sb="0" eb="2">
      <t>ユウビン</t>
    </rPh>
    <rPh sb="2" eb="4">
      <t>バンゴウ</t>
    </rPh>
    <phoneticPr fontId="1"/>
  </si>
  <si>
    <t>番号</t>
    <rPh sb="0" eb="2">
      <t>バンゴウ</t>
    </rPh>
    <phoneticPr fontId="1"/>
  </si>
  <si>
    <t>様式②</t>
    <rPh sb="0" eb="2">
      <t>ヨウシキ</t>
    </rPh>
    <phoneticPr fontId="1"/>
  </si>
  <si>
    <t>様式③</t>
    <rPh sb="0" eb="2">
      <t>ヨウシキ</t>
    </rPh>
    <phoneticPr fontId="1"/>
  </si>
  <si>
    <t>測　量　等　実　績　調　書</t>
    <phoneticPr fontId="1"/>
  </si>
  <si>
    <t>月</t>
    <rPh sb="0" eb="1">
      <t>ゲツ</t>
    </rPh>
    <phoneticPr fontId="1"/>
  </si>
  <si>
    <t>注文者</t>
    <phoneticPr fontId="1"/>
  </si>
  <si>
    <t>件名</t>
    <phoneticPr fontId="1"/>
  </si>
  <si>
    <t>業務履行場所の
ある都道府県名</t>
    <phoneticPr fontId="1"/>
  </si>
  <si>
    <t>請負代金の額</t>
    <phoneticPr fontId="1"/>
  </si>
  <si>
    <t>（千円）</t>
    <phoneticPr fontId="1"/>
  </si>
  <si>
    <t>着工年月</t>
    <phoneticPr fontId="1"/>
  </si>
  <si>
    <t>業種細</t>
    <phoneticPr fontId="1"/>
  </si>
  <si>
    <t>目番号</t>
    <phoneticPr fontId="1"/>
  </si>
  <si>
    <t>元請又は
下請の別</t>
    <phoneticPr fontId="1"/>
  </si>
  <si>
    <t>04</t>
  </si>
  <si>
    <t>05</t>
  </si>
  <si>
    <t>06</t>
  </si>
  <si>
    <t>07</t>
  </si>
  <si>
    <t>08</t>
  </si>
  <si>
    <t>09</t>
  </si>
  <si>
    <t>10</t>
  </si>
  <si>
    <t>11</t>
  </si>
  <si>
    <t>12</t>
  </si>
  <si>
    <t>13</t>
  </si>
  <si>
    <t>14</t>
  </si>
  <si>
    <t>15</t>
  </si>
  <si>
    <t>16</t>
  </si>
  <si>
    <t>17</t>
  </si>
  <si>
    <t>18</t>
  </si>
  <si>
    <t>19</t>
  </si>
  <si>
    <t>20</t>
  </si>
  <si>
    <t>21</t>
  </si>
  <si>
    <t>22</t>
  </si>
  <si>
    <t>23</t>
  </si>
  <si>
    <t>24</t>
  </si>
  <si>
    <t>25</t>
  </si>
  <si>
    <t>26</t>
  </si>
  <si>
    <t>27</t>
  </si>
  <si>
    <t>28</t>
  </si>
  <si>
    <t>29</t>
  </si>
  <si>
    <t>30</t>
  </si>
  <si>
    <t>トンネル</t>
  </si>
  <si>
    <t>02</t>
  </si>
  <si>
    <t>03</t>
  </si>
  <si>
    <t>受付印</t>
    <rPh sb="0" eb="2">
      <t>ウケツケ</t>
    </rPh>
    <rPh sb="2" eb="3">
      <t>イン</t>
    </rPh>
    <phoneticPr fontId="1"/>
  </si>
  <si>
    <t>項番</t>
    <rPh sb="0" eb="1">
      <t>コウ</t>
    </rPh>
    <rPh sb="1" eb="2">
      <t>バン</t>
    </rPh>
    <phoneticPr fontId="1"/>
  </si>
  <si>
    <t>県内県外区分</t>
    <rPh sb="0" eb="2">
      <t>ケンナイ</t>
    </rPh>
    <rPh sb="2" eb="4">
      <t>ケンガイ</t>
    </rPh>
    <rPh sb="4" eb="6">
      <t>クブン</t>
    </rPh>
    <phoneticPr fontId="1"/>
  </si>
  <si>
    <t>受付番号</t>
    <rPh sb="0" eb="2">
      <t>ウケツケ</t>
    </rPh>
    <rPh sb="2" eb="4">
      <t>バンゴウ</t>
    </rPh>
    <phoneticPr fontId="1"/>
  </si>
  <si>
    <t>（1.県内2.県外）</t>
    <phoneticPr fontId="1"/>
  </si>
  <si>
    <t>（1.修正，2.削除，空白新規）</t>
    <rPh sb="3" eb="5">
      <t>シュウセイ</t>
    </rPh>
    <rPh sb="8" eb="10">
      <t>サクジョ</t>
    </rPh>
    <rPh sb="11" eb="13">
      <t>クウハク</t>
    </rPh>
    <rPh sb="13" eb="15">
      <t>シンキ</t>
    </rPh>
    <phoneticPr fontId="1"/>
  </si>
  <si>
    <t>〔フリガナ〕</t>
    <phoneticPr fontId="1"/>
  </si>
  <si>
    <t>本店の
商号名称</t>
    <rPh sb="0" eb="1">
      <t>ホン</t>
    </rPh>
    <rPh sb="1" eb="2">
      <t>ミセ</t>
    </rPh>
    <rPh sb="4" eb="6">
      <t>ショウゴウ</t>
    </rPh>
    <rPh sb="6" eb="8">
      <t>メイショウ</t>
    </rPh>
    <phoneticPr fontId="1"/>
  </si>
  <si>
    <t>■</t>
    <phoneticPr fontId="1"/>
  </si>
  <si>
    <t>代表者名</t>
    <rPh sb="0" eb="3">
      <t>ダイヒョウシャ</t>
    </rPh>
    <rPh sb="3" eb="4">
      <t>メイ</t>
    </rPh>
    <phoneticPr fontId="1"/>
  </si>
  <si>
    <t>－</t>
    <phoneticPr fontId="1"/>
  </si>
  <si>
    <t>３</t>
    <phoneticPr fontId="1"/>
  </si>
  <si>
    <t>都道府県
のコード</t>
    <rPh sb="0" eb="4">
      <t>トドウフケン</t>
    </rPh>
    <phoneticPr fontId="1"/>
  </si>
  <si>
    <t>区(市)郡町村</t>
    <rPh sb="0" eb="1">
      <t>ク</t>
    </rPh>
    <rPh sb="2" eb="3">
      <t>シ</t>
    </rPh>
    <rPh sb="4" eb="5">
      <t>グン</t>
    </rPh>
    <rPh sb="5" eb="7">
      <t>チョウソン</t>
    </rPh>
    <phoneticPr fontId="1"/>
  </si>
  <si>
    <t>（郡と町村の間には空白を置く）</t>
    <rPh sb="1" eb="2">
      <t>グン</t>
    </rPh>
    <rPh sb="3" eb="5">
      <t>チョウソン</t>
    </rPh>
    <rPh sb="6" eb="7">
      <t>アイダ</t>
    </rPh>
    <rPh sb="9" eb="11">
      <t>クウハク</t>
    </rPh>
    <rPh sb="12" eb="13">
      <t>オ</t>
    </rPh>
    <phoneticPr fontId="1"/>
  </si>
  <si>
    <t>〔下位住所〕</t>
    <rPh sb="1" eb="3">
      <t>カイ</t>
    </rPh>
    <rPh sb="3" eb="5">
      <t>ジュウショ</t>
    </rPh>
    <phoneticPr fontId="1"/>
  </si>
  <si>
    <t>（左詰めとし途中に空白を置かない）</t>
    <rPh sb="1" eb="2">
      <t>ヒダリ</t>
    </rPh>
    <rPh sb="2" eb="3">
      <t>ズ</t>
    </rPh>
    <rPh sb="6" eb="8">
      <t>トチュウ</t>
    </rPh>
    <rPh sb="9" eb="11">
      <t>クウハク</t>
    </rPh>
    <rPh sb="12" eb="13">
      <t>オ</t>
    </rPh>
    <phoneticPr fontId="1"/>
  </si>
  <si>
    <t>４</t>
    <phoneticPr fontId="1"/>
  </si>
  <si>
    <t>契約締結事務所
（県外業者用）</t>
    <rPh sb="0" eb="2">
      <t>ケイヤク</t>
    </rPh>
    <rPh sb="2" eb="4">
      <t>テイケツ</t>
    </rPh>
    <rPh sb="4" eb="6">
      <t>ジム</t>
    </rPh>
    <rPh sb="6" eb="7">
      <t>ショ</t>
    </rPh>
    <rPh sb="9" eb="11">
      <t>ケンガイ</t>
    </rPh>
    <rPh sb="11" eb="14">
      <t>ギョウシャヨウ</t>
    </rPh>
    <phoneticPr fontId="1"/>
  </si>
  <si>
    <t>５</t>
    <phoneticPr fontId="1"/>
  </si>
  <si>
    <t>鹿児島営業所
（県外業者用）</t>
    <rPh sb="0" eb="3">
      <t>カゴシマ</t>
    </rPh>
    <rPh sb="3" eb="5">
      <t>エイギョウ</t>
    </rPh>
    <rPh sb="5" eb="6">
      <t>ジョ</t>
    </rPh>
    <rPh sb="8" eb="10">
      <t>ケンガイ</t>
    </rPh>
    <rPh sb="10" eb="13">
      <t>ギョウシャヨウ</t>
    </rPh>
    <phoneticPr fontId="1"/>
  </si>
  <si>
    <t>登録年月日（登録規程）</t>
    <rPh sb="0" eb="2">
      <t>トウロク</t>
    </rPh>
    <rPh sb="2" eb="5">
      <t>ネンガッピ</t>
    </rPh>
    <rPh sb="6" eb="8">
      <t>トウロク</t>
    </rPh>
    <rPh sb="8" eb="10">
      <t>キテイ</t>
    </rPh>
    <phoneticPr fontId="1"/>
  </si>
  <si>
    <t>業種：</t>
    <rPh sb="0" eb="2">
      <t>ギョウシュ</t>
    </rPh>
    <phoneticPr fontId="1"/>
  </si>
  <si>
    <t>千円</t>
    <rPh sb="0" eb="1">
      <t>セン</t>
    </rPh>
    <rPh sb="1" eb="2">
      <t>エン</t>
    </rPh>
    <phoneticPr fontId="1"/>
  </si>
  <si>
    <t>日</t>
    <rPh sb="0" eb="1">
      <t>ニチ</t>
    </rPh>
    <phoneticPr fontId="1"/>
  </si>
  <si>
    <t>登録年月日（測量法）</t>
    <rPh sb="0" eb="2">
      <t>トウロク</t>
    </rPh>
    <rPh sb="2" eb="5">
      <t>ネンガッピ</t>
    </rPh>
    <rPh sb="6" eb="9">
      <t>ソクリョウホウ</t>
    </rPh>
    <phoneticPr fontId="1"/>
  </si>
  <si>
    <t>02</t>
    <phoneticPr fontId="1"/>
  </si>
  <si>
    <t>03</t>
    <phoneticPr fontId="1"/>
  </si>
  <si>
    <t>実績業種に「◎」</t>
    <rPh sb="0" eb="2">
      <t>ジッセキ</t>
    </rPh>
    <rPh sb="2" eb="4">
      <t>ギョウシュ</t>
    </rPh>
    <phoneticPr fontId="1"/>
  </si>
  <si>
    <t>希望業種に「○」</t>
    <rPh sb="0" eb="2">
      <t>キボウ</t>
    </rPh>
    <rPh sb="2" eb="4">
      <t>ギョウシュ</t>
    </rPh>
    <phoneticPr fontId="1"/>
  </si>
  <si>
    <t>登録年月日（建築士法）</t>
    <rPh sb="0" eb="2">
      <t>トウロク</t>
    </rPh>
    <rPh sb="2" eb="5">
      <t>ネンガッピ</t>
    </rPh>
    <rPh sb="6" eb="9">
      <t>ケンチクシ</t>
    </rPh>
    <rPh sb="9" eb="10">
      <t>ホウ</t>
    </rPh>
    <phoneticPr fontId="1"/>
  </si>
  <si>
    <t>国の登録規程　　　　への登録状況</t>
    <rPh sb="0" eb="1">
      <t>クニ</t>
    </rPh>
    <rPh sb="2" eb="4">
      <t>トウロク</t>
    </rPh>
    <rPh sb="4" eb="6">
      <t>キテイ</t>
    </rPh>
    <rPh sb="12" eb="14">
      <t>トウロク</t>
    </rPh>
    <rPh sb="14" eb="16">
      <t>ジョウキョウ</t>
    </rPh>
    <phoneticPr fontId="1"/>
  </si>
  <si>
    <t>土地調査</t>
    <rPh sb="0" eb="2">
      <t>トチ</t>
    </rPh>
    <rPh sb="2" eb="4">
      <t>チョウサ</t>
    </rPh>
    <phoneticPr fontId="1"/>
  </si>
  <si>
    <t>土地評価</t>
    <rPh sb="0" eb="2">
      <t>トチ</t>
    </rPh>
    <rPh sb="2" eb="4">
      <t>ヒョウカ</t>
    </rPh>
    <phoneticPr fontId="1"/>
  </si>
  <si>
    <t>物件</t>
    <rPh sb="0" eb="2">
      <t>ブッケン</t>
    </rPh>
    <phoneticPr fontId="1"/>
  </si>
  <si>
    <t>機械工作物</t>
    <rPh sb="0" eb="2">
      <t>キカイ</t>
    </rPh>
    <rPh sb="2" eb="5">
      <t>コウサクブツ</t>
    </rPh>
    <phoneticPr fontId="1"/>
  </si>
  <si>
    <t>営業補償</t>
    <rPh sb="0" eb="2">
      <t>エイギョウ</t>
    </rPh>
    <rPh sb="2" eb="4">
      <t>ホショウ</t>
    </rPh>
    <phoneticPr fontId="1"/>
  </si>
  <si>
    <t>事業損失</t>
    <rPh sb="0" eb="2">
      <t>ジギョウ</t>
    </rPh>
    <rPh sb="2" eb="4">
      <t>ソンシツ</t>
    </rPh>
    <phoneticPr fontId="1"/>
  </si>
  <si>
    <t>補償関連</t>
    <rPh sb="0" eb="2">
      <t>ホショウ</t>
    </rPh>
    <rPh sb="2" eb="4">
      <t>カンレン</t>
    </rPh>
    <phoneticPr fontId="1"/>
  </si>
  <si>
    <t>登録部門に「◎」</t>
    <rPh sb="0" eb="2">
      <t>トウロク</t>
    </rPh>
    <rPh sb="2" eb="4">
      <t>ブモン</t>
    </rPh>
    <phoneticPr fontId="1"/>
  </si>
  <si>
    <t>不動産鑑定</t>
    <rPh sb="0" eb="3">
      <t>フドウサン</t>
    </rPh>
    <rPh sb="3" eb="5">
      <t>カンテイ</t>
    </rPh>
    <phoneticPr fontId="1"/>
  </si>
  <si>
    <t>登記手続等</t>
    <rPh sb="0" eb="2">
      <t>トウキ</t>
    </rPh>
    <rPh sb="2" eb="4">
      <t>テツヅキ</t>
    </rPh>
    <rPh sb="4" eb="5">
      <t>ナド</t>
    </rPh>
    <phoneticPr fontId="1"/>
  </si>
  <si>
    <t>国の登録規程
への登録状況</t>
    <rPh sb="0" eb="1">
      <t>クニ</t>
    </rPh>
    <rPh sb="2" eb="4">
      <t>トウロク</t>
    </rPh>
    <rPh sb="4" eb="6">
      <t>キテイ</t>
    </rPh>
    <rPh sb="9" eb="11">
      <t>トウロク</t>
    </rPh>
    <rPh sb="11" eb="13">
      <t>ジョウキョウ</t>
    </rPh>
    <phoneticPr fontId="1"/>
  </si>
  <si>
    <t>港湾・空港</t>
    <rPh sb="0" eb="2">
      <t>コウワン</t>
    </rPh>
    <rPh sb="3" eb="5">
      <t>クウコウ</t>
    </rPh>
    <phoneticPr fontId="1"/>
  </si>
  <si>
    <t>電力土木</t>
    <rPh sb="0" eb="2">
      <t>デンリョク</t>
    </rPh>
    <rPh sb="2" eb="4">
      <t>ドボク</t>
    </rPh>
    <phoneticPr fontId="1"/>
  </si>
  <si>
    <t>道路</t>
    <rPh sb="0" eb="2">
      <t>ドウロ</t>
    </rPh>
    <phoneticPr fontId="1"/>
  </si>
  <si>
    <t>鉄道</t>
    <rPh sb="0" eb="2">
      <t>テツドウ</t>
    </rPh>
    <phoneticPr fontId="1"/>
  </si>
  <si>
    <t>下水道</t>
    <rPh sb="0" eb="3">
      <t>ゲスイドウ</t>
    </rPh>
    <phoneticPr fontId="1"/>
  </si>
  <si>
    <t>農業土木</t>
    <rPh sb="0" eb="2">
      <t>ノウギョウ</t>
    </rPh>
    <rPh sb="2" eb="4">
      <t>ドボク</t>
    </rPh>
    <phoneticPr fontId="1"/>
  </si>
  <si>
    <t>森林土木</t>
    <rPh sb="0" eb="2">
      <t>シンリン</t>
    </rPh>
    <rPh sb="2" eb="4">
      <t>ドボク</t>
    </rPh>
    <phoneticPr fontId="1"/>
  </si>
  <si>
    <t>造園</t>
    <rPh sb="0" eb="2">
      <t>ゾウエン</t>
    </rPh>
    <phoneticPr fontId="1"/>
  </si>
  <si>
    <t>地質</t>
    <rPh sb="0" eb="2">
      <t>チシツ</t>
    </rPh>
    <phoneticPr fontId="1"/>
  </si>
  <si>
    <t>土質・基礎</t>
    <rPh sb="0" eb="2">
      <t>ドシツ</t>
    </rPh>
    <rPh sb="3" eb="5">
      <t>キソ</t>
    </rPh>
    <phoneticPr fontId="1"/>
  </si>
  <si>
    <t>建設環境</t>
    <rPh sb="0" eb="2">
      <t>ケンセツ</t>
    </rPh>
    <rPh sb="2" eb="4">
      <t>カンキョウ</t>
    </rPh>
    <phoneticPr fontId="1"/>
  </si>
  <si>
    <t>機械</t>
    <rPh sb="0" eb="2">
      <t>キカイ</t>
    </rPh>
    <phoneticPr fontId="1"/>
  </si>
  <si>
    <t>水産土木</t>
    <rPh sb="0" eb="2">
      <t>スイサン</t>
    </rPh>
    <rPh sb="2" eb="4">
      <t>ドボク</t>
    </rPh>
    <phoneticPr fontId="1"/>
  </si>
  <si>
    <t>電気電子</t>
    <rPh sb="0" eb="2">
      <t>デンキ</t>
    </rPh>
    <rPh sb="2" eb="4">
      <t>デンシ</t>
    </rPh>
    <phoneticPr fontId="1"/>
  </si>
  <si>
    <t>廃棄物</t>
    <rPh sb="0" eb="3">
      <t>ハイキブツ</t>
    </rPh>
    <phoneticPr fontId="1"/>
  </si>
  <si>
    <t>入札参加を
申請する
業種細目</t>
    <rPh sb="0" eb="2">
      <t>ニュウサツ</t>
    </rPh>
    <rPh sb="2" eb="4">
      <t>サンカ</t>
    </rPh>
    <rPh sb="6" eb="7">
      <t>サル</t>
    </rPh>
    <rPh sb="7" eb="8">
      <t>ショウ</t>
    </rPh>
    <rPh sb="11" eb="12">
      <t>ギョウ</t>
    </rPh>
    <rPh sb="12" eb="13">
      <t>タネ</t>
    </rPh>
    <rPh sb="13" eb="14">
      <t>ホソ</t>
    </rPh>
    <rPh sb="14" eb="15">
      <t>メ</t>
    </rPh>
    <phoneticPr fontId="1"/>
  </si>
  <si>
    <t>交通量調査</t>
    <rPh sb="0" eb="3">
      <t>コウツウリョウ</t>
    </rPh>
    <rPh sb="3" eb="5">
      <t>チョウサ</t>
    </rPh>
    <phoneticPr fontId="1"/>
  </si>
  <si>
    <t>環境調査</t>
    <rPh sb="0" eb="2">
      <t>カンキョウ</t>
    </rPh>
    <rPh sb="2" eb="4">
      <t>チョウサ</t>
    </rPh>
    <phoneticPr fontId="1"/>
  </si>
  <si>
    <t>経済調査</t>
    <rPh sb="0" eb="2">
      <t>ケイザイ</t>
    </rPh>
    <rPh sb="2" eb="4">
      <t>チョウサ</t>
    </rPh>
    <phoneticPr fontId="1"/>
  </si>
  <si>
    <t>水質等分析</t>
    <rPh sb="0" eb="2">
      <t>スイシツ</t>
    </rPh>
    <rPh sb="2" eb="3">
      <t>トウ</t>
    </rPh>
    <rPh sb="3" eb="5">
      <t>ブンセキ</t>
    </rPh>
    <phoneticPr fontId="1"/>
  </si>
  <si>
    <t>宅地造成</t>
    <rPh sb="0" eb="2">
      <t>タクチ</t>
    </rPh>
    <rPh sb="2" eb="4">
      <t>ゾウセイ</t>
    </rPh>
    <phoneticPr fontId="1"/>
  </si>
  <si>
    <t>電算関係</t>
    <rPh sb="0" eb="2">
      <t>デンサン</t>
    </rPh>
    <rPh sb="2" eb="4">
      <t>カンケイ</t>
    </rPh>
    <phoneticPr fontId="1"/>
  </si>
  <si>
    <t>計算業務</t>
    <rPh sb="0" eb="2">
      <t>ケイサン</t>
    </rPh>
    <rPh sb="2" eb="4">
      <t>ギョウム</t>
    </rPh>
    <phoneticPr fontId="1"/>
  </si>
  <si>
    <t>資料等整理</t>
    <rPh sb="0" eb="2">
      <t>シリョウ</t>
    </rPh>
    <rPh sb="2" eb="3">
      <t>トウ</t>
    </rPh>
    <rPh sb="3" eb="5">
      <t>セイリ</t>
    </rPh>
    <phoneticPr fontId="1"/>
  </si>
  <si>
    <t>施工管理</t>
    <rPh sb="0" eb="2">
      <t>セコウ</t>
    </rPh>
    <rPh sb="2" eb="4">
      <t>カンリ</t>
    </rPh>
    <phoneticPr fontId="1"/>
  </si>
  <si>
    <t>技術士</t>
    <rPh sb="0" eb="3">
      <t>ギジュツシ</t>
    </rPh>
    <phoneticPr fontId="1"/>
  </si>
  <si>
    <t>人数</t>
    <rPh sb="0" eb="2">
      <t>ニンズウ</t>
    </rPh>
    <phoneticPr fontId="1"/>
  </si>
  <si>
    <t>合計</t>
    <rPh sb="0" eb="1">
      <t>ゴウ</t>
    </rPh>
    <phoneticPr fontId="1"/>
  </si>
  <si>
    <t>営業年数</t>
    <rPh sb="0" eb="2">
      <t>エイギョウ</t>
    </rPh>
    <rPh sb="2" eb="4">
      <t>ネンスウ</t>
    </rPh>
    <phoneticPr fontId="1"/>
  </si>
  <si>
    <t>人（実数）</t>
    <rPh sb="0" eb="1">
      <t>ニン</t>
    </rPh>
    <rPh sb="2" eb="3">
      <t>ジツ</t>
    </rPh>
    <rPh sb="3" eb="4">
      <t>スウ</t>
    </rPh>
    <phoneticPr fontId="1"/>
  </si>
  <si>
    <t>（記載不要）</t>
    <phoneticPr fontId="1"/>
  </si>
  <si>
    <t>建築関係建設コンサルタント業務</t>
    <rPh sb="4" eb="6">
      <t>ケンセツ</t>
    </rPh>
    <phoneticPr fontId="1"/>
  </si>
  <si>
    <t>補償関係コンサルタント業務</t>
    <rPh sb="0" eb="2">
      <t>ホショウ</t>
    </rPh>
    <rPh sb="2" eb="4">
      <t>カンケイ</t>
    </rPh>
    <rPh sb="11" eb="13">
      <t>ギョウム</t>
    </rPh>
    <phoneticPr fontId="1"/>
  </si>
  <si>
    <t>なお，この申請書及び添付書類の内容については，事実と相違ないことを誓約します。</t>
    <phoneticPr fontId="1"/>
  </si>
  <si>
    <t>総合補償</t>
    <rPh sb="0" eb="2">
      <t>ソウゴウ</t>
    </rPh>
    <rPh sb="2" eb="4">
      <t>ホショウ</t>
    </rPh>
    <phoneticPr fontId="1"/>
  </si>
  <si>
    <t>上水道・工業用水</t>
    <rPh sb="0" eb="3">
      <t>ジョウスイドウ</t>
    </rPh>
    <rPh sb="4" eb="6">
      <t>コウギョウ</t>
    </rPh>
    <rPh sb="6" eb="8">
      <t>ヨウスイ</t>
    </rPh>
    <phoneticPr fontId="1"/>
  </si>
  <si>
    <t>都市計画・地方計画</t>
    <rPh sb="0" eb="2">
      <t>トシ</t>
    </rPh>
    <rPh sb="2" eb="4">
      <t>ケイカク</t>
    </rPh>
    <rPh sb="5" eb="7">
      <t>チホウ</t>
    </rPh>
    <rPh sb="7" eb="9">
      <t>ケイカク</t>
    </rPh>
    <phoneticPr fontId="1"/>
  </si>
  <si>
    <t>施工計画・施工設備積算</t>
    <rPh sb="0" eb="2">
      <t>セコウ</t>
    </rPh>
    <rPh sb="2" eb="4">
      <t>ケイカク</t>
    </rPh>
    <rPh sb="5" eb="7">
      <t>セコウ</t>
    </rPh>
    <rPh sb="7" eb="9">
      <t>セツビ</t>
    </rPh>
    <rPh sb="9" eb="11">
      <t>セキサン</t>
    </rPh>
    <phoneticPr fontId="1"/>
  </si>
  <si>
    <t>財務諸表</t>
    <phoneticPr fontId="1"/>
  </si>
  <si>
    <t>・　経常共同企業体での申請について</t>
    <phoneticPr fontId="1"/>
  </si>
  <si>
    <t>性別</t>
    <rPh sb="0" eb="2">
      <t>セイベツ</t>
    </rPh>
    <phoneticPr fontId="1"/>
  </si>
  <si>
    <t>生年月日</t>
    <rPh sb="0" eb="2">
      <t>セイネン</t>
    </rPh>
    <rPh sb="2" eb="4">
      <t>ガッピ</t>
    </rPh>
    <phoneticPr fontId="1"/>
  </si>
  <si>
    <t>氏名</t>
    <rPh sb="0" eb="2">
      <t>シメイ</t>
    </rPh>
    <phoneticPr fontId="1"/>
  </si>
  <si>
    <t>入札参加を
申請する
業種細目</t>
    <rPh sb="0" eb="1">
      <t>イ</t>
    </rPh>
    <rPh sb="1" eb="2">
      <t>サツ</t>
    </rPh>
    <rPh sb="2" eb="3">
      <t>サン</t>
    </rPh>
    <rPh sb="3" eb="4">
      <t>クワ</t>
    </rPh>
    <rPh sb="6" eb="7">
      <t>サル</t>
    </rPh>
    <rPh sb="7" eb="8">
      <t>ショウ</t>
    </rPh>
    <rPh sb="11" eb="12">
      <t>ギョウ</t>
    </rPh>
    <rPh sb="12" eb="13">
      <t>タネ</t>
    </rPh>
    <rPh sb="13" eb="14">
      <t>ホソ</t>
    </rPh>
    <rPh sb="14" eb="15">
      <t>メ</t>
    </rPh>
    <phoneticPr fontId="1"/>
  </si>
  <si>
    <t>鋼構造コンクリート</t>
    <rPh sb="0" eb="1">
      <t>コウ</t>
    </rPh>
    <rPh sb="1" eb="3">
      <t>コウゾウ</t>
    </rPh>
    <phoneticPr fontId="1"/>
  </si>
  <si>
    <t>記</t>
  </si>
  <si>
    <t>１　自己又は自社の役員等は，次のいずれにも該当する者ではありません。</t>
  </si>
  <si>
    <t>　　鹿児島県知事　　　　殿</t>
  </si>
  <si>
    <t>住　　　　所</t>
  </si>
  <si>
    <t>氏　　　　名</t>
    <rPh sb="0" eb="1">
      <t>シ</t>
    </rPh>
    <rPh sb="5" eb="6">
      <t>メイ</t>
    </rPh>
    <phoneticPr fontId="1"/>
  </si>
  <si>
    <t xml:space="preserve">  注１　自己及び自社の役員等の名簿（別紙）を添付してください。</t>
  </si>
  <si>
    <t xml:space="preserve">  （別紙）                                        </t>
  </si>
  <si>
    <t>　　氏   名   又   は   名   称</t>
    <rPh sb="2" eb="3">
      <t>シ</t>
    </rPh>
    <rPh sb="6" eb="7">
      <t>メイ</t>
    </rPh>
    <rPh sb="10" eb="11">
      <t>マタ</t>
    </rPh>
    <rPh sb="18" eb="19">
      <t>メイ</t>
    </rPh>
    <rPh sb="22" eb="23">
      <t>ショウ</t>
    </rPh>
    <phoneticPr fontId="1"/>
  </si>
  <si>
    <t>住所又は主たる事務所の所在地</t>
    <rPh sb="0" eb="2">
      <t>ジュウショ</t>
    </rPh>
    <rPh sb="2" eb="3">
      <t>マタ</t>
    </rPh>
    <rPh sb="4" eb="5">
      <t>シュ</t>
    </rPh>
    <rPh sb="7" eb="10">
      <t>ジムショ</t>
    </rPh>
    <rPh sb="11" eb="14">
      <t>ショザイチ</t>
    </rPh>
    <phoneticPr fontId="1"/>
  </si>
  <si>
    <t>役　職　名</t>
    <rPh sb="0" eb="1">
      <t>エキ</t>
    </rPh>
    <rPh sb="2" eb="3">
      <t>ショク</t>
    </rPh>
    <rPh sb="4" eb="5">
      <t>メイ</t>
    </rPh>
    <phoneticPr fontId="1"/>
  </si>
  <si>
    <t>住　　　　　　所</t>
    <rPh sb="0" eb="1">
      <t>ジュウ</t>
    </rPh>
    <rPh sb="7" eb="8">
      <t>ショ</t>
    </rPh>
    <phoneticPr fontId="1"/>
  </si>
  <si>
    <t>自己及び自社の役員等の名簿</t>
    <phoneticPr fontId="1"/>
  </si>
  <si>
    <t>（</t>
    <phoneticPr fontId="1"/>
  </si>
  <si>
    <t>ふりがな</t>
    <phoneticPr fontId="1"/>
  </si>
  <si>
    <t>）</t>
    <phoneticPr fontId="1"/>
  </si>
  <si>
    <t>注１　代表者も含めて作成してください。</t>
    <phoneticPr fontId="1"/>
  </si>
  <si>
    <t>　　必要な範囲内で，他の行政庁に情報提供することになりますので，各人の同意を得た上</t>
    <phoneticPr fontId="1"/>
  </si>
  <si>
    <t>　　で記載してください。</t>
    <phoneticPr fontId="1"/>
  </si>
  <si>
    <t>別記様式（第６条関係）</t>
    <rPh sb="0" eb="2">
      <t>ベッキ</t>
    </rPh>
    <phoneticPr fontId="1"/>
  </si>
  <si>
    <t>個人住民税に係る特別徴収実施確認・開始誓約書</t>
  </si>
  <si>
    <t>商号又は名称</t>
    <rPh sb="0" eb="2">
      <t>ショウゴウ</t>
    </rPh>
    <rPh sb="2" eb="3">
      <t>マタ</t>
    </rPh>
    <rPh sb="4" eb="6">
      <t>メイショウ</t>
    </rPh>
    <phoneticPr fontId="1"/>
  </si>
  <si>
    <t>代表者氏名</t>
  </si>
  <si>
    <t>□　チェック欄（該当する項目のいずれかにチェックを入れてください。）</t>
  </si>
  <si>
    <t>　　定を受け，従業員等の個人住民税について，特別徴収を実施し納入しています。</t>
    <phoneticPr fontId="1"/>
  </si>
  <si>
    <t>１　〈領収証書の写しを貼付〉</t>
    <phoneticPr fontId="1"/>
  </si>
  <si>
    <t>こちらに直近の領収証書の写しを貼り付けてください。</t>
    <rPh sb="4" eb="6">
      <t>チョッキン</t>
    </rPh>
    <rPh sb="7" eb="9">
      <t>リョウシュウ</t>
    </rPh>
    <rPh sb="9" eb="11">
      <t>ショウショ</t>
    </rPh>
    <rPh sb="12" eb="13">
      <t>ウツ</t>
    </rPh>
    <rPh sb="15" eb="16">
      <t>ハ</t>
    </rPh>
    <rPh sb="17" eb="18">
      <t>ツ</t>
    </rPh>
    <phoneticPr fontId="1"/>
  </si>
  <si>
    <t>２　〈県外事業所で鹿児島県内に事業所がなく居住する従業員等もいない場合〉</t>
    <phoneticPr fontId="1"/>
  </si>
  <si>
    <t>　　　かつ，鹿児島県内に居住する従業員がいません。</t>
    <phoneticPr fontId="1"/>
  </si>
  <si>
    <t>　　注）以下のチェック項目に該当する場合は，鹿児島県内の事業所の所在地の市町村で確認を受けてください。</t>
    <phoneticPr fontId="1"/>
  </si>
  <si>
    <t>市町村確認印</t>
    <rPh sb="0" eb="3">
      <t>シチョウソン</t>
    </rPh>
    <rPh sb="3" eb="6">
      <t>カクニンイン</t>
    </rPh>
    <phoneticPr fontId="1"/>
  </si>
  <si>
    <t xml:space="preserve">〈特別徴収の実施確認〉
　当事業所は，従業員等の個人住民税について，特別徴収を実施しています。 
</t>
    <phoneticPr fontId="1"/>
  </si>
  <si>
    <t xml:space="preserve">〈特別徴収義務が無い場合〉
　当事業所は，個人住民税について特別徴収義務の無い事業所です。
</t>
    <phoneticPr fontId="1"/>
  </si>
  <si>
    <r>
      <t>　　　</t>
    </r>
    <r>
      <rPr>
        <b/>
        <u/>
        <sz val="12"/>
        <rFont val="ＭＳ Ｐゴシック"/>
        <family val="3"/>
        <charset val="128"/>
      </rPr>
      <t>→　直近の領収証書の写しを貼付してください。</t>
    </r>
    <phoneticPr fontId="1"/>
  </si>
  <si>
    <t>個人住民税に係る特別徴収実施確認・開始誓約書</t>
    <rPh sb="0" eb="2">
      <t>コジン</t>
    </rPh>
    <rPh sb="2" eb="5">
      <t>ジュウミンゼイ</t>
    </rPh>
    <rPh sb="6" eb="7">
      <t>カカ</t>
    </rPh>
    <rPh sb="8" eb="10">
      <t>トクベツ</t>
    </rPh>
    <rPh sb="10" eb="12">
      <t>チョウシュウ</t>
    </rPh>
    <rPh sb="12" eb="14">
      <t>ジッシ</t>
    </rPh>
    <rPh sb="14" eb="16">
      <t>カクニン</t>
    </rPh>
    <rPh sb="17" eb="19">
      <t>カイシ</t>
    </rPh>
    <rPh sb="19" eb="22">
      <t>セイヤクショ</t>
    </rPh>
    <phoneticPr fontId="1"/>
  </si>
  <si>
    <t>・</t>
    <phoneticPr fontId="1"/>
  </si>
  <si>
    <t>　</t>
    <phoneticPr fontId="1"/>
  </si>
  <si>
    <t>イ</t>
    <phoneticPr fontId="1"/>
  </si>
  <si>
    <t>　私は，下記の事項について誓約します。
  なお，鹿児島県測量・建設コンサルタント等業務入札参加資格審査要綱（以下「要綱」という。）第３条第２項に規定する審査のため，下記の事項について，鹿児島県知事が鹿児島県警察本部長に照会することを承諾し，照会で確認された情報は，今後，私が鹿児島県と行う他の契約等における身分確認に利用することに同意します。</t>
    <rPh sb="28" eb="29">
      <t>ケン</t>
    </rPh>
    <rPh sb="29" eb="31">
      <t>ソクリョウ</t>
    </rPh>
    <rPh sb="32" eb="34">
      <t>ケンセツ</t>
    </rPh>
    <rPh sb="41" eb="42">
      <t>トウ</t>
    </rPh>
    <rPh sb="42" eb="44">
      <t>ギョウム</t>
    </rPh>
    <phoneticPr fontId="1"/>
  </si>
  <si>
    <t>誓　　約　　書</t>
    <phoneticPr fontId="1"/>
  </si>
  <si>
    <t>２　暴力団又は暴力団員等が，その経営に実質的に関与している法人等ではありません。</t>
    <rPh sb="11" eb="12">
      <t>トウ</t>
    </rPh>
    <phoneticPr fontId="1"/>
  </si>
  <si>
    <t xml:space="preserve">    ２　「法人等」とは，要綱第２条第４号のとおりです。</t>
    <phoneticPr fontId="1"/>
  </si>
  <si>
    <t>　　団員等をいう。以下同じ。）</t>
    <rPh sb="3" eb="4">
      <t>イン</t>
    </rPh>
    <rPh sb="4" eb="5">
      <t>トウ</t>
    </rPh>
    <rPh sb="9" eb="11">
      <t>イカ</t>
    </rPh>
    <rPh sb="11" eb="12">
      <t>オナ</t>
    </rPh>
    <phoneticPr fontId="1"/>
  </si>
  <si>
    <t xml:space="preserve">  　（暴力団員による不当な行為の防止等に関する法律（平成３年法律第77号）第２条第２号に規定する暴</t>
    <rPh sb="4" eb="6">
      <t>ボウリョク</t>
    </rPh>
    <rPh sb="6" eb="8">
      <t>ダンイン</t>
    </rPh>
    <rPh sb="11" eb="13">
      <t>フトウ</t>
    </rPh>
    <rPh sb="14" eb="16">
      <t>コウイ</t>
    </rPh>
    <rPh sb="17" eb="19">
      <t>ボウシ</t>
    </rPh>
    <rPh sb="19" eb="20">
      <t>トウ</t>
    </rPh>
    <rPh sb="21" eb="22">
      <t>カン</t>
    </rPh>
    <rPh sb="24" eb="26">
      <t>ホウリツ</t>
    </rPh>
    <rPh sb="27" eb="29">
      <t>ヘイセイ</t>
    </rPh>
    <rPh sb="30" eb="31">
      <t>ネン</t>
    </rPh>
    <rPh sb="31" eb="33">
      <t>ホウリツ</t>
    </rPh>
    <rPh sb="33" eb="34">
      <t>ダイ</t>
    </rPh>
    <phoneticPr fontId="1"/>
  </si>
  <si>
    <t>　　力団をいう。以下同じ。）又は暴力団員を利用している者</t>
    <phoneticPr fontId="1"/>
  </si>
  <si>
    <t>　　の利益を不当に提供し，又は便宜を供与するなど，直接的又は積極的に暴力団の維持運営に協力し，又</t>
    <phoneticPr fontId="1"/>
  </si>
  <si>
    <t>　　は関与している者</t>
    <phoneticPr fontId="1"/>
  </si>
  <si>
    <t xml:space="preserve"> (1)  暴力団員等（鹿児島県暴力団排除条例（平成26年鹿児島県条例第22条）第２条第３号に規定する暴力</t>
    <rPh sb="10" eb="11">
      <t>トウ</t>
    </rPh>
    <rPh sb="12" eb="16">
      <t>カゴシマケン</t>
    </rPh>
    <rPh sb="16" eb="19">
      <t>ボウリョクダン</t>
    </rPh>
    <rPh sb="19" eb="21">
      <t>ハイジョ</t>
    </rPh>
    <rPh sb="21" eb="23">
      <t>ジョウレイ</t>
    </rPh>
    <rPh sb="24" eb="26">
      <t>ヘイセイ</t>
    </rPh>
    <rPh sb="28" eb="29">
      <t>ネン</t>
    </rPh>
    <rPh sb="29" eb="33">
      <t>カゴシマケン</t>
    </rPh>
    <rPh sb="33" eb="35">
      <t>ジョウレイ</t>
    </rPh>
    <rPh sb="35" eb="36">
      <t>ダイ</t>
    </rPh>
    <rPh sb="38" eb="39">
      <t>ジョウ</t>
    </rPh>
    <rPh sb="40" eb="41">
      <t>ダイ</t>
    </rPh>
    <rPh sb="42" eb="43">
      <t>ジョウ</t>
    </rPh>
    <rPh sb="43" eb="44">
      <t>ダイ</t>
    </rPh>
    <rPh sb="45" eb="46">
      <t>ゴウ</t>
    </rPh>
    <phoneticPr fontId="1"/>
  </si>
  <si>
    <t xml:space="preserve"> (2)  自己，自社若しくは第三者の不正な利益を図る目的又は第三者に損害を加える目的をもって，暴力団</t>
    <phoneticPr fontId="1"/>
  </si>
  <si>
    <t xml:space="preserve"> (3)　暴力団又は暴力団員等に対して，いかなる名義をもってするかを問わず，金銭，物品その他の財産上</t>
    <rPh sb="14" eb="15">
      <t>トウ</t>
    </rPh>
    <phoneticPr fontId="1"/>
  </si>
  <si>
    <t xml:space="preserve"> (4)　暴力団又は暴力団員等と社会的に非難されるべき関係を有している者</t>
    <rPh sb="14" eb="15">
      <t>トウ</t>
    </rPh>
    <phoneticPr fontId="1"/>
  </si>
  <si>
    <t xml:space="preserve"> (5)　暴力団又は暴力団員等であることを知りながら不当な行為をするためにこれらを利用している者</t>
    <rPh sb="14" eb="15">
      <t>トウ</t>
    </rPh>
    <phoneticPr fontId="1"/>
  </si>
  <si>
    <t>本店の商号
又は名称</t>
    <rPh sb="0" eb="2">
      <t>ホンテン</t>
    </rPh>
    <rPh sb="3" eb="5">
      <t>ショウゴウ</t>
    </rPh>
    <rPh sb="6" eb="7">
      <t>マタ</t>
    </rPh>
    <rPh sb="8" eb="10">
      <t>メイショウ</t>
    </rPh>
    <phoneticPr fontId="1"/>
  </si>
  <si>
    <t>鹿児島県知事　殿</t>
    <phoneticPr fontId="1"/>
  </si>
  <si>
    <t>建設ｺﾝｻﾙﾀﾝﾄ</t>
    <phoneticPr fontId="1"/>
  </si>
  <si>
    <t>受　　　付　　　印</t>
    <rPh sb="0" eb="1">
      <t>ウケ</t>
    </rPh>
    <rPh sb="4" eb="5">
      <t>ツキ</t>
    </rPh>
    <rPh sb="8" eb="9">
      <t>イン</t>
    </rPh>
    <phoneticPr fontId="1"/>
  </si>
  <si>
    <t>人</t>
    <rPh sb="0" eb="1">
      <t>ニン</t>
    </rPh>
    <phoneticPr fontId="1"/>
  </si>
  <si>
    <t>直前２か年間の年間平均実績高</t>
    <rPh sb="0" eb="2">
      <t>チョクゼン</t>
    </rPh>
    <rPh sb="4" eb="5">
      <t>ネン</t>
    </rPh>
    <rPh sb="5" eb="6">
      <t>カン</t>
    </rPh>
    <rPh sb="7" eb="9">
      <t>ネンカン</t>
    </rPh>
    <rPh sb="9" eb="11">
      <t>ヘイキン</t>
    </rPh>
    <rPh sb="11" eb="13">
      <t>ジッセキ</t>
    </rPh>
    <rPh sb="13" eb="14">
      <t>ダカ</t>
    </rPh>
    <phoneticPr fontId="1"/>
  </si>
  <si>
    <t>千円</t>
    <rPh sb="0" eb="2">
      <t>センエン</t>
    </rPh>
    <phoneticPr fontId="1"/>
  </si>
  <si>
    <t>測量・建設コンサルタント等業務入札参加資格審査申請書</t>
    <rPh sb="13" eb="15">
      <t>ギョウム</t>
    </rPh>
    <rPh sb="15" eb="17">
      <t>ニュウサツ</t>
    </rPh>
    <phoneticPr fontId="1"/>
  </si>
  <si>
    <t>測量・建設コンサルタント等業務入札参加資格審査申請書</t>
    <rPh sb="0" eb="2">
      <t>ソクリョウ</t>
    </rPh>
    <rPh sb="3" eb="5">
      <t>ケンセツ</t>
    </rPh>
    <rPh sb="12" eb="13">
      <t>トウ</t>
    </rPh>
    <rPh sb="13" eb="15">
      <t>ギョウム</t>
    </rPh>
    <phoneticPr fontId="1"/>
  </si>
  <si>
    <t>電算入力票〔測量・建設コンサルタント等業務〕</t>
    <rPh sb="0" eb="2">
      <t>デンサン</t>
    </rPh>
    <rPh sb="2" eb="3">
      <t>イ</t>
    </rPh>
    <rPh sb="3" eb="4">
      <t>チカラ</t>
    </rPh>
    <rPh sb="4" eb="5">
      <t>ヒョウ</t>
    </rPh>
    <rPh sb="19" eb="21">
      <t>ギョウム</t>
    </rPh>
    <phoneticPr fontId="1"/>
  </si>
  <si>
    <t>01～36の計</t>
    <rPh sb="6" eb="7">
      <t>ケイ</t>
    </rPh>
    <phoneticPr fontId="1"/>
  </si>
  <si>
    <t>01
↓
36
の
計</t>
    <rPh sb="10" eb="11">
      <t>ケイ</t>
    </rPh>
    <phoneticPr fontId="1"/>
  </si>
  <si>
    <t>本店の住所</t>
    <rPh sb="0" eb="2">
      <t>ホンテン</t>
    </rPh>
    <rPh sb="3" eb="5">
      <t>ジュウショ</t>
    </rPh>
    <phoneticPr fontId="1"/>
  </si>
  <si>
    <t>　　３　「役員等」とは，要綱第２条第６号のとおりです。</t>
    <phoneticPr fontId="1"/>
  </si>
  <si>
    <t>　　　法人その他の団体にあっては，
　　　本店の所在地，名称及び代表
　　　者の氏名</t>
    <rPh sb="21" eb="22">
      <t>ホン</t>
    </rPh>
    <rPh sb="22" eb="23">
      <t>ミセ</t>
    </rPh>
    <rPh sb="32" eb="33">
      <t>ダイ</t>
    </rPh>
    <phoneticPr fontId="1"/>
  </si>
  <si>
    <t>項番</t>
    <rPh sb="0" eb="2">
      <t>コウバン</t>
    </rPh>
    <phoneticPr fontId="1"/>
  </si>
  <si>
    <t>※ 左の項番は，電算入力票の項番と一致します。</t>
    <rPh sb="2" eb="3">
      <t>ヒダリ</t>
    </rPh>
    <rPh sb="4" eb="6">
      <t>コウバン</t>
    </rPh>
    <rPh sb="8" eb="10">
      <t>デンサン</t>
    </rPh>
    <rPh sb="10" eb="13">
      <t>ニュウリョクヒョウ</t>
    </rPh>
    <rPh sb="14" eb="16">
      <t>コウバン</t>
    </rPh>
    <rPh sb="17" eb="19">
      <t>イッチ</t>
    </rPh>
    <phoneticPr fontId="1"/>
  </si>
  <si>
    <t>②申請</t>
    <rPh sb="1" eb="3">
      <t>シンセイ</t>
    </rPh>
    <phoneticPr fontId="1"/>
  </si>
  <si>
    <t>　業種</t>
    <rPh sb="1" eb="3">
      <t>ギョウシュ</t>
    </rPh>
    <phoneticPr fontId="1"/>
  </si>
  <si>
    <t>08　～　12　登録を受けている事業</t>
    <rPh sb="8" eb="10">
      <t>トウロク</t>
    </rPh>
    <rPh sb="11" eb="12">
      <t>ウ</t>
    </rPh>
    <rPh sb="16" eb="18">
      <t>ジギョウ</t>
    </rPh>
    <phoneticPr fontId="1"/>
  </si>
  <si>
    <t>合計</t>
    <rPh sb="0" eb="1">
      <t>ゴウ</t>
    </rPh>
    <rPh sb="1" eb="2">
      <t>ケイ</t>
    </rPh>
    <phoneticPr fontId="1"/>
  </si>
  <si>
    <t>合
計</t>
    <rPh sb="0" eb="1">
      <t>ゴウ</t>
    </rPh>
    <rPh sb="2" eb="3">
      <t>ケイ</t>
    </rPh>
    <phoneticPr fontId="1"/>
  </si>
  <si>
    <t>（入札参加資格業種区分）</t>
    <rPh sb="1" eb="3">
      <t>ニュウサツ</t>
    </rPh>
    <rPh sb="3" eb="5">
      <t>サンカ</t>
    </rPh>
    <rPh sb="5" eb="7">
      <t>シカク</t>
    </rPh>
    <rPh sb="7" eb="9">
      <t>ギョウシュ</t>
    </rPh>
    <rPh sb="9" eb="11">
      <t>クブン</t>
    </rPh>
    <phoneticPr fontId="1"/>
  </si>
  <si>
    <t>都道府県
のコード
（県外業者用）</t>
    <rPh sb="0" eb="4">
      <t>トドウフケン</t>
    </rPh>
    <rPh sb="11" eb="13">
      <t>ケンガイ</t>
    </rPh>
    <rPh sb="13" eb="15">
      <t>ギョウシャ</t>
    </rPh>
    <rPh sb="15" eb="16">
      <t>ヨウ</t>
    </rPh>
    <phoneticPr fontId="1"/>
  </si>
  <si>
    <t>※　項番04～07は県外業者用
　　（県内業者は記載不要）</t>
    <rPh sb="2" eb="4">
      <t>コウバン</t>
    </rPh>
    <rPh sb="10" eb="12">
      <t>ケンガイ</t>
    </rPh>
    <rPh sb="12" eb="14">
      <t>ギョウシャ</t>
    </rPh>
    <rPh sb="14" eb="15">
      <t>ヨウ</t>
    </rPh>
    <rPh sb="19" eb="21">
      <t>ケンナイ</t>
    </rPh>
    <rPh sb="21" eb="23">
      <t>ギョウシャ</t>
    </rPh>
    <rPh sb="24" eb="26">
      <t>キサイ</t>
    </rPh>
    <rPh sb="26" eb="28">
      <t>フヨウ</t>
    </rPh>
    <phoneticPr fontId="1"/>
  </si>
  <si>
    <t>（直前１期分のみで可）</t>
    <rPh sb="9" eb="10">
      <t>カ</t>
    </rPh>
    <phoneticPr fontId="1"/>
  </si>
  <si>
    <t>・　労災保険料納入証明書について，本人・家族・夫婦のみで経営しており，労災保険料納入の実績がない場合は，申立書（様式はホームページに掲載）を提出すること。</t>
    <rPh sb="2" eb="4">
      <t>ロウサイ</t>
    </rPh>
    <rPh sb="4" eb="7">
      <t>ホケンリョウ</t>
    </rPh>
    <rPh sb="7" eb="9">
      <t>ノウニュウ</t>
    </rPh>
    <rPh sb="9" eb="12">
      <t>ショウメイショ</t>
    </rPh>
    <rPh sb="17" eb="19">
      <t>ホンニン</t>
    </rPh>
    <rPh sb="20" eb="22">
      <t>カゾク</t>
    </rPh>
    <rPh sb="23" eb="25">
      <t>フウフ</t>
    </rPh>
    <rPh sb="28" eb="30">
      <t>ケイエイ</t>
    </rPh>
    <rPh sb="35" eb="37">
      <t>ロウサイ</t>
    </rPh>
    <rPh sb="37" eb="40">
      <t>ホケンリョウ</t>
    </rPh>
    <rPh sb="40" eb="42">
      <t>ノウニュウ</t>
    </rPh>
    <rPh sb="43" eb="45">
      <t>ジッセキ</t>
    </rPh>
    <rPh sb="48" eb="50">
      <t>バアイ</t>
    </rPh>
    <rPh sb="52" eb="55">
      <t>モウシタテショ</t>
    </rPh>
    <rPh sb="56" eb="58">
      <t>ヨウシキ</t>
    </rPh>
    <rPh sb="66" eb="68">
      <t>ケイサイ</t>
    </rPh>
    <rPh sb="70" eb="72">
      <t>テイシュツ</t>
    </rPh>
    <phoneticPr fontId="1"/>
  </si>
  <si>
    <t>完成年月</t>
    <phoneticPr fontId="1"/>
  </si>
  <si>
    <t>入札参加を申請する場合に「◎」を記載</t>
    <rPh sb="0" eb="2">
      <t>ニュウサツ</t>
    </rPh>
    <rPh sb="2" eb="4">
      <t>サンカ</t>
    </rPh>
    <rPh sb="5" eb="7">
      <t>シンセイ</t>
    </rPh>
    <rPh sb="9" eb="11">
      <t>バアイ</t>
    </rPh>
    <rPh sb="16" eb="18">
      <t>キサイ</t>
    </rPh>
    <phoneticPr fontId="1"/>
  </si>
  <si>
    <t>（経常共同企業体で申請する者のみ）競争参加願及び共同企業体協定書</t>
    <rPh sb="1" eb="3">
      <t>ケイジョウ</t>
    </rPh>
    <rPh sb="3" eb="5">
      <t>キョウドウ</t>
    </rPh>
    <rPh sb="5" eb="8">
      <t>キギョウタイ</t>
    </rPh>
    <rPh sb="9" eb="11">
      <t>シンセイ</t>
    </rPh>
    <rPh sb="13" eb="14">
      <t>モノ</t>
    </rPh>
    <rPh sb="17" eb="19">
      <t>キョウソウ</t>
    </rPh>
    <rPh sb="19" eb="21">
      <t>サンカ</t>
    </rPh>
    <rPh sb="21" eb="22">
      <t>ネガ</t>
    </rPh>
    <rPh sb="22" eb="23">
      <t>オヨ</t>
    </rPh>
    <rPh sb="24" eb="26">
      <t>キョウドウ</t>
    </rPh>
    <rPh sb="26" eb="29">
      <t>キギョウタイ</t>
    </rPh>
    <rPh sb="29" eb="32">
      <t>キョウテイショ</t>
    </rPh>
    <phoneticPr fontId="1"/>
  </si>
  <si>
    <t>（「◎」で表示）</t>
    <rPh sb="5" eb="7">
      <t>ヒョウジ</t>
    </rPh>
    <phoneticPr fontId="1"/>
  </si>
  <si>
    <t>常勤職員数
（実数）</t>
    <rPh sb="0" eb="2">
      <t>ジョウキン</t>
    </rPh>
    <rPh sb="2" eb="4">
      <t>ショクイン</t>
    </rPh>
    <rPh sb="4" eb="5">
      <t>スウ</t>
    </rPh>
    <rPh sb="7" eb="9">
      <t>ジッスウ</t>
    </rPh>
    <phoneticPr fontId="1"/>
  </si>
  <si>
    <t>【記載要領】</t>
    <phoneticPr fontId="1"/>
  </si>
  <si>
    <t>15　技術士及びRCCMの内訳（人数を記載）</t>
    <rPh sb="3" eb="6">
      <t>ギジュツシ</t>
    </rPh>
    <rPh sb="6" eb="7">
      <t>オヨ</t>
    </rPh>
    <rPh sb="13" eb="15">
      <t>ウチワケ</t>
    </rPh>
    <rPh sb="16" eb="18">
      <t>ニンズウ</t>
    </rPh>
    <rPh sb="19" eb="21">
      <t>キサイ</t>
    </rPh>
    <phoneticPr fontId="1"/>
  </si>
  <si>
    <t>【記載要領】</t>
    <phoneticPr fontId="1"/>
  </si>
  <si>
    <t>常勤職員数</t>
    <rPh sb="0" eb="2">
      <t>ジョウキン</t>
    </rPh>
    <rPh sb="2" eb="4">
      <t>ショクイン</t>
    </rPh>
    <rPh sb="4" eb="5">
      <t>スウ</t>
    </rPh>
    <phoneticPr fontId="1"/>
  </si>
  <si>
    <t>・　当該審査票の「提出の有無」欄には，提出した書類の箇所に「○」を記載し，提出を要しない書類の箇所には何も記載しないこと。</t>
    <rPh sb="2" eb="4">
      <t>トウガイ</t>
    </rPh>
    <rPh sb="4" eb="7">
      <t>シンサヒョウ</t>
    </rPh>
    <rPh sb="33" eb="35">
      <t>キサイ</t>
    </rPh>
    <rPh sb="37" eb="39">
      <t>テイシュツ</t>
    </rPh>
    <rPh sb="40" eb="41">
      <t>ヨウ</t>
    </rPh>
    <rPh sb="44" eb="46">
      <t>ショルイ</t>
    </rPh>
    <rPh sb="47" eb="49">
      <t>カショ</t>
    </rPh>
    <rPh sb="51" eb="52">
      <t>ナニ</t>
    </rPh>
    <rPh sb="53" eb="55">
      <t>キサイ</t>
    </rPh>
    <phoneticPr fontId="1"/>
  </si>
  <si>
    <t>【測量を申請する者】測量業者登録通知書又は登録証明書</t>
    <rPh sb="1" eb="3">
      <t>ソクリョウ</t>
    </rPh>
    <rPh sb="4" eb="6">
      <t>シンセイ</t>
    </rPh>
    <rPh sb="8" eb="9">
      <t>モノ</t>
    </rPh>
    <rPh sb="14" eb="16">
      <t>トウロク</t>
    </rPh>
    <rPh sb="16" eb="18">
      <t>ツウチ</t>
    </rPh>
    <phoneticPr fontId="1"/>
  </si>
  <si>
    <t>【建築関係建設コンサルタント業務を申請する者】建築士事務所登録通知書又は登録証明書</t>
    <rPh sb="1" eb="3">
      <t>ケンチク</t>
    </rPh>
    <rPh sb="3" eb="5">
      <t>カンケイ</t>
    </rPh>
    <rPh sb="5" eb="7">
      <t>ケンセツ</t>
    </rPh>
    <rPh sb="14" eb="16">
      <t>ギョウム</t>
    </rPh>
    <rPh sb="17" eb="19">
      <t>シンセイ</t>
    </rPh>
    <rPh sb="21" eb="22">
      <t>モノ</t>
    </rPh>
    <rPh sb="29" eb="31">
      <t>トウロク</t>
    </rPh>
    <phoneticPr fontId="1"/>
  </si>
  <si>
    <t>【補償関係建設コンサルタント業務（不動産鑑定）を申請する者】不動産鑑定業者登録通知書又は登録証明書</t>
    <rPh sb="1" eb="3">
      <t>ホショウ</t>
    </rPh>
    <rPh sb="3" eb="5">
      <t>カンケイ</t>
    </rPh>
    <rPh sb="5" eb="7">
      <t>ケンセツ</t>
    </rPh>
    <rPh sb="14" eb="16">
      <t>ギョウム</t>
    </rPh>
    <rPh sb="17" eb="20">
      <t>フドウサン</t>
    </rPh>
    <rPh sb="20" eb="22">
      <t>カンテイ</t>
    </rPh>
    <rPh sb="24" eb="26">
      <t>シンセイ</t>
    </rPh>
    <rPh sb="28" eb="29">
      <t>モノ</t>
    </rPh>
    <rPh sb="42" eb="43">
      <t>マタ</t>
    </rPh>
    <phoneticPr fontId="1"/>
  </si>
  <si>
    <t>【地質調査業務を申請する者】地質調査業者登録通知書又は現況報告書</t>
    <rPh sb="1" eb="3">
      <t>チシツ</t>
    </rPh>
    <rPh sb="3" eb="5">
      <t>チョウサ</t>
    </rPh>
    <rPh sb="5" eb="7">
      <t>ギョウム</t>
    </rPh>
    <rPh sb="8" eb="10">
      <t>シンセイ</t>
    </rPh>
    <rPh sb="12" eb="13">
      <t>モノ</t>
    </rPh>
    <rPh sb="18" eb="20">
      <t>ギョウシャ</t>
    </rPh>
    <phoneticPr fontId="1"/>
  </si>
  <si>
    <t>【補償関係建設コンサルタント業務を申請する者】補償コンサルタント登録通知書又は現況報告書</t>
    <rPh sb="1" eb="3">
      <t>ホショウ</t>
    </rPh>
    <rPh sb="3" eb="5">
      <t>カンケイ</t>
    </rPh>
    <rPh sb="5" eb="7">
      <t>ケンセツ</t>
    </rPh>
    <rPh sb="14" eb="16">
      <t>ギョウム</t>
    </rPh>
    <rPh sb="17" eb="19">
      <t>シンセイ</t>
    </rPh>
    <rPh sb="21" eb="22">
      <t>モノ</t>
    </rPh>
    <phoneticPr fontId="1"/>
  </si>
  <si>
    <t>【土木関係建設コンサルタント業務を申請する者】建設コンサルタント登録通知書又は現況報告書</t>
    <rPh sb="1" eb="3">
      <t>ドボク</t>
    </rPh>
    <phoneticPr fontId="1"/>
  </si>
  <si>
    <t>　イ　「その他」は，入札参加資格業種区分に記載している業種のうち，申請を行わない業種の実績高を記載すること。</t>
    <rPh sb="6" eb="7">
      <t>タ</t>
    </rPh>
    <rPh sb="10" eb="12">
      <t>ニュウサツ</t>
    </rPh>
    <rPh sb="12" eb="16">
      <t>サンカシカク</t>
    </rPh>
    <rPh sb="16" eb="18">
      <t>ギョウシュ</t>
    </rPh>
    <rPh sb="18" eb="20">
      <t>クブン</t>
    </rPh>
    <rPh sb="21" eb="23">
      <t>キサイ</t>
    </rPh>
    <rPh sb="27" eb="29">
      <t>ギョウシュ</t>
    </rPh>
    <rPh sb="33" eb="35">
      <t>シンセイ</t>
    </rPh>
    <rPh sb="36" eb="37">
      <t>オコナ</t>
    </rPh>
    <rPh sb="40" eb="42">
      <t>ギョウシュ</t>
    </rPh>
    <rPh sb="43" eb="45">
      <t>ジッセキ</t>
    </rPh>
    <rPh sb="45" eb="46">
      <t>ダカ</t>
    </rPh>
    <rPh sb="47" eb="49">
      <t>キサイ</t>
    </rPh>
    <phoneticPr fontId="1"/>
  </si>
  <si>
    <t>申請区分（監理課で記入）</t>
    <rPh sb="0" eb="2">
      <t>シンセイ</t>
    </rPh>
    <rPh sb="2" eb="4">
      <t>クブン</t>
    </rPh>
    <phoneticPr fontId="1"/>
  </si>
  <si>
    <t>入札参加資格の審査票（県内に本店を有する者）</t>
    <rPh sb="0" eb="2">
      <t>ニュウサツ</t>
    </rPh>
    <rPh sb="2" eb="6">
      <t>サンカシカク</t>
    </rPh>
    <rPh sb="7" eb="10">
      <t>シンサヒョウ</t>
    </rPh>
    <rPh sb="11" eb="13">
      <t>ケンナイ</t>
    </rPh>
    <rPh sb="14" eb="16">
      <t>ホンテン</t>
    </rPh>
    <rPh sb="17" eb="18">
      <t>ユウ</t>
    </rPh>
    <rPh sb="20" eb="21">
      <t>モノ</t>
    </rPh>
    <phoneticPr fontId="1"/>
  </si>
  <si>
    <t>（法人）法人の代表者（県内に住所を有する代表者に限る。）に係る個人住民税納税証明書</t>
    <rPh sb="1" eb="3">
      <t>ホウジン</t>
    </rPh>
    <phoneticPr fontId="1"/>
  </si>
  <si>
    <t>（県内）黄色　</t>
    <rPh sb="1" eb="3">
      <t>ケンナイ</t>
    </rPh>
    <rPh sb="4" eb="5">
      <t>キ</t>
    </rPh>
    <rPh sb="5" eb="6">
      <t>イロ</t>
    </rPh>
    <phoneticPr fontId="1"/>
  </si>
  <si>
    <t>　　　なお，「営業年数」は代表者に係る年数を記載すること。</t>
    <rPh sb="7" eb="9">
      <t>エイギョウ</t>
    </rPh>
    <rPh sb="9" eb="11">
      <t>ネンスウ</t>
    </rPh>
    <rPh sb="17" eb="18">
      <t>カカ</t>
    </rPh>
    <rPh sb="19" eb="21">
      <t>ネンスウ</t>
    </rPh>
    <rPh sb="22" eb="24">
      <t>キサイ</t>
    </rPh>
    <phoneticPr fontId="1"/>
  </si>
  <si>
    <t>（証明先：税務署）</t>
    <rPh sb="1" eb="3">
      <t>ショウメイ</t>
    </rPh>
    <rPh sb="3" eb="4">
      <t>サキ</t>
    </rPh>
    <rPh sb="5" eb="8">
      <t>ゼイムショ</t>
    </rPh>
    <phoneticPr fontId="1"/>
  </si>
  <si>
    <t>（証明先：市町村税務課）</t>
  </si>
  <si>
    <t>登録年月日（不動産鑑定法又は登録規程）</t>
    <rPh sb="0" eb="2">
      <t>トウロク</t>
    </rPh>
    <rPh sb="2" eb="5">
      <t>ネンガッピ</t>
    </rPh>
    <rPh sb="6" eb="9">
      <t>フドウサン</t>
    </rPh>
    <rPh sb="9" eb="11">
      <t>カンテイ</t>
    </rPh>
    <rPh sb="11" eb="12">
      <t>ホウ</t>
    </rPh>
    <rPh sb="12" eb="13">
      <t>マタ</t>
    </rPh>
    <rPh sb="14" eb="16">
      <t>トウロク</t>
    </rPh>
    <rPh sb="16" eb="18">
      <t>キテイ</t>
    </rPh>
    <phoneticPr fontId="1"/>
  </si>
  <si>
    <t>　イ　個人で青色申告の方は，貸借対照表の「（事業主借＋元入金＋青色申告特別控除前の所得金額）－事業主貸」の額を記載すること。</t>
    <rPh sb="6" eb="7">
      <t>アオ</t>
    </rPh>
    <rPh sb="14" eb="16">
      <t>タイシャク</t>
    </rPh>
    <rPh sb="16" eb="19">
      <t>タイショウヒョウ</t>
    </rPh>
    <rPh sb="22" eb="25">
      <t>ジギョウヌシ</t>
    </rPh>
    <rPh sb="25" eb="26">
      <t>カ</t>
    </rPh>
    <rPh sb="27" eb="30">
      <t>モトイレキン</t>
    </rPh>
    <rPh sb="31" eb="33">
      <t>アオイロ</t>
    </rPh>
    <rPh sb="33" eb="35">
      <t>シンコク</t>
    </rPh>
    <rPh sb="35" eb="37">
      <t>トクベツ</t>
    </rPh>
    <rPh sb="37" eb="39">
      <t>コウジョ</t>
    </rPh>
    <rPh sb="39" eb="40">
      <t>マエ</t>
    </rPh>
    <rPh sb="41" eb="43">
      <t>ショトク</t>
    </rPh>
    <rPh sb="43" eb="45">
      <t>キンガク</t>
    </rPh>
    <rPh sb="47" eb="50">
      <t>ジギョウヌシ</t>
    </rPh>
    <rPh sb="50" eb="51">
      <t>カ</t>
    </rPh>
    <rPh sb="53" eb="54">
      <t>ガク</t>
    </rPh>
    <rPh sb="55" eb="57">
      <t>キサイ</t>
    </rPh>
    <phoneticPr fontId="1"/>
  </si>
  <si>
    <t>　ウ　個人で白色申告の方は，確定申告書の控えから確認できないため，自己資本額は「０」と記載すること。</t>
    <rPh sb="43" eb="45">
      <t>キサイ</t>
    </rPh>
    <phoneticPr fontId="1"/>
  </si>
  <si>
    <t>コンサルタント審査票（当該様式）</t>
  </si>
  <si>
    <t>測量等実績調書</t>
    <phoneticPr fontId="1"/>
  </si>
  <si>
    <t>業 態 調 書</t>
    <rPh sb="0" eb="1">
      <t>ギョウ</t>
    </rPh>
    <rPh sb="2" eb="3">
      <t>タイ</t>
    </rPh>
    <rPh sb="4" eb="5">
      <t>チョウ</t>
    </rPh>
    <rPh sb="6" eb="7">
      <t>ショ</t>
    </rPh>
    <phoneticPr fontId="1"/>
  </si>
  <si>
    <t>（様式④）</t>
    <phoneticPr fontId="1"/>
  </si>
  <si>
    <t>（様式③）</t>
  </si>
  <si>
    <t>技 術 士 内 訳</t>
    <rPh sb="0" eb="1">
      <t>ワザ</t>
    </rPh>
    <rPh sb="2" eb="3">
      <t>ジュツ</t>
    </rPh>
    <rPh sb="4" eb="5">
      <t>シ</t>
    </rPh>
    <rPh sb="6" eb="7">
      <t>ウチ</t>
    </rPh>
    <rPh sb="8" eb="9">
      <t>ヤク</t>
    </rPh>
    <phoneticPr fontId="1"/>
  </si>
  <si>
    <t>Ｒ Ｃ Ｃ Ｍ 内 訳</t>
    <rPh sb="8" eb="9">
      <t>ウチ</t>
    </rPh>
    <rPh sb="10" eb="11">
      <t>ヤク</t>
    </rPh>
    <phoneticPr fontId="1"/>
  </si>
  <si>
    <t>（様式⑥）</t>
    <phoneticPr fontId="1"/>
  </si>
  <si>
    <t>（様式⑦）</t>
    <phoneticPr fontId="1"/>
  </si>
  <si>
    <t>　エ　組合にあっては，組合の基本財産と組合員の払込資本金に利益剰余金を加えた額の合計額を記載すること。</t>
    <phoneticPr fontId="1"/>
  </si>
  <si>
    <t>　ア　「自己資本額」は，貸借対照表の「純資産合計」の額を記載すること。また，「役員報酬」「給与手当」は，常勤職員数に計上した人数に相当する金額とすること。</t>
    <rPh sb="4" eb="6">
      <t>ジコ</t>
    </rPh>
    <rPh sb="6" eb="9">
      <t>シホンガク</t>
    </rPh>
    <rPh sb="12" eb="14">
      <t>タイシャク</t>
    </rPh>
    <rPh sb="14" eb="17">
      <t>タイショウヒョウ</t>
    </rPh>
    <rPh sb="19" eb="22">
      <t>ジュンシサン</t>
    </rPh>
    <rPh sb="22" eb="24">
      <t>ゴウケイ</t>
    </rPh>
    <rPh sb="26" eb="27">
      <t>ガク</t>
    </rPh>
    <rPh sb="28" eb="30">
      <t>キサイ</t>
    </rPh>
    <rPh sb="39" eb="41">
      <t>ヤクイン</t>
    </rPh>
    <rPh sb="41" eb="43">
      <t>ホウシュウ</t>
    </rPh>
    <rPh sb="45" eb="47">
      <t>キュウヨ</t>
    </rPh>
    <rPh sb="47" eb="49">
      <t>テアテ</t>
    </rPh>
    <rPh sb="52" eb="54">
      <t>ジョウキン</t>
    </rPh>
    <rPh sb="54" eb="57">
      <t>ショクインスウ</t>
    </rPh>
    <rPh sb="58" eb="60">
      <t>ケイジョウ</t>
    </rPh>
    <rPh sb="62" eb="64">
      <t>ニンズウ</t>
    </rPh>
    <rPh sb="65" eb="67">
      <t>ソウトウ</t>
    </rPh>
    <rPh sb="69" eb="71">
      <t>キンガク</t>
    </rPh>
    <phoneticPr fontId="1"/>
  </si>
  <si>
    <t>人</t>
    <rPh sb="0" eb="1">
      <t>ヒト</t>
    </rPh>
    <phoneticPr fontId="1"/>
  </si>
  <si>
    <t>その他</t>
    <rPh sb="2" eb="3">
      <t>ホカ</t>
    </rPh>
    <phoneticPr fontId="1"/>
  </si>
  <si>
    <t>主任技術者</t>
    <rPh sb="0" eb="2">
      <t>シュニン</t>
    </rPh>
    <rPh sb="2" eb="5">
      <t>ギジュツシャ</t>
    </rPh>
    <phoneticPr fontId="1"/>
  </si>
  <si>
    <t>照査技術者等</t>
    <rPh sb="0" eb="2">
      <t>ショウサ</t>
    </rPh>
    <rPh sb="2" eb="5">
      <t>ギジュツシャ</t>
    </rPh>
    <rPh sb="5" eb="6">
      <t>トウ</t>
    </rPh>
    <phoneticPr fontId="1"/>
  </si>
  <si>
    <t>内　　　訳</t>
    <rPh sb="0" eb="1">
      <t>ナイ</t>
    </rPh>
    <rPh sb="4" eb="5">
      <t>ヤク</t>
    </rPh>
    <phoneticPr fontId="1"/>
  </si>
  <si>
    <t>営業年数</t>
    <phoneticPr fontId="1"/>
  </si>
  <si>
    <t>販売費及び一般管理費のうち，役員報酬，給与手当。完成原価報告書のうち，給与手当の合計額</t>
    <rPh sb="0" eb="3">
      <t>ハンバイヒ</t>
    </rPh>
    <rPh sb="3" eb="4">
      <t>オヨ</t>
    </rPh>
    <rPh sb="5" eb="7">
      <t>イッパン</t>
    </rPh>
    <rPh sb="7" eb="10">
      <t>カンリヒ</t>
    </rPh>
    <rPh sb="14" eb="16">
      <t>ヤクイン</t>
    </rPh>
    <rPh sb="16" eb="18">
      <t>ホウシュウ</t>
    </rPh>
    <rPh sb="19" eb="21">
      <t>キュウヨ</t>
    </rPh>
    <rPh sb="21" eb="23">
      <t>テアテ</t>
    </rPh>
    <rPh sb="24" eb="26">
      <t>カンセイ</t>
    </rPh>
    <rPh sb="26" eb="28">
      <t>ゲンカ</t>
    </rPh>
    <rPh sb="28" eb="31">
      <t>ホウコクショ</t>
    </rPh>
    <rPh sb="35" eb="37">
      <t>キュウヨ</t>
    </rPh>
    <rPh sb="37" eb="39">
      <t>テアテ</t>
    </rPh>
    <rPh sb="40" eb="43">
      <t>ゴウケイガク</t>
    </rPh>
    <phoneticPr fontId="1"/>
  </si>
  <si>
    <t>－</t>
    <phoneticPr fontId="1"/>
  </si>
  <si>
    <t>－</t>
    <phoneticPr fontId="1"/>
  </si>
  <si>
    <t>その他</t>
    <phoneticPr fontId="1"/>
  </si>
  <si>
    <t>土木関係建設コンサルタント業務</t>
    <phoneticPr fontId="1"/>
  </si>
  <si>
    <t>補償関係コンサルタント業務</t>
    <phoneticPr fontId="1"/>
  </si>
  <si>
    <t>建築関係建設コンサルタント業務</t>
    <phoneticPr fontId="1"/>
  </si>
  <si>
    <t>測量</t>
    <phoneticPr fontId="1"/>
  </si>
  <si>
    <t>地質調査業務</t>
    <phoneticPr fontId="1"/>
  </si>
  <si>
    <t>（千円）</t>
    <phoneticPr fontId="1"/>
  </si>
  <si>
    <t>　　年間平均実績高</t>
    <phoneticPr fontId="1"/>
  </si>
  <si>
    <t>業種区分</t>
    <phoneticPr fontId="1"/>
  </si>
  <si>
    <t>⑤　直前２か年間の</t>
    <phoneticPr fontId="1"/>
  </si>
  <si>
    <t>入札参加資格</t>
    <phoneticPr fontId="1"/>
  </si>
  <si>
    <t>①</t>
    <phoneticPr fontId="1"/>
  </si>
  <si>
    <t>④　直前１年度分決算</t>
    <phoneticPr fontId="1"/>
  </si>
  <si>
    <t>③　直前２年度分決算</t>
    <phoneticPr fontId="1"/>
  </si>
  <si>
    <t>08　～　12　測量等実績高（消費税抜き）</t>
    <phoneticPr fontId="1"/>
  </si>
  <si>
    <t>元号（４．平成，５．令和）</t>
  </si>
  <si>
    <t>01</t>
    <phoneticPr fontId="1"/>
  </si>
  <si>
    <t>12</t>
    <phoneticPr fontId="1"/>
  </si>
  <si>
    <t>13</t>
    <phoneticPr fontId="1"/>
  </si>
  <si>
    <t>20</t>
    <phoneticPr fontId="1"/>
  </si>
  <si>
    <t>21</t>
    <phoneticPr fontId="1"/>
  </si>
  <si>
    <t>]</t>
    <phoneticPr fontId="1"/>
  </si>
  <si>
    <t>技術士及びＲＣＣＭの内訳</t>
    <phoneticPr fontId="1"/>
  </si>
  <si>
    <t>元号（４．平成，５．令和）</t>
    <phoneticPr fontId="1"/>
  </si>
  <si>
    <t>04</t>
    <phoneticPr fontId="1"/>
  </si>
  <si>
    <t>05</t>
    <phoneticPr fontId="1"/>
  </si>
  <si>
    <t>06</t>
    <phoneticPr fontId="1"/>
  </si>
  <si>
    <t>07</t>
    <phoneticPr fontId="1"/>
  </si>
  <si>
    <t>08</t>
    <phoneticPr fontId="1"/>
  </si>
  <si>
    <t>09</t>
    <phoneticPr fontId="1"/>
  </si>
  <si>
    <t>10</t>
    <phoneticPr fontId="1"/>
  </si>
  <si>
    <t>業　態　調　書</t>
    <rPh sb="0" eb="1">
      <t>ギョウ</t>
    </rPh>
    <rPh sb="2" eb="3">
      <t>タイ</t>
    </rPh>
    <rPh sb="4" eb="5">
      <t>チョウ</t>
    </rPh>
    <rPh sb="6" eb="7">
      <t>ショ</t>
    </rPh>
    <phoneticPr fontId="1"/>
  </si>
  <si>
    <t>　　　住　　　所　　　　</t>
    <rPh sb="3" eb="4">
      <t>ジュウ</t>
    </rPh>
    <rPh sb="7" eb="8">
      <t>ショ</t>
    </rPh>
    <phoneticPr fontId="1"/>
  </si>
  <si>
    <t>　　　商号又は名称　　　</t>
    <rPh sb="3" eb="5">
      <t>ショウゴウ</t>
    </rPh>
    <rPh sb="5" eb="6">
      <t>マタ</t>
    </rPh>
    <rPh sb="7" eb="9">
      <t>メイショウ</t>
    </rPh>
    <phoneticPr fontId="1"/>
  </si>
  <si>
    <t>１　資本関係に関する事項</t>
    <rPh sb="2" eb="4">
      <t>シホン</t>
    </rPh>
    <rPh sb="4" eb="6">
      <t>カンケイ</t>
    </rPh>
    <rPh sb="7" eb="8">
      <t>カン</t>
    </rPh>
    <rPh sb="10" eb="12">
      <t>ジコウ</t>
    </rPh>
    <phoneticPr fontId="1"/>
  </si>
  <si>
    <t>（１）　会社法第２条第４号の親会社</t>
    <rPh sb="4" eb="7">
      <t>カイシャホウ</t>
    </rPh>
    <rPh sb="7" eb="8">
      <t>ダイ</t>
    </rPh>
    <rPh sb="9" eb="10">
      <t>ジョウ</t>
    </rPh>
    <rPh sb="10" eb="11">
      <t>ダイ</t>
    </rPh>
    <rPh sb="12" eb="13">
      <t>ゴウ</t>
    </rPh>
    <rPh sb="14" eb="17">
      <t>オヤガイシャ</t>
    </rPh>
    <phoneticPr fontId="1"/>
  </si>
  <si>
    <t>（２）　会社法第２条第３号の子会社</t>
    <rPh sb="4" eb="7">
      <t>カイシャホウ</t>
    </rPh>
    <rPh sb="7" eb="8">
      <t>ダイ</t>
    </rPh>
    <rPh sb="9" eb="10">
      <t>ジョウ</t>
    </rPh>
    <rPh sb="10" eb="11">
      <t>ダイ</t>
    </rPh>
    <rPh sb="12" eb="13">
      <t>ゴウ</t>
    </rPh>
    <rPh sb="14" eb="15">
      <t>コ</t>
    </rPh>
    <rPh sb="15" eb="16">
      <t>カイ</t>
    </rPh>
    <rPh sb="16" eb="17">
      <t>シャ</t>
    </rPh>
    <phoneticPr fontId="1"/>
  </si>
  <si>
    <t>　　　商号又は名称　</t>
    <rPh sb="3" eb="5">
      <t>ショウゴウ</t>
    </rPh>
    <rPh sb="5" eb="6">
      <t>マタ</t>
    </rPh>
    <rPh sb="7" eb="9">
      <t>メイショウ</t>
    </rPh>
    <phoneticPr fontId="1"/>
  </si>
  <si>
    <t>理由</t>
    <rPh sb="0" eb="2">
      <t>リユウ</t>
    </rPh>
    <phoneticPr fontId="1"/>
  </si>
  <si>
    <t>（３）　会社法第２条第４号の親会社を同一と
　　　する子会社の関係を有する会社</t>
    <rPh sb="4" eb="7">
      <t>カイシャホウ</t>
    </rPh>
    <rPh sb="7" eb="8">
      <t>ダイ</t>
    </rPh>
    <rPh sb="9" eb="10">
      <t>ジョウ</t>
    </rPh>
    <rPh sb="10" eb="11">
      <t>ダイ</t>
    </rPh>
    <rPh sb="12" eb="13">
      <t>ゴウ</t>
    </rPh>
    <rPh sb="14" eb="17">
      <t>オヤガイシャ</t>
    </rPh>
    <rPh sb="18" eb="20">
      <t>ドウイツ</t>
    </rPh>
    <rPh sb="27" eb="30">
      <t>コガイシャ</t>
    </rPh>
    <rPh sb="31" eb="33">
      <t>カンケイ</t>
    </rPh>
    <rPh sb="34" eb="35">
      <t>ユウ</t>
    </rPh>
    <rPh sb="37" eb="39">
      <t>カイシャ</t>
    </rPh>
    <phoneticPr fontId="1"/>
  </si>
  <si>
    <t>２　役員等の兼任に関する事項</t>
    <rPh sb="2" eb="4">
      <t>ヤクイン</t>
    </rPh>
    <rPh sb="4" eb="5">
      <t>トウ</t>
    </rPh>
    <rPh sb="6" eb="8">
      <t>ケンニン</t>
    </rPh>
    <rPh sb="9" eb="10">
      <t>カン</t>
    </rPh>
    <rPh sb="12" eb="14">
      <t>ジコウ</t>
    </rPh>
    <phoneticPr fontId="1"/>
  </si>
  <si>
    <t>　　　当社の役員等</t>
    <rPh sb="3" eb="4">
      <t>トウ</t>
    </rPh>
    <rPh sb="4" eb="5">
      <t>シャ</t>
    </rPh>
    <rPh sb="6" eb="8">
      <t>ヤクイン</t>
    </rPh>
    <rPh sb="8" eb="9">
      <t>トウ</t>
    </rPh>
    <phoneticPr fontId="1"/>
  </si>
  <si>
    <t>兼任先及び兼任先での役職</t>
    <rPh sb="0" eb="2">
      <t>ケンニン</t>
    </rPh>
    <rPh sb="2" eb="3">
      <t>サキ</t>
    </rPh>
    <rPh sb="3" eb="4">
      <t>オヨ</t>
    </rPh>
    <rPh sb="5" eb="7">
      <t>ケンニン</t>
    </rPh>
    <rPh sb="7" eb="8">
      <t>サキ</t>
    </rPh>
    <rPh sb="10" eb="12">
      <t>ヤクショク</t>
    </rPh>
    <phoneticPr fontId="1"/>
  </si>
  <si>
    <t>役職</t>
    <rPh sb="0" eb="2">
      <t>ヤクショク</t>
    </rPh>
    <phoneticPr fontId="1"/>
  </si>
  <si>
    <t>　（注）　１　記入欄が足りない場合には、適宜記入欄を追加して用いること。</t>
    <rPh sb="2" eb="3">
      <t>チュウ</t>
    </rPh>
    <rPh sb="7" eb="10">
      <t>キニュウラン</t>
    </rPh>
    <rPh sb="11" eb="12">
      <t>タ</t>
    </rPh>
    <rPh sb="15" eb="17">
      <t>バアイ</t>
    </rPh>
    <rPh sb="20" eb="22">
      <t>テキギ</t>
    </rPh>
    <rPh sb="22" eb="24">
      <t>キニュウ</t>
    </rPh>
    <rPh sb="24" eb="25">
      <t>ラン</t>
    </rPh>
    <rPh sb="26" eb="28">
      <t>ツイカ</t>
    </rPh>
    <rPh sb="30" eb="31">
      <t>モチ</t>
    </rPh>
    <phoneticPr fontId="1"/>
  </si>
  <si>
    <t>　　　　　２　「役員等」としては、代表取締役、取締役（社外取締役を含む。）及び執行役（代表執行役を含む。）並びに会社更生</t>
    <rPh sb="8" eb="10">
      <t>ヤクイン</t>
    </rPh>
    <rPh sb="10" eb="11">
      <t>トウ</t>
    </rPh>
    <rPh sb="17" eb="19">
      <t>ダイヒョウ</t>
    </rPh>
    <rPh sb="19" eb="20">
      <t>ト</t>
    </rPh>
    <rPh sb="20" eb="21">
      <t>シ</t>
    </rPh>
    <rPh sb="21" eb="22">
      <t>ヤク</t>
    </rPh>
    <rPh sb="23" eb="26">
      <t>トリシマリヤク</t>
    </rPh>
    <rPh sb="27" eb="28">
      <t>シャ</t>
    </rPh>
    <rPh sb="28" eb="29">
      <t>ソト</t>
    </rPh>
    <rPh sb="29" eb="30">
      <t>ト</t>
    </rPh>
    <rPh sb="30" eb="31">
      <t>シ</t>
    </rPh>
    <rPh sb="31" eb="32">
      <t>ヤク</t>
    </rPh>
    <rPh sb="33" eb="34">
      <t>フク</t>
    </rPh>
    <rPh sb="37" eb="38">
      <t>オヨ</t>
    </rPh>
    <rPh sb="39" eb="41">
      <t>シッコウ</t>
    </rPh>
    <rPh sb="41" eb="42">
      <t>ヤク</t>
    </rPh>
    <rPh sb="43" eb="45">
      <t>ダイヒョウ</t>
    </rPh>
    <rPh sb="45" eb="47">
      <t>シッコウ</t>
    </rPh>
    <rPh sb="47" eb="48">
      <t>ヤク</t>
    </rPh>
    <rPh sb="49" eb="50">
      <t>フク</t>
    </rPh>
    <rPh sb="53" eb="54">
      <t>ナラ</t>
    </rPh>
    <rPh sb="56" eb="58">
      <t>カイシャ</t>
    </rPh>
    <rPh sb="58" eb="60">
      <t>コウセイ</t>
    </rPh>
    <phoneticPr fontId="1"/>
  </si>
  <si>
    <t>　　　　　　又は民事再生の手続中である会社の管財人を記入すること。なお，監査役及び執行役員は該当しない。</t>
    <rPh sb="36" eb="39">
      <t>カンサヤク</t>
    </rPh>
    <rPh sb="39" eb="40">
      <t>オヨ</t>
    </rPh>
    <rPh sb="41" eb="43">
      <t>シッコウ</t>
    </rPh>
    <rPh sb="43" eb="45">
      <t>ヤクイン</t>
    </rPh>
    <rPh sb="46" eb="48">
      <t>ガイトウ</t>
    </rPh>
    <phoneticPr fontId="1"/>
  </si>
  <si>
    <t>　　　　　３　年度中途に異動があった場合は、速やかに届け出ること。</t>
    <rPh sb="7" eb="9">
      <t>ネンド</t>
    </rPh>
    <rPh sb="9" eb="11">
      <t>チュウト</t>
    </rPh>
    <rPh sb="12" eb="14">
      <t>イドウ</t>
    </rPh>
    <rPh sb="18" eb="20">
      <t>バアイ</t>
    </rPh>
    <rPh sb="22" eb="23">
      <t>スミ</t>
    </rPh>
    <rPh sb="26" eb="27">
      <t>トド</t>
    </rPh>
    <rPh sb="28" eb="29">
      <t>デ</t>
    </rPh>
    <phoneticPr fontId="1"/>
  </si>
  <si>
    <t>受付番号</t>
    <rPh sb="0" eb="2">
      <t>ウケツケ</t>
    </rPh>
    <rPh sb="2" eb="4">
      <t>バンゴウ</t>
    </rPh>
    <phoneticPr fontId="36"/>
  </si>
  <si>
    <t xml:space="preserve"> 会社名：                                </t>
    <phoneticPr fontId="1"/>
  </si>
  <si>
    <t>技 術 者
氏     名</t>
    <phoneticPr fontId="1"/>
  </si>
  <si>
    <t>所属営業所名
※県外の場合</t>
    <rPh sb="0" eb="2">
      <t>ショゾク</t>
    </rPh>
    <rPh sb="2" eb="5">
      <t>エイギョウショ</t>
    </rPh>
    <rPh sb="5" eb="6">
      <t>メイ</t>
    </rPh>
    <rPh sb="8" eb="10">
      <t>ケンガイ</t>
    </rPh>
    <rPh sb="11" eb="13">
      <t>バアイ</t>
    </rPh>
    <phoneticPr fontId="36"/>
  </si>
  <si>
    <t>01</t>
    <phoneticPr fontId="36"/>
  </si>
  <si>
    <t>31</t>
  </si>
  <si>
    <t>32</t>
  </si>
  <si>
    <t>33</t>
  </si>
  <si>
    <t>34</t>
  </si>
  <si>
    <t>35</t>
  </si>
  <si>
    <t>36</t>
  </si>
  <si>
    <t>37</t>
  </si>
  <si>
    <t>　　　　　計</t>
    <rPh sb="5" eb="6">
      <t>ケイ</t>
    </rPh>
    <phoneticPr fontId="36"/>
  </si>
  <si>
    <t>技術士　内訳</t>
    <rPh sb="0" eb="3">
      <t>ギジュツシ</t>
    </rPh>
    <rPh sb="4" eb="5">
      <t>ナイ</t>
    </rPh>
    <rPh sb="5" eb="6">
      <t>ヤク</t>
    </rPh>
    <phoneticPr fontId="1"/>
  </si>
  <si>
    <t>　　　　計</t>
    <rPh sb="4" eb="5">
      <t>ケイ</t>
    </rPh>
    <phoneticPr fontId="36"/>
  </si>
  <si>
    <t>ＲＣＣＭ　内訳</t>
    <rPh sb="5" eb="6">
      <t>ナイ</t>
    </rPh>
    <rPh sb="6" eb="7">
      <t>ヤク</t>
    </rPh>
    <phoneticPr fontId="1"/>
  </si>
  <si>
    <t>様式④</t>
    <rPh sb="0" eb="2">
      <t>ヨウシキ</t>
    </rPh>
    <phoneticPr fontId="1"/>
  </si>
  <si>
    <t>様式⑦</t>
    <rPh sb="0" eb="2">
      <t>ヨウシキ</t>
    </rPh>
    <phoneticPr fontId="1"/>
  </si>
  <si>
    <t>様式⑥</t>
    <rPh sb="0" eb="2">
      <t>ヨウシキ</t>
    </rPh>
    <phoneticPr fontId="1"/>
  </si>
  <si>
    <t>01</t>
    <phoneticPr fontId="36"/>
  </si>
  <si>
    <t>生年月日
(年齢）</t>
    <phoneticPr fontId="1"/>
  </si>
  <si>
    <t>様式⑤</t>
    <rPh sb="0" eb="2">
      <t>ヨウシキ</t>
    </rPh>
    <phoneticPr fontId="1"/>
  </si>
  <si>
    <t>38 
照査・管理：1
        主任 ：2
      その他：3</t>
    <rPh sb="4" eb="6">
      <t>ショウサ</t>
    </rPh>
    <rPh sb="7" eb="9">
      <t>カンリ</t>
    </rPh>
    <rPh sb="20" eb="22">
      <t>シュニン</t>
    </rPh>
    <rPh sb="34" eb="35">
      <t>ホカ</t>
    </rPh>
    <phoneticPr fontId="36"/>
  </si>
  <si>
    <t>　更に各構成員ごとに様式①の２ページ目，様式②及び上記番号５～27の必要な書類を作成・添付すること。</t>
    <rPh sb="1" eb="2">
      <t>サラ</t>
    </rPh>
    <rPh sb="18" eb="19">
      <t>メ</t>
    </rPh>
    <rPh sb="27" eb="29">
      <t>バンゴウ</t>
    </rPh>
    <rPh sb="34" eb="36">
      <t>ヒツヨウ</t>
    </rPh>
    <rPh sb="37" eb="39">
      <t>ショルイ</t>
    </rPh>
    <rPh sb="40" eb="42">
      <t>サクセイ</t>
    </rPh>
    <rPh sb="43" eb="45">
      <t>テンプ</t>
    </rPh>
    <phoneticPr fontId="1"/>
  </si>
  <si>
    <t>※　経常共同企業体で申請する者は，「測量等実績高」，「自己資本額」，「役員報酬」，「給与手当」及び「常勤職員数」は各構成員の合計を，「営業年数」は代表者に係る年数をそれぞれ記載すること。</t>
    <rPh sb="2" eb="4">
      <t>ケイジョウ</t>
    </rPh>
    <rPh sb="4" eb="6">
      <t>キョウドウ</t>
    </rPh>
    <rPh sb="6" eb="9">
      <t>キギョウタイ</t>
    </rPh>
    <rPh sb="10" eb="12">
      <t>シンセイ</t>
    </rPh>
    <rPh sb="14" eb="15">
      <t>モノ</t>
    </rPh>
    <rPh sb="18" eb="20">
      <t>ソクリョウ</t>
    </rPh>
    <rPh sb="20" eb="21">
      <t>トウ</t>
    </rPh>
    <rPh sb="21" eb="23">
      <t>ジッセキ</t>
    </rPh>
    <rPh sb="23" eb="24">
      <t>ダカ</t>
    </rPh>
    <rPh sb="27" eb="29">
      <t>ジコ</t>
    </rPh>
    <rPh sb="29" eb="32">
      <t>シホンガク</t>
    </rPh>
    <rPh sb="35" eb="37">
      <t>ヤクイン</t>
    </rPh>
    <rPh sb="37" eb="39">
      <t>ホウシュウ</t>
    </rPh>
    <rPh sb="42" eb="44">
      <t>キュウヨ</t>
    </rPh>
    <rPh sb="44" eb="46">
      <t>テアテ</t>
    </rPh>
    <rPh sb="47" eb="48">
      <t>オヨ</t>
    </rPh>
    <rPh sb="50" eb="52">
      <t>ジョウキン</t>
    </rPh>
    <rPh sb="52" eb="55">
      <t>ショクインスウ</t>
    </rPh>
    <rPh sb="57" eb="58">
      <t>カク</t>
    </rPh>
    <rPh sb="58" eb="61">
      <t>コウセイイン</t>
    </rPh>
    <rPh sb="62" eb="64">
      <t>ゴウケイ</t>
    </rPh>
    <rPh sb="67" eb="69">
      <t>エイギョウ</t>
    </rPh>
    <rPh sb="69" eb="71">
      <t>ネンスウ</t>
    </rPh>
    <rPh sb="73" eb="76">
      <t>ダイヒョウシャ</t>
    </rPh>
    <rPh sb="77" eb="78">
      <t>カカ</t>
    </rPh>
    <rPh sb="79" eb="81">
      <t>ネンスウ</t>
    </rPh>
    <rPh sb="86" eb="88">
      <t>キサイ</t>
    </rPh>
    <phoneticPr fontId="1"/>
  </si>
  <si>
    <t>　　※　経常共同企業体で申請する者は，各構成員の合計を記載すること。</t>
    <rPh sb="4" eb="6">
      <t>ケイジョウ</t>
    </rPh>
    <rPh sb="6" eb="8">
      <t>キョウドウ</t>
    </rPh>
    <rPh sb="8" eb="11">
      <t>キギョウタイ</t>
    </rPh>
    <rPh sb="12" eb="14">
      <t>シンセイ</t>
    </rPh>
    <rPh sb="16" eb="17">
      <t>モノ</t>
    </rPh>
    <rPh sb="19" eb="20">
      <t>カク</t>
    </rPh>
    <rPh sb="20" eb="23">
      <t>コウセイイン</t>
    </rPh>
    <rPh sb="24" eb="26">
      <t>ゴウケイ</t>
    </rPh>
    <rPh sb="27" eb="29">
      <t>キサイ</t>
    </rPh>
    <phoneticPr fontId="1"/>
  </si>
  <si>
    <t>　　</t>
    <phoneticPr fontId="1"/>
  </si>
  <si>
    <t>※右に掲げる２種類を提出すること。</t>
    <rPh sb="1" eb="2">
      <t>ミギ</t>
    </rPh>
    <rPh sb="3" eb="4">
      <t>カカ</t>
    </rPh>
    <rPh sb="7" eb="9">
      <t>シュルイ</t>
    </rPh>
    <rPh sb="10" eb="12">
      <t>テイシュツ</t>
    </rPh>
    <phoneticPr fontId="1"/>
  </si>
  <si>
    <t>②法人の代表者（県内に住所を有する代表者に限る。）</t>
    <rPh sb="1" eb="3">
      <t>ホウジン</t>
    </rPh>
    <rPh sb="4" eb="7">
      <t>ダイヒョウシャ</t>
    </rPh>
    <rPh sb="8" eb="10">
      <t>ケンナイ</t>
    </rPh>
    <rPh sb="11" eb="13">
      <t>ジュウショ</t>
    </rPh>
    <rPh sb="14" eb="15">
      <t>ユウ</t>
    </rPh>
    <rPh sb="17" eb="20">
      <t>ダイヒョウシャ</t>
    </rPh>
    <rPh sb="21" eb="22">
      <t>カギ</t>
    </rPh>
    <phoneticPr fontId="1"/>
  </si>
  <si>
    <t xml:space="preserve">電算入力票〔測量・建設コンサルタント等業務〕    </t>
    <phoneticPr fontId="1"/>
  </si>
  <si>
    <t>誓約書（別記様式（第６条関係））</t>
    <rPh sb="0" eb="3">
      <t>セイヤクショ</t>
    </rPh>
    <rPh sb="4" eb="6">
      <t>ベッキ</t>
    </rPh>
    <rPh sb="6" eb="8">
      <t>ヨウシキ</t>
    </rPh>
    <rPh sb="9" eb="10">
      <t>ダイ</t>
    </rPh>
    <rPh sb="11" eb="12">
      <t>ジョウ</t>
    </rPh>
    <rPh sb="12" eb="14">
      <t>カンケイ</t>
    </rPh>
    <phoneticPr fontId="1"/>
  </si>
  <si>
    <t>自己及び自社の役員等の名簿　　</t>
    <rPh sb="0" eb="2">
      <t>ジコ</t>
    </rPh>
    <rPh sb="2" eb="3">
      <t>オヨ</t>
    </rPh>
    <rPh sb="4" eb="6">
      <t>ジシャ</t>
    </rPh>
    <rPh sb="7" eb="9">
      <t>ヤクイン</t>
    </rPh>
    <rPh sb="9" eb="10">
      <t>ナド</t>
    </rPh>
    <rPh sb="11" eb="13">
      <t>メイボ</t>
    </rPh>
    <phoneticPr fontId="1"/>
  </si>
  <si>
    <t>（原本）　</t>
    <rPh sb="1" eb="3">
      <t>ゲンポン</t>
    </rPh>
    <phoneticPr fontId="1"/>
  </si>
  <si>
    <t>　　　　　　　　　　　　　　　　　　　　　　　　　　　　　　　　　　　　　　　　　　　　　　　　　　　　　　　　　　　　　　　　　　　　　　　　　　　　　　　　　　　　　　　</t>
    <phoneticPr fontId="1"/>
  </si>
  <si>
    <t>※　押印は不要です。</t>
    <rPh sb="2" eb="4">
      <t>オウイン</t>
    </rPh>
    <rPh sb="5" eb="7">
      <t>フヨウ</t>
    </rPh>
    <phoneticPr fontId="1"/>
  </si>
  <si>
    <t>※別途クリップ留め</t>
  </si>
  <si>
    <t>氏名：　　　　　　　　　　　　</t>
    <rPh sb="0" eb="2">
      <t>シメイ</t>
    </rPh>
    <phoneticPr fontId="1"/>
  </si>
  <si>
    <t>電話番号：　　　　　　　　　　　</t>
    <rPh sb="0" eb="2">
      <t>デンワ</t>
    </rPh>
    <rPh sb="2" eb="4">
      <t>バンゴウ</t>
    </rPh>
    <phoneticPr fontId="1"/>
  </si>
  <si>
    <t xml:space="preserve"> </t>
    <phoneticPr fontId="1"/>
  </si>
  <si>
    <t>有</t>
    <rPh sb="0" eb="1">
      <t>ア</t>
    </rPh>
    <phoneticPr fontId="1"/>
  </si>
  <si>
    <t>無</t>
    <rPh sb="0" eb="1">
      <t>ナ</t>
    </rPh>
    <phoneticPr fontId="1"/>
  </si>
  <si>
    <t>該当の有無について</t>
    <phoneticPr fontId="1"/>
  </si>
  <si>
    <t>　　　代表者氏名　　　　　　　　　　　　　　　　　　　</t>
    <rPh sb="3" eb="6">
      <t>ダイヒョウシャ</t>
    </rPh>
    <rPh sb="6" eb="8">
      <t>シメイ</t>
    </rPh>
    <phoneticPr fontId="1"/>
  </si>
  <si>
    <t>内　　　　　　容</t>
    <rPh sb="0" eb="1">
      <t>ナイ</t>
    </rPh>
    <rPh sb="7" eb="8">
      <t>カタチ</t>
    </rPh>
    <phoneticPr fontId="1"/>
  </si>
  <si>
    <t>※　１，25～27は別途クリップで留めること。</t>
    <phoneticPr fontId="1"/>
  </si>
  <si>
    <t>※別途クリップ留め</t>
    <phoneticPr fontId="1"/>
  </si>
  <si>
    <r>
      <t>・　各種証明書関係は直近３か月以内に発行したものを提出すること。</t>
    </r>
    <r>
      <rPr>
        <sz val="10"/>
        <rFont val="ＭＳ ゴシック"/>
        <family val="3"/>
        <charset val="128"/>
      </rPr>
      <t>（原本）</t>
    </r>
    <rPh sb="2" eb="4">
      <t>カクシュ</t>
    </rPh>
    <rPh sb="4" eb="7">
      <t>ショウメイショ</t>
    </rPh>
    <rPh sb="7" eb="9">
      <t>カンケイ</t>
    </rPh>
    <rPh sb="10" eb="12">
      <t>チョッキン</t>
    </rPh>
    <rPh sb="14" eb="15">
      <t>ゲツ</t>
    </rPh>
    <rPh sb="15" eb="17">
      <t>イナイ</t>
    </rPh>
    <rPh sb="18" eb="20">
      <t>ハッコウ</t>
    </rPh>
    <rPh sb="25" eb="27">
      <t>テイシュツ</t>
    </rPh>
    <rPh sb="33" eb="35">
      <t>ゲンポン</t>
    </rPh>
    <phoneticPr fontId="1"/>
  </si>
  <si>
    <r>
      <t>・　様式①の「登録を受けている事業」欄に登録事業等を記載する場合には，添付書類として該当する証明書等を提出すること。</t>
    </r>
    <r>
      <rPr>
        <sz val="10"/>
        <rFont val="ＭＳ ゴシック"/>
        <family val="3"/>
        <charset val="128"/>
      </rPr>
      <t>（写し）</t>
    </r>
    <phoneticPr fontId="1"/>
  </si>
  <si>
    <t xml:space="preserve"> なお，「測量」，「建築関係建設コンサルタント」及び「補償関係コンサルタント（不動産鑑定）」を申請する方は，それぞれ測量法第55条，建築士法第23条，不動産の鑑</t>
    <rPh sb="47" eb="49">
      <t>シンセイ</t>
    </rPh>
    <phoneticPr fontId="1"/>
  </si>
  <si>
    <r>
      <t>労災保険料納入証明書</t>
    </r>
    <r>
      <rPr>
        <sz val="11"/>
        <rFont val="ＭＳ ゴシック"/>
        <family val="3"/>
        <charset val="128"/>
      </rPr>
      <t>（原本）</t>
    </r>
    <rPh sb="0" eb="2">
      <t>ロウサイ</t>
    </rPh>
    <rPh sb="2" eb="4">
      <t>ホケン</t>
    </rPh>
    <rPh sb="4" eb="5">
      <t>リョウ</t>
    </rPh>
    <rPh sb="5" eb="7">
      <t>ノウニュウ</t>
    </rPh>
    <rPh sb="7" eb="10">
      <t>ショウメイショ</t>
    </rPh>
    <rPh sb="11" eb="13">
      <t>ゲンポン</t>
    </rPh>
    <phoneticPr fontId="1"/>
  </si>
  <si>
    <r>
      <t>県税納税証明書</t>
    </r>
    <r>
      <rPr>
        <sz val="11"/>
        <rFont val="ＭＳ ゴシック"/>
        <family val="3"/>
        <charset val="128"/>
      </rPr>
      <t>（原本）</t>
    </r>
    <rPh sb="8" eb="10">
      <t>ゲンポン</t>
    </rPh>
    <phoneticPr fontId="1"/>
  </si>
  <si>
    <r>
      <t>消費税納税証明書（「その３」：未納がない旨の証明）</t>
    </r>
    <r>
      <rPr>
        <sz val="11"/>
        <rFont val="ＭＳ ゴシック"/>
        <family val="3"/>
        <charset val="128"/>
      </rPr>
      <t>（原本）</t>
    </r>
    <rPh sb="0" eb="3">
      <t>ショウヒゼイ</t>
    </rPh>
    <rPh sb="3" eb="5">
      <t>ノウゼイ</t>
    </rPh>
    <rPh sb="5" eb="8">
      <t>ショウメイショ</t>
    </rPh>
    <rPh sb="26" eb="28">
      <t>ゲンポン</t>
    </rPh>
    <phoneticPr fontId="1"/>
  </si>
  <si>
    <r>
      <t>健康保険加入に関する証明書</t>
    </r>
    <r>
      <rPr>
        <sz val="11"/>
        <rFont val="ＭＳ ゴシック"/>
        <family val="3"/>
        <charset val="128"/>
      </rPr>
      <t>（写し）</t>
    </r>
    <rPh sb="0" eb="2">
      <t>ケンコウ</t>
    </rPh>
    <rPh sb="2" eb="4">
      <t>ホケン</t>
    </rPh>
    <rPh sb="4" eb="6">
      <t>カニュウ</t>
    </rPh>
    <rPh sb="7" eb="8">
      <t>カン</t>
    </rPh>
    <rPh sb="10" eb="13">
      <t>ショウメイショ</t>
    </rPh>
    <rPh sb="14" eb="15">
      <t>ウツ</t>
    </rPh>
    <phoneticPr fontId="1"/>
  </si>
  <si>
    <r>
      <t>厚生年金保険加入に関する証明書</t>
    </r>
    <r>
      <rPr>
        <sz val="11"/>
        <rFont val="ＭＳ ゴシック"/>
        <family val="3"/>
        <charset val="128"/>
      </rPr>
      <t>（写し）</t>
    </r>
    <rPh sb="0" eb="2">
      <t>コウセイ</t>
    </rPh>
    <rPh sb="2" eb="4">
      <t>ネンキン</t>
    </rPh>
    <rPh sb="4" eb="6">
      <t>ホケン</t>
    </rPh>
    <rPh sb="6" eb="8">
      <t>カニュウ</t>
    </rPh>
    <rPh sb="9" eb="10">
      <t>カン</t>
    </rPh>
    <rPh sb="12" eb="15">
      <t>ショウメイショ</t>
    </rPh>
    <rPh sb="16" eb="17">
      <t>ウツ</t>
    </rPh>
    <phoneticPr fontId="1"/>
  </si>
  <si>
    <t>Mail：</t>
    <phoneticPr fontId="1"/>
  </si>
  <si>
    <t>提出の
有無</t>
    <phoneticPr fontId="1"/>
  </si>
  <si>
    <t>※行政庁確認欄</t>
    <phoneticPr fontId="1"/>
  </si>
  <si>
    <t>ファイルの色</t>
    <phoneticPr fontId="1"/>
  </si>
  <si>
    <t>※別途クリップ留め</t>
    <phoneticPr fontId="1"/>
  </si>
  <si>
    <t>（様式②）</t>
    <phoneticPr fontId="1"/>
  </si>
  <si>
    <t>（様式⑤）</t>
    <phoneticPr fontId="1"/>
  </si>
  <si>
    <t>ア</t>
    <phoneticPr fontId="1"/>
  </si>
  <si>
    <t>・　様式は今回見直しを行い変更しているので，必ず今回示した所定のものを使用すること。（前回の様式等の場合は，受付不可）</t>
  </si>
  <si>
    <t>・　社会保険及び雇用保険の加入がわかる書類については別紙「社会保険・雇用保険への加入について」を参照すること。</t>
    <rPh sb="2" eb="4">
      <t>シャカイ</t>
    </rPh>
    <rPh sb="4" eb="6">
      <t>ホケン</t>
    </rPh>
    <rPh sb="6" eb="7">
      <t>オヨ</t>
    </rPh>
    <rPh sb="8" eb="10">
      <t>コヨウ</t>
    </rPh>
    <rPh sb="10" eb="12">
      <t>ホケン</t>
    </rPh>
    <rPh sb="13" eb="15">
      <t>カニュウ</t>
    </rPh>
    <rPh sb="19" eb="21">
      <t>ショルイ</t>
    </rPh>
    <rPh sb="26" eb="28">
      <t>ベッシ</t>
    </rPh>
    <rPh sb="48" eb="50">
      <t>サンショウ</t>
    </rPh>
    <phoneticPr fontId="1"/>
  </si>
  <si>
    <t xml:space="preserve">  なお，様式①の２ページ目については，構成員の名称を明示すること。</t>
    <rPh sb="5" eb="7">
      <t>ヨウシキ</t>
    </rPh>
    <rPh sb="13" eb="14">
      <t>メ</t>
    </rPh>
    <rPh sb="20" eb="23">
      <t>コウセイイン</t>
    </rPh>
    <rPh sb="24" eb="26">
      <t>メイショウ</t>
    </rPh>
    <rPh sb="27" eb="29">
      <t>メイジ</t>
    </rPh>
    <phoneticPr fontId="1"/>
  </si>
  <si>
    <t xml:space="preserve"> 
 記載要領   １． 測量・建設コンサルタント等業務入札参加資格審査申請書（様式①）の３頁「15 技術士及
　　　　　　　びRCCMの内訳」の技術士と一致すること。
            ２．一葉で書ききれない場合は，同様式を追加して記載すること。また，各葉の最終行は，
　　　　　　　合計又は小計を取ること。
　　　　　　</t>
    <rPh sb="13" eb="15">
      <t>ソクリョウ</t>
    </rPh>
    <rPh sb="16" eb="18">
      <t>ケンセツ</t>
    </rPh>
    <rPh sb="25" eb="26">
      <t>トウ</t>
    </rPh>
    <rPh sb="26" eb="28">
      <t>ギョウム</t>
    </rPh>
    <rPh sb="28" eb="30">
      <t>ニュウサツ</t>
    </rPh>
    <rPh sb="30" eb="32">
      <t>サンカ</t>
    </rPh>
    <rPh sb="32" eb="34">
      <t>シカク</t>
    </rPh>
    <rPh sb="34" eb="36">
      <t>シンサ</t>
    </rPh>
    <rPh sb="36" eb="39">
      <t>シンセイショ</t>
    </rPh>
    <rPh sb="46" eb="47">
      <t>ページ</t>
    </rPh>
    <rPh sb="51" eb="54">
      <t>ギジュツシ</t>
    </rPh>
    <rPh sb="54" eb="55">
      <t>オヨ</t>
    </rPh>
    <rPh sb="69" eb="70">
      <t>ウチ</t>
    </rPh>
    <rPh sb="73" eb="76">
      <t>ギジュツシ</t>
    </rPh>
    <rPh sb="77" eb="79">
      <t>イッチ</t>
    </rPh>
    <rPh sb="130" eb="131">
      <t>カク</t>
    </rPh>
    <rPh sb="131" eb="132">
      <t>ハ</t>
    </rPh>
    <rPh sb="133" eb="136">
      <t>サイシュウギョウ</t>
    </rPh>
    <rPh sb="146" eb="148">
      <t>ゴウケイ</t>
    </rPh>
    <rPh sb="148" eb="149">
      <t>マタ</t>
    </rPh>
    <rPh sb="150" eb="152">
      <t>ショウケイ</t>
    </rPh>
    <rPh sb="153" eb="154">
      <t>ト</t>
    </rPh>
    <phoneticPr fontId="1"/>
  </si>
  <si>
    <t xml:space="preserve"> 
 記載要領   １． 測量・建設コンサルタント等業務入札参加資格審査申請書（様式①）の３頁 「15 技術士及
　　　　　　　びRCCMの内訳」のRCCMと一致すること。
            ２．一葉で書ききれない場合は，同様式を追加して記載すること。また，各葉の最終行は，
　　　　　　　合計又は小計をとること。
　　　　　　</t>
    <rPh sb="13" eb="15">
      <t>ソクリョウ</t>
    </rPh>
    <rPh sb="16" eb="18">
      <t>ケンセツ</t>
    </rPh>
    <rPh sb="25" eb="26">
      <t>トウ</t>
    </rPh>
    <rPh sb="26" eb="28">
      <t>ギョウム</t>
    </rPh>
    <rPh sb="28" eb="30">
      <t>ニュウサツ</t>
    </rPh>
    <rPh sb="30" eb="32">
      <t>サンカ</t>
    </rPh>
    <rPh sb="32" eb="34">
      <t>シカク</t>
    </rPh>
    <rPh sb="34" eb="36">
      <t>シンサ</t>
    </rPh>
    <rPh sb="36" eb="39">
      <t>シンセイショ</t>
    </rPh>
    <rPh sb="46" eb="47">
      <t>ページ</t>
    </rPh>
    <rPh sb="52" eb="55">
      <t>ギジュツシ</t>
    </rPh>
    <rPh sb="55" eb="56">
      <t>オヨ</t>
    </rPh>
    <rPh sb="79" eb="81">
      <t>イッチ</t>
    </rPh>
    <rPh sb="132" eb="133">
      <t>カク</t>
    </rPh>
    <rPh sb="133" eb="134">
      <t>ハ</t>
    </rPh>
    <rPh sb="135" eb="138">
      <t>サイシュウギョウ</t>
    </rPh>
    <rPh sb="148" eb="150">
      <t>ゴウケイ</t>
    </rPh>
    <rPh sb="150" eb="151">
      <t>マタ</t>
    </rPh>
    <rPh sb="152" eb="154">
      <t>ショウケイ</t>
    </rPh>
    <phoneticPr fontId="1"/>
  </si>
  <si>
    <t>※　ファイルの表面及び背面に会社名を記入すること。</t>
    <rPh sb="7" eb="9">
      <t>ヒョウメン</t>
    </rPh>
    <rPh sb="9" eb="10">
      <t>オヨ</t>
    </rPh>
    <rPh sb="11" eb="12">
      <t>セ</t>
    </rPh>
    <rPh sb="12" eb="13">
      <t>メン</t>
    </rPh>
    <rPh sb="14" eb="17">
      <t>カイシャメイ</t>
    </rPh>
    <rPh sb="18" eb="20">
      <t>キニュウ</t>
    </rPh>
    <phoneticPr fontId="1"/>
  </si>
  <si>
    <t>　ア　「②申請業種」は，入札参加資格申請をする業種に◎を記載すること。（直前２年間に実績の無い業種は申請不可）</t>
    <rPh sb="5" eb="7">
      <t>シンセイ</t>
    </rPh>
    <rPh sb="7" eb="9">
      <t>ギョウシュ</t>
    </rPh>
    <rPh sb="12" eb="14">
      <t>ニュウサツ</t>
    </rPh>
    <rPh sb="14" eb="16">
      <t>サンカ</t>
    </rPh>
    <rPh sb="16" eb="18">
      <t>シカク</t>
    </rPh>
    <rPh sb="18" eb="20">
      <t>シンセイ</t>
    </rPh>
    <rPh sb="23" eb="25">
      <t>ギョウシュ</t>
    </rPh>
    <rPh sb="28" eb="30">
      <t>キサイ</t>
    </rPh>
    <rPh sb="36" eb="38">
      <t>チョクゼン</t>
    </rPh>
    <rPh sb="39" eb="41">
      <t>ネンカン</t>
    </rPh>
    <rPh sb="42" eb="44">
      <t>ジッセキ</t>
    </rPh>
    <rPh sb="45" eb="46">
      <t>ナ</t>
    </rPh>
    <rPh sb="47" eb="49">
      <t>ギョウシュ</t>
    </rPh>
    <rPh sb="50" eb="54">
      <t>シンセイフカ</t>
    </rPh>
    <phoneticPr fontId="1"/>
  </si>
  <si>
    <t>（様式①）</t>
    <phoneticPr fontId="1"/>
  </si>
  <si>
    <t>新規</t>
    <rPh sb="0" eb="2">
      <t>シンキ</t>
    </rPh>
    <phoneticPr fontId="1"/>
  </si>
  <si>
    <t>所属等：</t>
  </si>
  <si>
    <t>　　　　　　　　　　　　　　　　　　　　　　　　　　　　　　　　　　　　　　　　　　　　　　　　　　　　　　　　　　　　　　　　　　　　　　　　　　　　　　　　　　　　　　　　</t>
    <phoneticPr fontId="1"/>
  </si>
  <si>
    <t>書類作成者連絡先　　　</t>
    <rPh sb="0" eb="2">
      <t>ショルイ</t>
    </rPh>
    <rPh sb="2" eb="5">
      <t>サクセイシャ</t>
    </rPh>
    <rPh sb="5" eb="8">
      <t>レンラクサキ</t>
    </rPh>
    <phoneticPr fontId="1"/>
  </si>
  <si>
    <t>継続</t>
    <phoneticPr fontId="1"/>
  </si>
  <si>
    <t>受付番号：</t>
    <rPh sb="0" eb="2">
      <t>ウケツケ</t>
    </rPh>
    <rPh sb="2" eb="4">
      <t>バンゴウ</t>
    </rPh>
    <phoneticPr fontId="1"/>
  </si>
  <si>
    <t>　様式③，「誓約書」，「自己及び自社の役員等の名簿」，「商業登記簿謄本(履歴事項全部証明書）」又は「住民票」については，ファイルに綴じないでこれらを別葉で</t>
    <rPh sb="1" eb="3">
      <t>ヨウシキ</t>
    </rPh>
    <rPh sb="6" eb="9">
      <t>セイヤクショ</t>
    </rPh>
    <rPh sb="12" eb="14">
      <t>ジコ</t>
    </rPh>
    <rPh sb="14" eb="15">
      <t>オヨ</t>
    </rPh>
    <rPh sb="16" eb="18">
      <t>ジシャ</t>
    </rPh>
    <rPh sb="19" eb="21">
      <t>ヤクイン</t>
    </rPh>
    <rPh sb="21" eb="22">
      <t>ナド</t>
    </rPh>
    <rPh sb="23" eb="25">
      <t>メイボ</t>
    </rPh>
    <rPh sb="28" eb="30">
      <t>ショウギョウ</t>
    </rPh>
    <rPh sb="30" eb="33">
      <t>トウキボ</t>
    </rPh>
    <rPh sb="33" eb="35">
      <t>トウホン</t>
    </rPh>
    <rPh sb="36" eb="38">
      <t>リレキ</t>
    </rPh>
    <rPh sb="38" eb="40">
      <t>ジコウ</t>
    </rPh>
    <rPh sb="40" eb="42">
      <t>ゼンブ</t>
    </rPh>
    <rPh sb="42" eb="45">
      <t>ショウメイショ</t>
    </rPh>
    <rPh sb="47" eb="48">
      <t>マタ</t>
    </rPh>
    <rPh sb="50" eb="53">
      <t>ジュウミンヒョウ</t>
    </rPh>
    <rPh sb="74" eb="76">
      <t>ベツヨウ</t>
    </rPh>
    <phoneticPr fontId="1"/>
  </si>
  <si>
    <t>クリップに綴じて提出し，その他の書類については番号順にファイルに綴じること。</t>
    <rPh sb="16" eb="18">
      <t>ショルイ</t>
    </rPh>
    <rPh sb="23" eb="25">
      <t>バンゴウ</t>
    </rPh>
    <phoneticPr fontId="1"/>
  </si>
  <si>
    <t>・　消費税納税証明書（その３）は，消費税及び地方消費税に未納がない旨の証明を受けること。個人については「その３の２」，法人については「その３の３」の証明書で可</t>
    <rPh sb="2" eb="5">
      <t>ショウヒゼイ</t>
    </rPh>
    <rPh sb="5" eb="7">
      <t>ノウゼイ</t>
    </rPh>
    <rPh sb="7" eb="10">
      <t>ショウメイショ</t>
    </rPh>
    <rPh sb="17" eb="20">
      <t>ショウヒゼイ</t>
    </rPh>
    <rPh sb="20" eb="21">
      <t>オヨ</t>
    </rPh>
    <rPh sb="22" eb="24">
      <t>チホウ</t>
    </rPh>
    <rPh sb="24" eb="27">
      <t>ショウヒゼイ</t>
    </rPh>
    <rPh sb="28" eb="30">
      <t>ミノウ</t>
    </rPh>
    <rPh sb="33" eb="34">
      <t>ムネ</t>
    </rPh>
    <rPh sb="35" eb="37">
      <t>ショウメイ</t>
    </rPh>
    <rPh sb="38" eb="39">
      <t>ウ</t>
    </rPh>
    <rPh sb="74" eb="77">
      <t>ショウメイショ</t>
    </rPh>
    <rPh sb="78" eb="79">
      <t>カ</t>
    </rPh>
    <phoneticPr fontId="1"/>
  </si>
  <si>
    <t>　・　経常共同企業体として申請する場合は，様式①，様式②，様式③，「誓約書」，「自己及び自社の役員等の名簿」，「商業登記簿謄本(履歴事項全部証明書）」，</t>
    <rPh sb="34" eb="36">
      <t>セイヤク</t>
    </rPh>
    <rPh sb="36" eb="37">
      <t>ショ</t>
    </rPh>
    <rPh sb="49" eb="50">
      <t>ナド</t>
    </rPh>
    <phoneticPr fontId="1"/>
  </si>
  <si>
    <t>　　「競争参加願」及び「共同企業体協定書」が必要書類となります。</t>
    <rPh sb="22" eb="24">
      <t>ヒツヨウ</t>
    </rPh>
    <rPh sb="24" eb="26">
      <t>ショルイ</t>
    </rPh>
    <phoneticPr fontId="1"/>
  </si>
  <si>
    <t>①法人又は個人</t>
    <rPh sb="1" eb="3">
      <t>ホウジン</t>
    </rPh>
    <rPh sb="3" eb="4">
      <t>マタ</t>
    </rPh>
    <rPh sb="5" eb="7">
      <t>コジン</t>
    </rPh>
    <phoneticPr fontId="1"/>
  </si>
  <si>
    <r>
      <t>雇用保険加入に関する証明書</t>
    </r>
    <r>
      <rPr>
        <sz val="11"/>
        <rFont val="ＭＳ ゴシック"/>
        <family val="3"/>
        <charset val="128"/>
      </rPr>
      <t>（原本）</t>
    </r>
    <rPh sb="0" eb="2">
      <t>コヨウ</t>
    </rPh>
    <rPh sb="2" eb="4">
      <t>ホケン</t>
    </rPh>
    <rPh sb="4" eb="6">
      <t>カニュウ</t>
    </rPh>
    <rPh sb="7" eb="8">
      <t>カン</t>
    </rPh>
    <rPh sb="10" eb="13">
      <t>ショウメイショ</t>
    </rPh>
    <rPh sb="14" eb="16">
      <t>ゲンポン</t>
    </rPh>
    <phoneticPr fontId="1"/>
  </si>
  <si>
    <t>自己資本額
（純資産額）</t>
    <rPh sb="0" eb="2">
      <t>ジコ</t>
    </rPh>
    <rPh sb="2" eb="5">
      <t>シホンガク</t>
    </rPh>
    <rPh sb="7" eb="10">
      <t>ジュンシサン</t>
    </rPh>
    <rPh sb="10" eb="11">
      <t>ガク</t>
    </rPh>
    <phoneticPr fontId="1"/>
  </si>
  <si>
    <t>自己資本額
（純資産額）</t>
    <rPh sb="0" eb="2">
      <t>ジコ</t>
    </rPh>
    <rPh sb="2" eb="5">
      <t>シホンガク</t>
    </rPh>
    <rPh sb="7" eb="11">
      <t>ジュンシサンガク</t>
    </rPh>
    <phoneticPr fontId="1"/>
  </si>
  <si>
    <t>　４　記入欄が不足する場合は適宜追加してください。</t>
    <phoneticPr fontId="1"/>
  </si>
  <si>
    <t xml:space="preserve">  ５　この名簿に記載されている個人情報については，要綱第３条第２項に規定する審査に</t>
    <phoneticPr fontId="1"/>
  </si>
  <si>
    <t>　３　監査役は記入不要。</t>
    <rPh sb="3" eb="6">
      <t>カンサヤク</t>
    </rPh>
    <rPh sb="7" eb="9">
      <t>キニュウ</t>
    </rPh>
    <rPh sb="9" eb="11">
      <t>フヨウ</t>
    </rPh>
    <phoneticPr fontId="1"/>
  </si>
  <si>
    <r>
      <t>　</t>
    </r>
    <r>
      <rPr>
        <sz val="11"/>
        <rFont val="ＭＳ ゴシック"/>
        <family val="3"/>
        <charset val="128"/>
      </rPr>
      <t>２　県外業者は契約締結営業所長も含む。</t>
    </r>
    <rPh sb="3" eb="5">
      <t>ケンガイ</t>
    </rPh>
    <rPh sb="5" eb="7">
      <t>ギョウシャ</t>
    </rPh>
    <rPh sb="8" eb="10">
      <t>ケイヤク</t>
    </rPh>
    <rPh sb="10" eb="12">
      <t>テイケツ</t>
    </rPh>
    <rPh sb="12" eb="15">
      <t>エイギョウショ</t>
    </rPh>
    <rPh sb="15" eb="16">
      <t>チョウ</t>
    </rPh>
    <rPh sb="17" eb="18">
      <t>フク</t>
    </rPh>
    <phoneticPr fontId="1"/>
  </si>
  <si>
    <t>技 術 者 名 簿</t>
    <rPh sb="0" eb="1">
      <t>ワザ</t>
    </rPh>
    <rPh sb="2" eb="3">
      <t>ジュツ</t>
    </rPh>
    <rPh sb="4" eb="5">
      <t>シャ</t>
    </rPh>
    <rPh sb="6" eb="7">
      <t>メイ</t>
    </rPh>
    <rPh sb="8" eb="9">
      <t>ボ</t>
    </rPh>
    <phoneticPr fontId="1"/>
  </si>
  <si>
    <r>
      <t>技術者名簿に記載の技術職員の常勤性確認書類</t>
    </r>
    <r>
      <rPr>
        <sz val="11"/>
        <rFont val="ＭＳ ゴシック"/>
        <family val="3"/>
        <charset val="128"/>
      </rPr>
      <t>（写し）</t>
    </r>
    <r>
      <rPr>
        <sz val="10"/>
        <rFont val="ＭＳ 明朝"/>
        <family val="1"/>
        <charset val="128"/>
      </rPr>
      <t>＊当申請に係る県ホームページの「技術者の常勤性の確認について」を参照</t>
    </r>
    <rPh sb="0" eb="3">
      <t>ギジュツシャ</t>
    </rPh>
    <rPh sb="3" eb="5">
      <t>メイボ</t>
    </rPh>
    <rPh sb="6" eb="8">
      <t>キサイ</t>
    </rPh>
    <rPh sb="9" eb="11">
      <t>ギジュツ</t>
    </rPh>
    <rPh sb="11" eb="13">
      <t>ショクイン</t>
    </rPh>
    <rPh sb="14" eb="16">
      <t>ジョウキン</t>
    </rPh>
    <rPh sb="16" eb="17">
      <t>セイ</t>
    </rPh>
    <rPh sb="17" eb="19">
      <t>カクニン</t>
    </rPh>
    <rPh sb="19" eb="21">
      <t>ショルイ</t>
    </rPh>
    <rPh sb="22" eb="23">
      <t>ウツ</t>
    </rPh>
    <phoneticPr fontId="1"/>
  </si>
  <si>
    <t>・　技術者名簿に記載の技術職員の常勤性の確認書類については別紙「技術者の常勤性の確認について」を参照すること。</t>
    <rPh sb="16" eb="18">
      <t>ジョウキン</t>
    </rPh>
    <rPh sb="18" eb="19">
      <t>セイ</t>
    </rPh>
    <rPh sb="20" eb="22">
      <t>カクニン</t>
    </rPh>
    <rPh sb="22" eb="24">
      <t>ショルイ</t>
    </rPh>
    <rPh sb="29" eb="31">
      <t>ベッシ</t>
    </rPh>
    <rPh sb="32" eb="35">
      <t>ギジュツシャ</t>
    </rPh>
    <rPh sb="36" eb="38">
      <t>ジョウキン</t>
    </rPh>
    <rPh sb="38" eb="39">
      <t>セイ</t>
    </rPh>
    <rPh sb="40" eb="42">
      <t>カクニン</t>
    </rPh>
    <rPh sb="48" eb="50">
      <t>サンショウ</t>
    </rPh>
    <phoneticPr fontId="1"/>
  </si>
  <si>
    <t>13　～　14　技術職員及び事務職員の数（人数を記載）</t>
    <rPh sb="8" eb="10">
      <t>ギジュツ</t>
    </rPh>
    <rPh sb="10" eb="12">
      <t>ショクイン</t>
    </rPh>
    <rPh sb="12" eb="13">
      <t>オヨ</t>
    </rPh>
    <rPh sb="14" eb="16">
      <t>ジム</t>
    </rPh>
    <rPh sb="16" eb="18">
      <t>ショクイン</t>
    </rPh>
    <rPh sb="19" eb="20">
      <t>カズ</t>
    </rPh>
    <rPh sb="21" eb="23">
      <t>ニンズウ</t>
    </rPh>
    <rPh sb="24" eb="26">
      <t>キサイ</t>
    </rPh>
    <phoneticPr fontId="1"/>
  </si>
  <si>
    <t>※「37　左記以外の技術者」の記入漏れに注意</t>
    <phoneticPr fontId="1"/>
  </si>
  <si>
    <t>技術職員及び事務職員の数</t>
    <rPh sb="0" eb="2">
      <t>ギジュツ</t>
    </rPh>
    <rPh sb="2" eb="4">
      <t>ショクイン</t>
    </rPh>
    <rPh sb="4" eb="5">
      <t>オヨ</t>
    </rPh>
    <phoneticPr fontId="1"/>
  </si>
  <si>
    <t>　・　様式①の「測量等実績高」，「自己資本額」，「常勤職員数」，「技術職員及び事務職員の数」は，各構成員の合計を記載すること。</t>
    <rPh sb="8" eb="10">
      <t>ソクリョウ</t>
    </rPh>
    <rPh sb="10" eb="11">
      <t>トウ</t>
    </rPh>
    <rPh sb="11" eb="13">
      <t>ジッセキ</t>
    </rPh>
    <rPh sb="13" eb="14">
      <t>ダカ</t>
    </rPh>
    <rPh sb="17" eb="19">
      <t>ジコ</t>
    </rPh>
    <rPh sb="19" eb="22">
      <t>シホンガク</t>
    </rPh>
    <rPh sb="25" eb="27">
      <t>ジョウキン</t>
    </rPh>
    <rPh sb="27" eb="29">
      <t>ショクイン</t>
    </rPh>
    <rPh sb="29" eb="30">
      <t>スウ</t>
    </rPh>
    <rPh sb="33" eb="35">
      <t>ギジュツ</t>
    </rPh>
    <rPh sb="35" eb="37">
      <t>ショクイン</t>
    </rPh>
    <rPh sb="37" eb="38">
      <t>オヨ</t>
    </rPh>
    <rPh sb="39" eb="41">
      <t>ジム</t>
    </rPh>
    <rPh sb="41" eb="43">
      <t>ショクイン</t>
    </rPh>
    <rPh sb="44" eb="45">
      <t>カズ</t>
    </rPh>
    <rPh sb="56" eb="58">
      <t>キサイ</t>
    </rPh>
    <phoneticPr fontId="1"/>
  </si>
  <si>
    <t>※「登記情報提供サービス」で取得したものは不可</t>
    <rPh sb="2" eb="4">
      <t>トウキ</t>
    </rPh>
    <rPh sb="4" eb="6">
      <t>ジョウホウ</t>
    </rPh>
    <rPh sb="6" eb="8">
      <t>テイキョウ</t>
    </rPh>
    <rPh sb="14" eb="16">
      <t>シュトク</t>
    </rPh>
    <rPh sb="21" eb="23">
      <t>フカ</t>
    </rPh>
    <phoneticPr fontId="1"/>
  </si>
  <si>
    <t>（フリガナ）</t>
    <phoneticPr fontId="1"/>
  </si>
  <si>
    <t>－</t>
  </si>
  <si>
    <t>※　下位住所を記入する</t>
    <rPh sb="7" eb="9">
      <t>キニュウ</t>
    </rPh>
    <phoneticPr fontId="1"/>
  </si>
  <si>
    <t>01</t>
  </si>
  <si>
    <t>河川砂防海</t>
  </si>
  <si>
    <t>地質調査業務</t>
    <rPh sb="4" eb="6">
      <t>ギョウム</t>
    </rPh>
    <phoneticPr fontId="1"/>
  </si>
  <si>
    <t>測量業務</t>
    <rPh sb="2" eb="4">
      <t>ギョウム</t>
    </rPh>
    <phoneticPr fontId="1"/>
  </si>
  <si>
    <t>元号</t>
    <rPh sb="0" eb="2">
      <t>ゲンゴウ</t>
    </rPh>
    <phoneticPr fontId="55"/>
  </si>
  <si>
    <t>年度</t>
    <rPh sb="0" eb="2">
      <t>ネンド</t>
    </rPh>
    <phoneticPr fontId="55"/>
  </si>
  <si>
    <t>年月日</t>
    <rPh sb="0" eb="3">
      <t>ネンガッピ</t>
    </rPh>
    <phoneticPr fontId="1"/>
  </si>
  <si>
    <t>最大値</t>
    <rPh sb="0" eb="2">
      <t>サイダイ</t>
    </rPh>
    <phoneticPr fontId="55"/>
  </si>
  <si>
    <t>都道府県名</t>
    <rPh sb="0" eb="5">
      <t>トドウフケンメイ</t>
    </rPh>
    <phoneticPr fontId="55"/>
  </si>
  <si>
    <t>申請区分</t>
    <rPh sb="0" eb="4">
      <t>シンセイクブン</t>
    </rPh>
    <phoneticPr fontId="55"/>
  </si>
  <si>
    <t>性別</t>
    <rPh sb="0" eb="2">
      <t>セイベツ</t>
    </rPh>
    <phoneticPr fontId="55"/>
  </si>
  <si>
    <t>記号</t>
    <rPh sb="0" eb="2">
      <t>キゴウ</t>
    </rPh>
    <phoneticPr fontId="55"/>
  </si>
  <si>
    <t>項目</t>
    <rPh sb="0" eb="2">
      <t>コウモク</t>
    </rPh>
    <phoneticPr fontId="55"/>
  </si>
  <si>
    <t>設定値１</t>
    <rPh sb="0" eb="3">
      <t>セッテイチ</t>
    </rPh>
    <phoneticPr fontId="55"/>
  </si>
  <si>
    <t>設定値２</t>
    <rPh sb="0" eb="3">
      <t>セッテイチ</t>
    </rPh>
    <phoneticPr fontId="55"/>
  </si>
  <si>
    <t>設定値３</t>
    <rPh sb="0" eb="3">
      <t>セッテイチ</t>
    </rPh>
    <phoneticPr fontId="55"/>
  </si>
  <si>
    <t>設定値</t>
    <phoneticPr fontId="55"/>
  </si>
  <si>
    <t>設定値</t>
    <rPh sb="0" eb="3">
      <t>セッテイチ</t>
    </rPh>
    <phoneticPr fontId="55"/>
  </si>
  <si>
    <t>現元号</t>
    <rPh sb="0" eb="1">
      <t>ゲン</t>
    </rPh>
    <rPh sb="1" eb="3">
      <t>ゲンゴウ</t>
    </rPh>
    <phoneticPr fontId="55"/>
  </si>
  <si>
    <t>令和</t>
    <rPh sb="0" eb="2">
      <t>レイワ</t>
    </rPh>
    <phoneticPr fontId="55"/>
  </si>
  <si>
    <t>R</t>
    <phoneticPr fontId="55"/>
  </si>
  <si>
    <t>今年度</t>
    <rPh sb="0" eb="3">
      <t>コンネンド</t>
    </rPh>
    <phoneticPr fontId="55"/>
  </si>
  <si>
    <t>1桁</t>
    <rPh sb="1" eb="2">
      <t>ケタ</t>
    </rPh>
    <phoneticPr fontId="55"/>
  </si>
  <si>
    <t>北海道</t>
    <phoneticPr fontId="1"/>
  </si>
  <si>
    <t>○</t>
    <phoneticPr fontId="1"/>
  </si>
  <si>
    <t>◎</t>
    <phoneticPr fontId="1"/>
  </si>
  <si>
    <t>修正</t>
    <rPh sb="0" eb="2">
      <t>シュウセイ</t>
    </rPh>
    <phoneticPr fontId="1"/>
  </si>
  <si>
    <t>男性</t>
    <rPh sb="0" eb="2">
      <t>ダンセイ</t>
    </rPh>
    <phoneticPr fontId="1"/>
  </si>
  <si>
    <t>男</t>
    <rPh sb="0" eb="1">
      <t>オトコ</t>
    </rPh>
    <phoneticPr fontId="1"/>
  </si>
  <si>
    <t>ハイフン</t>
    <phoneticPr fontId="1"/>
  </si>
  <si>
    <t>-</t>
    <phoneticPr fontId="1"/>
  </si>
  <si>
    <t>前元号</t>
    <rPh sb="0" eb="1">
      <t>ゼン</t>
    </rPh>
    <rPh sb="1" eb="3">
      <t>ゲンゴウ</t>
    </rPh>
    <phoneticPr fontId="55"/>
  </si>
  <si>
    <t>平成</t>
    <rPh sb="0" eb="2">
      <t>ヘイセイ</t>
    </rPh>
    <phoneticPr fontId="55"/>
  </si>
  <si>
    <t>H</t>
    <phoneticPr fontId="55"/>
  </si>
  <si>
    <t>前年度</t>
    <rPh sb="0" eb="3">
      <t>ゼンネンド</t>
    </rPh>
    <phoneticPr fontId="55"/>
  </si>
  <si>
    <t>2桁</t>
    <rPh sb="1" eb="2">
      <t>ケタ</t>
    </rPh>
    <phoneticPr fontId="1"/>
  </si>
  <si>
    <t>青森県</t>
    <phoneticPr fontId="1"/>
  </si>
  <si>
    <t>削除</t>
    <rPh sb="0" eb="2">
      <t>サクジョ</t>
    </rPh>
    <phoneticPr fontId="1"/>
  </si>
  <si>
    <t>女性</t>
    <rPh sb="0" eb="2">
      <t>ジョセイ</t>
    </rPh>
    <phoneticPr fontId="1"/>
  </si>
  <si>
    <t>女</t>
    <rPh sb="0" eb="1">
      <t>オンナ</t>
    </rPh>
    <phoneticPr fontId="1"/>
  </si>
  <si>
    <t>チェック</t>
    <phoneticPr fontId="1"/>
  </si>
  <si>
    <t>✓</t>
    <phoneticPr fontId="1"/>
  </si>
  <si>
    <t>前々年度</t>
    <rPh sb="0" eb="4">
      <t>ゼンゼンネンド</t>
    </rPh>
    <phoneticPr fontId="55"/>
  </si>
  <si>
    <t>3桁</t>
    <rPh sb="1" eb="2">
      <t>ケタ</t>
    </rPh>
    <phoneticPr fontId="1"/>
  </si>
  <si>
    <t>岩手県</t>
    <phoneticPr fontId="1"/>
  </si>
  <si>
    <t>前々々年度</t>
    <rPh sb="0" eb="2">
      <t>ゼンゼン</t>
    </rPh>
    <rPh sb="3" eb="5">
      <t>ネンド</t>
    </rPh>
    <phoneticPr fontId="55"/>
  </si>
  <si>
    <t>4桁</t>
    <rPh sb="1" eb="2">
      <t>ケタ</t>
    </rPh>
    <phoneticPr fontId="1"/>
  </si>
  <si>
    <t>宮城県</t>
    <phoneticPr fontId="1"/>
  </si>
  <si>
    <t>秋田県</t>
    <phoneticPr fontId="1"/>
  </si>
  <si>
    <t>31</t>
    <phoneticPr fontId="1"/>
  </si>
  <si>
    <t>山形県</t>
    <phoneticPr fontId="1"/>
  </si>
  <si>
    <t>30</t>
    <phoneticPr fontId="1"/>
  </si>
  <si>
    <t>福島県</t>
    <phoneticPr fontId="1"/>
  </si>
  <si>
    <t>29</t>
    <phoneticPr fontId="1"/>
  </si>
  <si>
    <t>茨城県</t>
    <phoneticPr fontId="1"/>
  </si>
  <si>
    <t>栃木県</t>
    <phoneticPr fontId="1"/>
  </si>
  <si>
    <t>群馬県</t>
    <phoneticPr fontId="1"/>
  </si>
  <si>
    <t>埼玉県</t>
    <phoneticPr fontId="1"/>
  </si>
  <si>
    <t>11</t>
    <phoneticPr fontId="1"/>
  </si>
  <si>
    <t>千葉県</t>
    <phoneticPr fontId="1"/>
  </si>
  <si>
    <t>東京都</t>
    <phoneticPr fontId="1"/>
  </si>
  <si>
    <t>神奈川県</t>
    <phoneticPr fontId="1"/>
  </si>
  <si>
    <t>14</t>
    <phoneticPr fontId="1"/>
  </si>
  <si>
    <t>新潟県</t>
    <phoneticPr fontId="1"/>
  </si>
  <si>
    <t>15</t>
    <phoneticPr fontId="1"/>
  </si>
  <si>
    <t>富山県</t>
    <phoneticPr fontId="1"/>
  </si>
  <si>
    <t>16</t>
    <phoneticPr fontId="1"/>
  </si>
  <si>
    <t>石川県</t>
    <phoneticPr fontId="1"/>
  </si>
  <si>
    <t>17</t>
    <phoneticPr fontId="1"/>
  </si>
  <si>
    <t>福井県</t>
    <phoneticPr fontId="1"/>
  </si>
  <si>
    <t>18</t>
    <phoneticPr fontId="1"/>
  </si>
  <si>
    <t>山梨県</t>
    <phoneticPr fontId="1"/>
  </si>
  <si>
    <t>19</t>
    <phoneticPr fontId="1"/>
  </si>
  <si>
    <t>長野県</t>
    <phoneticPr fontId="1"/>
  </si>
  <si>
    <t>岐阜県</t>
    <phoneticPr fontId="1"/>
  </si>
  <si>
    <t>静岡県</t>
    <phoneticPr fontId="1"/>
  </si>
  <si>
    <t>22</t>
    <phoneticPr fontId="1"/>
  </si>
  <si>
    <t>愛知県</t>
    <phoneticPr fontId="1"/>
  </si>
  <si>
    <t>23</t>
    <phoneticPr fontId="1"/>
  </si>
  <si>
    <t>三重県</t>
    <phoneticPr fontId="1"/>
  </si>
  <si>
    <t>24</t>
    <phoneticPr fontId="1"/>
  </si>
  <si>
    <t>滋賀県</t>
    <phoneticPr fontId="1"/>
  </si>
  <si>
    <t>25</t>
    <phoneticPr fontId="1"/>
  </si>
  <si>
    <t>京都府</t>
    <phoneticPr fontId="1"/>
  </si>
  <si>
    <t>26</t>
    <phoneticPr fontId="1"/>
  </si>
  <si>
    <t>大阪府</t>
    <phoneticPr fontId="1"/>
  </si>
  <si>
    <t>27</t>
    <phoneticPr fontId="1"/>
  </si>
  <si>
    <t>兵庫県</t>
    <phoneticPr fontId="1"/>
  </si>
  <si>
    <t>28</t>
    <phoneticPr fontId="1"/>
  </si>
  <si>
    <t>奈良県</t>
    <phoneticPr fontId="1"/>
  </si>
  <si>
    <t>和歌山県</t>
    <phoneticPr fontId="1"/>
  </si>
  <si>
    <t>鳥取県</t>
    <phoneticPr fontId="1"/>
  </si>
  <si>
    <t>島根県</t>
    <phoneticPr fontId="1"/>
  </si>
  <si>
    <t>32</t>
    <phoneticPr fontId="1"/>
  </si>
  <si>
    <t>岡山県</t>
    <phoneticPr fontId="1"/>
  </si>
  <si>
    <t>33</t>
    <phoneticPr fontId="1"/>
  </si>
  <si>
    <t>広島県</t>
    <phoneticPr fontId="1"/>
  </si>
  <si>
    <t>34</t>
    <phoneticPr fontId="1"/>
  </si>
  <si>
    <t>山口県</t>
    <phoneticPr fontId="1"/>
  </si>
  <si>
    <t>35</t>
    <phoneticPr fontId="1"/>
  </si>
  <si>
    <t>徳島県</t>
    <phoneticPr fontId="1"/>
  </si>
  <si>
    <t>36</t>
    <phoneticPr fontId="1"/>
  </si>
  <si>
    <t>香川県</t>
    <phoneticPr fontId="1"/>
  </si>
  <si>
    <t>37</t>
    <phoneticPr fontId="1"/>
  </si>
  <si>
    <t>愛媛県</t>
    <phoneticPr fontId="1"/>
  </si>
  <si>
    <t>38</t>
    <phoneticPr fontId="1"/>
  </si>
  <si>
    <t>高知県</t>
    <phoneticPr fontId="1"/>
  </si>
  <si>
    <t>39</t>
    <phoneticPr fontId="1"/>
  </si>
  <si>
    <t>福岡県</t>
    <phoneticPr fontId="1"/>
  </si>
  <si>
    <t>40</t>
    <phoneticPr fontId="1"/>
  </si>
  <si>
    <t>佐賀県</t>
    <phoneticPr fontId="1"/>
  </si>
  <si>
    <t>41</t>
    <phoneticPr fontId="1"/>
  </si>
  <si>
    <t>長崎県</t>
    <phoneticPr fontId="1"/>
  </si>
  <si>
    <t>42</t>
    <phoneticPr fontId="1"/>
  </si>
  <si>
    <t>熊本県</t>
    <phoneticPr fontId="1"/>
  </si>
  <si>
    <t>43</t>
    <phoneticPr fontId="1"/>
  </si>
  <si>
    <t>大分県</t>
    <phoneticPr fontId="1"/>
  </si>
  <si>
    <t>44</t>
    <phoneticPr fontId="1"/>
  </si>
  <si>
    <t>宮崎県</t>
    <phoneticPr fontId="1"/>
  </si>
  <si>
    <t>45</t>
    <phoneticPr fontId="1"/>
  </si>
  <si>
    <t>鹿児島県</t>
    <phoneticPr fontId="1"/>
  </si>
  <si>
    <t>46</t>
    <phoneticPr fontId="1"/>
  </si>
  <si>
    <t>沖縄県</t>
    <phoneticPr fontId="1"/>
  </si>
  <si>
    <t>47</t>
    <phoneticPr fontId="1"/>
  </si>
  <si>
    <t>判定（前方）</t>
    <rPh sb="0" eb="2">
      <t>ハンテイ</t>
    </rPh>
    <rPh sb="3" eb="5">
      <t>ゼンポウ</t>
    </rPh>
    <phoneticPr fontId="1"/>
  </si>
  <si>
    <t>判定（後方）</t>
    <rPh sb="0" eb="2">
      <t>ハンテイ</t>
    </rPh>
    <rPh sb="3" eb="5">
      <t>コウホウ</t>
    </rPh>
    <phoneticPr fontId="1"/>
  </si>
  <si>
    <t>会社形態名称</t>
    <rPh sb="0" eb="2">
      <t>カイシャ</t>
    </rPh>
    <rPh sb="2" eb="4">
      <t>ケイタイ</t>
    </rPh>
    <rPh sb="4" eb="6">
      <t>メイショウ</t>
    </rPh>
    <phoneticPr fontId="1"/>
  </si>
  <si>
    <t>会社形態カタカナ１</t>
    <rPh sb="0" eb="2">
      <t>カイシャ</t>
    </rPh>
    <rPh sb="2" eb="4">
      <t>ケイタイ</t>
    </rPh>
    <phoneticPr fontId="1"/>
  </si>
  <si>
    <t>会社形態カタカナ２</t>
    <rPh sb="0" eb="2">
      <t>カイシャ</t>
    </rPh>
    <rPh sb="2" eb="4">
      <t>ケイタイ</t>
    </rPh>
    <phoneticPr fontId="1"/>
  </si>
  <si>
    <t>コード</t>
    <phoneticPr fontId="1"/>
  </si>
  <si>
    <t>株式会社</t>
    <rPh sb="0" eb="2">
      <t>カブシキ</t>
    </rPh>
    <rPh sb="2" eb="4">
      <t>カイシャ</t>
    </rPh>
    <phoneticPr fontId="1"/>
  </si>
  <si>
    <t>カブシキガイシャ</t>
    <phoneticPr fontId="1"/>
  </si>
  <si>
    <t>カブシキカイシャ</t>
    <phoneticPr fontId="1"/>
  </si>
  <si>
    <t>K</t>
    <phoneticPr fontId="1"/>
  </si>
  <si>
    <t>（株）</t>
    <rPh sb="1" eb="2">
      <t>カブ</t>
    </rPh>
    <phoneticPr fontId="1"/>
  </si>
  <si>
    <t>(株)</t>
    <rPh sb="1" eb="2">
      <t>カブ</t>
    </rPh>
    <phoneticPr fontId="1"/>
  </si>
  <si>
    <t>㈱</t>
  </si>
  <si>
    <t>有限会社</t>
    <rPh sb="0" eb="2">
      <t>ユウゲン</t>
    </rPh>
    <rPh sb="2" eb="4">
      <t>カイシャ</t>
    </rPh>
    <phoneticPr fontId="1"/>
  </si>
  <si>
    <t>ユウゲンガイシャ</t>
    <phoneticPr fontId="1"/>
  </si>
  <si>
    <t>ユウゲンカイシャ</t>
    <phoneticPr fontId="1"/>
  </si>
  <si>
    <t>Y</t>
    <phoneticPr fontId="1"/>
  </si>
  <si>
    <t>（有）</t>
    <rPh sb="1" eb="2">
      <t>ユウ</t>
    </rPh>
    <phoneticPr fontId="1"/>
  </si>
  <si>
    <t>(有)</t>
    <rPh sb="1" eb="2">
      <t>ユウ</t>
    </rPh>
    <phoneticPr fontId="1"/>
  </si>
  <si>
    <t>㈲</t>
  </si>
  <si>
    <t>合名会社</t>
    <rPh sb="0" eb="2">
      <t>ゴウメイ</t>
    </rPh>
    <rPh sb="2" eb="4">
      <t>カイシャ</t>
    </rPh>
    <phoneticPr fontId="1"/>
  </si>
  <si>
    <t>ゴウメイガイシャ</t>
    <phoneticPr fontId="1"/>
  </si>
  <si>
    <t>ゴウメイカイシャ</t>
    <phoneticPr fontId="1"/>
  </si>
  <si>
    <t>M</t>
    <phoneticPr fontId="1"/>
  </si>
  <si>
    <t>（名）</t>
  </si>
  <si>
    <t>(名)</t>
  </si>
  <si>
    <t>㈴</t>
  </si>
  <si>
    <t>合資会社</t>
    <rPh sb="0" eb="2">
      <t>ゴウシ</t>
    </rPh>
    <rPh sb="2" eb="4">
      <t>ガイシャ</t>
    </rPh>
    <phoneticPr fontId="1"/>
  </si>
  <si>
    <t>ゴウシガイシャ</t>
    <phoneticPr fontId="1"/>
  </si>
  <si>
    <t>ゴウシカイシャ</t>
    <phoneticPr fontId="1"/>
  </si>
  <si>
    <t>G</t>
    <phoneticPr fontId="1"/>
  </si>
  <si>
    <t>（資）</t>
  </si>
  <si>
    <t>(資)</t>
  </si>
  <si>
    <t>㈾</t>
  </si>
  <si>
    <t>合同会社</t>
    <rPh sb="0" eb="2">
      <t>ゴウドウ</t>
    </rPh>
    <rPh sb="2" eb="4">
      <t>カイシャ</t>
    </rPh>
    <phoneticPr fontId="1"/>
  </si>
  <si>
    <t>ゴウドウガイシャ</t>
    <phoneticPr fontId="1"/>
  </si>
  <si>
    <t>ゴウドウカイシャ</t>
    <phoneticPr fontId="1"/>
  </si>
  <si>
    <t>O</t>
    <phoneticPr fontId="1"/>
  </si>
  <si>
    <t>（合）</t>
    <rPh sb="1" eb="2">
      <t>ア</t>
    </rPh>
    <phoneticPr fontId="1"/>
  </si>
  <si>
    <t>(合)</t>
    <rPh sb="1" eb="2">
      <t>ア</t>
    </rPh>
    <phoneticPr fontId="1"/>
  </si>
  <si>
    <t>協同組合</t>
    <rPh sb="0" eb="2">
      <t>キョウドウ</t>
    </rPh>
    <rPh sb="2" eb="4">
      <t>クミアイ</t>
    </rPh>
    <phoneticPr fontId="1"/>
  </si>
  <si>
    <t>キョウドウクミアイ</t>
    <phoneticPr fontId="1"/>
  </si>
  <si>
    <t>D</t>
    <phoneticPr fontId="1"/>
  </si>
  <si>
    <t>（同）</t>
    <rPh sb="1" eb="2">
      <t>ドウ</t>
    </rPh>
    <phoneticPr fontId="1"/>
  </si>
  <si>
    <t>(同)</t>
    <rPh sb="1" eb="2">
      <t>ドウ</t>
    </rPh>
    <phoneticPr fontId="1"/>
  </si>
  <si>
    <t>協業組合</t>
    <rPh sb="0" eb="2">
      <t>キョウギョウ</t>
    </rPh>
    <rPh sb="2" eb="4">
      <t>クミアイ</t>
    </rPh>
    <phoneticPr fontId="1"/>
  </si>
  <si>
    <t>キョウギョウクミアイ</t>
    <phoneticPr fontId="1"/>
  </si>
  <si>
    <t>A</t>
    <phoneticPr fontId="1"/>
  </si>
  <si>
    <t>（業）</t>
  </si>
  <si>
    <t>(業)</t>
  </si>
  <si>
    <t>企業組合</t>
    <rPh sb="0" eb="2">
      <t>キギョウ</t>
    </rPh>
    <rPh sb="2" eb="4">
      <t>クミアイ</t>
    </rPh>
    <phoneticPr fontId="1"/>
  </si>
  <si>
    <t>キギョウクミアイ</t>
    <phoneticPr fontId="1"/>
  </si>
  <si>
    <t>H</t>
    <phoneticPr fontId="1"/>
  </si>
  <si>
    <t>（企）</t>
  </si>
  <si>
    <t>(企)</t>
  </si>
  <si>
    <t>㈽</t>
  </si>
  <si>
    <t>※　姓</t>
    <rPh sb="2" eb="3">
      <t>セイ</t>
    </rPh>
    <phoneticPr fontId="1"/>
  </si>
  <si>
    <t>※　名</t>
    <rPh sb="2" eb="3">
      <t>メイ</t>
    </rPh>
    <phoneticPr fontId="1"/>
  </si>
  <si>
    <t>元号（4．平成，5．令和）</t>
  </si>
  <si>
    <t xml:space="preserve"> 技 術 者 名 簿</t>
    <phoneticPr fontId="1"/>
  </si>
  <si>
    <t>照査・管理</t>
    <phoneticPr fontId="1"/>
  </si>
  <si>
    <t>主任</t>
    <phoneticPr fontId="1"/>
  </si>
  <si>
    <t>その他</t>
    <phoneticPr fontId="1"/>
  </si>
  <si>
    <t>事務職員区分</t>
    <rPh sb="0" eb="4">
      <t>ジムショクイン</t>
    </rPh>
    <phoneticPr fontId="55"/>
  </si>
  <si>
    <t>元請又は下請の別</t>
    <rPh sb="0" eb="2">
      <t>モトウケ</t>
    </rPh>
    <rPh sb="2" eb="3">
      <t>マタ</t>
    </rPh>
    <rPh sb="4" eb="6">
      <t>シタウケ</t>
    </rPh>
    <rPh sb="7" eb="8">
      <t>ベツ</t>
    </rPh>
    <phoneticPr fontId="55"/>
  </si>
  <si>
    <t>元請</t>
    <phoneticPr fontId="1"/>
  </si>
  <si>
    <t>元請</t>
    <phoneticPr fontId="1"/>
  </si>
  <si>
    <t>下請</t>
    <phoneticPr fontId="1"/>
  </si>
  <si>
    <t>下請</t>
    <phoneticPr fontId="55"/>
  </si>
  <si>
    <t>地質調査業務については，業種細目がないため業種細目番号は空欄にして作成すること。</t>
    <phoneticPr fontId="1"/>
  </si>
  <si>
    <t>「請負代金の額」は，消費税込みの金額を記載すること。（千円未満切り捨て。）</t>
    <phoneticPr fontId="1"/>
  </si>
  <si>
    <t>測量業務</t>
    <rPh sb="0" eb="2">
      <t>ソクリョウ</t>
    </rPh>
    <rPh sb="2" eb="4">
      <t>ギョウム</t>
    </rPh>
    <phoneticPr fontId="55"/>
  </si>
  <si>
    <t>建築関係建設コンサルタント業務</t>
    <rPh sb="0" eb="2">
      <t>ケンチク</t>
    </rPh>
    <rPh sb="2" eb="4">
      <t>カンケイ</t>
    </rPh>
    <rPh sb="4" eb="6">
      <t>ケンセツ</t>
    </rPh>
    <rPh sb="13" eb="15">
      <t>ギョウム</t>
    </rPh>
    <phoneticPr fontId="55"/>
  </si>
  <si>
    <t>補償関係コンサルタント業務</t>
    <rPh sb="0" eb="2">
      <t>ホショウ</t>
    </rPh>
    <rPh sb="2" eb="4">
      <t>カンケイ</t>
    </rPh>
    <rPh sb="11" eb="13">
      <t>ギョウム</t>
    </rPh>
    <phoneticPr fontId="55"/>
  </si>
  <si>
    <t>土木関係建設コンサルタント業務</t>
    <rPh sb="0" eb="2">
      <t>ドボク</t>
    </rPh>
    <rPh sb="2" eb="4">
      <t>カンケイ</t>
    </rPh>
    <rPh sb="4" eb="6">
      <t>ケンセツ</t>
    </rPh>
    <rPh sb="13" eb="15">
      <t>ギョウム</t>
    </rPh>
    <phoneticPr fontId="55"/>
  </si>
  <si>
    <t>01</t>
    <phoneticPr fontId="1"/>
  </si>
  <si>
    <t>02</t>
    <phoneticPr fontId="1"/>
  </si>
  <si>
    <t>03</t>
    <phoneticPr fontId="1"/>
  </si>
  <si>
    <t>測量一般</t>
    <phoneticPr fontId="1"/>
  </si>
  <si>
    <t>地図調整</t>
    <phoneticPr fontId="1"/>
  </si>
  <si>
    <t>航空測量</t>
    <phoneticPr fontId="1"/>
  </si>
  <si>
    <t>04</t>
    <phoneticPr fontId="1"/>
  </si>
  <si>
    <t>05</t>
    <phoneticPr fontId="1"/>
  </si>
  <si>
    <t>06</t>
    <phoneticPr fontId="1"/>
  </si>
  <si>
    <t>07</t>
    <phoneticPr fontId="1"/>
  </si>
  <si>
    <t>08</t>
    <phoneticPr fontId="1"/>
  </si>
  <si>
    <t>09</t>
    <phoneticPr fontId="1"/>
  </si>
  <si>
    <t>10</t>
    <phoneticPr fontId="1"/>
  </si>
  <si>
    <t>建築一般</t>
    <phoneticPr fontId="1"/>
  </si>
  <si>
    <t>意匠</t>
    <phoneticPr fontId="1"/>
  </si>
  <si>
    <t>構造</t>
    <phoneticPr fontId="1"/>
  </si>
  <si>
    <t>空調</t>
    <phoneticPr fontId="1"/>
  </si>
  <si>
    <t>給排水衛生</t>
    <phoneticPr fontId="1"/>
  </si>
  <si>
    <t>電気</t>
    <phoneticPr fontId="1"/>
  </si>
  <si>
    <t>建築積算</t>
    <phoneticPr fontId="1"/>
  </si>
  <si>
    <t>機械積算</t>
    <phoneticPr fontId="1"/>
  </si>
  <si>
    <t>電気積算</t>
    <phoneticPr fontId="1"/>
  </si>
  <si>
    <t>外壁劣化</t>
    <phoneticPr fontId="1"/>
  </si>
  <si>
    <t>特殊建築物</t>
    <phoneticPr fontId="1"/>
  </si>
  <si>
    <t>耐震診断</t>
    <phoneticPr fontId="1"/>
  </si>
  <si>
    <t>その他</t>
    <phoneticPr fontId="1"/>
  </si>
  <si>
    <t>調査</t>
    <rPh sb="0" eb="2">
      <t>チョウサ</t>
    </rPh>
    <phoneticPr fontId="1"/>
  </si>
  <si>
    <t>申請の有無</t>
    <rPh sb="0" eb="2">
      <t>シンセイ</t>
    </rPh>
    <rPh sb="3" eb="5">
      <t>ウム</t>
    </rPh>
    <phoneticPr fontId="55"/>
  </si>
  <si>
    <t>10</t>
    <phoneticPr fontId="1"/>
  </si>
  <si>
    <t>11</t>
    <phoneticPr fontId="1"/>
  </si>
  <si>
    <t>12</t>
    <phoneticPr fontId="1"/>
  </si>
  <si>
    <t>13</t>
    <phoneticPr fontId="1"/>
  </si>
  <si>
    <t>　　当事業所は，現在，鹿児島県　　　　　　</t>
    <phoneticPr fontId="1"/>
  </si>
  <si>
    <t>市（町・村）の特別徴収義務者の指</t>
    <phoneticPr fontId="1"/>
  </si>
  <si>
    <t xml:space="preserve">   　当事業所は，鹿児島県内に事業所（支店，営業所等を含む。）がなく，</t>
    <phoneticPr fontId="1"/>
  </si>
  <si>
    <t>〈特別徴収義務があるが実施していない場合〉</t>
    <phoneticPr fontId="1"/>
  </si>
  <si>
    <t>　当事業所は，</t>
    <phoneticPr fontId="1"/>
  </si>
  <si>
    <t>令和　　年　　月</t>
    <phoneticPr fontId="1"/>
  </si>
  <si>
    <t>から，</t>
    <phoneticPr fontId="1"/>
  </si>
  <si>
    <t>従業員等の個人住民税について，特別徴収を</t>
    <phoneticPr fontId="1"/>
  </si>
  <si>
    <t>開始することを誓約します。</t>
    <phoneticPr fontId="1"/>
  </si>
  <si>
    <t>　つきましては，特別徴収税額の決定通知書を</t>
    <phoneticPr fontId="1"/>
  </si>
  <si>
    <t>当社（者）あてに送付してください。</t>
    <phoneticPr fontId="1"/>
  </si>
  <si>
    <t>■テキストデータ</t>
    <phoneticPr fontId="1"/>
  </si>
  <si>
    <t>■項番毎のデータ</t>
    <rPh sb="1" eb="3">
      <t>コウバン</t>
    </rPh>
    <rPh sb="3" eb="4">
      <t>ゴト</t>
    </rPh>
    <phoneticPr fontId="1"/>
  </si>
  <si>
    <t>0</t>
    <phoneticPr fontId="1"/>
  </si>
  <si>
    <t>1</t>
    <phoneticPr fontId="1"/>
  </si>
  <si>
    <t>2</t>
    <phoneticPr fontId="1"/>
  </si>
  <si>
    <t>3</t>
    <phoneticPr fontId="1"/>
  </si>
  <si>
    <t>4</t>
    <phoneticPr fontId="1"/>
  </si>
  <si>
    <t>5</t>
    <phoneticPr fontId="1"/>
  </si>
  <si>
    <t>6</t>
    <phoneticPr fontId="1"/>
  </si>
  <si>
    <t>7</t>
    <phoneticPr fontId="1"/>
  </si>
  <si>
    <t>8</t>
    <phoneticPr fontId="1"/>
  </si>
  <si>
    <t>9</t>
    <phoneticPr fontId="1"/>
  </si>
  <si>
    <t>県内県外区分</t>
    <rPh sb="0" eb="2">
      <t>ケンナイ</t>
    </rPh>
    <rPh sb="2" eb="4">
      <t>ケンガイ</t>
    </rPh>
    <rPh sb="4" eb="6">
      <t>クブン</t>
    </rPh>
    <phoneticPr fontId="55"/>
  </si>
  <si>
    <t>県内</t>
    <rPh sb="0" eb="2">
      <t>ケンナイ</t>
    </rPh>
    <phoneticPr fontId="1"/>
  </si>
  <si>
    <t>県外</t>
    <rPh sb="0" eb="2">
      <t>ケンガイ</t>
    </rPh>
    <phoneticPr fontId="1"/>
  </si>
  <si>
    <t>区分（技術士、RCCM）</t>
    <rPh sb="0" eb="2">
      <t>クブン</t>
    </rPh>
    <rPh sb="3" eb="6">
      <t>ギジュツシ</t>
    </rPh>
    <phoneticPr fontId="55"/>
  </si>
  <si>
    <t>技術士</t>
  </si>
  <si>
    <t>技術職員及び事務職員</t>
    <rPh sb="0" eb="2">
      <t>ギジュツ</t>
    </rPh>
    <rPh sb="2" eb="4">
      <t>ショクイン</t>
    </rPh>
    <rPh sb="4" eb="5">
      <t>オヨ</t>
    </rPh>
    <rPh sb="6" eb="8">
      <t>ジム</t>
    </rPh>
    <rPh sb="8" eb="10">
      <t>ショクイン</t>
    </rPh>
    <phoneticPr fontId="55"/>
  </si>
  <si>
    <t>技術士及びＲＣＣＭ</t>
    <rPh sb="0" eb="3">
      <t>ギジュツシ</t>
    </rPh>
    <rPh sb="3" eb="4">
      <t>オヨ</t>
    </rPh>
    <phoneticPr fontId="55"/>
  </si>
  <si>
    <t>37</t>
    <phoneticPr fontId="1"/>
  </si>
  <si>
    <t>38</t>
    <phoneticPr fontId="1"/>
  </si>
  <si>
    <t>一級建築士</t>
    <rPh sb="0" eb="1">
      <t>イチ</t>
    </rPh>
    <rPh sb="1" eb="2">
      <t>キュウ</t>
    </rPh>
    <rPh sb="2" eb="3">
      <t>タツル</t>
    </rPh>
    <rPh sb="3" eb="4">
      <t>チク</t>
    </rPh>
    <rPh sb="4" eb="5">
      <t>シ</t>
    </rPh>
    <phoneticPr fontId="20"/>
  </si>
  <si>
    <t>二級建築士</t>
    <phoneticPr fontId="1"/>
  </si>
  <si>
    <t>測量士</t>
  </si>
  <si>
    <t>環境計量士</t>
  </si>
  <si>
    <t>ＲＣＣＭ</t>
  </si>
  <si>
    <t>建築設備士</t>
    <phoneticPr fontId="1"/>
  </si>
  <si>
    <t>左記以外の技術者</t>
    <phoneticPr fontId="1"/>
  </si>
  <si>
    <t>事務職員</t>
    <phoneticPr fontId="1"/>
  </si>
  <si>
    <t>一級土木施工管理技士</t>
    <phoneticPr fontId="1"/>
  </si>
  <si>
    <t>二級土木施工管理技士</t>
    <phoneticPr fontId="1"/>
  </si>
  <si>
    <t>不動産鑑定士</t>
    <phoneticPr fontId="1"/>
  </si>
  <si>
    <t>土地家屋調査士</t>
    <phoneticPr fontId="1"/>
  </si>
  <si>
    <t>第一種電気主任技術者</t>
    <phoneticPr fontId="1"/>
  </si>
  <si>
    <t>伝送交換主任技術者</t>
    <phoneticPr fontId="1"/>
  </si>
  <si>
    <t>線路主任技術者</t>
    <phoneticPr fontId="1"/>
  </si>
  <si>
    <t>一級さく井技能士</t>
    <phoneticPr fontId="1"/>
  </si>
  <si>
    <t>地すべり防止工事士</t>
    <phoneticPr fontId="1"/>
  </si>
  <si>
    <t>地質情報管理士</t>
    <phoneticPr fontId="1"/>
  </si>
  <si>
    <t>地質調査技士</t>
    <phoneticPr fontId="1"/>
  </si>
  <si>
    <t>補償業務管理士</t>
    <phoneticPr fontId="1"/>
  </si>
  <si>
    <t>公共用地経験者</t>
    <phoneticPr fontId="1"/>
  </si>
  <si>
    <t>コンクリート診断士</t>
    <phoneticPr fontId="1"/>
  </si>
  <si>
    <t>コンクリート構造診断士</t>
    <phoneticPr fontId="1"/>
  </si>
  <si>
    <t>農業土木技術管理士</t>
    <phoneticPr fontId="1"/>
  </si>
  <si>
    <t>畑地かんがい技士</t>
    <phoneticPr fontId="1"/>
  </si>
  <si>
    <t>土地改良専門技術者</t>
    <phoneticPr fontId="1"/>
  </si>
  <si>
    <t>土地改良補償業務管理者</t>
    <phoneticPr fontId="1"/>
  </si>
  <si>
    <t>建築基準適合判定資格者</t>
    <phoneticPr fontId="1"/>
  </si>
  <si>
    <t>一級電気工事施工管理技士</t>
    <phoneticPr fontId="1"/>
  </si>
  <si>
    <t>二級電気工事施工管理技士</t>
    <phoneticPr fontId="1"/>
  </si>
  <si>
    <t>一級管工事施工管理技士</t>
    <phoneticPr fontId="1"/>
  </si>
  <si>
    <t>二級管工事施工管理技士</t>
    <phoneticPr fontId="1"/>
  </si>
  <si>
    <t>構造設計一級建築士</t>
    <phoneticPr fontId="1"/>
  </si>
  <si>
    <t>設備設計一級建築士</t>
    <phoneticPr fontId="1"/>
  </si>
  <si>
    <t>農業水利施設機能総合診断士</t>
    <phoneticPr fontId="1"/>
  </si>
  <si>
    <t>河川砂防海岸海洋</t>
  </si>
  <si>
    <t>港湾・空港</t>
  </si>
  <si>
    <t>電力土木</t>
  </si>
  <si>
    <t>道路</t>
  </si>
  <si>
    <t>上水道・工業用水</t>
  </si>
  <si>
    <t>下水道</t>
  </si>
  <si>
    <t>農業土木</t>
  </si>
  <si>
    <t>森林土木</t>
  </si>
  <si>
    <t>造園</t>
  </si>
  <si>
    <t>都市・地方計画</t>
  </si>
  <si>
    <t>地質</t>
  </si>
  <si>
    <t>土質・基礎</t>
  </si>
  <si>
    <t>鋼構造コンクリート</t>
  </si>
  <si>
    <t>施工計画施工設備積算</t>
  </si>
  <si>
    <t>建設環境</t>
  </si>
  <si>
    <t>水産土木</t>
  </si>
  <si>
    <t>総合技術監理</t>
  </si>
  <si>
    <t>01</t>
    <phoneticPr fontId="1"/>
  </si>
  <si>
    <t>03</t>
    <phoneticPr fontId="1"/>
  </si>
  <si>
    <t>04</t>
    <phoneticPr fontId="1"/>
  </si>
  <si>
    <t>05</t>
    <phoneticPr fontId="1"/>
  </si>
  <si>
    <t>06</t>
    <phoneticPr fontId="1"/>
  </si>
  <si>
    <t>07</t>
    <phoneticPr fontId="1"/>
  </si>
  <si>
    <t>08</t>
    <phoneticPr fontId="1"/>
  </si>
  <si>
    <t>09</t>
    <phoneticPr fontId="1"/>
  </si>
  <si>
    <t>10</t>
    <phoneticPr fontId="1"/>
  </si>
  <si>
    <t>11</t>
    <phoneticPr fontId="1"/>
  </si>
  <si>
    <t>12</t>
    <phoneticPr fontId="1"/>
  </si>
  <si>
    <t>13</t>
    <phoneticPr fontId="1"/>
  </si>
  <si>
    <t>14</t>
    <phoneticPr fontId="1"/>
  </si>
  <si>
    <t>15</t>
    <phoneticPr fontId="1"/>
  </si>
  <si>
    <t>29</t>
    <phoneticPr fontId="1"/>
  </si>
  <si>
    <t>31</t>
    <phoneticPr fontId="1"/>
  </si>
  <si>
    <t>32</t>
    <phoneticPr fontId="1"/>
  </si>
  <si>
    <t>33</t>
    <phoneticPr fontId="1"/>
  </si>
  <si>
    <t>34</t>
    <phoneticPr fontId="1"/>
  </si>
  <si>
    <t>35</t>
    <phoneticPr fontId="1"/>
  </si>
  <si>
    <t>36</t>
    <phoneticPr fontId="1"/>
  </si>
  <si>
    <t>土木学会認定土木技術者(二級除く)</t>
    <phoneticPr fontId="1"/>
  </si>
  <si>
    <t>建築積算士(建築積算資格者)</t>
    <phoneticPr fontId="1"/>
  </si>
  <si>
    <t>機械(部門)</t>
    <phoneticPr fontId="1"/>
  </si>
  <si>
    <t>電気電子(部門)</t>
    <phoneticPr fontId="1"/>
  </si>
  <si>
    <t>ＲＣＣＭ</t>
    <phoneticPr fontId="1"/>
  </si>
  <si>
    <t>22</t>
    <phoneticPr fontId="1"/>
  </si>
  <si>
    <t>23</t>
    <phoneticPr fontId="1"/>
  </si>
  <si>
    <t>24</t>
    <phoneticPr fontId="1"/>
  </si>
  <si>
    <t>25</t>
    <phoneticPr fontId="1"/>
  </si>
  <si>
    <t>26</t>
    <phoneticPr fontId="1"/>
  </si>
  <si>
    <t>27</t>
    <phoneticPr fontId="1"/>
  </si>
  <si>
    <t>28</t>
    <phoneticPr fontId="1"/>
  </si>
  <si>
    <t>30</t>
    <phoneticPr fontId="1"/>
  </si>
  <si>
    <t>※ 国の登録を受けている者は提出</t>
    <phoneticPr fontId="1"/>
  </si>
  <si>
    <t>　①健康保険・厚生年金保険は領収済通知書，年金事務所への届出書等の加入
　　がわかる書類を添付
　②雇用保険については，雇用保険料納入証明書等の加入がわかる書類を添付</t>
    <rPh sb="2" eb="4">
      <t>ケンコウ</t>
    </rPh>
    <rPh sb="4" eb="6">
      <t>ホケン</t>
    </rPh>
    <rPh sb="7" eb="9">
      <t>コウセイ</t>
    </rPh>
    <rPh sb="9" eb="11">
      <t>ネンキン</t>
    </rPh>
    <rPh sb="11" eb="13">
      <t>ホケン</t>
    </rPh>
    <rPh sb="14" eb="16">
      <t>リョウシュウ</t>
    </rPh>
    <rPh sb="16" eb="17">
      <t>ズ</t>
    </rPh>
    <rPh sb="17" eb="20">
      <t>ツウチショ</t>
    </rPh>
    <rPh sb="21" eb="23">
      <t>ネンキン</t>
    </rPh>
    <rPh sb="23" eb="26">
      <t>ジムショ</t>
    </rPh>
    <rPh sb="28" eb="30">
      <t>トドケデ</t>
    </rPh>
    <rPh sb="30" eb="31">
      <t>ショ</t>
    </rPh>
    <rPh sb="31" eb="32">
      <t>トウ</t>
    </rPh>
    <rPh sb="33" eb="35">
      <t>カニュウ</t>
    </rPh>
    <rPh sb="42" eb="44">
      <t>ショルイ</t>
    </rPh>
    <rPh sb="45" eb="47">
      <t>テンプ</t>
    </rPh>
    <rPh sb="50" eb="52">
      <t>コヨウ</t>
    </rPh>
    <rPh sb="52" eb="54">
      <t>ホケン</t>
    </rPh>
    <rPh sb="60" eb="62">
      <t>コヨウ</t>
    </rPh>
    <rPh sb="62" eb="65">
      <t>ホケンリョウ</t>
    </rPh>
    <rPh sb="65" eb="67">
      <t>ノウニュウ</t>
    </rPh>
    <rPh sb="67" eb="70">
      <t>ショウメイショ</t>
    </rPh>
    <rPh sb="70" eb="71">
      <t>トウ</t>
    </rPh>
    <rPh sb="72" eb="74">
      <t>カニュウ</t>
    </rPh>
    <rPh sb="78" eb="80">
      <t>ショルイ</t>
    </rPh>
    <rPh sb="81" eb="83">
      <t>テンプ</t>
    </rPh>
    <phoneticPr fontId="1"/>
  </si>
  <si>
    <t>　（証明先：県地域振興局・支庁）</t>
    <rPh sb="2" eb="4">
      <t>ショウメイ</t>
    </rPh>
    <rPh sb="4" eb="5">
      <t>サキ</t>
    </rPh>
    <rPh sb="6" eb="7">
      <t>ケン</t>
    </rPh>
    <rPh sb="7" eb="9">
      <t>チイキ</t>
    </rPh>
    <rPh sb="9" eb="12">
      <t>シンコウキョク</t>
    </rPh>
    <rPh sb="13" eb="15">
      <t>シチョウ</t>
    </rPh>
    <phoneticPr fontId="1"/>
  </si>
  <si>
    <t>（証明先：労働基準監督署・局）　</t>
    <rPh sb="1" eb="3">
      <t>ショウメイ</t>
    </rPh>
    <rPh sb="3" eb="4">
      <t>サキ</t>
    </rPh>
    <rPh sb="5" eb="7">
      <t>ロウドウ</t>
    </rPh>
    <rPh sb="7" eb="9">
      <t>キジュン</t>
    </rPh>
    <rPh sb="9" eb="12">
      <t>カントクショ</t>
    </rPh>
    <rPh sb="13" eb="14">
      <t>キョク</t>
    </rPh>
    <phoneticPr fontId="1"/>
  </si>
  <si>
    <t>都道府県
コード</t>
    <rPh sb="0" eb="4">
      <t>トドウフケン</t>
    </rPh>
    <phoneticPr fontId="1"/>
  </si>
  <si>
    <t>※　別添の「国土交通大臣・都道府県知事コード番号表」を見て記載すること。（鹿児島県に本店を有する者は「46」を記載すること。）</t>
    <rPh sb="2" eb="4">
      <t>ベッテン</t>
    </rPh>
    <rPh sb="6" eb="8">
      <t>コクド</t>
    </rPh>
    <rPh sb="8" eb="10">
      <t>コウツウ</t>
    </rPh>
    <rPh sb="10" eb="12">
      <t>ダイジン</t>
    </rPh>
    <rPh sb="13" eb="17">
      <t>トドウフケン</t>
    </rPh>
    <rPh sb="17" eb="19">
      <t>チジ</t>
    </rPh>
    <rPh sb="22" eb="24">
      <t>バンゴウ</t>
    </rPh>
    <rPh sb="24" eb="25">
      <t>ヒョウ</t>
    </rPh>
    <rPh sb="27" eb="28">
      <t>ミ</t>
    </rPh>
    <rPh sb="29" eb="31">
      <t>キサイ</t>
    </rPh>
    <phoneticPr fontId="1"/>
  </si>
  <si>
    <t>鹿児島県で行われる測量・建設コンサルタント等業務に係る競争入札に参加する資格の審査を申請します。</t>
    <rPh sb="29" eb="31">
      <t>ニュウサツ</t>
    </rPh>
    <phoneticPr fontId="1"/>
  </si>
  <si>
    <t>有限責任事業組合</t>
    <rPh sb="0" eb="2">
      <t>ユウゲン</t>
    </rPh>
    <rPh sb="2" eb="4">
      <t>セキニン</t>
    </rPh>
    <rPh sb="4" eb="6">
      <t>ジギョウ</t>
    </rPh>
    <rPh sb="6" eb="8">
      <t>クミアイ</t>
    </rPh>
    <phoneticPr fontId="1"/>
  </si>
  <si>
    <t>ユウゲンセキニンジギョウクミアイ</t>
    <phoneticPr fontId="1"/>
  </si>
  <si>
    <t>Ｌ</t>
    <phoneticPr fontId="1"/>
  </si>
  <si>
    <t>（責）</t>
    <rPh sb="1" eb="2">
      <t>セキ</t>
    </rPh>
    <phoneticPr fontId="1"/>
  </si>
  <si>
    <t>(責)</t>
    <rPh sb="1" eb="2">
      <t>セキ</t>
    </rPh>
    <phoneticPr fontId="1"/>
  </si>
  <si>
    <t>経常共同企業体</t>
    <rPh sb="0" eb="2">
      <t>ケイジョウ</t>
    </rPh>
    <rPh sb="2" eb="4">
      <t>キョウドウ</t>
    </rPh>
    <rPh sb="4" eb="7">
      <t>キギョウタイ</t>
    </rPh>
    <phoneticPr fontId="1"/>
  </si>
  <si>
    <t>ケイジョウキョウドウキギョウタイ</t>
    <phoneticPr fontId="1"/>
  </si>
  <si>
    <t>Ｊ</t>
    <phoneticPr fontId="1"/>
  </si>
  <si>
    <t>（ＪＶ）</t>
    <phoneticPr fontId="1"/>
  </si>
  <si>
    <t>(ＪＶ)</t>
    <phoneticPr fontId="1"/>
  </si>
  <si>
    <t>（JV）</t>
    <phoneticPr fontId="1"/>
  </si>
  <si>
    <t>(JV)</t>
    <phoneticPr fontId="1"/>
  </si>
  <si>
    <t>特例財団法人</t>
    <rPh sb="0" eb="2">
      <t>トクレイ</t>
    </rPh>
    <rPh sb="2" eb="6">
      <t>ザイダンホウジン</t>
    </rPh>
    <phoneticPr fontId="1"/>
  </si>
  <si>
    <t>トクレイザイダンホウジン</t>
    <phoneticPr fontId="1"/>
  </si>
  <si>
    <t>Ｚ</t>
    <phoneticPr fontId="1"/>
  </si>
  <si>
    <t>（特財）</t>
    <rPh sb="1" eb="2">
      <t>トク</t>
    </rPh>
    <rPh sb="2" eb="3">
      <t>ザイ</t>
    </rPh>
    <phoneticPr fontId="1"/>
  </si>
  <si>
    <t>(特財)</t>
    <rPh sb="1" eb="2">
      <t>トク</t>
    </rPh>
    <rPh sb="2" eb="3">
      <t>ザイ</t>
    </rPh>
    <phoneticPr fontId="1"/>
  </si>
  <si>
    <t>特例社団法人</t>
    <rPh sb="0" eb="2">
      <t>トクレイ</t>
    </rPh>
    <rPh sb="2" eb="6">
      <t>シャダンホウジン</t>
    </rPh>
    <phoneticPr fontId="1"/>
  </si>
  <si>
    <t>トクレイシャダンホウジン</t>
    <phoneticPr fontId="1"/>
  </si>
  <si>
    <t>Ｓ</t>
    <phoneticPr fontId="1"/>
  </si>
  <si>
    <t>（特社）</t>
    <rPh sb="1" eb="2">
      <t>トク</t>
    </rPh>
    <rPh sb="2" eb="3">
      <t>シャ</t>
    </rPh>
    <phoneticPr fontId="1"/>
  </si>
  <si>
    <t>(特社)</t>
    <rPh sb="1" eb="2">
      <t>トク</t>
    </rPh>
    <rPh sb="2" eb="3">
      <t>シャ</t>
    </rPh>
    <phoneticPr fontId="1"/>
  </si>
  <si>
    <t>一般財団法人</t>
    <rPh sb="0" eb="2">
      <t>イッパン</t>
    </rPh>
    <rPh sb="2" eb="6">
      <t>ザイダンホウジン</t>
    </rPh>
    <phoneticPr fontId="1"/>
  </si>
  <si>
    <t>イッパンザイダンホウジン</t>
    <phoneticPr fontId="1"/>
  </si>
  <si>
    <t>Ｐ</t>
    <phoneticPr fontId="1"/>
  </si>
  <si>
    <t>（一財）</t>
    <rPh sb="1" eb="3">
      <t>イチザイ</t>
    </rPh>
    <phoneticPr fontId="1"/>
  </si>
  <si>
    <t>(一財)</t>
    <rPh sb="1" eb="3">
      <t>イチザイ</t>
    </rPh>
    <phoneticPr fontId="1"/>
  </si>
  <si>
    <t>一般社団法人</t>
    <rPh sb="0" eb="2">
      <t>イッパン</t>
    </rPh>
    <rPh sb="2" eb="6">
      <t>シャダンホウジン</t>
    </rPh>
    <phoneticPr fontId="1"/>
  </si>
  <si>
    <t>イッパンシャダンホウジン</t>
    <phoneticPr fontId="1"/>
  </si>
  <si>
    <t>Ｕ</t>
    <phoneticPr fontId="1"/>
  </si>
  <si>
    <t>（一社）</t>
    <rPh sb="1" eb="2">
      <t>イチ</t>
    </rPh>
    <rPh sb="2" eb="3">
      <t>シャ</t>
    </rPh>
    <phoneticPr fontId="1"/>
  </si>
  <si>
    <t>(一社)</t>
    <rPh sb="1" eb="2">
      <t>イチ</t>
    </rPh>
    <rPh sb="2" eb="3">
      <t>シャ</t>
    </rPh>
    <phoneticPr fontId="1"/>
  </si>
  <si>
    <t>公益財団法人</t>
    <rPh sb="0" eb="2">
      <t>コウエキ</t>
    </rPh>
    <rPh sb="2" eb="6">
      <t>ザイダンホウジン</t>
    </rPh>
    <phoneticPr fontId="1"/>
  </si>
  <si>
    <t>コウエキザイダンホウジン</t>
    <phoneticPr fontId="1"/>
  </si>
  <si>
    <t>Ｗ</t>
    <phoneticPr fontId="1"/>
  </si>
  <si>
    <t>（公財）</t>
    <rPh sb="1" eb="2">
      <t>コウ</t>
    </rPh>
    <phoneticPr fontId="1"/>
  </si>
  <si>
    <t>(公財)</t>
    <rPh sb="1" eb="2">
      <t>コウ</t>
    </rPh>
    <phoneticPr fontId="1"/>
  </si>
  <si>
    <t>公益社団法人</t>
    <rPh sb="0" eb="2">
      <t>コウエキ</t>
    </rPh>
    <rPh sb="2" eb="6">
      <t>シャダンホウジン</t>
    </rPh>
    <phoneticPr fontId="1"/>
  </si>
  <si>
    <t>コウエキシャダンホウジン</t>
    <phoneticPr fontId="1"/>
  </si>
  <si>
    <t>Ｖ</t>
    <phoneticPr fontId="1"/>
  </si>
  <si>
    <t>（公社）</t>
    <rPh sb="1" eb="2">
      <t>コウ</t>
    </rPh>
    <phoneticPr fontId="1"/>
  </si>
  <si>
    <t>(公社)</t>
    <rPh sb="1" eb="2">
      <t>コウ</t>
    </rPh>
    <phoneticPr fontId="1"/>
  </si>
  <si>
    <t>令和８</t>
    <rPh sb="0" eb="2">
      <t>レイワ</t>
    </rPh>
    <phoneticPr fontId="55"/>
  </si>
  <si>
    <t>「02業務実績」の記載要領４カ所，「03職員数」の記載要領１カ所，それぞれの「04 実績調書」の記載要領１カ所ずつ，</t>
    <rPh sb="9" eb="11">
      <t>キサイ</t>
    </rPh>
    <rPh sb="11" eb="13">
      <t>ヨウリョウ</t>
    </rPh>
    <rPh sb="15" eb="16">
      <t>ショ</t>
    </rPh>
    <phoneticPr fontId="1"/>
  </si>
  <si>
    <t>完成年月日１</t>
    <rPh sb="0" eb="5">
      <t>カンセイネンガッピ</t>
    </rPh>
    <phoneticPr fontId="1"/>
  </si>
  <si>
    <t>完成年月日２</t>
    <rPh sb="0" eb="5">
      <t>カンセイネンガッピ</t>
    </rPh>
    <phoneticPr fontId="1"/>
  </si>
  <si>
    <t xml:space="preserve">  記載要領  １． 「０１」～「３７」の各欄は，保有資格を表し，測量・建設コンサルタント等業務入札参加資格審査申請書（様式①）の 「13 ～ 14 技術職員及び事務職員の数」の保有資格名称と</t>
    <phoneticPr fontId="1"/>
  </si>
  <si>
    <t xml:space="preserve">              一致する。</t>
    <phoneticPr fontId="1"/>
  </si>
  <si>
    <t xml:space="preserve">            ２．各技術者の保有資格欄「０１」～「３７」に「１」を，また，「３８」の欄は，照査技術者・管理技術者は「１」，主任技術者は「２」，その他技術者は「３」を記載すること。</t>
    <phoneticPr fontId="1"/>
  </si>
  <si>
    <t>　　　　    ３．一葉で書ききれない場合は，同様式を追加して記載すること。また，各葉の最終行は，合計又は小計をとること。</t>
    <phoneticPr fontId="1"/>
  </si>
  <si>
    <t>　　　　　　４．当該表の合計欄は，測量・建設コンサルタント等業務入札参加資格審査申請書（様式①）の 「13～14　技術職員及び事務職員の数」の人数と一致すること。</t>
    <phoneticPr fontId="1"/>
  </si>
  <si>
    <t xml:space="preserve"> 注意事項　：　必要が生じた場合，有資格者名簿記載の技術者の保有資格の調査を行うことがある。</t>
    <phoneticPr fontId="1"/>
  </si>
  <si>
    <t>46</t>
  </si>
  <si>
    <t>※黄色網掛けを変更すると「00審査票」の番号10から12の日付，「記載要領」の７ポツ目の日付,</t>
    <rPh sb="1" eb="3">
      <t>キイロ</t>
    </rPh>
    <rPh sb="3" eb="5">
      <t>アミカ</t>
    </rPh>
    <rPh sb="7" eb="9">
      <t>ヘンコウ</t>
    </rPh>
    <rPh sb="20" eb="22">
      <t>バンゴウ</t>
    </rPh>
    <rPh sb="29" eb="31">
      <t>ヒヅケ</t>
    </rPh>
    <rPh sb="42" eb="43">
      <t>メ</t>
    </rPh>
    <rPh sb="44" eb="46">
      <t>ヒヅケ</t>
    </rPh>
    <phoneticPr fontId="1"/>
  </si>
  <si>
    <t>「06技術者名簿」の記載要領１カ所が変更される</t>
    <phoneticPr fontId="1"/>
  </si>
  <si>
    <t>本表は，入札参加資格資格業種区分別（様式①の2頁の 「 08 ～ 12 測量等実績高」の◎を付した入札参加資格業種区分別）に作成する。</t>
    <phoneticPr fontId="1"/>
  </si>
  <si>
    <r>
      <t>までに迎えた</t>
    </r>
    <r>
      <rPr>
        <b/>
        <sz val="10"/>
        <rFont val="ＭＳ 明朝"/>
        <family val="1"/>
        <charset val="128"/>
      </rPr>
      <t>直前２年分の決算期内の完成業務</t>
    </r>
    <r>
      <rPr>
        <sz val="10"/>
        <rFont val="ＭＳ 明朝"/>
        <family val="1"/>
        <charset val="128"/>
      </rPr>
      <t>について，電算入力票の項番「09」～「12」の「入札参加を</t>
    </r>
    <phoneticPr fontId="1"/>
  </si>
  <si>
    <r>
      <t>申請する業種細目」で◎を付した全ての業種細目について，</t>
    </r>
    <r>
      <rPr>
        <u/>
        <sz val="10"/>
        <rFont val="ＭＳ 明朝"/>
        <family val="1"/>
        <charset val="128"/>
      </rPr>
      <t>それぞれ金額の一番大きいもの１件</t>
    </r>
    <r>
      <rPr>
        <sz val="10"/>
        <rFont val="ＭＳ 明朝"/>
        <family val="1"/>
        <charset val="128"/>
      </rPr>
      <t>を記載すること。</t>
    </r>
    <phoneticPr fontId="1"/>
  </si>
  <si>
    <t>（写し）</t>
    <rPh sb="1" eb="2">
      <t>ウツ</t>
    </rPh>
    <phoneticPr fontId="1"/>
  </si>
  <si>
    <t>※令和７年８月３１日までの登録が必要</t>
    <rPh sb="1" eb="3">
      <t>レイワ</t>
    </rPh>
    <rPh sb="4" eb="5">
      <t>ネン</t>
    </rPh>
    <rPh sb="6" eb="7">
      <t>ガツ</t>
    </rPh>
    <rPh sb="9" eb="10">
      <t>ニチ</t>
    </rPh>
    <phoneticPr fontId="1"/>
  </si>
  <si>
    <t>定評価に関する法律第22条による登録を令和７年８月３１日までに受けていることが条件となります。</t>
    <rPh sb="19" eb="21">
      <t>レイワ</t>
    </rPh>
    <rPh sb="22" eb="23">
      <t>ネン</t>
    </rPh>
    <rPh sb="24" eb="25">
      <t>ガツ</t>
    </rPh>
    <rPh sb="27" eb="28">
      <t>ニチ</t>
    </rPh>
    <phoneticPr fontId="1"/>
  </si>
  <si>
    <t xml:space="preserve"> 08　～　12　「測量等実績高（消費税抜き）」は，令和７年８月３１日までに迎えた直近の決算日から直前２年間の実績を記載すること。（千円未満切り捨て。）</t>
    <rPh sb="26" eb="28">
      <t>レイワ</t>
    </rPh>
    <rPh sb="29" eb="30">
      <t>ネン</t>
    </rPh>
    <rPh sb="31" eb="32">
      <t>ガツ</t>
    </rPh>
    <rPh sb="34" eb="35">
      <t>ニチ</t>
    </rPh>
    <phoneticPr fontId="1"/>
  </si>
  <si>
    <t xml:space="preserve"> 16　「自己資本額」「役員報酬」「給与手当」は，令和７年８月３１日までに迎えた直近の決算により記載すること。（千円未満切り捨て。）</t>
    <rPh sb="25" eb="27">
      <t>レイワ</t>
    </rPh>
    <rPh sb="28" eb="29">
      <t>ネン</t>
    </rPh>
    <rPh sb="30" eb="31">
      <t>ガツ</t>
    </rPh>
    <rPh sb="33" eb="34">
      <t>ニチ</t>
    </rPh>
    <phoneticPr fontId="1"/>
  </si>
  <si>
    <t xml:space="preserve"> 16　「営業年数」は，令和７年８月３１日までに迎えた直近の決算日までの年数を記載する。（1年に満たない月数は切り捨て。）</t>
    <rPh sb="12" eb="14">
      <t>レイワ</t>
    </rPh>
    <rPh sb="15" eb="16">
      <t>ネン</t>
    </rPh>
    <rPh sb="17" eb="18">
      <t>ガツ</t>
    </rPh>
    <rPh sb="20" eb="21">
      <t>ニチ</t>
    </rPh>
    <phoneticPr fontId="1"/>
  </si>
  <si>
    <t xml:space="preserve"> 16　「常勤職員数」は，役員，職員を問わず雇用期間を特に限定することなく雇用された者（申請者が法人の場合は常勤役員を，個人の場合は事業主を含む）をいい，パートタイム労働者等を含めないもの
　　とし，令和７年８月３１日時点での雇用状況をもとに記載すること。ただし，標準報酬月額が16万円を下回る技術者※は含めないこと。
　　　　　※技術者：照査技術者，管理技術者，主任技術者
　　　また，常勤職員数の内訳の記載にあたっては，技術者ごとに最上位の資格によるものとし，ダブルカウントしないこと。（照査技術者等でカウントした場合，主任技術者になりうる場合も同人を主任
　　技術者でカウントしないこと。)"</t>
    <rPh sb="100" eb="102">
      <t>レイワ</t>
    </rPh>
    <rPh sb="103" eb="104">
      <t>ネン</t>
    </rPh>
    <rPh sb="105" eb="106">
      <t>ガツ</t>
    </rPh>
    <rPh sb="108" eb="109">
      <t>ニチ</t>
    </rPh>
    <phoneticPr fontId="1"/>
  </si>
  <si>
    <t xml:space="preserve"> 「13～14　技術職員及び事務職員の数」及び「15　技術士及びRCCMの内訳」については，令和７年８月３１日時点での雇用状況をもとに記載すること。"</t>
    <rPh sb="46" eb="48">
      <t>レイワ</t>
    </rPh>
    <rPh sb="49" eb="50">
      <t>ネン</t>
    </rPh>
    <rPh sb="51" eb="52">
      <t>ガツ</t>
    </rPh>
    <rPh sb="54" eb="55">
      <t>ニチ</t>
    </rPh>
    <phoneticPr fontId="1"/>
  </si>
  <si>
    <t>※完成年月が令和７年８月３１日までに迎えた直前２年分の決算期内か確認</t>
    <rPh sb="6" eb="8">
      <t>レイワ</t>
    </rPh>
    <rPh sb="9" eb="10">
      <t>ネン</t>
    </rPh>
    <rPh sb="11" eb="12">
      <t>ガツ</t>
    </rPh>
    <rPh sb="14" eb="15">
      <t>ニチ</t>
    </rPh>
    <phoneticPr fontId="1"/>
  </si>
  <si>
    <t>令和７年８月３１日</t>
    <rPh sb="0" eb="2">
      <t>レイワ</t>
    </rPh>
    <rPh sb="3" eb="4">
      <t>ネン</t>
    </rPh>
    <rPh sb="5" eb="6">
      <t>ガツ</t>
    </rPh>
    <rPh sb="8" eb="9">
      <t>ニチ</t>
    </rPh>
    <phoneticPr fontId="1"/>
  </si>
  <si>
    <t>令和７年８月３１日</t>
    <rPh sb="0" eb="2">
      <t>レイワ</t>
    </rPh>
    <rPh sb="3" eb="4">
      <t>ネン</t>
    </rPh>
    <rPh sb="5" eb="6">
      <t>ガツ</t>
    </rPh>
    <rPh sb="8" eb="9">
      <t>ニチ</t>
    </rPh>
    <phoneticPr fontId="1"/>
  </si>
  <si>
    <t>※完成年月が令和７年８月３１日までに迎えた直前２年分の決算期内か確認</t>
    <rPh sb="1" eb="3">
      <t>カンセイ</t>
    </rPh>
    <rPh sb="3" eb="7">
      <t>ネンガッピ</t>
    </rPh>
    <rPh sb="6" eb="8">
      <t>レイワ</t>
    </rPh>
    <rPh sb="9" eb="10">
      <t>ネン</t>
    </rPh>
    <rPh sb="11" eb="12">
      <t>ガツ</t>
    </rPh>
    <rPh sb="14" eb="15">
      <t>ニチ</t>
    </rPh>
    <phoneticPr fontId="1"/>
  </si>
  <si>
    <t>※完成年月が令和７年８月３１日までに迎えた直前２年分の決算期内か確認</t>
    <rPh sb="1" eb="3">
      <t>カンセイ</t>
    </rPh>
    <rPh sb="3" eb="5">
      <t>ネンゲツ</t>
    </rPh>
    <rPh sb="6" eb="8">
      <t>レイワ</t>
    </rPh>
    <rPh sb="9" eb="10">
      <t>ネン</t>
    </rPh>
    <rPh sb="11" eb="12">
      <t>ガツ</t>
    </rPh>
    <rPh sb="14" eb="15">
      <t>ニチ</t>
    </rPh>
    <phoneticPr fontId="1"/>
  </si>
  <si>
    <t xml:space="preserve"> 「15  技術士及びRCCMの内訳」は，様式⑥及び様式⑦のそれぞれの合計と一致すること。</t>
    <phoneticPr fontId="1"/>
  </si>
  <si>
    <r>
      <rPr>
        <sz val="11"/>
        <rFont val="ＭＳ 明朝"/>
        <family val="1"/>
        <charset val="128"/>
      </rPr>
      <t>（法人）商業登記簿謄本（履歴事項全部証明書）</t>
    </r>
    <r>
      <rPr>
        <sz val="11"/>
        <rFont val="ＭＳ ゴシック"/>
        <family val="3"/>
        <charset val="128"/>
      </rPr>
      <t>（原本）</t>
    </r>
    <rPh sb="12" eb="14">
      <t>リレキ</t>
    </rPh>
    <rPh sb="14" eb="16">
      <t>ジコウ</t>
    </rPh>
    <rPh sb="16" eb="18">
      <t>ゼンブ</t>
    </rPh>
    <rPh sb="18" eb="21">
      <t>ショウメイショ</t>
    </rPh>
    <rPh sb="23" eb="25">
      <t>ゲンポン</t>
    </rPh>
    <phoneticPr fontId="1"/>
  </si>
  <si>
    <r>
      <rPr>
        <sz val="11"/>
        <rFont val="ＭＳ 明朝"/>
        <family val="1"/>
        <charset val="128"/>
      </rPr>
      <t>（個人事業主）事業主の住民票</t>
    </r>
    <r>
      <rPr>
        <sz val="11"/>
        <rFont val="ＭＳ ゴシック"/>
        <family val="3"/>
        <charset val="128"/>
      </rPr>
      <t>（原本）</t>
    </r>
    <rPh sb="3" eb="6">
      <t>ジギョウヌシ</t>
    </rPh>
    <rPh sb="15" eb="17">
      <t>ゲンポン</t>
    </rPh>
    <phoneticPr fontId="1"/>
  </si>
  <si>
    <t>（事業協同組合等で申請する者のみ）構成員の一覧表</t>
    <phoneticPr fontId="1"/>
  </si>
  <si>
    <r>
      <t>（個人事業主）個人住民税納税証明書</t>
    </r>
    <r>
      <rPr>
        <sz val="11"/>
        <rFont val="ＭＳ Ｐゴシック"/>
        <family val="3"/>
        <charset val="128"/>
      </rPr>
      <t>（原本）</t>
    </r>
    <rPh sb="1" eb="3">
      <t>コジン</t>
    </rPh>
    <rPh sb="3" eb="6">
      <t>ジギョウヌシ</t>
    </rPh>
    <phoneticPr fontId="1"/>
  </si>
  <si>
    <t>※申請する業種に係る登録のみ記入すること。</t>
    <rPh sb="1" eb="3">
      <t>シンセイ</t>
    </rPh>
    <rPh sb="5" eb="7">
      <t>ギョウシュ</t>
    </rPh>
    <rPh sb="8" eb="9">
      <t>カカ</t>
    </rPh>
    <rPh sb="10" eb="12">
      <t>トウロク</t>
    </rPh>
    <rPh sb="14" eb="16">
      <t>キニュウ</t>
    </rPh>
    <phoneticPr fontId="1"/>
  </si>
  <si>
    <t>申請書提出前チェック表</t>
    <rPh sb="0" eb="3">
      <t>シンセイショ</t>
    </rPh>
    <rPh sb="3" eb="5">
      <t>テイシュツ</t>
    </rPh>
    <rPh sb="5" eb="6">
      <t>マエ</t>
    </rPh>
    <rPh sb="10" eb="11">
      <t>ヒョウ</t>
    </rPh>
    <phoneticPr fontId="1"/>
  </si>
  <si>
    <t>○</t>
    <phoneticPr fontId="1"/>
  </si>
  <si>
    <t>◎</t>
    <phoneticPr fontId="1"/>
  </si>
  <si>
    <t>※　区(市)郡･町村名（それぞれ「区(市)郡･町村名」をセルごとに分けて記入する）</t>
    <rPh sb="2" eb="3">
      <t>ク</t>
    </rPh>
    <rPh sb="4" eb="5">
      <t>シ</t>
    </rPh>
    <rPh sb="6" eb="7">
      <t>グン</t>
    </rPh>
    <rPh sb="8" eb="10">
      <t>チョウソン</t>
    </rPh>
    <rPh sb="10" eb="11">
      <t>メイ</t>
    </rPh>
    <rPh sb="17" eb="18">
      <t>ク</t>
    </rPh>
    <rPh sb="19" eb="20">
      <t>シ</t>
    </rPh>
    <rPh sb="21" eb="22">
      <t>グン</t>
    </rPh>
    <rPh sb="23" eb="25">
      <t>チョウソン</t>
    </rPh>
    <rPh sb="25" eb="26">
      <t>メイ</t>
    </rPh>
    <rPh sb="33" eb="34">
      <t>ワ</t>
    </rPh>
    <rPh sb="36" eb="38">
      <t>キニュウ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</si>
</sst>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0_ "/>
    <numFmt numFmtId="177" formatCode="#,##0_ ;[Red]\-#,##0\ "/>
    <numFmt numFmtId="178" formatCode="[$-411]ge\.m\.d;@"/>
    <numFmt numFmtId="179" formatCode="00000"/>
    <numFmt numFmtId="180" formatCode="#,##0;&quot;△ &quot;#,##0"/>
  </numFmts>
  <fonts count="70" x14ac:knownFonts="1">
    <font>
      <sz val="11"/>
      <name val="ＭＳ Ｐゴシック"/>
      <family val="3"/>
      <charset val="128"/>
    </font>
    <font>
      <sz val="6"/>
      <name val="ＭＳ Ｐゴシック"/>
      <family val="3"/>
      <charset val="128"/>
    </font>
    <font>
      <sz val="11"/>
      <name val="ＭＳ 明朝"/>
      <family val="1"/>
      <charset val="128"/>
    </font>
    <font>
      <sz val="14"/>
      <name val="ＭＳ 明朝"/>
      <family val="1"/>
      <charset val="128"/>
    </font>
    <font>
      <sz val="10"/>
      <name val="ＭＳ 明朝"/>
      <family val="1"/>
      <charset val="128"/>
    </font>
    <font>
      <sz val="8"/>
      <name val="ＭＳ 明朝"/>
      <family val="1"/>
      <charset val="128"/>
    </font>
    <font>
      <sz val="9"/>
      <name val="ＭＳ 明朝"/>
      <family val="1"/>
      <charset val="128"/>
    </font>
    <font>
      <sz val="14"/>
      <color indexed="10"/>
      <name val="ＭＳ 明朝"/>
      <family val="1"/>
      <charset val="128"/>
    </font>
    <font>
      <sz val="7"/>
      <name val="ＭＳ 明朝"/>
      <family val="1"/>
      <charset val="128"/>
    </font>
    <font>
      <u/>
      <sz val="11"/>
      <color indexed="12"/>
      <name val="ＭＳ Ｐゴシック"/>
      <family val="3"/>
      <charset val="128"/>
    </font>
    <font>
      <sz val="6"/>
      <name val="ＭＳ 明朝"/>
      <family val="1"/>
      <charset val="128"/>
    </font>
    <font>
      <b/>
      <sz val="14"/>
      <name val="ＭＳ 明朝"/>
      <family val="1"/>
      <charset val="128"/>
    </font>
    <font>
      <b/>
      <sz val="16"/>
      <name val="ＭＳ 明朝"/>
      <family val="1"/>
      <charset val="128"/>
    </font>
    <font>
      <sz val="11"/>
      <name val="ＭＳ ゴシック"/>
      <family val="3"/>
      <charset val="128"/>
    </font>
    <font>
      <sz val="12"/>
      <name val="ＭＳ 明朝"/>
      <family val="1"/>
      <charset val="128"/>
    </font>
    <font>
      <sz val="10.5"/>
      <name val="ＭＳ 明朝"/>
      <family val="1"/>
      <charset val="128"/>
    </font>
    <font>
      <sz val="10"/>
      <name val="ＭＳ Ｐゴシック"/>
      <family val="3"/>
      <charset val="128"/>
    </font>
    <font>
      <sz val="9"/>
      <name val="ＭＳ Ｐゴシック"/>
      <family val="3"/>
      <charset val="128"/>
    </font>
    <font>
      <sz val="11"/>
      <name val="ＭＳ Ｐゴシック"/>
      <family val="3"/>
      <charset val="128"/>
    </font>
    <font>
      <sz val="12"/>
      <name val="ＭＳ Ｐゴシック"/>
      <family val="3"/>
      <charset val="128"/>
    </font>
    <font>
      <u/>
      <sz val="14"/>
      <color indexed="8"/>
      <name val="ＭＳ ゴシック"/>
      <family val="3"/>
      <charset val="128"/>
    </font>
    <font>
      <sz val="12"/>
      <color indexed="8"/>
      <name val="ＭＳ ゴシック"/>
      <family val="3"/>
      <charset val="128"/>
    </font>
    <font>
      <sz val="8"/>
      <color indexed="8"/>
      <name val="ＭＳ ゴシック"/>
      <family val="3"/>
      <charset val="128"/>
    </font>
    <font>
      <b/>
      <sz val="13"/>
      <color indexed="8"/>
      <name val="ＭＳ ゴシック"/>
      <family val="3"/>
      <charset val="128"/>
    </font>
    <font>
      <u/>
      <sz val="12"/>
      <name val="ＭＳ Ｐゴシック"/>
      <family val="3"/>
      <charset val="128"/>
    </font>
    <font>
      <sz val="10"/>
      <color indexed="8"/>
      <name val="ＭＳ ゴシック"/>
      <family val="3"/>
      <charset val="128"/>
    </font>
    <font>
      <sz val="12"/>
      <name val="ＭＳ ゴシック"/>
      <family val="3"/>
      <charset val="128"/>
    </font>
    <font>
      <b/>
      <sz val="12"/>
      <name val="ＭＳ Ｐゴシック"/>
      <family val="3"/>
      <charset val="128"/>
    </font>
    <font>
      <b/>
      <u/>
      <sz val="12"/>
      <name val="ＭＳ Ｐゴシック"/>
      <family val="3"/>
      <charset val="128"/>
    </font>
    <font>
      <sz val="8"/>
      <name val="ＭＳ Ｐゴシック"/>
      <family val="3"/>
      <charset val="128"/>
    </font>
    <font>
      <sz val="16"/>
      <name val="ＭＳ 明朝"/>
      <family val="1"/>
      <charset val="128"/>
    </font>
    <font>
      <u/>
      <sz val="11"/>
      <name val="ＭＳ 明朝"/>
      <family val="1"/>
      <charset val="128"/>
    </font>
    <font>
      <sz val="10"/>
      <name val="ＭＳ ゴシック"/>
      <family val="3"/>
      <charset val="128"/>
    </font>
    <font>
      <sz val="16"/>
      <name val="ＭＳ Ｐゴシック"/>
      <family val="3"/>
      <charset val="128"/>
    </font>
    <font>
      <sz val="11"/>
      <name val="HGｺﾞｼｯｸE"/>
      <family val="3"/>
      <charset val="128"/>
    </font>
    <font>
      <sz val="11"/>
      <name val="ＭＳ Ｐ明朝"/>
      <family val="1"/>
      <charset val="128"/>
    </font>
    <font>
      <sz val="6"/>
      <name val="ＭＳ Ｐ明朝"/>
      <family val="1"/>
      <charset val="128"/>
    </font>
    <font>
      <sz val="8"/>
      <name val="ＭＳ Ｐ明朝"/>
      <family val="1"/>
      <charset val="128"/>
    </font>
    <font>
      <b/>
      <sz val="11"/>
      <name val="ＭＳ Ｐ明朝"/>
      <family val="1"/>
      <charset val="128"/>
    </font>
    <font>
      <b/>
      <sz val="11"/>
      <color theme="1"/>
      <name val="ＭＳ Ｐゴシック"/>
      <family val="3"/>
      <charset val="128"/>
      <scheme val="minor"/>
    </font>
    <font>
      <sz val="9"/>
      <color theme="1"/>
      <name val="ＭＳ 明朝"/>
      <family val="1"/>
      <charset val="128"/>
    </font>
    <font>
      <sz val="6"/>
      <color theme="1"/>
      <name val="ＭＳ 明朝"/>
      <family val="1"/>
      <charset val="128"/>
    </font>
    <font>
      <sz val="8"/>
      <color theme="1"/>
      <name val="ＭＳ 明朝"/>
      <family val="1"/>
      <charset val="128"/>
    </font>
    <font>
      <sz val="12"/>
      <color theme="1"/>
      <name val="ＭＳ 明朝"/>
      <family val="1"/>
      <charset val="128"/>
    </font>
    <font>
      <sz val="8"/>
      <color theme="1"/>
      <name val="ＭＳ Ｐゴシック"/>
      <family val="3"/>
      <charset val="128"/>
      <scheme val="minor"/>
    </font>
    <font>
      <sz val="9"/>
      <color theme="1"/>
      <name val="ＭＳ Ｐゴシック"/>
      <family val="3"/>
      <charset val="128"/>
      <scheme val="minor"/>
    </font>
    <font>
      <sz val="10"/>
      <color theme="1"/>
      <name val="ＭＳ Ｐゴシック"/>
      <family val="3"/>
      <charset val="128"/>
      <scheme val="minor"/>
    </font>
    <font>
      <sz val="14"/>
      <color rgb="FFFF0000"/>
      <name val="ＭＳ 明朝"/>
      <family val="1"/>
      <charset val="128"/>
    </font>
    <font>
      <sz val="10"/>
      <color theme="1"/>
      <name val="ＭＳ 明朝"/>
      <family val="1"/>
      <charset val="128"/>
    </font>
    <font>
      <b/>
      <sz val="20"/>
      <color theme="1"/>
      <name val="ＭＳ Ｐゴシック"/>
      <family val="3"/>
      <charset val="128"/>
      <scheme val="minor"/>
    </font>
    <font>
      <sz val="11"/>
      <color theme="1"/>
      <name val="ＭＳ Ｐゴシック"/>
      <family val="3"/>
      <charset val="128"/>
    </font>
    <font>
      <sz val="7"/>
      <color theme="1"/>
      <name val="ＭＳ 明朝"/>
      <family val="1"/>
      <charset val="128"/>
    </font>
    <font>
      <sz val="11"/>
      <color rgb="FFFFFF99"/>
      <name val="ＭＳ 明朝"/>
      <family val="1"/>
      <charset val="128"/>
    </font>
    <font>
      <sz val="11"/>
      <color theme="10"/>
      <name val="ＭＳ 明朝"/>
      <family val="1"/>
      <charset val="128"/>
    </font>
    <font>
      <sz val="11"/>
      <color theme="1"/>
      <name val="ＭＳ Ｐゴシック"/>
      <family val="2"/>
      <charset val="128"/>
      <scheme val="minor"/>
    </font>
    <font>
      <sz val="6"/>
      <name val="ＭＳ Ｐゴシック"/>
      <family val="2"/>
      <charset val="128"/>
      <scheme val="minor"/>
    </font>
    <font>
      <b/>
      <sz val="10"/>
      <name val="ＭＳ 明朝"/>
      <family val="1"/>
      <charset val="128"/>
    </font>
    <font>
      <sz val="10"/>
      <name val="ＭＳ Ｐゴシック"/>
      <family val="3"/>
      <charset val="128"/>
      <scheme val="minor"/>
    </font>
    <font>
      <u/>
      <sz val="10"/>
      <name val="ＭＳ 明朝"/>
      <family val="1"/>
      <charset val="128"/>
    </font>
    <font>
      <b/>
      <sz val="12"/>
      <name val="ＭＳ ゴシック"/>
      <family val="3"/>
      <charset val="128"/>
    </font>
    <font>
      <sz val="11"/>
      <name val="ＭＳ Ｐゴシック"/>
      <family val="3"/>
      <charset val="128"/>
      <scheme val="minor"/>
    </font>
    <font>
      <sz val="10"/>
      <name val="BIZ UD明朝 Medium"/>
      <family val="1"/>
      <charset val="128"/>
    </font>
    <font>
      <sz val="11"/>
      <color theme="1"/>
      <name val="ＭＳ 明朝"/>
      <family val="1"/>
      <charset val="128"/>
    </font>
    <font>
      <sz val="9"/>
      <name val="BIZ UD明朝 Medium"/>
      <family val="1"/>
      <charset val="128"/>
    </font>
    <font>
      <b/>
      <sz val="14"/>
      <color rgb="FFFF0000"/>
      <name val="ＭＳ ゴシック"/>
      <family val="3"/>
      <charset val="128"/>
    </font>
    <font>
      <sz val="10"/>
      <color rgb="FFFF0000"/>
      <name val="ＭＳ 明朝"/>
      <family val="1"/>
      <charset val="128"/>
    </font>
    <font>
      <sz val="11"/>
      <color rgb="FFFF0000"/>
      <name val="ＭＳ Ｐゴシック"/>
      <family val="3"/>
      <charset val="128"/>
      <scheme val="minor"/>
    </font>
    <font>
      <sz val="11"/>
      <color rgb="FFFF0000"/>
      <name val="ＭＳ Ｐゴシック"/>
      <family val="3"/>
      <charset val="128"/>
    </font>
    <font>
      <sz val="11"/>
      <name val="ＭＳ Ｐゴシック"/>
      <family val="1"/>
      <charset val="128"/>
    </font>
    <font>
      <sz val="6.5"/>
      <color theme="1"/>
      <name val="ＭＳ 明朝"/>
      <family val="1"/>
      <charset val="128"/>
    </font>
  </fonts>
  <fills count="8">
    <fill>
      <patternFill patternType="none"/>
    </fill>
    <fill>
      <patternFill patternType="gray125"/>
    </fill>
    <fill>
      <patternFill patternType="solid">
        <fgColor theme="0"/>
        <bgColor indexed="64"/>
      </patternFill>
    </fill>
    <fill>
      <patternFill patternType="solid">
        <fgColor theme="1"/>
        <bgColor indexed="64"/>
      </patternFill>
    </fill>
    <fill>
      <patternFill patternType="solid">
        <fgColor rgb="FFFFFF00"/>
        <bgColor indexed="64"/>
      </patternFill>
    </fill>
    <fill>
      <patternFill patternType="solid">
        <fgColor rgb="FFFFFF99"/>
        <bgColor indexed="64"/>
      </patternFill>
    </fill>
    <fill>
      <patternFill patternType="solid">
        <fgColor theme="6" tint="0.79998168889431442"/>
        <bgColor indexed="64"/>
      </patternFill>
    </fill>
    <fill>
      <patternFill patternType="solid">
        <fgColor theme="8" tint="0.79998168889431442"/>
        <bgColor indexed="64"/>
      </patternFill>
    </fill>
  </fills>
  <borders count="198">
    <border>
      <left/>
      <right/>
      <top/>
      <bottom/>
      <diagonal/>
    </border>
    <border>
      <left/>
      <right/>
      <top style="thin">
        <color indexed="64"/>
      </top>
      <bottom/>
      <diagonal/>
    </border>
    <border>
      <left/>
      <right style="thin">
        <color indexed="64"/>
      </right>
      <top/>
      <bottom/>
      <diagonal/>
    </border>
    <border>
      <left/>
      <right style="medium">
        <color indexed="64"/>
      </right>
      <top style="thin">
        <color indexed="64"/>
      </top>
      <bottom/>
      <diagonal/>
    </border>
    <border>
      <left/>
      <right style="medium">
        <color indexed="64"/>
      </right>
      <top style="dashed">
        <color indexed="64"/>
      </top>
      <bottom style="thin">
        <color indexed="64"/>
      </bottom>
      <diagonal/>
    </border>
    <border>
      <left/>
      <right/>
      <top style="dashed">
        <color indexed="64"/>
      </top>
      <bottom style="medium">
        <color indexed="64"/>
      </bottom>
      <diagonal/>
    </border>
    <border>
      <left/>
      <right style="medium">
        <color indexed="64"/>
      </right>
      <top style="dashed">
        <color indexed="64"/>
      </top>
      <bottom style="medium">
        <color indexed="64"/>
      </bottom>
      <diagonal/>
    </border>
    <border>
      <left style="thin">
        <color indexed="64"/>
      </left>
      <right/>
      <top/>
      <bottom/>
      <diagonal/>
    </border>
    <border>
      <left/>
      <right/>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style="medium">
        <color indexed="64"/>
      </top>
      <bottom/>
      <diagonal/>
    </border>
    <border>
      <left style="medium">
        <color indexed="64"/>
      </left>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top/>
      <bottom/>
      <diagonal/>
    </border>
    <border>
      <left style="medium">
        <color indexed="64"/>
      </left>
      <right/>
      <top style="medium">
        <color indexed="64"/>
      </top>
      <bottom/>
      <diagonal/>
    </border>
    <border>
      <left/>
      <right style="medium">
        <color indexed="64"/>
      </right>
      <top/>
      <bottom style="thin">
        <color indexed="64"/>
      </bottom>
      <diagonal/>
    </border>
    <border>
      <left style="medium">
        <color indexed="64"/>
      </left>
      <right/>
      <top style="thin">
        <color indexed="64"/>
      </top>
      <bottom/>
      <diagonal/>
    </border>
    <border>
      <left style="thick">
        <color indexed="64"/>
      </left>
      <right/>
      <top style="medium">
        <color indexed="64"/>
      </top>
      <bottom/>
      <diagonal/>
    </border>
    <border>
      <left style="thick">
        <color indexed="64"/>
      </left>
      <right/>
      <top/>
      <bottom/>
      <diagonal/>
    </border>
    <border>
      <left/>
      <right style="medium">
        <color indexed="64"/>
      </right>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hair">
        <color indexed="64"/>
      </bottom>
      <diagonal/>
    </border>
    <border>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top style="thin">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bottom style="thin">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top style="dotted">
        <color indexed="64"/>
      </top>
      <bottom style="thin">
        <color indexed="64"/>
      </bottom>
      <diagonal/>
    </border>
    <border>
      <left/>
      <right/>
      <top style="slantDashDot">
        <color indexed="64"/>
      </top>
      <bottom style="thin">
        <color indexed="64"/>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double">
        <color indexed="64"/>
      </left>
      <right/>
      <top style="thin">
        <color indexed="64"/>
      </top>
      <bottom/>
      <diagonal/>
    </border>
    <border>
      <left style="double">
        <color indexed="64"/>
      </left>
      <right/>
      <top/>
      <bottom/>
      <diagonal/>
    </border>
    <border>
      <left style="thin">
        <color indexed="64"/>
      </left>
      <right style="thin">
        <color indexed="64"/>
      </right>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top style="dotted">
        <color indexed="64"/>
      </top>
      <bottom style="thin">
        <color indexed="64"/>
      </bottom>
      <diagonal/>
    </border>
    <border>
      <left style="slantDashDot">
        <color indexed="64"/>
      </left>
      <right/>
      <top style="slantDashDot">
        <color indexed="64"/>
      </top>
      <bottom style="slantDashDot">
        <color indexed="64"/>
      </bottom>
      <diagonal/>
    </border>
    <border>
      <left/>
      <right/>
      <top style="slantDashDot">
        <color indexed="64"/>
      </top>
      <bottom style="slantDashDot">
        <color indexed="64"/>
      </bottom>
      <diagonal/>
    </border>
    <border>
      <left/>
      <right style="slantDashDot">
        <color indexed="64"/>
      </right>
      <top style="slantDashDot">
        <color indexed="64"/>
      </top>
      <bottom style="slantDashDot">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dotted">
        <color indexed="64"/>
      </top>
      <bottom style="thin">
        <color indexed="64"/>
      </bottom>
      <diagonal/>
    </border>
    <border diagonalDown="1">
      <left style="medium">
        <color indexed="64"/>
      </left>
      <right style="thin">
        <color indexed="64"/>
      </right>
      <top style="thin">
        <color indexed="64"/>
      </top>
      <bottom style="thin">
        <color indexed="64"/>
      </bottom>
      <diagonal style="thin">
        <color indexed="64"/>
      </diagonal>
    </border>
    <border diagonalDown="1">
      <left style="thin">
        <color indexed="64"/>
      </left>
      <right style="thin">
        <color indexed="64"/>
      </right>
      <top style="thin">
        <color indexed="64"/>
      </top>
      <bottom style="thin">
        <color indexed="64"/>
      </bottom>
      <diagonal style="thin">
        <color indexed="64"/>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dashed">
        <color indexed="64"/>
      </left>
      <right/>
      <top style="dashed">
        <color indexed="64"/>
      </top>
      <bottom style="medium">
        <color indexed="64"/>
      </bottom>
      <diagonal/>
    </border>
    <border>
      <left/>
      <right style="dashed">
        <color indexed="64"/>
      </right>
      <top style="dashed">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dashed">
        <color indexed="64"/>
      </left>
      <right style="dashed">
        <color indexed="64"/>
      </right>
      <top/>
      <bottom/>
      <diagonal/>
    </border>
    <border>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double">
        <color indexed="64"/>
      </left>
      <right style="thin">
        <color indexed="64"/>
      </right>
      <top style="thin">
        <color indexed="64"/>
      </top>
      <bottom style="thin">
        <color indexed="64"/>
      </bottom>
      <diagonal/>
    </border>
    <border>
      <left/>
      <right style="double">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thin">
        <color indexed="64"/>
      </bottom>
      <diagonal/>
    </border>
    <border>
      <left style="double">
        <color indexed="64"/>
      </left>
      <right style="thin">
        <color indexed="64"/>
      </right>
      <top style="medium">
        <color indexed="64"/>
      </top>
      <bottom style="thin">
        <color indexed="64"/>
      </bottom>
      <diagonal/>
    </border>
    <border>
      <left style="double">
        <color indexed="64"/>
      </left>
      <right style="thin">
        <color indexed="64"/>
      </right>
      <top/>
      <bottom style="thin">
        <color indexed="64"/>
      </bottom>
      <diagonal/>
    </border>
    <border>
      <left style="thin">
        <color indexed="64"/>
      </left>
      <right style="thin">
        <color indexed="64"/>
      </right>
      <top style="medium">
        <color indexed="64"/>
      </top>
      <bottom/>
      <diagonal/>
    </border>
    <border>
      <left/>
      <right style="double">
        <color indexed="64"/>
      </right>
      <top/>
      <bottom/>
      <diagonal/>
    </border>
    <border>
      <left style="thin">
        <color indexed="64"/>
      </left>
      <right style="medium">
        <color indexed="64"/>
      </right>
      <top/>
      <bottom/>
      <diagonal/>
    </border>
    <border>
      <left style="medium">
        <color indexed="64"/>
      </left>
      <right style="thin">
        <color indexed="64"/>
      </right>
      <top style="medium">
        <color indexed="64"/>
      </top>
      <bottom/>
      <diagonal/>
    </border>
    <border>
      <left style="medium">
        <color indexed="64"/>
      </left>
      <right style="medium">
        <color indexed="64"/>
      </right>
      <top style="medium">
        <color indexed="64"/>
      </top>
      <bottom style="medium">
        <color indexed="64"/>
      </bottom>
      <diagonal/>
    </border>
    <border diagonalDown="1">
      <left style="thin">
        <color indexed="64"/>
      </left>
      <right/>
      <top style="thin">
        <color indexed="64"/>
      </top>
      <bottom style="medium">
        <color indexed="64"/>
      </bottom>
      <diagonal style="thin">
        <color indexed="64"/>
      </diagonal>
    </border>
    <border diagonalDown="1">
      <left/>
      <right/>
      <top style="thin">
        <color indexed="64"/>
      </top>
      <bottom style="medium">
        <color indexed="64"/>
      </bottom>
      <diagonal style="thin">
        <color indexed="64"/>
      </diagonal>
    </border>
    <border diagonalDown="1">
      <left/>
      <right style="thick">
        <color indexed="64"/>
      </right>
      <top style="thin">
        <color indexed="64"/>
      </top>
      <bottom style="medium">
        <color indexed="64"/>
      </bottom>
      <diagonal style="thin">
        <color indexed="64"/>
      </diagonal>
    </border>
    <border>
      <left style="thick">
        <color indexed="64"/>
      </left>
      <right/>
      <top style="thin">
        <color indexed="64"/>
      </top>
      <bottom style="thin">
        <color indexed="64"/>
      </bottom>
      <diagonal/>
    </border>
    <border>
      <left/>
      <right style="thick">
        <color indexed="64"/>
      </right>
      <top style="thin">
        <color indexed="64"/>
      </top>
      <bottom style="thin">
        <color indexed="64"/>
      </bottom>
      <diagonal/>
    </border>
    <border>
      <left style="thick">
        <color indexed="64"/>
      </left>
      <right/>
      <top style="thin">
        <color indexed="64"/>
      </top>
      <bottom style="thick">
        <color indexed="64"/>
      </bottom>
      <diagonal/>
    </border>
    <border>
      <left/>
      <right/>
      <top style="thin">
        <color indexed="64"/>
      </top>
      <bottom style="thick">
        <color indexed="64"/>
      </bottom>
      <diagonal/>
    </border>
    <border>
      <left/>
      <right style="thick">
        <color indexed="64"/>
      </right>
      <top style="thin">
        <color indexed="64"/>
      </top>
      <bottom style="thick">
        <color indexed="64"/>
      </bottom>
      <diagonal/>
    </border>
    <border diagonalDown="1">
      <left style="medium">
        <color indexed="64"/>
      </left>
      <right/>
      <top style="medium">
        <color indexed="64"/>
      </top>
      <bottom/>
      <diagonal style="thin">
        <color indexed="64"/>
      </diagonal>
    </border>
    <border diagonalDown="1">
      <left/>
      <right/>
      <top style="medium">
        <color indexed="64"/>
      </top>
      <bottom/>
      <diagonal style="thin">
        <color indexed="64"/>
      </diagonal>
    </border>
    <border diagonalDown="1">
      <left/>
      <right style="thin">
        <color indexed="64"/>
      </right>
      <top style="medium">
        <color indexed="64"/>
      </top>
      <bottom/>
      <diagonal style="thin">
        <color indexed="64"/>
      </diagonal>
    </border>
    <border diagonalDown="1">
      <left style="medium">
        <color indexed="64"/>
      </left>
      <right/>
      <top/>
      <bottom/>
      <diagonal style="thin">
        <color indexed="64"/>
      </diagonal>
    </border>
    <border diagonalDown="1">
      <left/>
      <right/>
      <top/>
      <bottom/>
      <diagonal style="thin">
        <color indexed="64"/>
      </diagonal>
    </border>
    <border diagonalDown="1">
      <left/>
      <right style="thin">
        <color indexed="64"/>
      </right>
      <top/>
      <bottom/>
      <diagonal style="thin">
        <color indexed="64"/>
      </diagonal>
    </border>
    <border diagonalDown="1">
      <left style="medium">
        <color indexed="64"/>
      </left>
      <right/>
      <top/>
      <bottom style="thin">
        <color indexed="64"/>
      </bottom>
      <diagonal style="thin">
        <color indexed="64"/>
      </diagonal>
    </border>
    <border diagonalDown="1">
      <left/>
      <right/>
      <top/>
      <bottom style="thin">
        <color indexed="64"/>
      </bottom>
      <diagonal style="thin">
        <color indexed="64"/>
      </diagonal>
    </border>
    <border diagonalDown="1">
      <left/>
      <right style="thin">
        <color indexed="64"/>
      </right>
      <top/>
      <bottom style="thin">
        <color indexed="64"/>
      </bottom>
      <diagonal style="thin">
        <color indexed="64"/>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diagonal/>
    </border>
    <border>
      <left style="thick">
        <color indexed="64"/>
      </left>
      <right/>
      <top style="thick">
        <color indexed="64"/>
      </top>
      <bottom/>
      <diagonal/>
    </border>
    <border>
      <left/>
      <right/>
      <top style="thick">
        <color indexed="64"/>
      </top>
      <bottom/>
      <diagonal/>
    </border>
    <border>
      <left/>
      <right style="thick">
        <color indexed="64"/>
      </right>
      <top style="thick">
        <color indexed="64"/>
      </top>
      <bottom/>
      <diagonal/>
    </border>
    <border>
      <left/>
      <right style="thick">
        <color indexed="64"/>
      </right>
      <top/>
      <bottom/>
      <diagonal/>
    </border>
    <border>
      <left style="thick">
        <color indexed="64"/>
      </left>
      <right/>
      <top/>
      <bottom style="thin">
        <color indexed="64"/>
      </bottom>
      <diagonal/>
    </border>
    <border>
      <left/>
      <right style="thick">
        <color indexed="64"/>
      </right>
      <top/>
      <bottom style="thin">
        <color indexed="64"/>
      </bottom>
      <diagonal/>
    </border>
    <border>
      <left style="thick">
        <color indexed="64"/>
      </left>
      <right style="thin">
        <color indexed="64"/>
      </right>
      <top style="thin">
        <color indexed="64"/>
      </top>
      <bottom style="thick">
        <color indexed="64"/>
      </bottom>
      <diagonal/>
    </border>
    <border>
      <left style="thin">
        <color indexed="64"/>
      </left>
      <right style="thin">
        <color indexed="64"/>
      </right>
      <top style="thin">
        <color indexed="64"/>
      </top>
      <bottom style="thick">
        <color indexed="64"/>
      </bottom>
      <diagonal/>
    </border>
    <border>
      <left style="thin">
        <color indexed="64"/>
      </left>
      <right style="thick">
        <color indexed="64"/>
      </right>
      <top style="thin">
        <color indexed="64"/>
      </top>
      <bottom style="thick">
        <color indexed="64"/>
      </bottom>
      <diagonal/>
    </border>
    <border diagonalUp="1">
      <left style="medium">
        <color indexed="64"/>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medium">
        <color indexed="64"/>
      </left>
      <right/>
      <top/>
      <bottom style="medium">
        <color indexed="64"/>
      </bottom>
      <diagonal style="thin">
        <color indexed="64"/>
      </diagonal>
    </border>
    <border diagonalUp="1">
      <left/>
      <right style="thin">
        <color indexed="64"/>
      </right>
      <top/>
      <bottom style="medium">
        <color indexed="64"/>
      </bottom>
      <diagonal style="thin">
        <color indexed="64"/>
      </diagonal>
    </border>
    <border diagonalUp="1">
      <left style="medium">
        <color indexed="64"/>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style="thin">
        <color indexed="64"/>
      </right>
      <top style="dashed">
        <color indexed="64"/>
      </top>
      <bottom style="thin">
        <color indexed="64"/>
      </bottom>
      <diagonal/>
    </border>
    <border>
      <left style="thin">
        <color indexed="64"/>
      </left>
      <right style="medium">
        <color indexed="64"/>
      </right>
      <top style="dashed">
        <color indexed="64"/>
      </top>
      <bottom style="thin">
        <color indexed="64"/>
      </bottom>
      <diagonal/>
    </border>
    <border>
      <left style="thin">
        <color indexed="64"/>
      </left>
      <right style="thin">
        <color indexed="64"/>
      </right>
      <top style="medium">
        <color indexed="64"/>
      </top>
      <bottom style="dashed">
        <color indexed="64"/>
      </bottom>
      <diagonal/>
    </border>
    <border>
      <left style="thin">
        <color indexed="64"/>
      </left>
      <right style="medium">
        <color indexed="64"/>
      </right>
      <top style="medium">
        <color indexed="64"/>
      </top>
      <bottom style="dashed">
        <color indexed="64"/>
      </bottom>
      <diagonal/>
    </border>
    <border>
      <left/>
      <right style="thin">
        <color indexed="64"/>
      </right>
      <top/>
      <bottom style="medium">
        <color indexed="64"/>
      </bottom>
      <diagonal/>
    </border>
    <border>
      <left style="hair">
        <color indexed="64"/>
      </left>
      <right/>
      <top/>
      <bottom style="thin">
        <color indexed="64"/>
      </bottom>
      <diagonal/>
    </border>
    <border>
      <left/>
      <right style="hair">
        <color indexed="64"/>
      </right>
      <top/>
      <bottom style="thin">
        <color indexed="64"/>
      </bottom>
      <diagonal/>
    </border>
    <border>
      <left style="hair">
        <color indexed="64"/>
      </left>
      <right/>
      <top style="thin">
        <color indexed="64"/>
      </top>
      <bottom style="hair">
        <color indexed="64"/>
      </bottom>
      <diagonal/>
    </border>
    <border>
      <left/>
      <right style="thin">
        <color indexed="64"/>
      </right>
      <top style="thin">
        <color indexed="64"/>
      </top>
      <bottom style="hair">
        <color indexed="64"/>
      </bottom>
      <diagonal/>
    </border>
    <border>
      <left style="hair">
        <color indexed="64"/>
      </left>
      <right/>
      <top style="hair">
        <color indexed="64"/>
      </top>
      <bottom style="hair">
        <color indexed="64"/>
      </bottom>
      <diagonal/>
    </border>
    <border>
      <left/>
      <right style="thin">
        <color indexed="64"/>
      </right>
      <top style="hair">
        <color indexed="64"/>
      </top>
      <bottom style="hair">
        <color indexed="64"/>
      </bottom>
      <diagonal/>
    </border>
    <border>
      <left style="dashed">
        <color indexed="64"/>
      </left>
      <right style="dashed">
        <color indexed="64"/>
      </right>
      <top style="dashed">
        <color indexed="64"/>
      </top>
      <bottom/>
      <diagonal/>
    </border>
    <border>
      <left style="dashed">
        <color indexed="64"/>
      </left>
      <right style="dashed">
        <color indexed="64"/>
      </right>
      <top/>
      <bottom style="dashed">
        <color indexed="64"/>
      </bottom>
      <diagonal/>
    </border>
    <border>
      <left style="thin">
        <color indexed="64"/>
      </left>
      <right style="thin">
        <color indexed="64"/>
      </right>
      <top style="dashed">
        <color indexed="64"/>
      </top>
      <bottom/>
      <diagonal/>
    </border>
    <border>
      <left style="thin">
        <color indexed="64"/>
      </left>
      <right style="thin">
        <color indexed="64"/>
      </right>
      <top style="thin">
        <color indexed="64"/>
      </top>
      <bottom style="dashed">
        <color indexed="64"/>
      </bottom>
      <diagonal/>
    </border>
    <border>
      <left style="thin">
        <color indexed="64"/>
      </left>
      <right style="dashed">
        <color indexed="64"/>
      </right>
      <top/>
      <bottom style="thin">
        <color indexed="64"/>
      </bottom>
      <diagonal/>
    </border>
    <border>
      <left style="dashed">
        <color indexed="64"/>
      </left>
      <right style="dashed">
        <color indexed="64"/>
      </right>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bottom/>
      <diagonal/>
    </border>
    <border>
      <left style="dashed">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left style="thin">
        <color indexed="64"/>
      </left>
      <right/>
      <top/>
      <bottom style="medium">
        <color indexed="64"/>
      </bottom>
      <diagonal/>
    </border>
    <border>
      <left style="thin">
        <color indexed="64"/>
      </left>
      <right/>
      <top style="dashed">
        <color indexed="64"/>
      </top>
      <bottom/>
      <diagonal/>
    </border>
    <border>
      <left/>
      <right/>
      <top style="dashed">
        <color indexed="64"/>
      </top>
      <bottom/>
      <diagonal/>
    </border>
    <border>
      <left/>
      <right style="thin">
        <color indexed="64"/>
      </right>
      <top style="dashed">
        <color indexed="64"/>
      </top>
      <bottom/>
      <diagonal/>
    </border>
    <border>
      <left style="thin">
        <color indexed="64"/>
      </left>
      <right/>
      <top/>
      <bottom style="dashed">
        <color indexed="64"/>
      </bottom>
      <diagonal/>
    </border>
    <border>
      <left/>
      <right/>
      <top/>
      <bottom style="dashed">
        <color indexed="64"/>
      </bottom>
      <diagonal/>
    </border>
    <border>
      <left/>
      <right style="thin">
        <color indexed="64"/>
      </right>
      <top/>
      <bottom style="dashed">
        <color indexed="64"/>
      </bottom>
      <diagonal/>
    </border>
    <border>
      <left style="dotted">
        <color indexed="64"/>
      </left>
      <right/>
      <top style="dotted">
        <color indexed="64"/>
      </top>
      <bottom/>
      <diagonal/>
    </border>
    <border>
      <left/>
      <right/>
      <top style="dotted">
        <color indexed="64"/>
      </top>
      <bottom/>
      <diagonal/>
    </border>
    <border>
      <left/>
      <right style="dotted">
        <color indexed="64"/>
      </right>
      <top style="dotted">
        <color indexed="64"/>
      </top>
      <bottom/>
      <diagonal/>
    </border>
    <border>
      <left style="dotted">
        <color indexed="64"/>
      </left>
      <right/>
      <top/>
      <bottom/>
      <diagonal/>
    </border>
    <border>
      <left/>
      <right style="dotted">
        <color indexed="64"/>
      </right>
      <top/>
      <bottom/>
      <diagonal/>
    </border>
    <border>
      <left style="dotted">
        <color indexed="64"/>
      </left>
      <right/>
      <top/>
      <bottom style="dotted">
        <color indexed="64"/>
      </bottom>
      <diagonal/>
    </border>
    <border>
      <left/>
      <right/>
      <top/>
      <bottom style="dotted">
        <color indexed="64"/>
      </bottom>
      <diagonal/>
    </border>
    <border>
      <left/>
      <right style="dotted">
        <color indexed="64"/>
      </right>
      <top/>
      <bottom style="dotted">
        <color indexed="64"/>
      </bottom>
      <diagonal/>
    </border>
    <border>
      <left style="medium">
        <color indexed="64"/>
      </left>
      <right style="hair">
        <color theme="0" tint="-0.24994659260841701"/>
      </right>
      <top style="medium">
        <color indexed="64"/>
      </top>
      <bottom/>
      <diagonal/>
    </border>
    <border>
      <left style="hair">
        <color theme="0" tint="-0.24994659260841701"/>
      </left>
      <right style="hair">
        <color theme="0" tint="-0.24994659260841701"/>
      </right>
      <top style="medium">
        <color indexed="64"/>
      </top>
      <bottom/>
      <diagonal/>
    </border>
    <border>
      <left style="hair">
        <color theme="0" tint="-0.24994659260841701"/>
      </left>
      <right style="medium">
        <color indexed="64"/>
      </right>
      <top style="medium">
        <color indexed="64"/>
      </top>
      <bottom/>
      <diagonal/>
    </border>
    <border>
      <left style="medium">
        <color indexed="64"/>
      </left>
      <right style="hair">
        <color theme="0" tint="-0.24994659260841701"/>
      </right>
      <top/>
      <bottom style="medium">
        <color indexed="64"/>
      </bottom>
      <diagonal/>
    </border>
    <border>
      <left style="hair">
        <color theme="0" tint="-0.24994659260841701"/>
      </left>
      <right style="hair">
        <color theme="0" tint="-0.24994659260841701"/>
      </right>
      <top/>
      <bottom style="medium">
        <color indexed="64"/>
      </bottom>
      <diagonal/>
    </border>
    <border>
      <left style="hair">
        <color theme="0" tint="-0.24994659260841701"/>
      </left>
      <right style="medium">
        <color indexed="64"/>
      </right>
      <top/>
      <bottom style="medium">
        <color indexed="64"/>
      </bottom>
      <diagonal/>
    </border>
    <border>
      <left style="thin">
        <color indexed="64"/>
      </left>
      <right style="double">
        <color indexed="64"/>
      </right>
      <top style="thin">
        <color indexed="64"/>
      </top>
      <bottom style="thin">
        <color indexed="64"/>
      </bottom>
      <diagonal/>
    </border>
    <border>
      <left/>
      <right style="medium">
        <color indexed="64"/>
      </right>
      <top style="thin">
        <color indexed="64"/>
      </top>
      <bottom style="dotted">
        <color indexed="64"/>
      </bottom>
      <diagonal/>
    </border>
    <border>
      <left style="thin">
        <color indexed="64"/>
      </left>
      <right/>
      <top style="dotted">
        <color indexed="64"/>
      </top>
      <bottom style="medium">
        <color indexed="64"/>
      </bottom>
      <diagonal/>
    </border>
    <border>
      <left/>
      <right/>
      <top style="dotted">
        <color indexed="64"/>
      </top>
      <bottom style="medium">
        <color indexed="64"/>
      </bottom>
      <diagonal/>
    </border>
    <border>
      <left/>
      <right style="medium">
        <color indexed="64"/>
      </right>
      <top style="dotted">
        <color indexed="64"/>
      </top>
      <bottom style="medium">
        <color indexed="64"/>
      </bottom>
      <diagonal/>
    </border>
    <border>
      <left/>
      <right style="thin">
        <color indexed="64"/>
      </right>
      <top style="hair">
        <color indexed="64"/>
      </top>
      <bottom style="thin">
        <color indexed="64"/>
      </bottom>
      <diagonal/>
    </border>
    <border>
      <left style="hair">
        <color indexed="64"/>
      </left>
      <right/>
      <top style="hair">
        <color indexed="64"/>
      </top>
      <bottom style="thin">
        <color indexed="64"/>
      </bottom>
      <diagonal/>
    </border>
    <border>
      <left style="dotted">
        <color indexed="64"/>
      </left>
      <right style="dotted">
        <color indexed="64"/>
      </right>
      <top style="thin">
        <color indexed="64"/>
      </top>
      <bottom/>
      <diagonal/>
    </border>
    <border>
      <left style="dotted">
        <color indexed="64"/>
      </left>
      <right style="thin">
        <color indexed="64"/>
      </right>
      <top style="thin">
        <color indexed="64"/>
      </top>
      <bottom/>
      <diagonal/>
    </border>
    <border>
      <left style="dotted">
        <color indexed="64"/>
      </left>
      <right style="dotted">
        <color indexed="64"/>
      </right>
      <top/>
      <bottom style="dashed">
        <color indexed="64"/>
      </bottom>
      <diagonal/>
    </border>
    <border>
      <left style="dotted">
        <color indexed="64"/>
      </left>
      <right style="thin">
        <color indexed="64"/>
      </right>
      <top/>
      <bottom style="dashed">
        <color indexed="64"/>
      </bottom>
      <diagonal/>
    </border>
    <border>
      <left style="thin">
        <color indexed="64"/>
      </left>
      <right style="dotted">
        <color indexed="64"/>
      </right>
      <top/>
      <bottom style="thin">
        <color indexed="64"/>
      </bottom>
      <diagonal/>
    </border>
    <border>
      <left style="dotted">
        <color indexed="64"/>
      </left>
      <right style="dotted">
        <color indexed="64"/>
      </right>
      <top/>
      <bottom style="thin">
        <color indexed="64"/>
      </bottom>
      <diagonal/>
    </border>
    <border>
      <left style="dotted">
        <color indexed="64"/>
      </left>
      <right style="thin">
        <color indexed="64"/>
      </right>
      <top/>
      <bottom style="thin">
        <color indexed="64"/>
      </bottom>
      <diagonal/>
    </border>
    <border>
      <left style="thin">
        <color indexed="64"/>
      </left>
      <right style="dotted">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diagonalDown="1">
      <left style="medium">
        <color indexed="64"/>
      </left>
      <right/>
      <top style="thin">
        <color indexed="64"/>
      </top>
      <bottom style="thin">
        <color indexed="64"/>
      </bottom>
      <diagonal style="hair">
        <color indexed="64"/>
      </diagonal>
    </border>
    <border diagonalDown="1">
      <left/>
      <right style="thin">
        <color indexed="64"/>
      </right>
      <top style="thin">
        <color indexed="64"/>
      </top>
      <bottom style="thin">
        <color indexed="64"/>
      </bottom>
      <diagonal style="hair">
        <color indexed="64"/>
      </diagonal>
    </border>
  </borders>
  <cellStyleXfs count="5">
    <xf numFmtId="0" fontId="0" fillId="0" borderId="0"/>
    <xf numFmtId="0" fontId="9" fillId="0" borderId="0" applyNumberFormat="0" applyFill="0" applyBorder="0" applyAlignment="0" applyProtection="0">
      <alignment vertical="top"/>
      <protection locked="0"/>
    </xf>
    <xf numFmtId="38" fontId="18" fillId="0" borderId="0" applyFont="0" applyFill="0" applyBorder="0" applyAlignment="0" applyProtection="0"/>
    <xf numFmtId="0" fontId="18" fillId="0" borderId="0">
      <alignment vertical="center"/>
    </xf>
    <xf numFmtId="0" fontId="35" fillId="0" borderId="0">
      <alignment vertical="center"/>
    </xf>
  </cellStyleXfs>
  <cellXfs count="1078">
    <xf numFmtId="0" fontId="0" fillId="0" borderId="0" xfId="0"/>
    <xf numFmtId="0" fontId="2" fillId="0" borderId="0" xfId="0" applyFont="1" applyAlignment="1">
      <alignment vertical="center"/>
    </xf>
    <xf numFmtId="0" fontId="3" fillId="0" borderId="0" xfId="0" applyFont="1" applyAlignment="1">
      <alignment vertical="center"/>
    </xf>
    <xf numFmtId="0" fontId="4" fillId="0" borderId="0" xfId="0" applyFont="1" applyAlignment="1">
      <alignment vertical="center"/>
    </xf>
    <xf numFmtId="0" fontId="4" fillId="0" borderId="0" xfId="0" applyFont="1" applyAlignment="1">
      <alignment horizontal="left" vertical="center"/>
    </xf>
    <xf numFmtId="0" fontId="4" fillId="0" borderId="0" xfId="0" applyFont="1" applyAlignment="1">
      <alignment horizontal="distributed" vertical="center"/>
    </xf>
    <xf numFmtId="0" fontId="4" fillId="0" borderId="0" xfId="0" applyFont="1" applyAlignment="1">
      <alignment vertical="center" shrinkToFit="1"/>
    </xf>
    <xf numFmtId="0" fontId="6" fillId="0" borderId="0" xfId="0" applyFont="1" applyAlignment="1">
      <alignment vertical="center"/>
    </xf>
    <xf numFmtId="0" fontId="6" fillId="0" borderId="1" xfId="0" applyFont="1" applyBorder="1" applyAlignment="1">
      <alignment horizontal="center" vertical="center"/>
    </xf>
    <xf numFmtId="0" fontId="6" fillId="0" borderId="0" xfId="0" applyFont="1" applyAlignment="1">
      <alignment horizontal="center" vertical="center"/>
    </xf>
    <xf numFmtId="0" fontId="4" fillId="0" borderId="2" xfId="0" applyFont="1" applyBorder="1" applyAlignment="1">
      <alignment vertical="center"/>
    </xf>
    <xf numFmtId="0" fontId="6" fillId="0" borderId="0" xfId="0" applyFont="1" applyAlignment="1">
      <alignment vertical="center" wrapText="1"/>
    </xf>
    <xf numFmtId="0" fontId="10" fillId="0" borderId="0" xfId="0" applyFont="1" applyAlignment="1">
      <alignment vertical="center"/>
    </xf>
    <xf numFmtId="0" fontId="10" fillId="0" borderId="0" xfId="0" applyFont="1" applyAlignment="1">
      <alignment horizontal="center" vertical="center"/>
    </xf>
    <xf numFmtId="0" fontId="6" fillId="0" borderId="0" xfId="0" applyFont="1" applyAlignment="1">
      <alignment horizontal="right" vertical="center"/>
    </xf>
    <xf numFmtId="0" fontId="8" fillId="0" borderId="0" xfId="0" applyFont="1" applyAlignment="1">
      <alignment horizontal="center" vertical="center"/>
    </xf>
    <xf numFmtId="0" fontId="8" fillId="0" borderId="0" xfId="0" applyFont="1" applyAlignment="1">
      <alignment horizontal="distributed" vertical="center"/>
    </xf>
    <xf numFmtId="0" fontId="10" fillId="0" borderId="0" xfId="0" applyFont="1" applyAlignment="1">
      <alignment horizontal="distributed" vertical="center"/>
    </xf>
    <xf numFmtId="0" fontId="10" fillId="0" borderId="0" xfId="0" applyFont="1" applyAlignment="1">
      <alignment horizontal="distributed" vertical="center" wrapText="1"/>
    </xf>
    <xf numFmtId="0" fontId="6" fillId="0" borderId="7" xfId="0" applyFont="1" applyBorder="1" applyAlignment="1">
      <alignment vertical="center"/>
    </xf>
    <xf numFmtId="0" fontId="10" fillId="0" borderId="8" xfId="0" applyFont="1" applyBorder="1" applyAlignment="1">
      <alignment vertical="center"/>
    </xf>
    <xf numFmtId="0" fontId="10" fillId="0" borderId="1" xfId="0" applyFont="1" applyBorder="1" applyAlignment="1">
      <alignment horizontal="center" vertical="center"/>
    </xf>
    <xf numFmtId="0" fontId="5" fillId="0" borderId="0" xfId="0" applyFont="1" applyAlignment="1">
      <alignment horizontal="center" vertical="center"/>
    </xf>
    <xf numFmtId="0" fontId="6" fillId="0" borderId="2" xfId="0" applyFont="1" applyBorder="1" applyAlignment="1">
      <alignment vertical="center"/>
    </xf>
    <xf numFmtId="0" fontId="2" fillId="0" borderId="9" xfId="0" applyFont="1" applyBorder="1" applyAlignment="1">
      <alignment vertical="center"/>
    </xf>
    <xf numFmtId="0" fontId="2" fillId="0" borderId="10" xfId="0" applyFont="1" applyBorder="1" applyAlignment="1">
      <alignment vertical="center"/>
    </xf>
    <xf numFmtId="0" fontId="2" fillId="0" borderId="9" xfId="0" applyFont="1" applyBorder="1" applyAlignment="1">
      <alignment horizontal="left" vertical="center"/>
    </xf>
    <xf numFmtId="0" fontId="2" fillId="0" borderId="9" xfId="0" applyFont="1" applyBorder="1" applyAlignment="1">
      <alignment horizontal="center" vertical="center"/>
    </xf>
    <xf numFmtId="0" fontId="10" fillId="0" borderId="8" xfId="0" applyFont="1" applyBorder="1" applyAlignment="1">
      <alignment horizontal="right" vertical="center"/>
    </xf>
    <xf numFmtId="0" fontId="10" fillId="0" borderId="0" xfId="0" applyFont="1" applyAlignment="1">
      <alignment horizontal="right" vertical="center"/>
    </xf>
    <xf numFmtId="0" fontId="0" fillId="0" borderId="0" xfId="0" applyAlignment="1">
      <alignment vertical="center"/>
    </xf>
    <xf numFmtId="0" fontId="2" fillId="0" borderId="11" xfId="0" applyFont="1" applyBorder="1" applyAlignment="1">
      <alignment vertical="center"/>
    </xf>
    <xf numFmtId="0" fontId="2" fillId="0" borderId="12" xfId="0" applyFont="1" applyBorder="1" applyAlignment="1">
      <alignment vertical="center"/>
    </xf>
    <xf numFmtId="0" fontId="2" fillId="0" borderId="13" xfId="0" applyFont="1" applyBorder="1" applyAlignment="1">
      <alignment vertical="center"/>
    </xf>
    <xf numFmtId="0" fontId="2" fillId="0" borderId="14" xfId="0" applyFont="1" applyBorder="1" applyAlignment="1">
      <alignment vertical="center"/>
    </xf>
    <xf numFmtId="0" fontId="19" fillId="0" borderId="0" xfId="0" applyFont="1"/>
    <xf numFmtId="0" fontId="22" fillId="0" borderId="0" xfId="0" applyFont="1" applyAlignment="1" applyProtection="1">
      <alignment vertical="center"/>
      <protection locked="0"/>
    </xf>
    <xf numFmtId="0" fontId="21" fillId="0" borderId="0" xfId="0" applyFont="1"/>
    <xf numFmtId="0" fontId="21" fillId="0" borderId="0" xfId="0" applyFont="1" applyAlignment="1">
      <alignment horizontal="justify"/>
    </xf>
    <xf numFmtId="0" fontId="16" fillId="0" borderId="0" xfId="0" applyFont="1"/>
    <xf numFmtId="0" fontId="25" fillId="0" borderId="8" xfId="0" applyFont="1" applyBorder="1"/>
    <xf numFmtId="0" fontId="16" fillId="0" borderId="8" xfId="0" applyFont="1" applyBorder="1"/>
    <xf numFmtId="0" fontId="26" fillId="0" borderId="0" xfId="0" applyFont="1" applyAlignment="1">
      <alignment horizontal="center"/>
    </xf>
    <xf numFmtId="0" fontId="22" fillId="0" borderId="0" xfId="0" applyFont="1" applyAlignment="1">
      <alignment vertical="center"/>
    </xf>
    <xf numFmtId="0" fontId="15" fillId="0" borderId="0" xfId="0" applyFont="1" applyAlignment="1">
      <alignment vertical="center" wrapText="1"/>
    </xf>
    <xf numFmtId="0" fontId="21" fillId="0" borderId="0" xfId="0" applyFont="1" applyAlignment="1">
      <alignment vertical="center"/>
    </xf>
    <xf numFmtId="0" fontId="23" fillId="0" borderId="0" xfId="0" applyFont="1" applyAlignment="1">
      <alignment vertical="center"/>
    </xf>
    <xf numFmtId="0" fontId="6" fillId="0" borderId="0" xfId="0" applyFont="1" applyAlignment="1">
      <alignment horizontal="center" vertical="center" wrapText="1"/>
    </xf>
    <xf numFmtId="0" fontId="3" fillId="0" borderId="0" xfId="0" applyFont="1" applyAlignment="1">
      <alignment horizontal="right" vertical="center"/>
    </xf>
    <xf numFmtId="0" fontId="2" fillId="0" borderId="8" xfId="0" applyFont="1" applyBorder="1" applyAlignment="1">
      <alignment vertical="center"/>
    </xf>
    <xf numFmtId="0" fontId="6" fillId="0" borderId="0" xfId="0" applyFont="1" applyAlignment="1">
      <alignment horizontal="left" vertical="center" wrapText="1"/>
    </xf>
    <xf numFmtId="0" fontId="11" fillId="0" borderId="0" xfId="0" applyFont="1" applyAlignment="1">
      <alignment horizontal="center" vertical="center"/>
    </xf>
    <xf numFmtId="0" fontId="6" fillId="0" borderId="0" xfId="0" applyFont="1" applyAlignment="1">
      <alignment horizontal="distributed" vertical="center"/>
    </xf>
    <xf numFmtId="0" fontId="4" fillId="0" borderId="0" xfId="0" applyFont="1" applyAlignment="1">
      <alignment horizontal="center" vertical="center"/>
    </xf>
    <xf numFmtId="0" fontId="2" fillId="0" borderId="2" xfId="0" applyFont="1" applyBorder="1" applyAlignment="1">
      <alignment vertical="center"/>
    </xf>
    <xf numFmtId="0" fontId="4" fillId="0" borderId="2" xfId="0" applyFont="1" applyBorder="1" applyAlignment="1">
      <alignment horizontal="left" vertical="center"/>
    </xf>
    <xf numFmtId="0" fontId="6" fillId="0" borderId="15" xfId="0" applyFont="1" applyBorder="1" applyAlignment="1">
      <alignment vertical="center"/>
    </xf>
    <xf numFmtId="0" fontId="14" fillId="0" borderId="1" xfId="0" applyFont="1" applyBorder="1" applyAlignment="1">
      <alignment vertical="center"/>
    </xf>
    <xf numFmtId="0" fontId="4" fillId="0" borderId="8" xfId="0" applyFont="1" applyBorder="1" applyAlignment="1">
      <alignment vertical="center"/>
    </xf>
    <xf numFmtId="0" fontId="2" fillId="0" borderId="17" xfId="0" applyFont="1" applyBorder="1" applyAlignment="1">
      <alignment vertical="center"/>
    </xf>
    <xf numFmtId="0" fontId="6" fillId="0" borderId="18" xfId="0" applyFont="1" applyBorder="1" applyAlignment="1">
      <alignment vertical="center"/>
    </xf>
    <xf numFmtId="0" fontId="6" fillId="0" borderId="0" xfId="0" applyFont="1" applyAlignment="1">
      <alignment vertical="top"/>
    </xf>
    <xf numFmtId="0" fontId="6" fillId="0" borderId="0" xfId="0" applyFont="1" applyAlignment="1">
      <alignment horizontal="center" vertical="top"/>
    </xf>
    <xf numFmtId="0" fontId="6" fillId="0" borderId="0" xfId="0" quotePrefix="1" applyFont="1" applyAlignment="1">
      <alignment horizontal="center"/>
    </xf>
    <xf numFmtId="0" fontId="6" fillId="0" borderId="0" xfId="0" applyFont="1" applyAlignment="1">
      <alignment horizontal="center" textRotation="180"/>
    </xf>
    <xf numFmtId="0" fontId="6" fillId="0" borderId="19" xfId="0" applyFont="1" applyBorder="1" applyAlignment="1">
      <alignment vertical="center"/>
    </xf>
    <xf numFmtId="0" fontId="5" fillId="0" borderId="15" xfId="0" applyFont="1" applyBorder="1" applyAlignment="1">
      <alignment vertical="center" wrapText="1"/>
    </xf>
    <xf numFmtId="0" fontId="6" fillId="0" borderId="15" xfId="0" applyFont="1" applyBorder="1" applyAlignment="1">
      <alignment vertical="center" wrapText="1"/>
    </xf>
    <xf numFmtId="0" fontId="5" fillId="0" borderId="0" xfId="0" applyFont="1" applyAlignment="1">
      <alignment vertical="center" wrapText="1"/>
    </xf>
    <xf numFmtId="0" fontId="30" fillId="0" borderId="0" xfId="0" applyFont="1" applyAlignment="1">
      <alignment vertical="center"/>
    </xf>
    <xf numFmtId="0" fontId="2" fillId="0" borderId="0" xfId="0" applyFont="1" applyAlignment="1">
      <alignment horizontal="left" vertical="center"/>
    </xf>
    <xf numFmtId="0" fontId="0" fillId="0" borderId="9" xfId="0" applyBorder="1" applyAlignment="1">
      <alignment vertical="center"/>
    </xf>
    <xf numFmtId="0" fontId="13" fillId="0" borderId="9" xfId="0" applyFont="1" applyBorder="1" applyAlignment="1">
      <alignment vertical="center"/>
    </xf>
    <xf numFmtId="0" fontId="2" fillId="0" borderId="1" xfId="0" applyFont="1" applyBorder="1" applyAlignment="1">
      <alignment vertical="center"/>
    </xf>
    <xf numFmtId="0" fontId="2" fillId="0" borderId="3" xfId="0" applyFont="1" applyBorder="1" applyAlignment="1">
      <alignment vertical="center"/>
    </xf>
    <xf numFmtId="0" fontId="4" fillId="0" borderId="8" xfId="0" applyFont="1" applyBorder="1" applyAlignment="1">
      <alignment vertical="center" shrinkToFit="1"/>
    </xf>
    <xf numFmtId="0" fontId="2" fillId="0" borderId="20" xfId="0" applyFont="1" applyBorder="1" applyAlignment="1">
      <alignment vertical="center"/>
    </xf>
    <xf numFmtId="0" fontId="2" fillId="0" borderId="1" xfId="0" applyFont="1" applyBorder="1" applyAlignment="1">
      <alignment horizontal="distributed" vertical="center"/>
    </xf>
    <xf numFmtId="0" fontId="4" fillId="0" borderId="0" xfId="0" applyFont="1" applyAlignment="1">
      <alignment horizontal="left" vertical="center" wrapText="1"/>
    </xf>
    <xf numFmtId="0" fontId="6" fillId="0" borderId="0" xfId="0" applyFont="1" applyAlignment="1">
      <alignment horizontal="center" vertical="center" justifyLastLine="1"/>
    </xf>
    <xf numFmtId="0" fontId="32" fillId="0" borderId="0" xfId="0" applyFont="1" applyAlignment="1">
      <alignment horizontal="left" vertical="center"/>
    </xf>
    <xf numFmtId="0" fontId="17" fillId="0" borderId="0" xfId="0" applyFont="1" applyAlignment="1">
      <alignment vertical="center"/>
    </xf>
    <xf numFmtId="0" fontId="17" fillId="0" borderId="0" xfId="0" applyFont="1" applyAlignment="1">
      <alignment vertical="center" wrapText="1"/>
    </xf>
    <xf numFmtId="0" fontId="17" fillId="0" borderId="18" xfId="0" applyFont="1" applyBorder="1" applyAlignment="1">
      <alignment vertical="center"/>
    </xf>
    <xf numFmtId="0" fontId="3" fillId="0" borderId="18" xfId="0" applyFont="1" applyBorder="1" applyAlignment="1">
      <alignment vertical="center"/>
    </xf>
    <xf numFmtId="0" fontId="5" fillId="0" borderId="22" xfId="0" applyFont="1" applyBorder="1" applyAlignment="1">
      <alignment vertical="center" wrapText="1"/>
    </xf>
    <xf numFmtId="0" fontId="29" fillId="0" borderId="15" xfId="0" applyFont="1" applyBorder="1" applyAlignment="1">
      <alignment vertical="center"/>
    </xf>
    <xf numFmtId="0" fontId="5" fillId="0" borderId="0" xfId="0" applyFont="1" applyAlignment="1">
      <alignment vertical="center"/>
    </xf>
    <xf numFmtId="0" fontId="29" fillId="0" borderId="0" xfId="0" applyFont="1" applyAlignment="1">
      <alignment vertical="center"/>
    </xf>
    <xf numFmtId="0" fontId="29" fillId="0" borderId="0" xfId="0" applyFont="1" applyAlignment="1">
      <alignment vertical="center" wrapText="1"/>
    </xf>
    <xf numFmtId="0" fontId="5" fillId="0" borderId="23" xfId="0" applyFont="1" applyBorder="1" applyAlignment="1">
      <alignment vertical="center" wrapText="1"/>
    </xf>
    <xf numFmtId="0" fontId="29" fillId="0" borderId="23" xfId="0" applyFont="1" applyBorder="1" applyAlignment="1">
      <alignment vertical="center"/>
    </xf>
    <xf numFmtId="0" fontId="3" fillId="0" borderId="23" xfId="0" applyFont="1" applyBorder="1" applyAlignment="1">
      <alignment vertical="center"/>
    </xf>
    <xf numFmtId="0" fontId="4" fillId="0" borderId="0" xfId="0" applyFont="1" applyAlignment="1">
      <alignment vertical="center" wrapText="1"/>
    </xf>
    <xf numFmtId="0" fontId="2" fillId="0" borderId="0" xfId="0" applyFont="1" applyAlignment="1">
      <alignment horizontal="distributed" vertical="center"/>
    </xf>
    <xf numFmtId="0" fontId="0" fillId="0" borderId="9" xfId="0" applyBorder="1" applyAlignment="1">
      <alignment horizontal="distributed" vertical="center"/>
    </xf>
    <xf numFmtId="0" fontId="2" fillId="0" borderId="9" xfId="0" applyFont="1" applyBorder="1" applyAlignment="1">
      <alignment horizontal="distributed" vertical="center"/>
    </xf>
    <xf numFmtId="0" fontId="0" fillId="0" borderId="25" xfId="0" applyBorder="1" applyAlignment="1">
      <alignment horizontal="distributed" vertical="center"/>
    </xf>
    <xf numFmtId="49" fontId="40" fillId="0" borderId="8" xfId="0" quotePrefix="1" applyNumberFormat="1" applyFont="1" applyBorder="1" applyAlignment="1">
      <alignment vertical="center"/>
    </xf>
    <xf numFmtId="0" fontId="41" fillId="0" borderId="0" xfId="0" applyFont="1" applyAlignment="1">
      <alignment horizontal="center" vertical="center"/>
    </xf>
    <xf numFmtId="0" fontId="41" fillId="0" borderId="0" xfId="0" applyFont="1" applyAlignment="1">
      <alignment horizontal="center"/>
    </xf>
    <xf numFmtId="0" fontId="41" fillId="0" borderId="0" xfId="0" applyFont="1" applyAlignment="1">
      <alignment horizontal="center" vertical="top"/>
    </xf>
    <xf numFmtId="0" fontId="41" fillId="0" borderId="0" xfId="0" applyFont="1" applyAlignment="1">
      <alignment horizontal="right" vertical="top"/>
    </xf>
    <xf numFmtId="49" fontId="42" fillId="0" borderId="8" xfId="0" applyNumberFormat="1" applyFont="1" applyBorder="1" applyAlignment="1">
      <alignment horizontal="center" vertical="center"/>
    </xf>
    <xf numFmtId="49" fontId="42" fillId="0" borderId="26" xfId="0" applyNumberFormat="1" applyFont="1" applyBorder="1" applyAlignment="1">
      <alignment horizontal="center" vertical="center"/>
    </xf>
    <xf numFmtId="0" fontId="42" fillId="0" borderId="0" xfId="0" applyFont="1" applyAlignment="1">
      <alignment horizontal="center" vertical="center"/>
    </xf>
    <xf numFmtId="0" fontId="41" fillId="0" borderId="0" xfId="0" applyFont="1" applyAlignment="1">
      <alignment vertical="center"/>
    </xf>
    <xf numFmtId="0" fontId="41" fillId="0" borderId="0" xfId="0" applyFont="1" applyAlignment="1">
      <alignment horizontal="left" vertical="top"/>
    </xf>
    <xf numFmtId="0" fontId="42" fillId="0" borderId="0" xfId="0" applyFont="1" applyAlignment="1">
      <alignment horizontal="left"/>
    </xf>
    <xf numFmtId="0" fontId="42" fillId="0" borderId="0" xfId="0" applyFont="1" applyAlignment="1">
      <alignment vertical="center"/>
    </xf>
    <xf numFmtId="49" fontId="40" fillId="0" borderId="7" xfId="0" quotePrefix="1" applyNumberFormat="1" applyFont="1" applyBorder="1" applyAlignment="1">
      <alignment horizontal="center" vertical="center"/>
    </xf>
    <xf numFmtId="49" fontId="40" fillId="0" borderId="0" xfId="0" quotePrefix="1" applyNumberFormat="1" applyFont="1" applyAlignment="1">
      <alignment vertical="center"/>
    </xf>
    <xf numFmtId="0" fontId="41" fillId="0" borderId="0" xfId="0" applyFont="1" applyAlignment="1">
      <alignment horizontal="center" vertical="center" shrinkToFit="1"/>
    </xf>
    <xf numFmtId="0" fontId="43" fillId="0" borderId="7" xfId="0" applyFont="1" applyBorder="1" applyAlignment="1">
      <alignment horizontal="center" vertical="center"/>
    </xf>
    <xf numFmtId="0" fontId="41" fillId="0" borderId="0" xfId="0" applyFont="1" applyAlignment="1">
      <alignment horizontal="right" vertical="center" shrinkToFit="1"/>
    </xf>
    <xf numFmtId="0" fontId="10" fillId="0" borderId="0" xfId="0" applyFont="1" applyAlignment="1">
      <alignment horizontal="center" vertical="center" shrinkToFit="1"/>
    </xf>
    <xf numFmtId="0" fontId="10" fillId="0" borderId="0" xfId="0" applyFont="1" applyAlignment="1">
      <alignment horizontal="center" vertical="top"/>
    </xf>
    <xf numFmtId="0" fontId="10" fillId="0" borderId="0" xfId="0" applyFont="1" applyAlignment="1">
      <alignment horizontal="left" vertical="top"/>
    </xf>
    <xf numFmtId="0" fontId="5" fillId="0" borderId="0" xfId="0" applyFont="1" applyAlignment="1">
      <alignment horizontal="left"/>
    </xf>
    <xf numFmtId="0" fontId="2" fillId="2" borderId="0" xfId="0" applyFont="1" applyFill="1" applyAlignment="1">
      <alignment vertical="center"/>
    </xf>
    <xf numFmtId="0" fontId="18" fillId="0" borderId="0" xfId="3">
      <alignment vertical="center"/>
    </xf>
    <xf numFmtId="0" fontId="2" fillId="0" borderId="0" xfId="3" applyFont="1">
      <alignment vertical="center"/>
    </xf>
    <xf numFmtId="0" fontId="2" fillId="0" borderId="27" xfId="3" applyFont="1" applyBorder="1">
      <alignment vertical="center"/>
    </xf>
    <xf numFmtId="0" fontId="2" fillId="0" borderId="28" xfId="3" applyFont="1" applyBorder="1">
      <alignment vertical="center"/>
    </xf>
    <xf numFmtId="0" fontId="2" fillId="0" borderId="29" xfId="3" applyFont="1" applyBorder="1" applyAlignment="1">
      <alignment horizontal="center" vertical="center"/>
    </xf>
    <xf numFmtId="0" fontId="2" fillId="0" borderId="7" xfId="3" applyFont="1" applyBorder="1">
      <alignment vertical="center"/>
    </xf>
    <xf numFmtId="0" fontId="34" fillId="0" borderId="7" xfId="3" applyFont="1" applyBorder="1" applyAlignment="1">
      <alignment vertical="center" shrinkToFit="1"/>
    </xf>
    <xf numFmtId="0" fontId="2" fillId="0" borderId="36" xfId="3" applyFont="1" applyBorder="1">
      <alignment vertical="center"/>
    </xf>
    <xf numFmtId="0" fontId="2" fillId="0" borderId="7" xfId="3" applyFont="1" applyBorder="1" applyAlignment="1">
      <alignment horizontal="center" vertical="center"/>
    </xf>
    <xf numFmtId="0" fontId="34" fillId="0" borderId="0" xfId="3" applyFont="1" applyAlignment="1">
      <alignment vertical="center" shrinkToFit="1"/>
    </xf>
    <xf numFmtId="0" fontId="2" fillId="0" borderId="0" xfId="3" applyFont="1" applyAlignment="1">
      <alignment vertical="center" shrinkToFit="1"/>
    </xf>
    <xf numFmtId="0" fontId="2" fillId="0" borderId="39" xfId="3" applyFont="1" applyBorder="1" applyAlignment="1">
      <alignment horizontal="center" vertical="center"/>
    </xf>
    <xf numFmtId="0" fontId="2" fillId="0" borderId="0" xfId="3" applyFont="1" applyAlignment="1">
      <alignment horizontal="center" vertical="center"/>
    </xf>
    <xf numFmtId="0" fontId="34" fillId="0" borderId="0" xfId="3" applyFont="1" applyAlignment="1">
      <alignment horizontal="center" vertical="center"/>
    </xf>
    <xf numFmtId="0" fontId="6" fillId="0" borderId="0" xfId="3" applyFont="1">
      <alignment vertical="center"/>
    </xf>
    <xf numFmtId="0" fontId="35" fillId="0" borderId="0" xfId="4" applyAlignment="1">
      <alignment vertical="center" wrapText="1"/>
    </xf>
    <xf numFmtId="0" fontId="35" fillId="0" borderId="0" xfId="4">
      <alignment vertical="center"/>
    </xf>
    <xf numFmtId="0" fontId="35" fillId="0" borderId="41" xfId="4" applyBorder="1">
      <alignment vertical="center"/>
    </xf>
    <xf numFmtId="0" fontId="39" fillId="0" borderId="0" xfId="4" applyFont="1" applyAlignment="1">
      <alignment horizontal="center" vertical="center" shrinkToFit="1"/>
    </xf>
    <xf numFmtId="0" fontId="35" fillId="0" borderId="0" xfId="4" applyAlignment="1">
      <alignment horizontal="left" vertical="center" shrinkToFit="1"/>
    </xf>
    <xf numFmtId="0" fontId="35" fillId="0" borderId="8" xfId="4" applyBorder="1">
      <alignment vertical="center"/>
    </xf>
    <xf numFmtId="0" fontId="35" fillId="0" borderId="1" xfId="4" applyBorder="1">
      <alignment vertical="center"/>
    </xf>
    <xf numFmtId="0" fontId="44" fillId="0" borderId="0" xfId="4" applyFont="1" applyAlignment="1">
      <alignment horizontal="center" vertical="center"/>
    </xf>
    <xf numFmtId="0" fontId="35" fillId="0" borderId="42" xfId="4" applyBorder="1" applyAlignment="1">
      <alignment vertical="center" wrapText="1"/>
    </xf>
    <xf numFmtId="0" fontId="46" fillId="0" borderId="42" xfId="4" applyFont="1" applyBorder="1" applyAlignment="1">
      <alignment horizontal="center" vertical="center"/>
    </xf>
    <xf numFmtId="0" fontId="39" fillId="0" borderId="0" xfId="4" applyFont="1" applyAlignment="1">
      <alignment vertical="center" shrinkToFit="1"/>
    </xf>
    <xf numFmtId="0" fontId="0" fillId="0" borderId="0" xfId="3" applyFont="1">
      <alignment vertical="center"/>
    </xf>
    <xf numFmtId="0" fontId="2" fillId="0" borderId="0" xfId="0" applyFont="1" applyAlignment="1">
      <alignment horizontal="center" vertical="center"/>
    </xf>
    <xf numFmtId="0" fontId="0" fillId="0" borderId="0" xfId="0" applyAlignment="1">
      <alignment horizontal="distributed" vertical="center"/>
    </xf>
    <xf numFmtId="0" fontId="13" fillId="0" borderId="9" xfId="0" applyFont="1" applyBorder="1" applyAlignment="1">
      <alignment horizontal="center" vertical="center"/>
    </xf>
    <xf numFmtId="0" fontId="31" fillId="0" borderId="8" xfId="0" applyFont="1" applyBorder="1" applyAlignment="1">
      <alignment horizontal="left" vertical="center"/>
    </xf>
    <xf numFmtId="0" fontId="2" fillId="0" borderId="44" xfId="0" applyFont="1" applyBorder="1" applyAlignment="1">
      <alignment vertical="center"/>
    </xf>
    <xf numFmtId="0" fontId="2" fillId="0" borderId="45" xfId="0" applyFont="1" applyBorder="1" applyAlignment="1">
      <alignment vertical="center"/>
    </xf>
    <xf numFmtId="0" fontId="2" fillId="0" borderId="45" xfId="0" applyFont="1" applyBorder="1" applyAlignment="1">
      <alignment horizontal="left" vertical="center"/>
    </xf>
    <xf numFmtId="0" fontId="2" fillId="0" borderId="13" xfId="0" applyFont="1" applyBorder="1" applyAlignment="1">
      <alignment horizontal="left" vertical="center"/>
    </xf>
    <xf numFmtId="0" fontId="13" fillId="0" borderId="0" xfId="0" applyFont="1" applyAlignment="1">
      <alignment horizontal="left" vertical="center"/>
    </xf>
    <xf numFmtId="0" fontId="2" fillId="0" borderId="46" xfId="0" applyFont="1" applyBorder="1" applyAlignment="1">
      <alignment vertical="center"/>
    </xf>
    <xf numFmtId="0" fontId="13" fillId="0" borderId="8" xfId="0" applyFont="1" applyBorder="1" applyAlignment="1">
      <alignment vertical="center"/>
    </xf>
    <xf numFmtId="0" fontId="13" fillId="0" borderId="1" xfId="0" applyFont="1" applyBorder="1" applyAlignment="1">
      <alignment vertical="center"/>
    </xf>
    <xf numFmtId="0" fontId="4" fillId="0" borderId="8" xfId="0" applyFont="1" applyBorder="1" applyAlignment="1">
      <alignment horizontal="left" vertical="center"/>
    </xf>
    <xf numFmtId="0" fontId="2" fillId="0" borderId="47" xfId="0" applyFont="1" applyBorder="1" applyAlignment="1">
      <alignment vertical="center"/>
    </xf>
    <xf numFmtId="0" fontId="31" fillId="0" borderId="9" xfId="0" applyFont="1" applyBorder="1" applyAlignment="1">
      <alignment vertical="center"/>
    </xf>
    <xf numFmtId="0" fontId="4" fillId="0" borderId="47" xfId="0" applyFont="1" applyBorder="1" applyAlignment="1">
      <alignment vertical="center"/>
    </xf>
    <xf numFmtId="0" fontId="4" fillId="0" borderId="9" xfId="0" applyFont="1" applyBorder="1" applyAlignment="1">
      <alignment horizontal="left" vertical="center"/>
    </xf>
    <xf numFmtId="0" fontId="13" fillId="0" borderId="0" xfId="0" applyFont="1" applyAlignment="1">
      <alignment vertical="center"/>
    </xf>
    <xf numFmtId="0" fontId="38" fillId="0" borderId="0" xfId="4" applyFont="1">
      <alignment vertical="center"/>
    </xf>
    <xf numFmtId="0" fontId="2" fillId="0" borderId="0" xfId="0" applyFont="1" applyAlignment="1">
      <alignment vertical="center" wrapText="1"/>
    </xf>
    <xf numFmtId="0" fontId="0" fillId="0" borderId="41" xfId="0" applyBorder="1"/>
    <xf numFmtId="0" fontId="31" fillId="0" borderId="0" xfId="0" applyFont="1" applyAlignment="1">
      <alignment horizontal="center" vertical="center"/>
    </xf>
    <xf numFmtId="0" fontId="31" fillId="0" borderId="0" xfId="0" applyFont="1" applyAlignment="1">
      <alignment horizontal="left" vertical="center"/>
    </xf>
    <xf numFmtId="0" fontId="18" fillId="0" borderId="41" xfId="3" applyBorder="1">
      <alignment vertical="center"/>
    </xf>
    <xf numFmtId="0" fontId="18" fillId="0" borderId="41" xfId="3" applyBorder="1" applyAlignment="1">
      <alignment horizontal="center" vertical="center"/>
    </xf>
    <xf numFmtId="49" fontId="18" fillId="0" borderId="41" xfId="3" applyNumberFormat="1" applyBorder="1">
      <alignment vertical="center"/>
    </xf>
    <xf numFmtId="0" fontId="54" fillId="0" borderId="41" xfId="3" applyFont="1" applyBorder="1">
      <alignment vertical="center"/>
    </xf>
    <xf numFmtId="0" fontId="0" fillId="0" borderId="41" xfId="0" applyBorder="1" applyAlignment="1">
      <alignment horizontal="center"/>
    </xf>
    <xf numFmtId="0" fontId="0" fillId="0" borderId="179" xfId="0" applyBorder="1" applyAlignment="1">
      <alignment horizontal="center"/>
    </xf>
    <xf numFmtId="0" fontId="0" fillId="6" borderId="86" xfId="0" applyFill="1" applyBorder="1"/>
    <xf numFmtId="0" fontId="0" fillId="6" borderId="41" xfId="0" applyFill="1" applyBorder="1"/>
    <xf numFmtId="0" fontId="0" fillId="0" borderId="17" xfId="0" applyBorder="1"/>
    <xf numFmtId="0" fontId="0" fillId="0" borderId="86" xfId="0" applyBorder="1"/>
    <xf numFmtId="0" fontId="0" fillId="0" borderId="41" xfId="3" applyFont="1" applyBorder="1">
      <alignment vertical="center"/>
    </xf>
    <xf numFmtId="0" fontId="0" fillId="4" borderId="41" xfId="3" applyFont="1" applyFill="1" applyBorder="1">
      <alignment vertical="center"/>
    </xf>
    <xf numFmtId="0" fontId="49" fillId="0" borderId="0" xfId="4" applyFont="1" applyAlignment="1">
      <alignment vertical="center" shrinkToFit="1"/>
    </xf>
    <xf numFmtId="0" fontId="6" fillId="5" borderId="1" xfId="0" applyFont="1" applyFill="1" applyBorder="1" applyAlignment="1" applyProtection="1">
      <alignment horizontal="center" vertical="center" shrinkToFit="1"/>
      <protection locked="0"/>
    </xf>
    <xf numFmtId="0" fontId="6" fillId="5" borderId="0" xfId="0" applyFont="1" applyFill="1" applyAlignment="1" applyProtection="1">
      <alignment horizontal="center" vertical="center" shrinkToFit="1"/>
      <protection locked="0"/>
    </xf>
    <xf numFmtId="0" fontId="6" fillId="5" borderId="50" xfId="0" applyFont="1" applyFill="1" applyBorder="1" applyAlignment="1" applyProtection="1">
      <alignment horizontal="center" vertical="center" shrinkToFit="1"/>
      <protection locked="0"/>
    </xf>
    <xf numFmtId="0" fontId="6" fillId="5" borderId="51" xfId="0" applyFont="1" applyFill="1" applyBorder="1" applyAlignment="1" applyProtection="1">
      <alignment horizontal="center" vertical="center" shrinkToFit="1"/>
      <protection locked="0"/>
    </xf>
    <xf numFmtId="0" fontId="6" fillId="5" borderId="11" xfId="0" applyFont="1" applyFill="1" applyBorder="1" applyAlignment="1" applyProtection="1">
      <alignment horizontal="center" vertical="center" shrinkToFit="1"/>
      <protection locked="0"/>
    </xf>
    <xf numFmtId="0" fontId="6" fillId="5" borderId="7" xfId="0" applyFont="1" applyFill="1" applyBorder="1" applyAlignment="1" applyProtection="1">
      <alignment horizontal="center" vertical="center" shrinkToFit="1"/>
      <protection locked="0"/>
    </xf>
    <xf numFmtId="49" fontId="0" fillId="0" borderId="41" xfId="3" applyNumberFormat="1" applyFont="1" applyBorder="1">
      <alignment vertical="center"/>
    </xf>
    <xf numFmtId="0" fontId="6" fillId="5" borderId="44" xfId="0" applyFont="1" applyFill="1" applyBorder="1" applyAlignment="1" applyProtection="1">
      <alignment horizontal="center" vertical="center" shrinkToFit="1"/>
      <protection locked="0"/>
    </xf>
    <xf numFmtId="0" fontId="6" fillId="5" borderId="45" xfId="0" applyFont="1" applyFill="1" applyBorder="1" applyAlignment="1" applyProtection="1">
      <alignment horizontal="center" vertical="center" shrinkToFit="1"/>
      <protection locked="0"/>
    </xf>
    <xf numFmtId="0" fontId="6" fillId="0" borderId="45" xfId="0" applyFont="1" applyBorder="1" applyAlignment="1">
      <alignment horizontal="center" vertical="center"/>
    </xf>
    <xf numFmtId="0" fontId="6" fillId="5" borderId="56" xfId="0" applyFont="1" applyFill="1" applyBorder="1" applyAlignment="1" applyProtection="1">
      <alignment horizontal="center" vertical="center" shrinkToFit="1"/>
      <protection locked="0"/>
    </xf>
    <xf numFmtId="0" fontId="6" fillId="5" borderId="46" xfId="0" applyFont="1" applyFill="1" applyBorder="1" applyAlignment="1" applyProtection="1">
      <alignment horizontal="center" vertical="center" shrinkToFit="1"/>
      <protection locked="0"/>
    </xf>
    <xf numFmtId="0" fontId="6" fillId="0" borderId="46" xfId="0" applyFont="1" applyBorder="1" applyAlignment="1">
      <alignment horizontal="center" vertical="center"/>
    </xf>
    <xf numFmtId="0" fontId="4" fillId="0" borderId="180" xfId="0" applyFont="1" applyBorder="1" applyAlignment="1">
      <alignment horizontal="center" vertical="center"/>
    </xf>
    <xf numFmtId="0" fontId="4" fillId="0" borderId="65" xfId="0" applyFont="1" applyBorder="1" applyAlignment="1">
      <alignment horizontal="center" vertical="center"/>
    </xf>
    <xf numFmtId="0" fontId="6" fillId="5" borderId="181" xfId="0" applyFont="1" applyFill="1" applyBorder="1" applyAlignment="1" applyProtection="1">
      <alignment horizontal="center" vertical="center" shrinkToFit="1"/>
      <protection locked="0"/>
    </xf>
    <xf numFmtId="0" fontId="6" fillId="5" borderId="182" xfId="0" applyFont="1" applyFill="1" applyBorder="1" applyAlignment="1" applyProtection="1">
      <alignment horizontal="center" vertical="center" shrinkToFit="1"/>
      <protection locked="0"/>
    </xf>
    <xf numFmtId="0" fontId="6" fillId="0" borderId="182" xfId="0" applyFont="1" applyBorder="1" applyAlignment="1">
      <alignment horizontal="center" vertical="center"/>
    </xf>
    <xf numFmtId="0" fontId="4" fillId="0" borderId="183" xfId="0" applyFont="1" applyBorder="1" applyAlignment="1">
      <alignment horizontal="center" vertical="center"/>
    </xf>
    <xf numFmtId="0" fontId="12" fillId="0" borderId="0" xfId="0" applyFont="1" applyAlignment="1">
      <alignment vertical="center"/>
    </xf>
    <xf numFmtId="0" fontId="4" fillId="0" borderId="0" xfId="0" applyFont="1" applyAlignment="1" applyProtection="1">
      <alignment vertical="center"/>
      <protection hidden="1"/>
    </xf>
    <xf numFmtId="49" fontId="42" fillId="0" borderId="151" xfId="0" applyNumberFormat="1" applyFont="1" applyBorder="1" applyAlignment="1">
      <alignment horizontal="center" vertical="distributed" wrapText="1"/>
    </xf>
    <xf numFmtId="49" fontId="42" fillId="0" borderId="153" xfId="0" applyNumberFormat="1" applyFont="1" applyBorder="1" applyAlignment="1">
      <alignment horizontal="center" vertical="distributed" wrapText="1"/>
    </xf>
    <xf numFmtId="49" fontId="42" fillId="0" borderId="154" xfId="0" applyNumberFormat="1" applyFont="1" applyBorder="1" applyAlignment="1">
      <alignment horizontal="center" vertical="distributed" wrapText="1"/>
    </xf>
    <xf numFmtId="0" fontId="2" fillId="0" borderId="12" xfId="3" applyFont="1" applyBorder="1">
      <alignment vertical="center"/>
    </xf>
    <xf numFmtId="0" fontId="2" fillId="0" borderId="1" xfId="3" applyFont="1" applyBorder="1">
      <alignment vertical="center"/>
    </xf>
    <xf numFmtId="0" fontId="59" fillId="5" borderId="0" xfId="0" applyFont="1" applyFill="1" applyAlignment="1" applyProtection="1">
      <alignment horizontal="center" vertical="center"/>
      <protection locked="0"/>
    </xf>
    <xf numFmtId="0" fontId="19" fillId="2" borderId="0" xfId="0" applyFont="1" applyFill="1"/>
    <xf numFmtId="0" fontId="27" fillId="5" borderId="0" xfId="0" applyFont="1" applyFill="1" applyAlignment="1" applyProtection="1">
      <alignment horizontal="center" vertical="center"/>
      <protection locked="0"/>
    </xf>
    <xf numFmtId="0" fontId="19" fillId="2" borderId="7" xfId="0" applyFont="1" applyFill="1" applyBorder="1" applyAlignment="1">
      <alignment horizontal="left" vertical="center"/>
    </xf>
    <xf numFmtId="0" fontId="19" fillId="2" borderId="0" xfId="0" applyFont="1" applyFill="1" applyAlignment="1">
      <alignment vertical="distributed"/>
    </xf>
    <xf numFmtId="0" fontId="19" fillId="2" borderId="0" xfId="0" applyFont="1" applyFill="1" applyAlignment="1">
      <alignment vertical="center"/>
    </xf>
    <xf numFmtId="0" fontId="19" fillId="2" borderId="2" xfId="0" applyFont="1" applyFill="1" applyBorder="1" applyAlignment="1">
      <alignment vertical="distributed"/>
    </xf>
    <xf numFmtId="0" fontId="19" fillId="2" borderId="7" xfId="0" applyFont="1" applyFill="1" applyBorder="1" applyAlignment="1">
      <alignment vertical="center"/>
    </xf>
    <xf numFmtId="0" fontId="19" fillId="2" borderId="13" xfId="0" applyFont="1" applyFill="1" applyBorder="1" applyAlignment="1">
      <alignment vertical="distributed"/>
    </xf>
    <xf numFmtId="0" fontId="19" fillId="2" borderId="8" xfId="0" applyFont="1" applyFill="1" applyBorder="1" applyAlignment="1">
      <alignment vertical="distributed"/>
    </xf>
    <xf numFmtId="0" fontId="19" fillId="2" borderId="14" xfId="0" applyFont="1" applyFill="1" applyBorder="1" applyAlignment="1">
      <alignment vertical="distributed"/>
    </xf>
    <xf numFmtId="0" fontId="61" fillId="0" borderId="0" xfId="0" applyFont="1" applyAlignment="1" applyProtection="1">
      <alignment vertical="center"/>
      <protection hidden="1"/>
    </xf>
    <xf numFmtId="0" fontId="63" fillId="0" borderId="0" xfId="0" applyFont="1" applyAlignment="1" applyProtection="1">
      <alignment vertical="center"/>
      <protection hidden="1"/>
    </xf>
    <xf numFmtId="0" fontId="6" fillId="0" borderId="0" xfId="0" applyFont="1" applyAlignment="1" applyProtection="1">
      <alignment vertical="center"/>
      <protection hidden="1"/>
    </xf>
    <xf numFmtId="0" fontId="2" fillId="0" borderId="0" xfId="0" applyFont="1" applyAlignment="1" applyProtection="1">
      <alignment vertical="center"/>
      <protection hidden="1"/>
    </xf>
    <xf numFmtId="0" fontId="35" fillId="0" borderId="41" xfId="4" applyBorder="1" applyAlignment="1" applyProtection="1">
      <alignment horizontal="center" vertical="center"/>
      <protection hidden="1"/>
    </xf>
    <xf numFmtId="0" fontId="52" fillId="5" borderId="8" xfId="0" applyFont="1" applyFill="1" applyBorder="1" applyAlignment="1" applyProtection="1">
      <alignment vertical="center"/>
      <protection locked="0"/>
    </xf>
    <xf numFmtId="0" fontId="64" fillId="0" borderId="0" xfId="0" applyFont="1" applyAlignment="1">
      <alignment vertical="center"/>
    </xf>
    <xf numFmtId="0" fontId="4" fillId="0" borderId="0" xfId="0" applyFont="1" applyAlignment="1" applyProtection="1">
      <alignment horizontal="center" vertical="center"/>
      <protection hidden="1"/>
    </xf>
    <xf numFmtId="0" fontId="65" fillId="0" borderId="0" xfId="0" applyFont="1" applyAlignment="1">
      <alignment vertical="center"/>
    </xf>
    <xf numFmtId="0" fontId="6" fillId="0" borderId="45" xfId="0" applyFont="1" applyBorder="1" applyAlignment="1">
      <alignment horizontal="center" vertical="center" shrinkToFit="1"/>
    </xf>
    <xf numFmtId="0" fontId="6" fillId="0" borderId="46" xfId="0" applyFont="1" applyBorder="1" applyAlignment="1">
      <alignment horizontal="center" vertical="center" shrinkToFit="1"/>
    </xf>
    <xf numFmtId="0" fontId="6" fillId="0" borderId="182" xfId="0" applyFont="1" applyBorder="1" applyAlignment="1">
      <alignment horizontal="center" vertical="center" shrinkToFit="1"/>
    </xf>
    <xf numFmtId="0" fontId="2" fillId="5" borderId="35" xfId="3" applyFont="1" applyFill="1" applyBorder="1" applyAlignment="1" applyProtection="1">
      <alignment horizontal="left" vertical="center" shrinkToFit="1"/>
      <protection locked="0"/>
    </xf>
    <xf numFmtId="0" fontId="2" fillId="5" borderId="32" xfId="3" applyFont="1" applyFill="1" applyBorder="1" applyAlignment="1" applyProtection="1">
      <alignment horizontal="left" vertical="center" shrinkToFit="1"/>
      <protection locked="0"/>
    </xf>
    <xf numFmtId="0" fontId="2" fillId="5" borderId="39" xfId="3" applyFont="1" applyFill="1" applyBorder="1" applyAlignment="1" applyProtection="1">
      <alignment horizontal="center" vertical="center" shrinkToFit="1"/>
      <protection locked="0"/>
    </xf>
    <xf numFmtId="0" fontId="2" fillId="5" borderId="39" xfId="3" applyFont="1" applyFill="1" applyBorder="1" applyAlignment="1" applyProtection="1">
      <alignment vertical="center" shrinkToFit="1"/>
      <protection locked="0"/>
    </xf>
    <xf numFmtId="0" fontId="2" fillId="5" borderId="40" xfId="3" applyFont="1" applyFill="1" applyBorder="1" applyAlignment="1" applyProtection="1">
      <alignment vertical="center" shrinkToFit="1"/>
      <protection locked="0"/>
    </xf>
    <xf numFmtId="0" fontId="35" fillId="5" borderId="41" xfId="4" applyFill="1" applyBorder="1" applyAlignment="1" applyProtection="1">
      <alignment vertical="center" shrinkToFit="1"/>
      <protection locked="0"/>
    </xf>
    <xf numFmtId="178" fontId="46" fillId="5" borderId="41" xfId="4" applyNumberFormat="1" applyFont="1" applyFill="1" applyBorder="1" applyAlignment="1" applyProtection="1">
      <alignment horizontal="center" vertical="top" shrinkToFit="1"/>
      <protection locked="0"/>
    </xf>
    <xf numFmtId="0" fontId="46" fillId="5" borderId="41" xfId="4" applyFont="1" applyFill="1" applyBorder="1" applyAlignment="1" applyProtection="1">
      <alignment horizontal="center" vertical="top" shrinkToFit="1"/>
      <protection locked="0"/>
    </xf>
    <xf numFmtId="0" fontId="46" fillId="0" borderId="42" xfId="4" applyFont="1" applyBorder="1" applyAlignment="1">
      <alignment horizontal="center" vertical="center" shrinkToFit="1"/>
    </xf>
    <xf numFmtId="0" fontId="46" fillId="0" borderId="13" xfId="4" applyFont="1" applyBorder="1" applyAlignment="1">
      <alignment horizontal="center" vertical="center" shrinkToFit="1"/>
    </xf>
    <xf numFmtId="0" fontId="35" fillId="0" borderId="41" xfId="4" applyBorder="1" applyAlignment="1">
      <alignment vertical="center" shrinkToFit="1"/>
    </xf>
    <xf numFmtId="0" fontId="46" fillId="3" borderId="41" xfId="4" applyFont="1" applyFill="1" applyBorder="1" applyAlignment="1">
      <alignment horizontal="center" vertical="top" shrinkToFit="1"/>
    </xf>
    <xf numFmtId="0" fontId="35" fillId="0" borderId="42" xfId="4" applyBorder="1" applyAlignment="1">
      <alignment vertical="center" shrinkToFit="1"/>
    </xf>
    <xf numFmtId="0" fontId="46" fillId="3" borderId="42" xfId="4" applyFont="1" applyFill="1" applyBorder="1" applyAlignment="1">
      <alignment horizontal="center" vertical="center" shrinkToFit="1"/>
    </xf>
    <xf numFmtId="0" fontId="32" fillId="0" borderId="0" xfId="0" applyFont="1" applyAlignment="1" applyProtection="1">
      <alignment horizontal="left" vertical="center"/>
      <protection hidden="1"/>
    </xf>
    <xf numFmtId="0" fontId="52" fillId="5" borderId="0" xfId="3" applyFont="1" applyFill="1" applyProtection="1">
      <alignment vertical="center"/>
      <protection locked="0"/>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6" xfId="0" applyFont="1" applyBorder="1" applyAlignment="1">
      <alignment horizontal="center" vertical="center"/>
    </xf>
    <xf numFmtId="0" fontId="48" fillId="2" borderId="0" xfId="4" applyFont="1" applyFill="1" applyAlignment="1">
      <alignment horizontal="left" vertical="center"/>
    </xf>
    <xf numFmtId="0" fontId="35" fillId="2" borderId="0" xfId="4" applyFill="1">
      <alignment vertical="center"/>
    </xf>
    <xf numFmtId="0" fontId="42" fillId="0" borderId="0" xfId="0" applyFont="1" applyAlignment="1">
      <alignment vertical="center"/>
    </xf>
    <xf numFmtId="0" fontId="42" fillId="0" borderId="2" xfId="0" applyFont="1" applyBorder="1" applyAlignment="1">
      <alignment horizontal="distributed" vertical="center" wrapText="1"/>
    </xf>
    <xf numFmtId="0" fontId="42" fillId="0" borderId="8" xfId="0" applyFont="1" applyBorder="1" applyAlignment="1">
      <alignment horizontal="distributed" vertical="center" wrapText="1"/>
    </xf>
    <xf numFmtId="0" fontId="42" fillId="0" borderId="14" xfId="0" applyFont="1" applyBorder="1" applyAlignment="1">
      <alignment horizontal="distributed" vertical="center" wrapText="1"/>
    </xf>
    <xf numFmtId="0" fontId="42" fillId="0" borderId="42" xfId="0" applyFont="1" applyBorder="1" applyAlignment="1">
      <alignment horizontal="center" vertical="distributed"/>
    </xf>
    <xf numFmtId="0" fontId="42" fillId="0" borderId="52" xfId="0" applyFont="1" applyBorder="1" applyAlignment="1">
      <alignment horizontal="center" vertical="distributed" wrapText="1"/>
    </xf>
    <xf numFmtId="0" fontId="42" fillId="0" borderId="42" xfId="0" applyFont="1" applyBorder="1" applyAlignment="1">
      <alignment horizontal="center" vertical="distributed" wrapText="1"/>
    </xf>
    <xf numFmtId="0" fontId="42" fillId="0" borderId="52" xfId="0" applyFont="1" applyBorder="1" applyAlignment="1">
      <alignment horizontal="center" vertical="distributed" textRotation="255"/>
    </xf>
    <xf numFmtId="0" fontId="42" fillId="0" borderId="42" xfId="0" applyFont="1" applyBorder="1" applyAlignment="1">
      <alignment horizontal="center" vertical="distributed" textRotation="255"/>
    </xf>
    <xf numFmtId="0" fontId="42" fillId="0" borderId="52" xfId="0" applyFont="1" applyBorder="1" applyAlignment="1">
      <alignment horizontal="center" vertical="center" textRotation="255" shrinkToFit="1"/>
    </xf>
    <xf numFmtId="0" fontId="48" fillId="0" borderId="52" xfId="0" applyFont="1" applyBorder="1" applyAlignment="1">
      <alignment horizontal="center" vertical="center" textRotation="255" shrinkToFit="1"/>
    </xf>
    <xf numFmtId="0" fontId="48" fillId="2" borderId="0" xfId="4" applyFont="1" applyFill="1" applyAlignment="1" applyProtection="1">
      <alignment horizontal="left" vertical="center"/>
      <protection hidden="1"/>
    </xf>
    <xf numFmtId="0" fontId="42" fillId="0" borderId="7" xfId="0" applyFont="1" applyBorder="1" applyAlignment="1">
      <alignment horizontal="center" vertical="distributed" wrapText="1"/>
    </xf>
    <xf numFmtId="0" fontId="42" fillId="0" borderId="0" xfId="0" applyFont="1" applyBorder="1" applyAlignment="1">
      <alignment horizontal="center" vertical="distributed" wrapText="1"/>
    </xf>
    <xf numFmtId="0" fontId="42" fillId="0" borderId="2" xfId="0" applyFont="1" applyBorder="1" applyAlignment="1">
      <alignment horizontal="center" vertical="distributed" wrapText="1"/>
    </xf>
    <xf numFmtId="0" fontId="42" fillId="0" borderId="0" xfId="0" applyFont="1" applyBorder="1" applyAlignment="1">
      <alignment horizontal="distributed" vertical="center" wrapText="1"/>
    </xf>
    <xf numFmtId="0" fontId="6" fillId="5" borderId="46" xfId="0" applyFont="1" applyFill="1" applyBorder="1" applyAlignment="1" applyProtection="1">
      <alignment horizontal="center" vertical="center" shrinkToFit="1"/>
      <protection locked="0"/>
    </xf>
    <xf numFmtId="0" fontId="6" fillId="5" borderId="45" xfId="0" applyFont="1" applyFill="1" applyBorder="1" applyAlignment="1" applyProtection="1">
      <alignment horizontal="center" vertical="center" shrinkToFit="1"/>
      <protection locked="0"/>
    </xf>
    <xf numFmtId="0" fontId="66" fillId="0" borderId="0" xfId="3" applyFont="1">
      <alignment vertical="center"/>
    </xf>
    <xf numFmtId="0" fontId="67" fillId="0" borderId="0" xfId="3" applyFont="1">
      <alignment vertical="center"/>
    </xf>
    <xf numFmtId="0" fontId="68" fillId="0" borderId="9" xfId="0" applyFont="1" applyBorder="1" applyAlignment="1">
      <alignment vertical="center"/>
    </xf>
    <xf numFmtId="0" fontId="0" fillId="0" borderId="9" xfId="0" applyFont="1" applyBorder="1" applyAlignment="1">
      <alignment vertical="center"/>
    </xf>
    <xf numFmtId="0" fontId="2" fillId="5" borderId="16" xfId="0" applyFont="1" applyFill="1" applyBorder="1" applyAlignment="1" applyProtection="1">
      <alignment horizontal="center" vertical="center"/>
      <protection locked="0"/>
    </xf>
    <xf numFmtId="0" fontId="2" fillId="5" borderId="9" xfId="0" applyFont="1" applyFill="1" applyBorder="1" applyAlignment="1" applyProtection="1">
      <alignment horizontal="center" vertical="center"/>
      <protection locked="0"/>
    </xf>
    <xf numFmtId="0" fontId="2" fillId="5" borderId="10" xfId="0" applyFont="1" applyFill="1" applyBorder="1" applyAlignment="1" applyProtection="1">
      <alignment horizontal="center" vertical="center"/>
      <protection locked="0"/>
    </xf>
    <xf numFmtId="0" fontId="0" fillId="0" borderId="9" xfId="0" applyBorder="1" applyAlignment="1">
      <alignment horizontal="distributed" vertical="center"/>
    </xf>
    <xf numFmtId="0" fontId="2" fillId="0" borderId="9" xfId="0" applyFont="1" applyBorder="1" applyAlignment="1">
      <alignment horizontal="distributed" vertical="center"/>
    </xf>
    <xf numFmtId="0" fontId="2" fillId="0" borderId="10" xfId="0" applyFont="1" applyBorder="1" applyAlignment="1">
      <alignment horizontal="distributed" vertical="center"/>
    </xf>
    <xf numFmtId="0" fontId="2" fillId="0" borderId="0" xfId="0" applyFont="1" applyAlignment="1">
      <alignment vertical="center"/>
    </xf>
    <xf numFmtId="0" fontId="19" fillId="2" borderId="0" xfId="0" applyFont="1" applyFill="1" applyAlignment="1" applyProtection="1">
      <alignment vertical="center" shrinkToFit="1"/>
      <protection locked="0"/>
    </xf>
    <xf numFmtId="0" fontId="53" fillId="5" borderId="8" xfId="1" applyFont="1" applyFill="1" applyBorder="1" applyAlignment="1" applyProtection="1">
      <alignment horizontal="left" vertical="center" shrinkToFit="1"/>
      <protection locked="0"/>
    </xf>
    <xf numFmtId="0" fontId="2" fillId="5" borderId="8" xfId="0" applyFont="1" applyFill="1" applyBorder="1" applyAlignment="1" applyProtection="1">
      <alignment horizontal="left" vertical="center" shrinkToFit="1"/>
      <protection locked="0"/>
    </xf>
    <xf numFmtId="0" fontId="2" fillId="5" borderId="9" xfId="0" applyFont="1" applyFill="1" applyBorder="1" applyAlignment="1" applyProtection="1">
      <alignment horizontal="left" vertical="center" shrinkToFit="1"/>
      <protection locked="0"/>
    </xf>
    <xf numFmtId="179" fontId="2" fillId="5" borderId="8" xfId="0" applyNumberFormat="1" applyFont="1" applyFill="1" applyBorder="1" applyAlignment="1" applyProtection="1">
      <alignment horizontal="center" vertical="center"/>
      <protection locked="0"/>
    </xf>
    <xf numFmtId="0" fontId="2" fillId="5" borderId="47" xfId="0" applyFont="1" applyFill="1" applyBorder="1" applyAlignment="1" applyProtection="1">
      <alignment horizontal="left" vertical="center" shrinkToFit="1"/>
      <protection locked="0"/>
    </xf>
    <xf numFmtId="0" fontId="30" fillId="0" borderId="57" xfId="0" applyFont="1" applyBorder="1" applyAlignment="1">
      <alignment horizontal="center" vertical="center"/>
    </xf>
    <xf numFmtId="0" fontId="30" fillId="0" borderId="58" xfId="0" applyFont="1" applyBorder="1" applyAlignment="1">
      <alignment horizontal="center" vertical="center"/>
    </xf>
    <xf numFmtId="0" fontId="30" fillId="0" borderId="59" xfId="0" applyFont="1" applyBorder="1" applyAlignment="1">
      <alignment horizontal="center" vertical="center"/>
    </xf>
    <xf numFmtId="0" fontId="2" fillId="0" borderId="60" xfId="0" applyFont="1" applyBorder="1" applyAlignment="1">
      <alignment horizontal="distributed" vertical="center" wrapText="1" justifyLastLine="1"/>
    </xf>
    <xf numFmtId="0" fontId="2" fillId="0" borderId="61" xfId="0" applyFont="1" applyBorder="1" applyAlignment="1">
      <alignment horizontal="distributed" vertical="center" wrapText="1" justifyLastLine="1"/>
    </xf>
    <xf numFmtId="0" fontId="2" fillId="0" borderId="62" xfId="0" applyFont="1" applyBorder="1" applyAlignment="1">
      <alignment horizontal="distributed" vertical="center" wrapText="1" justifyLastLine="1"/>
    </xf>
    <xf numFmtId="0" fontId="2" fillId="0" borderId="63" xfId="0" applyFont="1" applyBorder="1" applyAlignment="1">
      <alignment horizontal="distributed" vertical="center" wrapText="1" justifyLastLine="1"/>
    </xf>
    <xf numFmtId="0" fontId="2" fillId="0" borderId="41" xfId="0" applyFont="1" applyBorder="1" applyAlignment="1">
      <alignment horizontal="distributed" vertical="center" wrapText="1" justifyLastLine="1"/>
    </xf>
    <xf numFmtId="0" fontId="2" fillId="0" borderId="64" xfId="0" applyFont="1" applyBorder="1" applyAlignment="1">
      <alignment horizontal="distributed" vertical="center" wrapText="1" justifyLastLine="1"/>
    </xf>
    <xf numFmtId="0" fontId="2" fillId="0" borderId="25" xfId="0" applyFont="1" applyBorder="1" applyAlignment="1">
      <alignment horizontal="distributed" vertical="center" wrapText="1" justifyLastLine="1"/>
    </xf>
    <xf numFmtId="0" fontId="2" fillId="0" borderId="1" xfId="0" applyFont="1" applyBorder="1" applyAlignment="1">
      <alignment horizontal="center" vertical="center"/>
    </xf>
    <xf numFmtId="0" fontId="2" fillId="0" borderId="8" xfId="0" applyFont="1" applyBorder="1" applyAlignment="1">
      <alignment horizontal="center" vertical="center"/>
    </xf>
    <xf numFmtId="0" fontId="2" fillId="0" borderId="9" xfId="0" applyFont="1" applyBorder="1" applyAlignment="1">
      <alignment horizontal="distributed" vertical="center"/>
    </xf>
    <xf numFmtId="0" fontId="2" fillId="0" borderId="10" xfId="0" applyFont="1" applyBorder="1" applyAlignment="1">
      <alignment horizontal="distributed" vertical="center"/>
    </xf>
    <xf numFmtId="0" fontId="2" fillId="5" borderId="16" xfId="0" applyFont="1" applyFill="1" applyBorder="1" applyAlignment="1" applyProtection="1">
      <alignment horizontal="center" vertical="center"/>
      <protection locked="0"/>
    </xf>
    <xf numFmtId="0" fontId="2" fillId="5" borderId="9" xfId="0" applyFont="1" applyFill="1" applyBorder="1" applyAlignment="1" applyProtection="1">
      <alignment horizontal="center" vertical="center"/>
      <protection locked="0"/>
    </xf>
    <xf numFmtId="0" fontId="2" fillId="5" borderId="10" xfId="0" applyFont="1" applyFill="1" applyBorder="1" applyAlignment="1" applyProtection="1">
      <alignment horizontal="center" vertical="center"/>
      <protection locked="0"/>
    </xf>
    <xf numFmtId="0" fontId="2" fillId="0" borderId="25" xfId="0" applyFont="1" applyBorder="1" applyAlignment="1">
      <alignment horizontal="center" vertical="center"/>
    </xf>
    <xf numFmtId="0" fontId="2" fillId="0" borderId="41" xfId="0" applyFont="1" applyBorder="1" applyAlignment="1">
      <alignment horizontal="center" vertical="center"/>
    </xf>
    <xf numFmtId="0" fontId="4" fillId="0" borderId="19" xfId="0" applyFont="1" applyBorder="1" applyAlignment="1">
      <alignment horizontal="center" vertical="center" justifyLastLine="1"/>
    </xf>
    <xf numFmtId="0" fontId="4" fillId="0" borderId="15" xfId="0" applyFont="1" applyBorder="1" applyAlignment="1">
      <alignment horizontal="center" vertical="center" justifyLastLine="1"/>
    </xf>
    <xf numFmtId="0" fontId="4" fillId="0" borderId="48" xfId="0" applyFont="1" applyBorder="1" applyAlignment="1">
      <alignment horizontal="center" vertical="center" justifyLastLine="1"/>
    </xf>
    <xf numFmtId="0" fontId="2" fillId="0" borderId="43" xfId="0" applyFont="1" applyBorder="1" applyAlignment="1">
      <alignment horizontal="center" vertical="center" justifyLastLine="1"/>
    </xf>
    <xf numFmtId="0" fontId="2" fillId="0" borderId="8" xfId="0" applyFont="1" applyBorder="1" applyAlignment="1">
      <alignment horizontal="center" vertical="center" justifyLastLine="1"/>
    </xf>
    <xf numFmtId="0" fontId="2" fillId="0" borderId="20" xfId="0" applyFont="1" applyBorder="1" applyAlignment="1">
      <alignment horizontal="center" vertical="center" justifyLastLine="1"/>
    </xf>
    <xf numFmtId="0" fontId="4" fillId="0" borderId="0" xfId="0" applyFont="1" applyAlignment="1">
      <alignment horizontal="center" vertical="center" shrinkToFit="1"/>
    </xf>
    <xf numFmtId="0" fontId="2" fillId="0" borderId="66" xfId="0" applyFont="1" applyBorder="1" applyAlignment="1">
      <alignment horizontal="center" vertical="center"/>
    </xf>
    <xf numFmtId="0" fontId="2" fillId="0" borderId="67" xfId="0" applyFont="1" applyBorder="1" applyAlignment="1">
      <alignment horizontal="center" vertical="center"/>
    </xf>
    <xf numFmtId="0" fontId="2" fillId="0" borderId="17" xfId="0" applyFont="1" applyBorder="1" applyAlignment="1">
      <alignment horizontal="distributed" vertical="center"/>
    </xf>
    <xf numFmtId="0" fontId="0" fillId="0" borderId="9" xfId="0" applyBorder="1" applyAlignment="1">
      <alignment horizontal="distributed" vertical="center"/>
    </xf>
    <xf numFmtId="0" fontId="2" fillId="0" borderId="196" xfId="0" applyFont="1" applyBorder="1" applyAlignment="1">
      <alignment horizontal="center" vertical="center"/>
    </xf>
    <xf numFmtId="0" fontId="2" fillId="0" borderId="197" xfId="0" applyFont="1" applyBorder="1" applyAlignment="1">
      <alignment horizontal="center" vertical="center"/>
    </xf>
    <xf numFmtId="0" fontId="2" fillId="0" borderId="16" xfId="0" applyFont="1" applyBorder="1" applyAlignment="1">
      <alignment horizontal="center" vertical="center"/>
    </xf>
    <xf numFmtId="0" fontId="2" fillId="2" borderId="16" xfId="0" applyFont="1" applyFill="1" applyBorder="1" applyAlignment="1">
      <alignment horizontal="center" vertical="center"/>
    </xf>
    <xf numFmtId="0" fontId="2" fillId="2" borderId="25" xfId="0" applyFont="1" applyFill="1" applyBorder="1" applyAlignment="1">
      <alignment horizontal="center" vertical="center"/>
    </xf>
    <xf numFmtId="0" fontId="2" fillId="2" borderId="17" xfId="0" applyFont="1" applyFill="1" applyBorder="1" applyAlignment="1">
      <alignment horizontal="left" vertical="center"/>
    </xf>
    <xf numFmtId="0" fontId="2" fillId="2" borderId="9" xfId="0" applyFont="1" applyFill="1" applyBorder="1" applyAlignment="1">
      <alignment horizontal="left" vertical="center"/>
    </xf>
    <xf numFmtId="0" fontId="2" fillId="2" borderId="10" xfId="0" applyFont="1" applyFill="1" applyBorder="1" applyAlignment="1">
      <alignment horizontal="left" vertical="center"/>
    </xf>
    <xf numFmtId="0" fontId="60" fillId="0" borderId="1" xfId="0" applyFont="1" applyBorder="1" applyAlignment="1" applyProtection="1">
      <alignment horizontal="left" vertical="center" wrapText="1"/>
      <protection hidden="1"/>
    </xf>
    <xf numFmtId="0" fontId="60" fillId="0" borderId="3" xfId="0" applyFont="1" applyBorder="1" applyAlignment="1" applyProtection="1">
      <alignment horizontal="left" vertical="center" wrapText="1"/>
      <protection hidden="1"/>
    </xf>
    <xf numFmtId="0" fontId="60" fillId="0" borderId="0" xfId="0" applyFont="1" applyAlignment="1" applyProtection="1">
      <alignment horizontal="left" vertical="center" wrapText="1"/>
      <protection hidden="1"/>
    </xf>
    <xf numFmtId="0" fontId="60" fillId="0" borderId="24" xfId="0" applyFont="1" applyBorder="1" applyAlignment="1" applyProtection="1">
      <alignment horizontal="left" vertical="center" wrapText="1"/>
      <protection hidden="1"/>
    </xf>
    <xf numFmtId="0" fontId="60" fillId="0" borderId="8" xfId="0" applyFont="1" applyBorder="1" applyAlignment="1" applyProtection="1">
      <alignment horizontal="left" vertical="center" wrapText="1"/>
      <protection hidden="1"/>
    </xf>
    <xf numFmtId="0" fontId="60" fillId="0" borderId="20" xfId="0" applyFont="1" applyBorder="1" applyAlignment="1" applyProtection="1">
      <alignment horizontal="left" vertical="center" wrapText="1"/>
      <protection hidden="1"/>
    </xf>
    <xf numFmtId="0" fontId="60" fillId="0" borderId="1" xfId="0" applyFont="1" applyBorder="1" applyAlignment="1">
      <alignment horizontal="left" vertical="center" wrapText="1"/>
    </xf>
    <xf numFmtId="0" fontId="60" fillId="0" borderId="3" xfId="0" applyFont="1" applyBorder="1" applyAlignment="1">
      <alignment horizontal="left" vertical="center" wrapText="1"/>
    </xf>
    <xf numFmtId="0" fontId="60" fillId="0" borderId="0" xfId="0" applyFont="1" applyAlignment="1">
      <alignment horizontal="left" vertical="center" wrapText="1"/>
    </xf>
    <xf numFmtId="0" fontId="60" fillId="0" borderId="24" xfId="0" applyFont="1" applyBorder="1" applyAlignment="1">
      <alignment horizontal="left" vertical="center" wrapText="1"/>
    </xf>
    <xf numFmtId="0" fontId="60" fillId="0" borderId="8" xfId="0" applyFont="1" applyBorder="1" applyAlignment="1">
      <alignment horizontal="left" vertical="center" wrapText="1"/>
    </xf>
    <xf numFmtId="0" fontId="60" fillId="0" borderId="20" xfId="0" applyFont="1" applyBorder="1" applyAlignment="1">
      <alignment horizontal="left" vertical="center" wrapText="1"/>
    </xf>
    <xf numFmtId="0" fontId="2" fillId="0" borderId="9" xfId="0" applyFont="1" applyBorder="1" applyAlignment="1">
      <alignment horizontal="right" vertical="center" shrinkToFit="1"/>
    </xf>
    <xf numFmtId="0" fontId="2" fillId="0" borderId="10" xfId="0" applyFont="1" applyBorder="1" applyAlignment="1">
      <alignment horizontal="right" vertical="center" shrinkToFit="1"/>
    </xf>
    <xf numFmtId="0" fontId="2" fillId="0" borderId="21" xfId="0" applyFont="1" applyBorder="1" applyAlignment="1">
      <alignment horizontal="center" vertical="center"/>
    </xf>
    <xf numFmtId="0" fontId="2" fillId="0" borderId="12" xfId="0" applyFont="1" applyBorder="1" applyAlignment="1">
      <alignment horizontal="center" vertical="center"/>
    </xf>
    <xf numFmtId="0" fontId="2" fillId="0" borderId="18" xfId="0" applyFont="1" applyBorder="1" applyAlignment="1">
      <alignment horizontal="center" vertical="center"/>
    </xf>
    <xf numFmtId="0" fontId="2" fillId="0" borderId="2" xfId="0" applyFont="1" applyBorder="1" applyAlignment="1">
      <alignment horizontal="center" vertical="center"/>
    </xf>
    <xf numFmtId="0" fontId="2" fillId="0" borderId="1" xfId="0" applyFont="1" applyBorder="1" applyAlignment="1">
      <alignment horizontal="left" vertical="center" shrinkToFit="1"/>
    </xf>
    <xf numFmtId="0" fontId="2" fillId="0" borderId="3" xfId="0" applyFont="1" applyBorder="1" applyAlignment="1">
      <alignment horizontal="left" vertical="center" shrinkToFit="1"/>
    </xf>
    <xf numFmtId="0" fontId="2" fillId="0" borderId="8" xfId="0" applyFont="1" applyBorder="1" applyAlignment="1">
      <alignment horizontal="left" vertical="center" shrinkToFit="1"/>
    </xf>
    <xf numFmtId="0" fontId="2" fillId="0" borderId="20" xfId="0" applyFont="1" applyBorder="1" applyAlignment="1">
      <alignment horizontal="left" vertical="center" shrinkToFit="1"/>
    </xf>
    <xf numFmtId="0" fontId="2" fillId="0" borderId="43" xfId="0" applyFont="1" applyBorder="1" applyAlignment="1">
      <alignment horizontal="center" vertical="center"/>
    </xf>
    <xf numFmtId="0" fontId="2" fillId="0" borderId="14" xfId="0" applyFont="1" applyBorder="1" applyAlignment="1">
      <alignment horizontal="center" vertical="center"/>
    </xf>
    <xf numFmtId="0" fontId="2" fillId="0" borderId="11" xfId="0" applyFont="1" applyBorder="1" applyAlignment="1">
      <alignment horizontal="distributed" vertical="center"/>
    </xf>
    <xf numFmtId="0" fontId="2" fillId="0" borderId="1" xfId="0" applyFont="1" applyBorder="1" applyAlignment="1">
      <alignment horizontal="distributed" vertical="center"/>
    </xf>
    <xf numFmtId="0" fontId="2" fillId="0" borderId="56" xfId="0" applyFont="1" applyBorder="1" applyAlignment="1">
      <alignment vertical="center" shrinkToFit="1"/>
    </xf>
    <xf numFmtId="0" fontId="2" fillId="0" borderId="46" xfId="0" applyFont="1" applyBorder="1" applyAlignment="1">
      <alignment vertical="center" shrinkToFit="1"/>
    </xf>
    <xf numFmtId="0" fontId="2" fillId="0" borderId="17" xfId="0" applyFont="1" applyBorder="1" applyAlignment="1">
      <alignment horizontal="left" vertical="center"/>
    </xf>
    <xf numFmtId="0" fontId="2" fillId="0" borderId="9" xfId="0" applyFont="1" applyBorder="1" applyAlignment="1">
      <alignment horizontal="left" vertical="center"/>
    </xf>
    <xf numFmtId="0" fontId="2" fillId="0" borderId="25" xfId="0" applyFont="1" applyBorder="1" applyAlignment="1">
      <alignment horizontal="left" vertical="center"/>
    </xf>
    <xf numFmtId="0" fontId="4" fillId="0" borderId="1" xfId="0" applyFont="1" applyBorder="1" applyAlignment="1">
      <alignment horizontal="left" vertical="center" wrapText="1"/>
    </xf>
    <xf numFmtId="0" fontId="4" fillId="0" borderId="1" xfId="0" applyFont="1" applyBorder="1" applyAlignment="1">
      <alignment horizontal="left" vertical="center"/>
    </xf>
    <xf numFmtId="0" fontId="4" fillId="0" borderId="3" xfId="0" applyFont="1" applyBorder="1" applyAlignment="1">
      <alignment horizontal="left" vertical="center"/>
    </xf>
    <xf numFmtId="0" fontId="4" fillId="0" borderId="0" xfId="0" applyFont="1" applyAlignment="1">
      <alignment horizontal="left" vertical="center"/>
    </xf>
    <xf numFmtId="0" fontId="4" fillId="0" borderId="24" xfId="0" applyFont="1" applyBorder="1" applyAlignment="1">
      <alignment horizontal="left" vertical="center"/>
    </xf>
    <xf numFmtId="0" fontId="4" fillId="0" borderId="8" xfId="0" applyFont="1" applyBorder="1" applyAlignment="1">
      <alignment horizontal="left" vertical="center"/>
    </xf>
    <xf numFmtId="0" fontId="4" fillId="0" borderId="20" xfId="0" applyFont="1" applyBorder="1" applyAlignment="1">
      <alignment horizontal="left" vertical="center"/>
    </xf>
    <xf numFmtId="0" fontId="2" fillId="5" borderId="53" xfId="0" applyFont="1" applyFill="1" applyBorder="1" applyAlignment="1" applyProtection="1">
      <alignment horizontal="center" vertical="center"/>
      <protection locked="0"/>
    </xf>
    <xf numFmtId="0" fontId="2" fillId="5" borderId="54" xfId="0" applyFont="1" applyFill="1" applyBorder="1" applyAlignment="1" applyProtection="1">
      <alignment horizontal="center" vertical="center"/>
      <protection locked="0"/>
    </xf>
    <xf numFmtId="0" fontId="2" fillId="5" borderId="55" xfId="0" applyFont="1" applyFill="1" applyBorder="1" applyAlignment="1" applyProtection="1">
      <alignment horizontal="center" vertical="center"/>
      <protection locked="0"/>
    </xf>
    <xf numFmtId="0" fontId="2" fillId="5" borderId="21" xfId="0" applyFont="1" applyFill="1" applyBorder="1" applyAlignment="1" applyProtection="1">
      <alignment horizontal="center" vertical="center"/>
      <protection locked="0"/>
    </xf>
    <xf numFmtId="0" fontId="2" fillId="5" borderId="1" xfId="0" applyFont="1" applyFill="1" applyBorder="1" applyAlignment="1" applyProtection="1">
      <alignment horizontal="center" vertical="center"/>
      <protection locked="0"/>
    </xf>
    <xf numFmtId="0" fontId="2" fillId="5" borderId="3" xfId="0" applyFont="1" applyFill="1" applyBorder="1" applyAlignment="1" applyProtection="1">
      <alignment horizontal="center" vertical="center"/>
      <protection locked="0"/>
    </xf>
    <xf numFmtId="0" fontId="2" fillId="5" borderId="43" xfId="0" applyFont="1" applyFill="1" applyBorder="1" applyAlignment="1" applyProtection="1">
      <alignment horizontal="center" vertical="center"/>
      <protection locked="0"/>
    </xf>
    <xf numFmtId="0" fontId="2" fillId="5" borderId="8" xfId="0" applyFont="1" applyFill="1" applyBorder="1" applyAlignment="1" applyProtection="1">
      <alignment horizontal="center" vertical="center"/>
      <protection locked="0"/>
    </xf>
    <xf numFmtId="0" fontId="2" fillId="5" borderId="20" xfId="0" applyFont="1" applyFill="1" applyBorder="1" applyAlignment="1" applyProtection="1">
      <alignment horizontal="center" vertical="center"/>
      <protection locked="0"/>
    </xf>
    <xf numFmtId="0" fontId="4" fillId="0" borderId="73" xfId="0" applyFont="1" applyBorder="1" applyAlignment="1">
      <alignment horizontal="center" vertical="center"/>
    </xf>
    <xf numFmtId="0" fontId="4" fillId="0" borderId="74" xfId="0" applyFont="1" applyBorder="1" applyAlignment="1">
      <alignment horizontal="center" vertical="center"/>
    </xf>
    <xf numFmtId="0" fontId="4" fillId="5" borderId="73" xfId="0" applyFont="1" applyFill="1" applyBorder="1" applyAlignment="1" applyProtection="1">
      <alignment horizontal="center" vertical="center" shrinkToFit="1"/>
      <protection locked="0"/>
    </xf>
    <xf numFmtId="0" fontId="4" fillId="5" borderId="74" xfId="0" applyFont="1" applyFill="1" applyBorder="1" applyAlignment="1" applyProtection="1">
      <alignment horizontal="center" vertical="center" shrinkToFit="1"/>
      <protection locked="0"/>
    </xf>
    <xf numFmtId="0" fontId="4" fillId="0" borderId="82" xfId="0" applyFont="1" applyBorder="1" applyAlignment="1">
      <alignment horizontal="center" vertical="center"/>
    </xf>
    <xf numFmtId="0" fontId="4" fillId="5" borderId="173" xfId="0" applyFont="1" applyFill="1" applyBorder="1" applyAlignment="1" applyProtection="1">
      <alignment horizontal="center" vertical="center" shrinkToFit="1"/>
      <protection locked="0"/>
    </xf>
    <xf numFmtId="0" fontId="4" fillId="5" borderId="174" xfId="0" applyFont="1" applyFill="1" applyBorder="1" applyAlignment="1" applyProtection="1">
      <alignment horizontal="center" vertical="center" shrinkToFit="1"/>
      <protection locked="0"/>
    </xf>
    <xf numFmtId="0" fontId="4" fillId="5" borderId="176" xfId="0" applyFont="1" applyFill="1" applyBorder="1" applyAlignment="1" applyProtection="1">
      <alignment horizontal="center" vertical="center" shrinkToFit="1"/>
      <protection locked="0"/>
    </xf>
    <xf numFmtId="0" fontId="4" fillId="5" borderId="177" xfId="0" applyFont="1" applyFill="1" applyBorder="1" applyAlignment="1" applyProtection="1">
      <alignment horizontal="center" vertical="center" shrinkToFit="1"/>
      <protection locked="0"/>
    </xf>
    <xf numFmtId="0" fontId="4" fillId="5" borderId="175" xfId="0" applyFont="1" applyFill="1" applyBorder="1" applyAlignment="1" applyProtection="1">
      <alignment horizontal="center" vertical="center" shrinkToFit="1"/>
      <protection locked="0"/>
    </xf>
    <xf numFmtId="0" fontId="4" fillId="5" borderId="178" xfId="0" applyFont="1" applyFill="1" applyBorder="1" applyAlignment="1" applyProtection="1">
      <alignment horizontal="center" vertical="center" shrinkToFit="1"/>
      <protection locked="0"/>
    </xf>
    <xf numFmtId="0" fontId="4" fillId="5" borderId="25" xfId="0" applyFont="1" applyFill="1" applyBorder="1" applyAlignment="1" applyProtection="1">
      <alignment horizontal="center" vertical="center" shrinkToFit="1"/>
      <protection locked="0"/>
    </xf>
    <xf numFmtId="0" fontId="4" fillId="5" borderId="17" xfId="0" applyFont="1" applyFill="1" applyBorder="1" applyAlignment="1" applyProtection="1">
      <alignment horizontal="center" vertical="center" shrinkToFit="1"/>
      <protection locked="0"/>
    </xf>
    <xf numFmtId="0" fontId="4" fillId="0" borderId="25" xfId="0" applyFont="1" applyBorder="1" applyAlignment="1">
      <alignment horizontal="center" vertical="center"/>
    </xf>
    <xf numFmtId="0" fontId="4" fillId="0" borderId="64" xfId="0" applyFont="1" applyBorder="1" applyAlignment="1">
      <alignment horizontal="center" vertical="center"/>
    </xf>
    <xf numFmtId="0" fontId="4" fillId="0" borderId="0" xfId="0" quotePrefix="1" applyFont="1" applyAlignment="1">
      <alignment horizontal="center" vertical="center"/>
    </xf>
    <xf numFmtId="0" fontId="4" fillId="0" borderId="0" xfId="0" applyFont="1" applyAlignment="1">
      <alignment horizontal="center" vertical="center"/>
    </xf>
    <xf numFmtId="0" fontId="4" fillId="0" borderId="17" xfId="0" applyFont="1" applyBorder="1" applyAlignment="1">
      <alignment horizontal="center" vertical="center"/>
    </xf>
    <xf numFmtId="0" fontId="4" fillId="0" borderId="0" xfId="0" applyFont="1" applyAlignment="1">
      <alignment horizontal="distributed" vertical="center"/>
    </xf>
    <xf numFmtId="0" fontId="4" fillId="0" borderId="18" xfId="0" applyFont="1" applyBorder="1" applyAlignment="1">
      <alignment horizontal="center" vertical="center"/>
    </xf>
    <xf numFmtId="0" fontId="4" fillId="0" borderId="24" xfId="0" applyFont="1" applyBorder="1" applyAlignment="1">
      <alignment horizontal="center" vertical="center"/>
    </xf>
    <xf numFmtId="0" fontId="4" fillId="0" borderId="78" xfId="0" applyFont="1" applyBorder="1" applyAlignment="1">
      <alignment horizontal="center" vertical="center"/>
    </xf>
    <xf numFmtId="0" fontId="6" fillId="7" borderId="77" xfId="0" applyFont="1" applyFill="1" applyBorder="1" applyAlignment="1">
      <alignment horizontal="distributed" vertical="center" shrinkToFit="1"/>
    </xf>
    <xf numFmtId="0" fontId="6" fillId="7" borderId="78" xfId="0" applyFont="1" applyFill="1" applyBorder="1" applyAlignment="1">
      <alignment horizontal="distributed" vertical="center" shrinkToFit="1"/>
    </xf>
    <xf numFmtId="0" fontId="4" fillId="5" borderId="74" xfId="0" applyFont="1" applyFill="1" applyBorder="1" applyAlignment="1" applyProtection="1">
      <alignment horizontal="center" vertical="center"/>
      <protection locked="0"/>
    </xf>
    <xf numFmtId="0" fontId="4" fillId="5" borderId="54" xfId="0" applyFont="1" applyFill="1" applyBorder="1" applyAlignment="1" applyProtection="1">
      <alignment horizontal="center" vertical="center"/>
      <protection locked="0"/>
    </xf>
    <xf numFmtId="0" fontId="4" fillId="0" borderId="11" xfId="0" applyFont="1" applyBorder="1" applyAlignment="1">
      <alignment horizontal="center" vertical="center"/>
    </xf>
    <xf numFmtId="0" fontId="4" fillId="0" borderId="1" xfId="0" applyFont="1" applyBorder="1" applyAlignment="1">
      <alignment horizontal="center" vertical="center"/>
    </xf>
    <xf numFmtId="0" fontId="4" fillId="0" borderId="12" xfId="0" applyFont="1" applyBorder="1" applyAlignment="1">
      <alignment horizontal="center" vertical="center"/>
    </xf>
    <xf numFmtId="0" fontId="4" fillId="0" borderId="13" xfId="0" applyFont="1" applyBorder="1" applyAlignment="1">
      <alignment horizontal="center" vertical="center"/>
    </xf>
    <xf numFmtId="0" fontId="4" fillId="0" borderId="8" xfId="0" applyFont="1" applyBorder="1" applyAlignment="1">
      <alignment horizontal="center" vertical="center"/>
    </xf>
    <xf numFmtId="0" fontId="4" fillId="0" borderId="14" xfId="0" applyFont="1" applyBorder="1" applyAlignment="1">
      <alignment horizontal="center" vertical="center"/>
    </xf>
    <xf numFmtId="0" fontId="4" fillId="5" borderId="0" xfId="0" applyFont="1" applyFill="1" applyAlignment="1" applyProtection="1">
      <alignment horizontal="center" vertical="center"/>
      <protection locked="0"/>
    </xf>
    <xf numFmtId="0" fontId="4" fillId="0" borderId="75" xfId="0" applyFont="1" applyBorder="1" applyAlignment="1">
      <alignment horizontal="distributed" vertical="center" justifyLastLine="1"/>
    </xf>
    <xf numFmtId="0" fontId="4" fillId="0" borderId="76" xfId="0" applyFont="1" applyBorder="1" applyAlignment="1">
      <alignment horizontal="distributed" vertical="center" justifyLastLine="1"/>
    </xf>
    <xf numFmtId="0" fontId="4" fillId="0" borderId="81" xfId="0" applyFont="1" applyBorder="1" applyAlignment="1">
      <alignment horizontal="distributed" vertical="center" justifyLastLine="1"/>
    </xf>
    <xf numFmtId="0" fontId="6" fillId="0" borderId="77" xfId="0" applyFont="1" applyBorder="1" applyAlignment="1">
      <alignment horizontal="distributed" vertical="center" shrinkToFit="1"/>
    </xf>
    <xf numFmtId="0" fontId="6" fillId="0" borderId="78" xfId="0" applyFont="1" applyBorder="1" applyAlignment="1">
      <alignment horizontal="distributed" vertical="center" shrinkToFit="1"/>
    </xf>
    <xf numFmtId="0" fontId="6" fillId="7" borderId="63" xfId="0" applyFont="1" applyFill="1" applyBorder="1" applyAlignment="1">
      <alignment horizontal="distributed" vertical="center" wrapText="1"/>
    </xf>
    <xf numFmtId="0" fontId="6" fillId="7" borderId="41" xfId="0" applyFont="1" applyFill="1" applyBorder="1" applyAlignment="1">
      <alignment horizontal="distributed" vertical="center" wrapText="1"/>
    </xf>
    <xf numFmtId="0" fontId="4" fillId="0" borderId="0" xfId="0" applyFont="1" applyAlignment="1" applyProtection="1">
      <alignment horizontal="center" vertical="center"/>
      <protection hidden="1"/>
    </xf>
    <xf numFmtId="0" fontId="4" fillId="5" borderId="17" xfId="0" applyFont="1" applyFill="1" applyBorder="1" applyAlignment="1" applyProtection="1">
      <alignment horizontal="center" vertical="center"/>
      <protection locked="0"/>
    </xf>
    <xf numFmtId="0" fontId="4" fillId="5" borderId="9" xfId="0" applyFont="1" applyFill="1" applyBorder="1" applyAlignment="1" applyProtection="1">
      <alignment horizontal="center" vertical="center"/>
      <protection locked="0"/>
    </xf>
    <xf numFmtId="0" fontId="11" fillId="0" borderId="0" xfId="0" applyFont="1" applyAlignment="1">
      <alignment horizontal="center" vertical="center"/>
    </xf>
    <xf numFmtId="0" fontId="6" fillId="7" borderId="63" xfId="0" applyFont="1" applyFill="1" applyBorder="1" applyAlignment="1">
      <alignment horizontal="distributed" vertical="center" shrinkToFit="1"/>
    </xf>
    <xf numFmtId="0" fontId="6" fillId="7" borderId="41" xfId="0" applyFont="1" applyFill="1" applyBorder="1" applyAlignment="1">
      <alignment horizontal="distributed" vertical="center" shrinkToFit="1"/>
    </xf>
    <xf numFmtId="0" fontId="4" fillId="0" borderId="75" xfId="0" applyFont="1" applyBorder="1" applyAlignment="1">
      <alignment horizontal="center" vertical="center" justifyLastLine="1"/>
    </xf>
    <xf numFmtId="0" fontId="4" fillId="0" borderId="76" xfId="0" applyFont="1" applyBorder="1" applyAlignment="1">
      <alignment horizontal="center" vertical="center" justifyLastLine="1"/>
    </xf>
    <xf numFmtId="0" fontId="4" fillId="0" borderId="80" xfId="0" applyFont="1" applyBorder="1" applyAlignment="1">
      <alignment horizontal="center" vertical="center" justifyLastLine="1"/>
    </xf>
    <xf numFmtId="0" fontId="4" fillId="0" borderId="24" xfId="0" applyFont="1" applyBorder="1" applyAlignment="1">
      <alignment horizontal="distributed" vertical="center"/>
    </xf>
    <xf numFmtId="0" fontId="4" fillId="0" borderId="41" xfId="0" applyFont="1" applyBorder="1" applyAlignment="1">
      <alignment horizontal="center" vertical="center"/>
    </xf>
    <xf numFmtId="0" fontId="4" fillId="0" borderId="60" xfId="0" applyFont="1" applyBorder="1" applyAlignment="1">
      <alignment horizontal="distributed" vertical="center" justifyLastLine="1"/>
    </xf>
    <xf numFmtId="0" fontId="4" fillId="0" borderId="61" xfId="0" applyFont="1" applyBorder="1" applyAlignment="1">
      <alignment horizontal="distributed" vertical="center" justifyLastLine="1"/>
    </xf>
    <xf numFmtId="0" fontId="6" fillId="0" borderId="63" xfId="0" applyFont="1" applyBorder="1" applyAlignment="1">
      <alignment horizontal="distributed" vertical="center" shrinkToFit="1"/>
    </xf>
    <xf numFmtId="0" fontId="6" fillId="0" borderId="41" xfId="0" applyFont="1" applyBorder="1" applyAlignment="1">
      <alignment horizontal="distributed" vertical="center" shrinkToFit="1"/>
    </xf>
    <xf numFmtId="0" fontId="6" fillId="0" borderId="0" xfId="0" applyFont="1" applyAlignment="1">
      <alignment horizontal="distributed" vertical="center" wrapText="1"/>
    </xf>
    <xf numFmtId="0" fontId="6" fillId="0" borderId="0" xfId="0" applyFont="1" applyAlignment="1">
      <alignment horizontal="distributed" vertical="center"/>
    </xf>
    <xf numFmtId="0" fontId="6" fillId="0" borderId="24" xfId="0" applyFont="1" applyBorder="1" applyAlignment="1">
      <alignment horizontal="distributed" vertical="center"/>
    </xf>
    <xf numFmtId="0" fontId="4" fillId="0" borderId="0" xfId="0" applyFont="1" applyAlignment="1">
      <alignment horizontal="distributed" vertical="center" wrapText="1"/>
    </xf>
    <xf numFmtId="0" fontId="6" fillId="0" borderId="77" xfId="0" applyFont="1" applyBorder="1" applyAlignment="1">
      <alignment horizontal="distributed" vertical="center" wrapText="1"/>
    </xf>
    <xf numFmtId="0" fontId="6" fillId="0" borderId="78" xfId="0" applyFont="1" applyBorder="1" applyAlignment="1">
      <alignment horizontal="distributed" vertical="center" wrapText="1"/>
    </xf>
    <xf numFmtId="0" fontId="4" fillId="0" borderId="19" xfId="0" applyFont="1" applyBorder="1" applyAlignment="1" applyProtection="1">
      <alignment horizontal="left" vertical="center"/>
      <protection hidden="1"/>
    </xf>
    <xf numFmtId="0" fontId="4" fillId="0" borderId="15" xfId="0" applyFont="1" applyBorder="1" applyAlignment="1" applyProtection="1">
      <alignment horizontal="left" vertical="center"/>
      <protection hidden="1"/>
    </xf>
    <xf numFmtId="0" fontId="4" fillId="0" borderId="48" xfId="0" applyFont="1" applyBorder="1" applyAlignment="1" applyProtection="1">
      <alignment horizontal="left" vertical="center"/>
      <protection hidden="1"/>
    </xf>
    <xf numFmtId="0" fontId="4" fillId="0" borderId="68" xfId="0" applyFont="1" applyBorder="1" applyAlignment="1" applyProtection="1">
      <alignment horizontal="left" vertical="center"/>
      <protection hidden="1"/>
    </xf>
    <xf numFmtId="0" fontId="4" fillId="0" borderId="69" xfId="0" applyFont="1" applyBorder="1" applyAlignment="1" applyProtection="1">
      <alignment horizontal="left" vertical="center"/>
      <protection hidden="1"/>
    </xf>
    <xf numFmtId="0" fontId="4" fillId="0" borderId="70" xfId="0" applyFont="1" applyBorder="1" applyAlignment="1" applyProtection="1">
      <alignment horizontal="left" vertical="center"/>
      <protection hidden="1"/>
    </xf>
    <xf numFmtId="0" fontId="4" fillId="5" borderId="173" xfId="0" applyFont="1" applyFill="1" applyBorder="1" applyAlignment="1" applyProtection="1">
      <alignment horizontal="left" vertical="center" shrinkToFit="1"/>
      <protection locked="0"/>
    </xf>
    <xf numFmtId="0" fontId="4" fillId="5" borderId="174" xfId="0" applyFont="1" applyFill="1" applyBorder="1" applyAlignment="1" applyProtection="1">
      <alignment horizontal="left" vertical="center" shrinkToFit="1"/>
      <protection locked="0"/>
    </xf>
    <xf numFmtId="0" fontId="4" fillId="5" borderId="176" xfId="0" applyFont="1" applyFill="1" applyBorder="1" applyAlignment="1" applyProtection="1">
      <alignment horizontal="left" vertical="center" shrinkToFit="1"/>
      <protection locked="0"/>
    </xf>
    <xf numFmtId="0" fontId="4" fillId="5" borderId="177" xfId="0" applyFont="1" applyFill="1" applyBorder="1" applyAlignment="1" applyProtection="1">
      <alignment horizontal="left" vertical="center" shrinkToFit="1"/>
      <protection locked="0"/>
    </xf>
    <xf numFmtId="0" fontId="4" fillId="5" borderId="175" xfId="0" applyFont="1" applyFill="1" applyBorder="1" applyAlignment="1" applyProtection="1">
      <alignment horizontal="left" vertical="center" shrinkToFit="1"/>
      <protection locked="0"/>
    </xf>
    <xf numFmtId="0" fontId="4" fillId="5" borderId="178" xfId="0" applyFont="1" applyFill="1" applyBorder="1" applyAlignment="1" applyProtection="1">
      <alignment horizontal="left" vertical="center" shrinkToFit="1"/>
      <protection locked="0"/>
    </xf>
    <xf numFmtId="0" fontId="4" fillId="5" borderId="19" xfId="0" applyFont="1" applyFill="1" applyBorder="1" applyAlignment="1" applyProtection="1">
      <alignment horizontal="left" vertical="center" shrinkToFit="1"/>
      <protection locked="0"/>
    </xf>
    <xf numFmtId="0" fontId="4" fillId="5" borderId="15" xfId="0" applyFont="1" applyFill="1" applyBorder="1" applyAlignment="1" applyProtection="1">
      <alignment horizontal="left" vertical="center" shrinkToFit="1"/>
      <protection locked="0"/>
    </xf>
    <xf numFmtId="0" fontId="4" fillId="5" borderId="48" xfId="0" applyFont="1" applyFill="1" applyBorder="1" applyAlignment="1" applyProtection="1">
      <alignment horizontal="left" vertical="center" shrinkToFit="1"/>
      <protection locked="0"/>
    </xf>
    <xf numFmtId="0" fontId="4" fillId="5" borderId="68" xfId="0" applyFont="1" applyFill="1" applyBorder="1" applyAlignment="1" applyProtection="1">
      <alignment horizontal="left" vertical="center" shrinkToFit="1"/>
      <protection locked="0"/>
    </xf>
    <xf numFmtId="0" fontId="4" fillId="5" borderId="69" xfId="0" applyFont="1" applyFill="1" applyBorder="1" applyAlignment="1" applyProtection="1">
      <alignment horizontal="left" vertical="center" shrinkToFit="1"/>
      <protection locked="0"/>
    </xf>
    <xf numFmtId="0" fontId="4" fillId="5" borderId="70" xfId="0" applyFont="1" applyFill="1" applyBorder="1" applyAlignment="1" applyProtection="1">
      <alignment horizontal="left" vertical="center" shrinkToFit="1"/>
      <protection locked="0"/>
    </xf>
    <xf numFmtId="0" fontId="4" fillId="5" borderId="71" xfId="0" applyFont="1" applyFill="1" applyBorder="1" applyAlignment="1" applyProtection="1">
      <alignment horizontal="left" vertical="center" shrinkToFit="1"/>
      <protection locked="0"/>
    </xf>
    <xf numFmtId="0" fontId="4" fillId="5" borderId="5" xfId="0" applyFont="1" applyFill="1" applyBorder="1" applyAlignment="1" applyProtection="1">
      <alignment horizontal="left" vertical="center" shrinkToFit="1"/>
      <protection locked="0"/>
    </xf>
    <xf numFmtId="0" fontId="4" fillId="5" borderId="72" xfId="0" applyFont="1" applyFill="1" applyBorder="1" applyAlignment="1" applyProtection="1">
      <alignment horizontal="left" vertical="center" shrinkToFit="1"/>
      <protection locked="0"/>
    </xf>
    <xf numFmtId="49" fontId="4" fillId="5" borderId="19" xfId="0" applyNumberFormat="1" applyFont="1" applyFill="1" applyBorder="1" applyAlignment="1" applyProtection="1">
      <alignment horizontal="center" vertical="center" shrinkToFit="1"/>
      <protection locked="0"/>
    </xf>
    <xf numFmtId="49" fontId="4" fillId="5" borderId="15" xfId="0" applyNumberFormat="1" applyFont="1" applyFill="1" applyBorder="1" applyAlignment="1" applyProtection="1">
      <alignment horizontal="center" vertical="center" shrinkToFit="1"/>
      <protection locked="0"/>
    </xf>
    <xf numFmtId="49" fontId="4" fillId="5" borderId="48" xfId="0" applyNumberFormat="1" applyFont="1" applyFill="1" applyBorder="1" applyAlignment="1" applyProtection="1">
      <alignment horizontal="center" vertical="center" shrinkToFit="1"/>
      <protection locked="0"/>
    </xf>
    <xf numFmtId="49" fontId="4" fillId="5" borderId="68" xfId="0" applyNumberFormat="1" applyFont="1" applyFill="1" applyBorder="1" applyAlignment="1" applyProtection="1">
      <alignment horizontal="center" vertical="center" shrinkToFit="1"/>
      <protection locked="0"/>
    </xf>
    <xf numFmtId="49" fontId="4" fillId="5" borderId="69" xfId="0" applyNumberFormat="1" applyFont="1" applyFill="1" applyBorder="1" applyAlignment="1" applyProtection="1">
      <alignment horizontal="center" vertical="center" shrinkToFit="1"/>
      <protection locked="0"/>
    </xf>
    <xf numFmtId="49" fontId="4" fillId="5" borderId="70" xfId="0" applyNumberFormat="1" applyFont="1" applyFill="1" applyBorder="1" applyAlignment="1" applyProtection="1">
      <alignment horizontal="center" vertical="center" shrinkToFit="1"/>
      <protection locked="0"/>
    </xf>
    <xf numFmtId="49" fontId="4" fillId="5" borderId="19" xfId="0" applyNumberFormat="1" applyFont="1" applyFill="1" applyBorder="1" applyAlignment="1" applyProtection="1">
      <alignment horizontal="center" vertical="center"/>
      <protection locked="0"/>
    </xf>
    <xf numFmtId="49" fontId="4" fillId="5" borderId="15" xfId="0" applyNumberFormat="1" applyFont="1" applyFill="1" applyBorder="1" applyAlignment="1" applyProtection="1">
      <alignment horizontal="center" vertical="center"/>
      <protection locked="0"/>
    </xf>
    <xf numFmtId="49" fontId="4" fillId="5" borderId="48" xfId="0" applyNumberFormat="1" applyFont="1" applyFill="1" applyBorder="1" applyAlignment="1" applyProtection="1">
      <alignment horizontal="center" vertical="center"/>
      <protection locked="0"/>
    </xf>
    <xf numFmtId="49" fontId="4" fillId="5" borderId="68" xfId="0" applyNumberFormat="1" applyFont="1" applyFill="1" applyBorder="1" applyAlignment="1" applyProtection="1">
      <alignment horizontal="center" vertical="center"/>
      <protection locked="0"/>
    </xf>
    <xf numFmtId="49" fontId="4" fillId="5" borderId="69" xfId="0" applyNumberFormat="1" applyFont="1" applyFill="1" applyBorder="1" applyAlignment="1" applyProtection="1">
      <alignment horizontal="center" vertical="center"/>
      <protection locked="0"/>
    </xf>
    <xf numFmtId="49" fontId="4" fillId="5" borderId="70" xfId="0" applyNumberFormat="1" applyFont="1" applyFill="1" applyBorder="1" applyAlignment="1" applyProtection="1">
      <alignment horizontal="center" vertical="center"/>
      <protection locked="0"/>
    </xf>
    <xf numFmtId="0" fontId="4" fillId="0" borderId="19" xfId="0" applyFont="1" applyFill="1" applyBorder="1" applyAlignment="1" applyProtection="1">
      <alignment horizontal="center" vertical="center"/>
    </xf>
    <xf numFmtId="0" fontId="4" fillId="0" borderId="15" xfId="0" applyFont="1" applyFill="1" applyBorder="1" applyAlignment="1" applyProtection="1">
      <alignment horizontal="center" vertical="center"/>
    </xf>
    <xf numFmtId="0" fontId="4" fillId="0" borderId="48" xfId="0" applyFont="1" applyFill="1" applyBorder="1" applyAlignment="1" applyProtection="1">
      <alignment horizontal="center" vertical="center"/>
    </xf>
    <xf numFmtId="0" fontId="4" fillId="0" borderId="68" xfId="0" applyFont="1" applyFill="1" applyBorder="1" applyAlignment="1" applyProtection="1">
      <alignment horizontal="center" vertical="center"/>
    </xf>
    <xf numFmtId="0" fontId="4" fillId="0" borderId="69" xfId="0" applyFont="1" applyFill="1" applyBorder="1" applyAlignment="1" applyProtection="1">
      <alignment horizontal="center" vertical="center"/>
    </xf>
    <xf numFmtId="0" fontId="4" fillId="0" borderId="70" xfId="0" applyFont="1" applyFill="1" applyBorder="1" applyAlignment="1" applyProtection="1">
      <alignment horizontal="center" vertical="center"/>
    </xf>
    <xf numFmtId="0" fontId="6" fillId="0" borderId="83" xfId="0" applyFont="1" applyBorder="1" applyAlignment="1">
      <alignment horizontal="center" vertical="center"/>
    </xf>
    <xf numFmtId="0" fontId="6" fillId="0" borderId="0" xfId="0" applyFont="1" applyAlignment="1">
      <alignment horizontal="left" vertical="center"/>
    </xf>
    <xf numFmtId="0" fontId="6" fillId="0" borderId="69" xfId="0" applyFont="1" applyBorder="1" applyAlignment="1">
      <alignment horizontal="left" vertical="center"/>
    </xf>
    <xf numFmtId="0" fontId="6" fillId="0" borderId="63" xfId="0" applyFont="1" applyBorder="1" applyAlignment="1">
      <alignment horizontal="distributed" vertical="center"/>
    </xf>
    <xf numFmtId="0" fontId="6" fillId="0" borderId="41" xfId="0" applyFont="1" applyBorder="1" applyAlignment="1">
      <alignment horizontal="distributed" vertical="center"/>
    </xf>
    <xf numFmtId="0" fontId="6" fillId="0" borderId="95" xfId="0" applyFont="1" applyBorder="1" applyAlignment="1">
      <alignment horizontal="center" vertical="center"/>
    </xf>
    <xf numFmtId="0" fontId="6" fillId="0" borderId="92" xfId="0" applyFont="1" applyBorder="1" applyAlignment="1">
      <alignment horizontal="center" vertical="center"/>
    </xf>
    <xf numFmtId="0" fontId="6" fillId="5" borderId="17" xfId="0" applyFont="1" applyFill="1" applyBorder="1" applyAlignment="1" applyProtection="1">
      <alignment horizontal="center" vertical="center"/>
      <protection locked="0"/>
    </xf>
    <xf numFmtId="0" fontId="6" fillId="5" borderId="9" xfId="0" applyFont="1" applyFill="1" applyBorder="1" applyAlignment="1" applyProtection="1">
      <alignment horizontal="center" vertical="center"/>
      <protection locked="0"/>
    </xf>
    <xf numFmtId="0" fontId="6" fillId="0" borderId="17" xfId="0" applyFont="1" applyBorder="1" applyAlignment="1">
      <alignment horizontal="center" vertical="center"/>
    </xf>
    <xf numFmtId="0" fontId="6" fillId="0" borderId="9" xfId="0" applyFont="1" applyBorder="1" applyAlignment="1">
      <alignment horizontal="center" vertical="center"/>
    </xf>
    <xf numFmtId="0" fontId="6" fillId="0" borderId="74" xfId="0" applyFont="1" applyBorder="1" applyAlignment="1">
      <alignment horizontal="center" vertical="center"/>
    </xf>
    <xf numFmtId="0" fontId="6" fillId="0" borderId="54" xfId="0" applyFont="1" applyBorder="1" applyAlignment="1">
      <alignment horizontal="center" vertical="center"/>
    </xf>
    <xf numFmtId="176" fontId="3" fillId="5" borderId="86" xfId="0" applyNumberFormat="1" applyFont="1" applyFill="1" applyBorder="1" applyAlignment="1" applyProtection="1">
      <alignment horizontal="right" vertical="center" shrinkToFit="1"/>
      <protection locked="0"/>
    </xf>
    <xf numFmtId="176" fontId="3" fillId="5" borderId="41" xfId="0" applyNumberFormat="1" applyFont="1" applyFill="1" applyBorder="1" applyAlignment="1" applyProtection="1">
      <alignment horizontal="right" vertical="center" shrinkToFit="1"/>
      <protection locked="0"/>
    </xf>
    <xf numFmtId="0" fontId="6" fillId="0" borderId="84" xfId="0" applyFont="1" applyBorder="1" applyAlignment="1">
      <alignment horizontal="center" vertical="center"/>
    </xf>
    <xf numFmtId="0" fontId="6" fillId="0" borderId="83" xfId="0" applyFont="1" applyBorder="1" applyAlignment="1">
      <alignment horizontal="center" vertical="center" justifyLastLine="1"/>
    </xf>
    <xf numFmtId="0" fontId="6" fillId="0" borderId="84" xfId="0" applyFont="1" applyBorder="1" applyAlignment="1">
      <alignment horizontal="center" vertical="center" justifyLastLine="1"/>
    </xf>
    <xf numFmtId="180" fontId="3" fillId="5" borderId="85" xfId="2" applyNumberFormat="1" applyFont="1" applyFill="1" applyBorder="1" applyAlignment="1" applyProtection="1">
      <alignment horizontal="right" vertical="center" shrinkToFit="1"/>
      <protection locked="0"/>
    </xf>
    <xf numFmtId="180" fontId="3" fillId="5" borderId="83" xfId="2" applyNumberFormat="1" applyFont="1" applyFill="1" applyBorder="1" applyAlignment="1" applyProtection="1">
      <alignment horizontal="right" vertical="center" shrinkToFit="1"/>
      <protection locked="0"/>
    </xf>
    <xf numFmtId="0" fontId="6" fillId="0" borderId="77" xfId="0" applyFont="1" applyBorder="1" applyAlignment="1">
      <alignment horizontal="distributed" vertical="center" justifyLastLine="1"/>
    </xf>
    <xf numFmtId="0" fontId="6" fillId="0" borderId="78" xfId="0" applyFont="1" applyBorder="1" applyAlignment="1">
      <alignment horizontal="distributed" vertical="center" justifyLastLine="1"/>
    </xf>
    <xf numFmtId="0" fontId="3" fillId="5" borderId="85" xfId="0" applyFont="1" applyFill="1" applyBorder="1" applyAlignment="1" applyProtection="1">
      <alignment horizontal="right" vertical="center" shrinkToFit="1"/>
      <protection locked="0"/>
    </xf>
    <xf numFmtId="0" fontId="3" fillId="5" borderId="83" xfId="0" applyFont="1" applyFill="1" applyBorder="1" applyAlignment="1" applyProtection="1">
      <alignment horizontal="right" vertical="center" shrinkToFit="1"/>
      <protection locked="0"/>
    </xf>
    <xf numFmtId="0" fontId="6" fillId="0" borderId="0" xfId="0" applyFont="1" applyAlignment="1">
      <alignment horizontal="center" vertical="center"/>
    </xf>
    <xf numFmtId="0" fontId="6" fillId="0" borderId="0" xfId="0" applyFont="1" applyAlignment="1">
      <alignment vertical="center" wrapText="1"/>
    </xf>
    <xf numFmtId="0" fontId="6" fillId="0" borderId="7" xfId="0" applyFont="1" applyBorder="1" applyAlignment="1">
      <alignment horizontal="center" vertical="center"/>
    </xf>
    <xf numFmtId="0" fontId="6" fillId="0" borderId="93" xfId="0" applyFont="1" applyBorder="1" applyAlignment="1">
      <alignment horizontal="center" vertical="center"/>
    </xf>
    <xf numFmtId="0" fontId="6" fillId="0" borderId="13" xfId="0" applyFont="1" applyBorder="1" applyAlignment="1">
      <alignment horizontal="center" vertical="center"/>
    </xf>
    <xf numFmtId="0" fontId="6" fillId="0" borderId="8" xfId="0" applyFont="1" applyBorder="1" applyAlignment="1">
      <alignment horizontal="center" vertical="center"/>
    </xf>
    <xf numFmtId="0" fontId="6" fillId="0" borderId="87" xfId="0" applyFont="1" applyBorder="1" applyAlignment="1">
      <alignment horizontal="center" vertical="center"/>
    </xf>
    <xf numFmtId="0" fontId="6" fillId="0" borderId="12" xfId="0" applyFont="1" applyBorder="1" applyAlignment="1">
      <alignment horizontal="center" vertical="center"/>
    </xf>
    <xf numFmtId="0" fontId="6" fillId="0" borderId="26" xfId="0" applyFont="1" applyBorder="1" applyAlignment="1">
      <alignment horizontal="center" vertical="center"/>
    </xf>
    <xf numFmtId="0" fontId="6" fillId="0" borderId="52" xfId="0" applyFont="1" applyBorder="1" applyAlignment="1">
      <alignment horizontal="distributed" vertical="center" justifyLastLine="1"/>
    </xf>
    <xf numFmtId="0" fontId="6" fillId="0" borderId="94" xfId="0" applyFont="1" applyBorder="1" applyAlignment="1">
      <alignment horizontal="distributed" vertical="center" justifyLastLine="1"/>
    </xf>
    <xf numFmtId="0" fontId="6" fillId="5" borderId="0" xfId="0" applyFont="1" applyFill="1" applyAlignment="1" applyProtection="1">
      <alignment horizontal="center" vertical="center" shrinkToFit="1"/>
      <protection locked="0"/>
    </xf>
    <xf numFmtId="0" fontId="6" fillId="0" borderId="2" xfId="0" applyFont="1" applyBorder="1" applyAlignment="1">
      <alignment horizontal="center" vertical="center"/>
    </xf>
    <xf numFmtId="0" fontId="6" fillId="0" borderId="52" xfId="0" applyFont="1" applyBorder="1" applyAlignment="1">
      <alignment horizontal="center" vertical="center"/>
    </xf>
    <xf numFmtId="0" fontId="6" fillId="0" borderId="49" xfId="0" applyFont="1" applyBorder="1" applyAlignment="1">
      <alignment horizontal="center" vertical="center"/>
    </xf>
    <xf numFmtId="0" fontId="6" fillId="0" borderId="61" xfId="0" applyFont="1" applyBorder="1" applyAlignment="1">
      <alignment horizontal="distributed" vertical="center" justifyLastLine="1"/>
    </xf>
    <xf numFmtId="0" fontId="6" fillId="5" borderId="1" xfId="0" applyFont="1" applyFill="1" applyBorder="1" applyAlignment="1" applyProtection="1">
      <alignment horizontal="center" vertical="center" shrinkToFit="1"/>
      <protection locked="0"/>
    </xf>
    <xf numFmtId="0" fontId="6" fillId="0" borderId="42" xfId="0" applyFont="1" applyBorder="1" applyAlignment="1">
      <alignment horizontal="right" vertical="center"/>
    </xf>
    <xf numFmtId="0" fontId="6" fillId="0" borderId="90" xfId="0" applyFont="1" applyBorder="1" applyAlignment="1">
      <alignment horizontal="distributed" vertical="center" wrapText="1" justifyLastLine="1"/>
    </xf>
    <xf numFmtId="0" fontId="6" fillId="0" borderId="91" xfId="0" applyFont="1" applyBorder="1" applyAlignment="1">
      <alignment horizontal="right" vertical="center"/>
    </xf>
    <xf numFmtId="0" fontId="6" fillId="0" borderId="88" xfId="0" applyFont="1" applyBorder="1" applyAlignment="1">
      <alignment horizontal="right" vertical="center"/>
    </xf>
    <xf numFmtId="0" fontId="6" fillId="0" borderId="89" xfId="0" applyFont="1" applyBorder="1" applyAlignment="1">
      <alignment horizontal="center" vertical="center"/>
    </xf>
    <xf numFmtId="0" fontId="6" fillId="0" borderId="42" xfId="0" applyFont="1" applyBorder="1" applyAlignment="1">
      <alignment horizontal="center" vertical="center"/>
    </xf>
    <xf numFmtId="176" fontId="7" fillId="0" borderId="41" xfId="0" applyNumberFormat="1" applyFont="1" applyBorder="1" applyAlignment="1">
      <alignment horizontal="right" vertical="center" shrinkToFit="1"/>
    </xf>
    <xf numFmtId="176" fontId="7" fillId="0" borderId="64" xfId="0" applyNumberFormat="1" applyFont="1" applyBorder="1" applyAlignment="1">
      <alignment horizontal="right" vertical="center" shrinkToFit="1"/>
    </xf>
    <xf numFmtId="176" fontId="7" fillId="0" borderId="78" xfId="0" applyNumberFormat="1" applyFont="1" applyBorder="1" applyAlignment="1">
      <alignment horizontal="right" vertical="center" shrinkToFit="1"/>
    </xf>
    <xf numFmtId="176" fontId="7" fillId="0" borderId="82" xfId="0" applyNumberFormat="1" applyFont="1" applyBorder="1" applyAlignment="1">
      <alignment horizontal="right" vertical="center" shrinkToFit="1"/>
    </xf>
    <xf numFmtId="0" fontId="4" fillId="5" borderId="85" xfId="0" applyFont="1" applyFill="1" applyBorder="1" applyAlignment="1" applyProtection="1">
      <alignment horizontal="center" vertical="center" shrinkToFit="1"/>
      <protection locked="0"/>
    </xf>
    <xf numFmtId="0" fontId="4" fillId="5" borderId="83" xfId="0" applyFont="1" applyFill="1" applyBorder="1" applyAlignment="1" applyProtection="1">
      <alignment horizontal="center" vertical="center" shrinkToFit="1"/>
      <protection locked="0"/>
    </xf>
    <xf numFmtId="0" fontId="6" fillId="0" borderId="0" xfId="0" applyFont="1" applyAlignment="1" applyProtection="1">
      <alignment vertical="center" wrapText="1"/>
      <protection hidden="1"/>
    </xf>
    <xf numFmtId="0" fontId="0" fillId="0" borderId="0" xfId="0" applyAlignment="1" applyProtection="1">
      <alignment vertical="center" wrapText="1"/>
      <protection hidden="1"/>
    </xf>
    <xf numFmtId="0" fontId="0" fillId="0" borderId="0" xfId="0" applyAlignment="1" applyProtection="1">
      <alignment vertical="center"/>
      <protection hidden="1"/>
    </xf>
    <xf numFmtId="0" fontId="6" fillId="0" borderId="0" xfId="0" applyFont="1" applyAlignment="1">
      <alignment horizontal="left" vertical="center" wrapText="1"/>
    </xf>
    <xf numFmtId="0" fontId="3" fillId="0" borderId="19" xfId="0" applyFont="1" applyBorder="1" applyAlignment="1">
      <alignment horizontal="center" vertical="center"/>
    </xf>
    <xf numFmtId="0" fontId="3" fillId="0" borderId="15" xfId="0" applyFont="1" applyBorder="1" applyAlignment="1">
      <alignment horizontal="center" vertical="center"/>
    </xf>
    <xf numFmtId="0" fontId="3" fillId="0" borderId="18" xfId="0" applyFont="1" applyBorder="1" applyAlignment="1">
      <alignment horizontal="center" vertical="center"/>
    </xf>
    <xf numFmtId="0" fontId="3" fillId="0" borderId="0" xfId="0" applyFont="1" applyAlignment="1">
      <alignment horizontal="center" vertical="center"/>
    </xf>
    <xf numFmtId="0" fontId="3" fillId="0" borderId="68" xfId="0" applyFont="1" applyBorder="1" applyAlignment="1">
      <alignment horizontal="center" vertical="center"/>
    </xf>
    <xf numFmtId="0" fontId="3" fillId="0" borderId="69" xfId="0" applyFont="1" applyBorder="1" applyAlignment="1">
      <alignment horizontal="center" vertical="center"/>
    </xf>
    <xf numFmtId="0" fontId="6" fillId="0" borderId="15" xfId="0" applyFont="1" applyBorder="1" applyAlignment="1">
      <alignment horizontal="center" vertical="center"/>
    </xf>
    <xf numFmtId="0" fontId="6" fillId="0" borderId="69" xfId="0" applyFont="1" applyBorder="1" applyAlignment="1">
      <alignment horizontal="center" vertical="center"/>
    </xf>
    <xf numFmtId="0" fontId="6" fillId="0" borderId="70" xfId="0" applyFont="1" applyBorder="1" applyAlignment="1">
      <alignment horizontal="center" vertical="center"/>
    </xf>
    <xf numFmtId="180" fontId="3" fillId="5" borderId="85" xfId="0" applyNumberFormat="1" applyFont="1" applyFill="1" applyBorder="1" applyAlignment="1" applyProtection="1">
      <alignment horizontal="center" vertical="center" shrinkToFit="1"/>
      <protection locked="0"/>
    </xf>
    <xf numFmtId="180" fontId="3" fillId="5" borderId="83" xfId="0" applyNumberFormat="1" applyFont="1" applyFill="1" applyBorder="1" applyAlignment="1" applyProtection="1">
      <alignment horizontal="center" vertical="center" shrinkToFit="1"/>
      <protection locked="0"/>
    </xf>
    <xf numFmtId="0" fontId="6" fillId="0" borderId="96" xfId="0" applyFont="1" applyBorder="1" applyAlignment="1">
      <alignment horizontal="center" vertical="center"/>
    </xf>
    <xf numFmtId="0" fontId="47" fillId="0" borderId="78" xfId="0" applyFont="1" applyBorder="1" applyAlignment="1" applyProtection="1">
      <alignment vertical="center" shrinkToFit="1"/>
      <protection hidden="1"/>
    </xf>
    <xf numFmtId="49" fontId="6" fillId="0" borderId="114" xfId="0" applyNumberFormat="1" applyFont="1" applyBorder="1" applyAlignment="1">
      <alignment horizontal="center" vertical="center" wrapText="1"/>
    </xf>
    <xf numFmtId="49" fontId="6" fillId="0" borderId="7" xfId="0" applyNumberFormat="1" applyFont="1" applyBorder="1" applyAlignment="1">
      <alignment horizontal="center" vertical="center" wrapText="1"/>
    </xf>
    <xf numFmtId="49" fontId="6" fillId="0" borderId="13" xfId="0" applyNumberFormat="1" applyFont="1" applyBorder="1" applyAlignment="1">
      <alignment horizontal="center" vertical="center" wrapText="1"/>
    </xf>
    <xf numFmtId="0" fontId="6" fillId="0" borderId="15" xfId="0" applyFont="1" applyBorder="1" applyAlignment="1" applyProtection="1">
      <alignment horizontal="left" vertical="center" wrapText="1"/>
      <protection hidden="1"/>
    </xf>
    <xf numFmtId="0" fontId="6" fillId="0" borderId="115" xfId="0" applyFont="1" applyBorder="1" applyAlignment="1" applyProtection="1">
      <alignment horizontal="left" vertical="center" wrapText="1"/>
      <protection hidden="1"/>
    </xf>
    <xf numFmtId="0" fontId="6" fillId="0" borderId="0" xfId="0" applyFont="1" applyAlignment="1" applyProtection="1">
      <alignment horizontal="left" vertical="center" wrapText="1"/>
      <protection hidden="1"/>
    </xf>
    <xf numFmtId="0" fontId="6" fillId="0" borderId="2" xfId="0" applyFont="1" applyBorder="1" applyAlignment="1" applyProtection="1">
      <alignment horizontal="left" vertical="center" wrapText="1"/>
      <protection hidden="1"/>
    </xf>
    <xf numFmtId="0" fontId="6" fillId="0" borderId="8" xfId="0" applyFont="1" applyBorder="1" applyAlignment="1" applyProtection="1">
      <alignment horizontal="left" vertical="center" wrapText="1"/>
      <protection hidden="1"/>
    </xf>
    <xf numFmtId="0" fontId="6" fillId="0" borderId="14" xfId="0" applyFont="1" applyBorder="1" applyAlignment="1" applyProtection="1">
      <alignment horizontal="left" vertical="center" wrapText="1"/>
      <protection hidden="1"/>
    </xf>
    <xf numFmtId="0" fontId="3" fillId="5" borderId="26" xfId="0" applyFont="1" applyFill="1" applyBorder="1" applyAlignment="1" applyProtection="1">
      <alignment vertical="center" shrinkToFit="1"/>
      <protection locked="0"/>
    </xf>
    <xf numFmtId="0" fontId="3" fillId="5" borderId="116" xfId="0" applyFont="1" applyFill="1" applyBorder="1" applyAlignment="1" applyProtection="1">
      <alignment vertical="center" shrinkToFit="1"/>
      <protection locked="0"/>
    </xf>
    <xf numFmtId="0" fontId="3" fillId="5" borderId="78" xfId="0" applyFont="1" applyFill="1" applyBorder="1" applyAlignment="1" applyProtection="1">
      <alignment vertical="center" shrinkToFit="1"/>
      <protection locked="0"/>
    </xf>
    <xf numFmtId="0" fontId="3" fillId="5" borderId="12" xfId="0" applyFont="1" applyFill="1" applyBorder="1" applyAlignment="1" applyProtection="1">
      <alignment vertical="center" shrinkToFit="1"/>
      <protection locked="0"/>
    </xf>
    <xf numFmtId="49" fontId="6" fillId="0" borderId="15" xfId="0" applyNumberFormat="1" applyFont="1" applyBorder="1" applyAlignment="1" applyProtection="1">
      <alignment horizontal="left" vertical="center" wrapText="1"/>
      <protection hidden="1"/>
    </xf>
    <xf numFmtId="49" fontId="6" fillId="0" borderId="115" xfId="0" applyNumberFormat="1" applyFont="1" applyBorder="1" applyAlignment="1" applyProtection="1">
      <alignment horizontal="left" vertical="center" wrapText="1"/>
      <protection hidden="1"/>
    </xf>
    <xf numFmtId="49" fontId="6" fillId="0" borderId="0" xfId="0" applyNumberFormat="1" applyFont="1" applyAlignment="1" applyProtection="1">
      <alignment horizontal="left" vertical="center" wrapText="1"/>
      <protection hidden="1"/>
    </xf>
    <xf numFmtId="49" fontId="6" fillId="0" borderId="2" xfId="0" applyNumberFormat="1" applyFont="1" applyBorder="1" applyAlignment="1" applyProtection="1">
      <alignment horizontal="left" vertical="center" wrapText="1"/>
      <protection hidden="1"/>
    </xf>
    <xf numFmtId="49" fontId="6" fillId="0" borderId="8" xfId="0" applyNumberFormat="1" applyFont="1" applyBorder="1" applyAlignment="1" applyProtection="1">
      <alignment horizontal="left" vertical="center" wrapText="1"/>
      <protection hidden="1"/>
    </xf>
    <xf numFmtId="49" fontId="6" fillId="0" borderId="14" xfId="0" applyNumberFormat="1" applyFont="1" applyBorder="1" applyAlignment="1" applyProtection="1">
      <alignment horizontal="left" vertical="center" wrapText="1"/>
      <protection hidden="1"/>
    </xf>
    <xf numFmtId="49" fontId="6" fillId="0" borderId="114" xfId="0" applyNumberFormat="1" applyFont="1" applyBorder="1" applyAlignment="1">
      <alignment horizontal="center" vertical="center"/>
    </xf>
    <xf numFmtId="49" fontId="6" fillId="0" borderId="7" xfId="0" applyNumberFormat="1" applyFont="1" applyBorder="1" applyAlignment="1">
      <alignment horizontal="center" vertical="center"/>
    </xf>
    <xf numFmtId="49" fontId="6" fillId="0" borderId="13" xfId="0" applyNumberFormat="1" applyFont="1" applyBorder="1" applyAlignment="1">
      <alignment horizontal="center" vertical="center"/>
    </xf>
    <xf numFmtId="49" fontId="6" fillId="0" borderId="119" xfId="0" applyNumberFormat="1" applyFont="1" applyBorder="1" applyAlignment="1" applyProtection="1">
      <alignment horizontal="left" vertical="center" wrapText="1"/>
      <protection hidden="1"/>
    </xf>
    <xf numFmtId="49" fontId="6" fillId="0" borderId="120" xfId="0" applyNumberFormat="1" applyFont="1" applyBorder="1" applyAlignment="1" applyProtection="1">
      <alignment horizontal="left" vertical="center" wrapText="1"/>
      <protection hidden="1"/>
    </xf>
    <xf numFmtId="49" fontId="6" fillId="0" borderId="121" xfId="0" applyNumberFormat="1" applyFont="1" applyBorder="1" applyAlignment="1" applyProtection="1">
      <alignment horizontal="left" vertical="center" wrapText="1"/>
      <protection hidden="1"/>
    </xf>
    <xf numFmtId="49" fontId="6" fillId="0" borderId="123" xfId="0" applyNumberFormat="1" applyFont="1" applyBorder="1" applyAlignment="1" applyProtection="1">
      <alignment horizontal="left" vertical="center" wrapText="1"/>
      <protection hidden="1"/>
    </xf>
    <xf numFmtId="49" fontId="6" fillId="0" borderId="15" xfId="0" applyNumberFormat="1" applyFont="1" applyBorder="1" applyAlignment="1">
      <alignment horizontal="center" vertical="center"/>
    </xf>
    <xf numFmtId="49" fontId="6" fillId="0" borderId="0" xfId="0" applyNumberFormat="1" applyFont="1" applyAlignment="1">
      <alignment horizontal="center" vertical="center"/>
    </xf>
    <xf numFmtId="49" fontId="6" fillId="0" borderId="8" xfId="0" applyNumberFormat="1" applyFont="1" applyBorder="1" applyAlignment="1">
      <alignment horizontal="center" vertical="center"/>
    </xf>
    <xf numFmtId="49" fontId="6" fillId="0" borderId="19" xfId="0" applyNumberFormat="1" applyFont="1" applyBorder="1" applyAlignment="1">
      <alignment horizontal="center" vertical="center"/>
    </xf>
    <xf numFmtId="49" fontId="6" fillId="0" borderId="18" xfId="0" applyNumberFormat="1" applyFont="1" applyBorder="1" applyAlignment="1">
      <alignment horizontal="center" vertical="center"/>
    </xf>
    <xf numFmtId="49" fontId="6" fillId="0" borderId="43" xfId="0" applyNumberFormat="1" applyFont="1" applyBorder="1" applyAlignment="1">
      <alignment horizontal="center" vertical="center"/>
    </xf>
    <xf numFmtId="49" fontId="6" fillId="0" borderId="118" xfId="0" applyNumberFormat="1" applyFont="1" applyBorder="1" applyAlignment="1">
      <alignment horizontal="center" vertical="center"/>
    </xf>
    <xf numFmtId="49" fontId="6" fillId="0" borderId="23" xfId="0" applyNumberFormat="1" applyFont="1" applyBorder="1" applyAlignment="1">
      <alignment horizontal="center" vertical="center"/>
    </xf>
    <xf numFmtId="49" fontId="6" fillId="0" borderId="122" xfId="0" applyNumberFormat="1" applyFont="1" applyBorder="1" applyAlignment="1">
      <alignment horizontal="center" vertical="center"/>
    </xf>
    <xf numFmtId="49" fontId="4" fillId="0" borderId="63" xfId="0" applyNumberFormat="1" applyFont="1" applyBorder="1" applyAlignment="1" applyProtection="1">
      <alignment horizontal="distributed" vertical="center"/>
      <protection hidden="1"/>
    </xf>
    <xf numFmtId="0" fontId="4" fillId="0" borderId="41" xfId="0" applyFont="1" applyBorder="1" applyAlignment="1" applyProtection="1">
      <alignment horizontal="distributed" vertical="center"/>
      <protection hidden="1"/>
    </xf>
    <xf numFmtId="0" fontId="3" fillId="5" borderId="77" xfId="0" applyFont="1" applyFill="1" applyBorder="1" applyAlignment="1" applyProtection="1">
      <alignment vertical="center" shrinkToFit="1"/>
      <protection locked="0"/>
    </xf>
    <xf numFmtId="0" fontId="3" fillId="5" borderId="74" xfId="0" applyFont="1" applyFill="1" applyBorder="1" applyAlignment="1" applyProtection="1">
      <alignment vertical="center" shrinkToFit="1"/>
      <protection locked="0"/>
    </xf>
    <xf numFmtId="0" fontId="4" fillId="0" borderId="69" xfId="0" applyFont="1" applyBorder="1" applyAlignment="1">
      <alignment vertical="center"/>
    </xf>
    <xf numFmtId="0" fontId="3" fillId="5" borderId="117" xfId="0" applyFont="1" applyFill="1" applyBorder="1" applyAlignment="1" applyProtection="1">
      <alignment vertical="center" shrinkToFit="1"/>
      <protection locked="0"/>
    </xf>
    <xf numFmtId="0" fontId="47" fillId="0" borderId="74" xfId="0" applyFont="1" applyBorder="1" applyAlignment="1" applyProtection="1">
      <alignment vertical="center" shrinkToFit="1"/>
      <protection hidden="1"/>
    </xf>
    <xf numFmtId="0" fontId="6" fillId="0" borderId="114" xfId="0" applyFont="1" applyBorder="1" applyAlignment="1">
      <alignment horizontal="distributed" vertical="center" wrapText="1"/>
    </xf>
    <xf numFmtId="0" fontId="6" fillId="0" borderId="15" xfId="0" applyFont="1" applyBorder="1" applyAlignment="1">
      <alignment horizontal="distributed" vertical="center" wrapText="1"/>
    </xf>
    <xf numFmtId="0" fontId="6" fillId="0" borderId="115" xfId="0" applyFont="1" applyBorder="1" applyAlignment="1">
      <alignment horizontal="distributed" vertical="center" wrapText="1"/>
    </xf>
    <xf numFmtId="0" fontId="6" fillId="0" borderId="7" xfId="0" applyFont="1" applyBorder="1" applyAlignment="1">
      <alignment horizontal="distributed" vertical="center" wrapText="1"/>
    </xf>
    <xf numFmtId="0" fontId="6" fillId="0" borderId="2" xfId="0" applyFont="1" applyBorder="1" applyAlignment="1">
      <alignment horizontal="distributed" vertical="center" wrapText="1"/>
    </xf>
    <xf numFmtId="0" fontId="6" fillId="0" borderId="13" xfId="0" applyFont="1" applyBorder="1" applyAlignment="1">
      <alignment horizontal="distributed" vertical="center" wrapText="1"/>
    </xf>
    <xf numFmtId="0" fontId="6" fillId="0" borderId="8" xfId="0" applyFont="1" applyBorder="1" applyAlignment="1">
      <alignment horizontal="distributed" vertical="center" wrapText="1"/>
    </xf>
    <xf numFmtId="0" fontId="6" fillId="0" borderId="14" xfId="0" applyFont="1" applyBorder="1" applyAlignment="1">
      <alignment horizontal="distributed" vertical="center" wrapText="1"/>
    </xf>
    <xf numFmtId="0" fontId="6" fillId="0" borderId="92" xfId="0" applyFont="1" applyBorder="1" applyAlignment="1">
      <alignment horizontal="distributed" vertical="center" wrapText="1"/>
    </xf>
    <xf numFmtId="0" fontId="6" fillId="0" borderId="52" xfId="0" applyFont="1" applyBorder="1" applyAlignment="1">
      <alignment horizontal="distributed" vertical="center" wrapText="1"/>
    </xf>
    <xf numFmtId="0" fontId="6" fillId="0" borderId="42" xfId="0" applyFont="1" applyBorder="1" applyAlignment="1">
      <alignment horizontal="distributed" vertical="center" wrapText="1"/>
    </xf>
    <xf numFmtId="0" fontId="3" fillId="0" borderId="67" xfId="0" applyFont="1" applyBorder="1" applyAlignment="1">
      <alignment vertical="center" shrinkToFit="1"/>
    </xf>
    <xf numFmtId="0" fontId="3" fillId="5" borderId="73" xfId="0" applyFont="1" applyFill="1" applyBorder="1" applyAlignment="1" applyProtection="1">
      <alignment vertical="center" shrinkToFit="1"/>
      <protection locked="0"/>
    </xf>
    <xf numFmtId="0" fontId="3" fillId="5" borderId="82" xfId="0" applyFont="1" applyFill="1" applyBorder="1" applyAlignment="1" applyProtection="1">
      <alignment vertical="center" shrinkToFit="1"/>
      <protection locked="0"/>
    </xf>
    <xf numFmtId="0" fontId="47" fillId="5" borderId="124" xfId="0" applyFont="1" applyFill="1" applyBorder="1" applyAlignment="1" applyProtection="1">
      <alignment vertical="center" shrinkToFit="1"/>
      <protection locked="0"/>
    </xf>
    <xf numFmtId="0" fontId="47" fillId="5" borderId="125" xfId="0" applyFont="1" applyFill="1" applyBorder="1" applyAlignment="1" applyProtection="1">
      <alignment vertical="center" shrinkToFit="1"/>
      <protection locked="0"/>
    </xf>
    <xf numFmtId="0" fontId="47" fillId="5" borderId="126" xfId="0" applyFont="1" applyFill="1" applyBorder="1" applyAlignment="1" applyProtection="1">
      <alignment vertical="center" shrinkToFit="1"/>
      <protection locked="0"/>
    </xf>
    <xf numFmtId="0" fontId="3" fillId="5" borderId="11" xfId="0" applyFont="1" applyFill="1" applyBorder="1" applyAlignment="1" applyProtection="1">
      <alignment vertical="center" shrinkToFit="1"/>
      <protection locked="0"/>
    </xf>
    <xf numFmtId="0" fontId="5" fillId="0" borderId="105" xfId="0" applyFont="1" applyBorder="1" applyAlignment="1">
      <alignment horizontal="center" vertical="center"/>
    </xf>
    <xf numFmtId="0" fontId="5" fillId="0" borderId="106" xfId="0" applyFont="1" applyBorder="1" applyAlignment="1">
      <alignment horizontal="center" vertical="center"/>
    </xf>
    <xf numFmtId="0" fontId="5" fillId="0" borderId="107" xfId="0" applyFont="1" applyBorder="1" applyAlignment="1">
      <alignment horizontal="center" vertical="center"/>
    </xf>
    <xf numFmtId="0" fontId="5" fillId="0" borderId="108" xfId="0" applyFont="1" applyBorder="1" applyAlignment="1">
      <alignment horizontal="center" vertical="center"/>
    </xf>
    <xf numFmtId="0" fontId="5" fillId="0" borderId="109" xfId="0" applyFont="1" applyBorder="1" applyAlignment="1">
      <alignment horizontal="center" vertical="center"/>
    </xf>
    <xf numFmtId="0" fontId="5" fillId="0" borderId="110" xfId="0" applyFont="1" applyBorder="1" applyAlignment="1">
      <alignment horizontal="center" vertical="center"/>
    </xf>
    <xf numFmtId="0" fontId="5" fillId="0" borderId="111" xfId="0" applyFont="1" applyBorder="1" applyAlignment="1">
      <alignment horizontal="center" vertical="center"/>
    </xf>
    <xf numFmtId="0" fontId="5" fillId="0" borderId="112" xfId="0" applyFont="1" applyBorder="1" applyAlignment="1">
      <alignment horizontal="center" vertical="center"/>
    </xf>
    <xf numFmtId="0" fontId="5" fillId="0" borderId="113" xfId="0" applyFont="1" applyBorder="1" applyAlignment="1">
      <alignment horizontal="center" vertical="center"/>
    </xf>
    <xf numFmtId="49" fontId="4" fillId="0" borderId="53" xfId="0" quotePrefix="1" applyNumberFormat="1" applyFont="1" applyBorder="1" applyAlignment="1" applyProtection="1">
      <alignment horizontal="distributed" vertical="center"/>
      <protection hidden="1"/>
    </xf>
    <xf numFmtId="0" fontId="4" fillId="0" borderId="54" xfId="0" applyFont="1" applyBorder="1" applyAlignment="1" applyProtection="1">
      <alignment horizontal="distributed" vertical="center"/>
      <protection hidden="1"/>
    </xf>
    <xf numFmtId="0" fontId="4" fillId="0" borderId="73" xfId="0" applyFont="1" applyBorder="1" applyAlignment="1" applyProtection="1">
      <alignment horizontal="distributed" vertical="center"/>
      <protection hidden="1"/>
    </xf>
    <xf numFmtId="0" fontId="3" fillId="5" borderId="17" xfId="0" applyFont="1" applyFill="1" applyBorder="1" applyAlignment="1" applyProtection="1">
      <alignment horizontal="right" vertical="center" shrinkToFit="1"/>
      <protection locked="0"/>
    </xf>
    <xf numFmtId="0" fontId="3" fillId="5" borderId="9" xfId="0" applyFont="1" applyFill="1" applyBorder="1" applyAlignment="1" applyProtection="1">
      <alignment horizontal="right" vertical="center" shrinkToFit="1"/>
      <protection locked="0"/>
    </xf>
    <xf numFmtId="0" fontId="3" fillId="5" borderId="25" xfId="0" applyFont="1" applyFill="1" applyBorder="1" applyAlignment="1" applyProtection="1">
      <alignment horizontal="right" vertical="center" shrinkToFit="1"/>
      <protection locked="0"/>
    </xf>
    <xf numFmtId="0" fontId="3" fillId="0" borderId="105" xfId="0" applyFont="1" applyBorder="1" applyAlignment="1">
      <alignment horizontal="center" vertical="center"/>
    </xf>
    <xf numFmtId="0" fontId="3" fillId="0" borderId="106" xfId="0" applyFont="1" applyBorder="1" applyAlignment="1">
      <alignment horizontal="center" vertical="center"/>
    </xf>
    <xf numFmtId="0" fontId="3" fillId="0" borderId="107" xfId="0" applyFont="1" applyBorder="1" applyAlignment="1">
      <alignment horizontal="center" vertical="center"/>
    </xf>
    <xf numFmtId="0" fontId="3" fillId="0" borderId="108" xfId="0" applyFont="1" applyBorder="1" applyAlignment="1">
      <alignment horizontal="center" vertical="center"/>
    </xf>
    <xf numFmtId="0" fontId="3" fillId="0" borderId="109" xfId="0" applyFont="1" applyBorder="1" applyAlignment="1">
      <alignment horizontal="center" vertical="center"/>
    </xf>
    <xf numFmtId="0" fontId="3" fillId="0" borderId="110" xfId="0" applyFont="1" applyBorder="1" applyAlignment="1">
      <alignment horizontal="center" vertical="center"/>
    </xf>
    <xf numFmtId="0" fontId="3" fillId="0" borderId="111" xfId="0" applyFont="1" applyBorder="1" applyAlignment="1">
      <alignment horizontal="center" vertical="center"/>
    </xf>
    <xf numFmtId="0" fontId="3" fillId="0" borderId="112" xfId="0" applyFont="1" applyBorder="1" applyAlignment="1">
      <alignment horizontal="center" vertical="center"/>
    </xf>
    <xf numFmtId="0" fontId="3" fillId="0" borderId="113" xfId="0" applyFont="1" applyBorder="1" applyAlignment="1">
      <alignment horizontal="center" vertical="center"/>
    </xf>
    <xf numFmtId="0" fontId="6" fillId="0" borderId="118" xfId="0" applyFont="1" applyBorder="1" applyAlignment="1">
      <alignment horizontal="center" vertical="center"/>
    </xf>
    <xf numFmtId="0" fontId="6" fillId="0" borderId="119" xfId="0" applyFont="1" applyBorder="1" applyAlignment="1">
      <alignment horizontal="center" vertical="center"/>
    </xf>
    <xf numFmtId="0" fontId="6" fillId="0" borderId="120" xfId="0" applyFont="1" applyBorder="1" applyAlignment="1">
      <alignment horizontal="center" vertical="center"/>
    </xf>
    <xf numFmtId="0" fontId="6" fillId="0" borderId="23" xfId="0" applyFont="1" applyBorder="1" applyAlignment="1">
      <alignment horizontal="center" vertical="center"/>
    </xf>
    <xf numFmtId="0" fontId="6" fillId="0" borderId="121" xfId="0" applyFont="1" applyBorder="1" applyAlignment="1">
      <alignment horizontal="center" vertical="center"/>
    </xf>
    <xf numFmtId="0" fontId="6" fillId="0" borderId="122" xfId="0" applyFont="1" applyBorder="1" applyAlignment="1">
      <alignment horizontal="center" vertical="center"/>
    </xf>
    <xf numFmtId="0" fontId="6" fillId="0" borderId="123" xfId="0" applyFont="1" applyBorder="1" applyAlignment="1">
      <alignment horizontal="center" vertical="center"/>
    </xf>
    <xf numFmtId="0" fontId="3" fillId="5" borderId="74" xfId="0" applyFont="1" applyFill="1" applyBorder="1" applyAlignment="1" applyProtection="1">
      <alignment horizontal="right" vertical="center" shrinkToFit="1"/>
      <protection locked="0"/>
    </xf>
    <xf numFmtId="0" fontId="3" fillId="5" borderId="54" xfId="0" applyFont="1" applyFill="1" applyBorder="1" applyAlignment="1" applyProtection="1">
      <alignment horizontal="right" vertical="center" shrinkToFit="1"/>
      <protection locked="0"/>
    </xf>
    <xf numFmtId="0" fontId="3" fillId="5" borderId="73" xfId="0" applyFont="1" applyFill="1" applyBorder="1" applyAlignment="1" applyProtection="1">
      <alignment horizontal="right" vertical="center" shrinkToFit="1"/>
      <protection locked="0"/>
    </xf>
    <xf numFmtId="0" fontId="3" fillId="0" borderId="97" xfId="0" applyFont="1" applyBorder="1" applyAlignment="1">
      <alignment horizontal="right" vertical="center" shrinkToFit="1"/>
    </xf>
    <xf numFmtId="0" fontId="3" fillId="0" borderId="98" xfId="0" applyFont="1" applyBorder="1" applyAlignment="1">
      <alignment horizontal="right" vertical="center" shrinkToFit="1"/>
    </xf>
    <xf numFmtId="0" fontId="3" fillId="0" borderId="99" xfId="0" applyFont="1" applyBorder="1" applyAlignment="1">
      <alignment horizontal="right" vertical="center" shrinkToFit="1"/>
    </xf>
    <xf numFmtId="0" fontId="47" fillId="0" borderId="100" xfId="0" applyFont="1" applyBorder="1" applyAlignment="1" applyProtection="1">
      <alignment horizontal="right" vertical="center" shrinkToFit="1"/>
      <protection hidden="1"/>
    </xf>
    <xf numFmtId="0" fontId="47" fillId="0" borderId="9" xfId="0" applyFont="1" applyBorder="1" applyAlignment="1" applyProtection="1">
      <alignment horizontal="right" vertical="center" shrinkToFit="1"/>
      <protection hidden="1"/>
    </xf>
    <xf numFmtId="0" fontId="47" fillId="0" borderId="101" xfId="0" applyFont="1" applyBorder="1" applyAlignment="1" applyProtection="1">
      <alignment horizontal="right" vertical="center" shrinkToFit="1"/>
      <protection hidden="1"/>
    </xf>
    <xf numFmtId="0" fontId="47" fillId="0" borderId="102" xfId="0" applyFont="1" applyBorder="1" applyAlignment="1" applyProtection="1">
      <alignment horizontal="right" vertical="center" shrinkToFit="1"/>
      <protection hidden="1"/>
    </xf>
    <xf numFmtId="0" fontId="47" fillId="0" borderId="103" xfId="0" applyFont="1" applyBorder="1" applyAlignment="1" applyProtection="1">
      <alignment horizontal="right" vertical="center" shrinkToFit="1"/>
      <protection hidden="1"/>
    </xf>
    <xf numFmtId="0" fontId="47" fillId="0" borderId="104" xfId="0" applyFont="1" applyBorder="1" applyAlignment="1" applyProtection="1">
      <alignment horizontal="right" vertical="center" shrinkToFit="1"/>
      <protection hidden="1"/>
    </xf>
    <xf numFmtId="176" fontId="4" fillId="5" borderId="41" xfId="0" applyNumberFormat="1" applyFont="1" applyFill="1" applyBorder="1" applyAlignment="1" applyProtection="1">
      <alignment vertical="center" shrinkToFit="1"/>
      <protection locked="0"/>
    </xf>
    <xf numFmtId="0" fontId="6" fillId="5" borderId="45" xfId="0" applyFont="1" applyFill="1" applyBorder="1" applyAlignment="1" applyProtection="1">
      <alignment horizontal="center" vertical="center" shrinkToFit="1"/>
      <protection locked="0"/>
    </xf>
    <xf numFmtId="0" fontId="6" fillId="5" borderId="46" xfId="0" applyFont="1" applyFill="1" applyBorder="1" applyAlignment="1" applyProtection="1">
      <alignment horizontal="center" vertical="center" shrinkToFit="1"/>
      <protection locked="0"/>
    </xf>
    <xf numFmtId="49" fontId="4" fillId="0" borderId="0" xfId="0" applyNumberFormat="1" applyFont="1" applyAlignment="1" applyProtection="1">
      <alignment horizontal="left" vertical="center" shrinkToFit="1"/>
      <protection hidden="1"/>
    </xf>
    <xf numFmtId="0" fontId="4" fillId="0" borderId="127" xfId="0" applyFont="1" applyBorder="1" applyAlignment="1">
      <alignment horizontal="center" vertical="center" wrapText="1"/>
    </xf>
    <xf numFmtId="0" fontId="4" fillId="0" borderId="128" xfId="0" applyFont="1" applyBorder="1" applyAlignment="1">
      <alignment horizontal="center" vertical="center" wrapText="1"/>
    </xf>
    <xf numFmtId="0" fontId="4" fillId="0" borderId="131" xfId="0" applyFont="1" applyBorder="1" applyAlignment="1">
      <alignment horizontal="center" vertical="center" wrapText="1"/>
    </xf>
    <xf numFmtId="0" fontId="4" fillId="0" borderId="132" xfId="0" applyFont="1" applyBorder="1" applyAlignment="1">
      <alignment horizontal="center" vertical="center" wrapText="1"/>
    </xf>
    <xf numFmtId="0" fontId="4" fillId="5" borderId="41" xfId="0" applyFont="1" applyFill="1" applyBorder="1" applyAlignment="1" applyProtection="1">
      <alignment horizontal="left" vertical="center" shrinkToFit="1"/>
      <protection locked="0"/>
    </xf>
    <xf numFmtId="0" fontId="4" fillId="5" borderId="41" xfId="0" applyFont="1" applyFill="1" applyBorder="1" applyAlignment="1" applyProtection="1">
      <alignment horizontal="center" vertical="center" wrapText="1"/>
      <protection locked="0"/>
    </xf>
    <xf numFmtId="0" fontId="4" fillId="5" borderId="41" xfId="0" applyFont="1" applyFill="1" applyBorder="1" applyAlignment="1" applyProtection="1">
      <alignment horizontal="center" vertical="center" shrinkToFit="1"/>
      <protection locked="0"/>
    </xf>
    <xf numFmtId="0" fontId="4" fillId="0" borderId="127" xfId="0" quotePrefix="1" applyFont="1" applyBorder="1" applyAlignment="1">
      <alignment horizontal="center" vertical="center" wrapText="1"/>
    </xf>
    <xf numFmtId="0" fontId="5" fillId="0" borderId="43" xfId="0" applyFont="1" applyBorder="1" applyAlignment="1">
      <alignment horizontal="distributed" vertical="center" justifyLastLine="1"/>
    </xf>
    <xf numFmtId="0" fontId="5" fillId="0" borderId="14" xfId="0" applyFont="1" applyBorder="1" applyAlignment="1">
      <alignment horizontal="distributed" vertical="center" justifyLastLine="1"/>
    </xf>
    <xf numFmtId="0" fontId="4" fillId="0" borderId="92" xfId="0" applyFont="1" applyBorder="1" applyAlignment="1">
      <alignment horizontal="distributed" vertical="center" justifyLastLine="1"/>
    </xf>
    <xf numFmtId="0" fontId="4" fillId="0" borderId="42" xfId="0" applyFont="1" applyBorder="1" applyAlignment="1">
      <alignment horizontal="distributed" vertical="center" justifyLastLine="1"/>
    </xf>
    <xf numFmtId="0" fontId="6" fillId="0" borderId="92" xfId="0" applyFont="1" applyBorder="1" applyAlignment="1">
      <alignment horizontal="distributed" vertical="center" wrapText="1" justifyLastLine="1"/>
    </xf>
    <xf numFmtId="0" fontId="6" fillId="0" borderId="92" xfId="0" applyFont="1" applyBorder="1" applyAlignment="1">
      <alignment horizontal="distributed" vertical="center" justifyLastLine="1"/>
    </xf>
    <xf numFmtId="0" fontId="6" fillId="0" borderId="42" xfId="0" applyFont="1" applyBorder="1" applyAlignment="1">
      <alignment horizontal="distributed" vertical="center" justifyLastLine="1"/>
    </xf>
    <xf numFmtId="0" fontId="5" fillId="0" borderId="19" xfId="0" applyFont="1" applyBorder="1" applyAlignment="1">
      <alignment horizontal="distributed" vertical="center" justifyLastLine="1"/>
    </xf>
    <xf numFmtId="0" fontId="5" fillId="0" borderId="115" xfId="0" applyFont="1" applyBorder="1" applyAlignment="1">
      <alignment horizontal="distributed" vertical="center" justifyLastLine="1"/>
    </xf>
    <xf numFmtId="0" fontId="4" fillId="0" borderId="92" xfId="0" applyFont="1" applyBorder="1" applyAlignment="1">
      <alignment horizontal="distributed" vertical="center" wrapText="1" justifyLastLine="1"/>
    </xf>
    <xf numFmtId="0" fontId="4" fillId="0" borderId="133" xfId="0" applyFont="1" applyBorder="1" applyAlignment="1">
      <alignment horizontal="distributed" vertical="center" justifyLastLine="1"/>
    </xf>
    <xf numFmtId="0" fontId="4" fillId="0" borderId="134" xfId="0" applyFont="1" applyBorder="1" applyAlignment="1">
      <alignment horizontal="distributed" vertical="center" justifyLastLine="1"/>
    </xf>
    <xf numFmtId="0" fontId="4" fillId="0" borderId="135" xfId="0" applyFont="1" applyBorder="1" applyAlignment="1">
      <alignment horizontal="distributed" vertical="center" justifyLastLine="1"/>
    </xf>
    <xf numFmtId="0" fontId="4" fillId="0" borderId="136" xfId="0" applyFont="1" applyBorder="1" applyAlignment="1">
      <alignment horizontal="distributed" vertical="center" justifyLastLine="1"/>
    </xf>
    <xf numFmtId="176" fontId="4" fillId="5" borderId="78" xfId="0" applyNumberFormat="1" applyFont="1" applyFill="1" applyBorder="1" applyAlignment="1" applyProtection="1">
      <alignment vertical="center" shrinkToFit="1"/>
      <protection locked="0"/>
    </xf>
    <xf numFmtId="0" fontId="6" fillId="5" borderId="182" xfId="0" applyFont="1" applyFill="1" applyBorder="1" applyAlignment="1" applyProtection="1">
      <alignment horizontal="center" vertical="center" shrinkToFit="1"/>
      <protection locked="0"/>
    </xf>
    <xf numFmtId="0" fontId="12" fillId="0" borderId="0" xfId="0" applyFont="1" applyAlignment="1">
      <alignment horizontal="right" vertical="center"/>
    </xf>
    <xf numFmtId="0" fontId="57" fillId="0" borderId="0" xfId="0" applyFont="1" applyAlignment="1" applyProtection="1">
      <alignment horizontal="left" vertical="center" wrapText="1"/>
      <protection hidden="1"/>
    </xf>
    <xf numFmtId="0" fontId="4" fillId="5" borderId="78" xfId="0" applyFont="1" applyFill="1" applyBorder="1" applyAlignment="1" applyProtection="1">
      <alignment horizontal="center" vertical="center" shrinkToFit="1"/>
      <protection locked="0"/>
    </xf>
    <xf numFmtId="0" fontId="4" fillId="5" borderId="78" xfId="0" applyFont="1" applyFill="1" applyBorder="1" applyAlignment="1" applyProtection="1">
      <alignment horizontal="left" vertical="center" shrinkToFit="1"/>
      <protection locked="0"/>
    </xf>
    <xf numFmtId="0" fontId="4" fillId="5" borderId="78" xfId="0" applyFont="1" applyFill="1" applyBorder="1" applyAlignment="1" applyProtection="1">
      <alignment horizontal="center" vertical="center" wrapText="1"/>
      <protection locked="0"/>
    </xf>
    <xf numFmtId="0" fontId="4" fillId="0" borderId="129" xfId="0" applyFont="1" applyBorder="1" applyAlignment="1">
      <alignment horizontal="center" vertical="center" wrapText="1"/>
    </xf>
    <xf numFmtId="0" fontId="4" fillId="0" borderId="130" xfId="0" applyFont="1" applyBorder="1" applyAlignment="1">
      <alignment horizontal="center" vertical="center" wrapText="1"/>
    </xf>
    <xf numFmtId="0" fontId="4" fillId="5" borderId="21" xfId="0" applyFont="1" applyFill="1" applyBorder="1" applyAlignment="1" applyProtection="1">
      <alignment horizontal="center" vertical="center" shrinkToFit="1"/>
      <protection locked="0"/>
    </xf>
    <xf numFmtId="0" fontId="4" fillId="5" borderId="12" xfId="0" applyFont="1" applyFill="1" applyBorder="1" applyAlignment="1" applyProtection="1">
      <alignment horizontal="center" vertical="center" shrinkToFit="1"/>
      <protection locked="0"/>
    </xf>
    <xf numFmtId="0" fontId="4" fillId="5" borderId="43" xfId="0" applyFont="1" applyFill="1" applyBorder="1" applyAlignment="1" applyProtection="1">
      <alignment horizontal="center" vertical="center" shrinkToFit="1"/>
      <protection locked="0"/>
    </xf>
    <xf numFmtId="0" fontId="4" fillId="5" borderId="14" xfId="0" applyFont="1" applyFill="1" applyBorder="1" applyAlignment="1" applyProtection="1">
      <alignment horizontal="center" vertical="center" shrinkToFit="1"/>
      <protection locked="0"/>
    </xf>
    <xf numFmtId="0" fontId="4" fillId="5" borderId="21" xfId="0" quotePrefix="1" applyFont="1" applyFill="1" applyBorder="1" applyAlignment="1" applyProtection="1">
      <alignment horizontal="center" vertical="center" shrinkToFit="1"/>
      <protection locked="0"/>
    </xf>
    <xf numFmtId="0" fontId="4" fillId="5" borderId="68" xfId="0" applyFont="1" applyFill="1" applyBorder="1" applyAlignment="1" applyProtection="1">
      <alignment horizontal="center" vertical="center" shrinkToFit="1"/>
      <protection locked="0"/>
    </xf>
    <xf numFmtId="0" fontId="4" fillId="5" borderId="137" xfId="0" applyFont="1" applyFill="1" applyBorder="1" applyAlignment="1" applyProtection="1">
      <alignment horizontal="center" vertical="center" shrinkToFit="1"/>
      <protection locked="0"/>
    </xf>
    <xf numFmtId="0" fontId="33" fillId="0" borderId="0" xfId="3" applyFont="1" applyAlignment="1">
      <alignment horizontal="center" vertical="center"/>
    </xf>
    <xf numFmtId="0" fontId="2" fillId="0" borderId="0" xfId="3" applyFont="1" applyAlignment="1">
      <alignment horizontal="left" vertical="center" wrapText="1"/>
    </xf>
    <xf numFmtId="0" fontId="2" fillId="0" borderId="140" xfId="3" applyFont="1" applyBorder="1" applyAlignment="1">
      <alignment horizontal="center" vertical="center"/>
    </xf>
    <xf numFmtId="0" fontId="2" fillId="0" borderId="36" xfId="3" applyFont="1" applyBorder="1" applyAlignment="1">
      <alignment horizontal="center" vertical="center"/>
    </xf>
    <xf numFmtId="0" fontId="2" fillId="0" borderId="141" xfId="3" applyFont="1" applyBorder="1" applyAlignment="1">
      <alignment horizontal="center" vertical="center"/>
    </xf>
    <xf numFmtId="0" fontId="2" fillId="0" borderId="142" xfId="3" applyFont="1" applyBorder="1" applyAlignment="1">
      <alignment horizontal="center" vertical="center"/>
    </xf>
    <xf numFmtId="0" fontId="2" fillId="0" borderId="31" xfId="3" applyFont="1" applyBorder="1" applyAlignment="1">
      <alignment horizontal="center" vertical="center"/>
    </xf>
    <xf numFmtId="0" fontId="2" fillId="0" borderId="143" xfId="3" applyFont="1" applyBorder="1" applyAlignment="1">
      <alignment horizontal="center" vertical="center"/>
    </xf>
    <xf numFmtId="0" fontId="2" fillId="0" borderId="0" xfId="3" applyFont="1" applyAlignment="1" applyProtection="1">
      <alignment horizontal="left" vertical="center" shrinkToFit="1"/>
      <protection hidden="1"/>
    </xf>
    <xf numFmtId="0" fontId="2" fillId="5" borderId="138" xfId="3" applyFont="1" applyFill="1" applyBorder="1" applyAlignment="1" applyProtection="1">
      <alignment horizontal="left" vertical="center" shrinkToFit="1"/>
      <protection locked="0"/>
    </xf>
    <xf numFmtId="0" fontId="2" fillId="5" borderId="139" xfId="3" applyFont="1" applyFill="1" applyBorder="1" applyAlignment="1" applyProtection="1">
      <alignment horizontal="left" vertical="center" shrinkToFit="1"/>
      <protection locked="0"/>
    </xf>
    <xf numFmtId="0" fontId="2" fillId="5" borderId="138" xfId="3" applyFont="1" applyFill="1" applyBorder="1" applyAlignment="1" applyProtection="1">
      <alignment horizontal="center" vertical="center" shrinkToFit="1"/>
      <protection locked="0"/>
    </xf>
    <xf numFmtId="0" fontId="2" fillId="5" borderId="14" xfId="3" applyFont="1" applyFill="1" applyBorder="1" applyAlignment="1" applyProtection="1">
      <alignment horizontal="center" vertical="center" shrinkToFit="1"/>
      <protection locked="0"/>
    </xf>
    <xf numFmtId="0" fontId="6" fillId="0" borderId="0" xfId="3" applyFont="1">
      <alignment vertical="center"/>
    </xf>
    <xf numFmtId="0" fontId="5" fillId="5" borderId="142" xfId="3" applyFont="1" applyFill="1" applyBorder="1" applyAlignment="1" applyProtection="1">
      <alignment horizontal="left" vertical="center" shrinkToFit="1"/>
      <protection locked="0"/>
    </xf>
    <xf numFmtId="0" fontId="5" fillId="5" borderId="31" xfId="3" applyFont="1" applyFill="1" applyBorder="1" applyAlignment="1" applyProtection="1">
      <alignment horizontal="left" vertical="center" shrinkToFit="1"/>
      <protection locked="0"/>
    </xf>
    <xf numFmtId="0" fontId="2" fillId="5" borderId="142" xfId="3" applyFont="1" applyFill="1" applyBorder="1" applyAlignment="1" applyProtection="1">
      <alignment horizontal="center" vertical="center" shrinkToFit="1"/>
      <protection locked="0"/>
    </xf>
    <xf numFmtId="0" fontId="2" fillId="5" borderId="143" xfId="3" applyFont="1" applyFill="1" applyBorder="1" applyAlignment="1" applyProtection="1">
      <alignment horizontal="center" vertical="center" shrinkToFit="1"/>
      <protection locked="0"/>
    </xf>
    <xf numFmtId="0" fontId="2" fillId="5" borderId="185" xfId="3" applyFont="1" applyFill="1" applyBorder="1" applyAlignment="1" applyProtection="1">
      <alignment horizontal="left" vertical="center" shrinkToFit="1"/>
      <protection locked="0"/>
    </xf>
    <xf numFmtId="0" fontId="2" fillId="5" borderId="34" xfId="3" applyFont="1" applyFill="1" applyBorder="1" applyAlignment="1" applyProtection="1">
      <alignment horizontal="left" vertical="center" shrinkToFit="1"/>
      <protection locked="0"/>
    </xf>
    <xf numFmtId="0" fontId="2" fillId="5" borderId="142" xfId="3" applyFont="1" applyFill="1" applyBorder="1" applyAlignment="1" applyProtection="1">
      <alignment horizontal="left" vertical="center" shrinkToFit="1"/>
      <protection locked="0"/>
    </xf>
    <xf numFmtId="0" fontId="2" fillId="5" borderId="31" xfId="3" applyFont="1" applyFill="1" applyBorder="1" applyAlignment="1" applyProtection="1">
      <alignment horizontal="left" vertical="center" shrinkToFit="1"/>
      <protection locked="0"/>
    </xf>
    <xf numFmtId="0" fontId="2" fillId="5" borderId="33" xfId="3" applyFont="1" applyFill="1" applyBorder="1" applyAlignment="1" applyProtection="1">
      <alignment horizontal="left" vertical="center" shrinkToFit="1"/>
      <protection locked="0"/>
    </xf>
    <xf numFmtId="0" fontId="2" fillId="5" borderId="30" xfId="3" applyFont="1" applyFill="1" applyBorder="1" applyAlignment="1" applyProtection="1">
      <alignment horizontal="left" vertical="center" shrinkToFit="1"/>
      <protection locked="0"/>
    </xf>
    <xf numFmtId="0" fontId="2" fillId="5" borderId="38" xfId="3" applyFont="1" applyFill="1" applyBorder="1" applyAlignment="1" applyProtection="1">
      <alignment horizontal="left" vertical="center" shrinkToFit="1"/>
      <protection locked="0"/>
    </xf>
    <xf numFmtId="0" fontId="2" fillId="5" borderId="184" xfId="3" applyFont="1" applyFill="1" applyBorder="1" applyAlignment="1" applyProtection="1">
      <alignment horizontal="left" vertical="center" shrinkToFit="1"/>
      <protection locked="0"/>
    </xf>
    <xf numFmtId="0" fontId="2" fillId="5" borderId="37" xfId="3" applyFont="1" applyFill="1" applyBorder="1" applyAlignment="1" applyProtection="1">
      <alignment horizontal="left" vertical="center" shrinkToFit="1"/>
      <protection locked="0"/>
    </xf>
    <xf numFmtId="0" fontId="2" fillId="5" borderId="143" xfId="3" applyFont="1" applyFill="1" applyBorder="1" applyAlignment="1" applyProtection="1">
      <alignment horizontal="left" vertical="center" shrinkToFit="1"/>
      <protection locked="0"/>
    </xf>
    <xf numFmtId="0" fontId="45" fillId="0" borderId="41" xfId="4" quotePrefix="1" applyFont="1" applyBorder="1" applyAlignment="1">
      <alignment horizontal="center" vertical="center" shrinkToFit="1"/>
    </xf>
    <xf numFmtId="0" fontId="37" fillId="0" borderId="26" xfId="4" applyFont="1" applyBorder="1" applyAlignment="1">
      <alignment horizontal="center" vertical="center" wrapText="1"/>
    </xf>
    <xf numFmtId="0" fontId="37" fillId="0" borderId="42" xfId="4" applyFont="1" applyBorder="1" applyAlignment="1">
      <alignment horizontal="center" vertical="center" wrapText="1"/>
    </xf>
    <xf numFmtId="0" fontId="39" fillId="0" borderId="0" xfId="4" applyFont="1" applyAlignment="1">
      <alignment horizontal="center" vertical="center" shrinkToFit="1"/>
    </xf>
    <xf numFmtId="0" fontId="45" fillId="0" borderId="41" xfId="4" applyFont="1" applyBorder="1" applyAlignment="1">
      <alignment horizontal="center" vertical="center" wrapText="1"/>
    </xf>
    <xf numFmtId="0" fontId="45" fillId="0" borderId="41" xfId="4" applyFont="1" applyBorder="1" applyAlignment="1">
      <alignment horizontal="center" vertical="center"/>
    </xf>
    <xf numFmtId="0" fontId="45" fillId="0" borderId="1" xfId="4" applyFont="1" applyBorder="1" applyAlignment="1">
      <alignment horizontal="center" vertical="center" wrapText="1"/>
    </xf>
    <xf numFmtId="0" fontId="45" fillId="0" borderId="8" xfId="4" applyFont="1" applyBorder="1" applyAlignment="1">
      <alignment horizontal="center" vertical="center" wrapText="1"/>
    </xf>
    <xf numFmtId="0" fontId="45" fillId="0" borderId="17" xfId="4" quotePrefix="1" applyFont="1" applyBorder="1" applyAlignment="1">
      <alignment horizontal="center" vertical="center" shrinkToFit="1"/>
    </xf>
    <xf numFmtId="0" fontId="35" fillId="0" borderId="8" xfId="4" applyBorder="1" applyAlignment="1" applyProtection="1">
      <alignment horizontal="left" vertical="center" shrinkToFit="1"/>
      <protection hidden="1"/>
    </xf>
    <xf numFmtId="0" fontId="35" fillId="0" borderId="41" xfId="4" applyBorder="1" applyAlignment="1" applyProtection="1">
      <alignment horizontal="center" vertical="center"/>
      <protection hidden="1"/>
    </xf>
    <xf numFmtId="0" fontId="49" fillId="0" borderId="0" xfId="4" applyFont="1" applyAlignment="1">
      <alignment horizontal="center" vertical="center" shrinkToFit="1"/>
    </xf>
    <xf numFmtId="0" fontId="35" fillId="0" borderId="8" xfId="4" applyBorder="1" applyAlignment="1" applyProtection="1">
      <alignment horizontal="left" vertical="center"/>
      <protection hidden="1"/>
    </xf>
    <xf numFmtId="0" fontId="48" fillId="0" borderId="0" xfId="4" applyFont="1" applyAlignment="1">
      <alignment vertical="top" wrapText="1"/>
    </xf>
    <xf numFmtId="0" fontId="48" fillId="0" borderId="0" xfId="4" applyFont="1" applyAlignment="1">
      <alignment vertical="top"/>
    </xf>
    <xf numFmtId="0" fontId="35" fillId="0" borderId="17" xfId="4" applyBorder="1" applyAlignment="1" applyProtection="1">
      <alignment horizontal="center" vertical="center"/>
      <protection hidden="1"/>
    </xf>
    <xf numFmtId="0" fontId="35" fillId="0" borderId="9" xfId="4" applyBorder="1" applyAlignment="1" applyProtection="1">
      <alignment horizontal="center" vertical="center"/>
      <protection hidden="1"/>
    </xf>
    <xf numFmtId="0" fontId="35" fillId="0" borderId="25" xfId="4" applyBorder="1" applyAlignment="1" applyProtection="1">
      <alignment horizontal="center" vertical="center"/>
      <protection hidden="1"/>
    </xf>
    <xf numFmtId="0" fontId="35" fillId="0" borderId="8" xfId="4" applyBorder="1" applyAlignment="1">
      <alignment horizontal="left" vertical="center"/>
    </xf>
    <xf numFmtId="0" fontId="42" fillId="0" borderId="7" xfId="0" applyFont="1" applyBorder="1" applyAlignment="1" applyProtection="1">
      <alignment horizontal="center" vertical="top" textRotation="255"/>
      <protection hidden="1"/>
    </xf>
    <xf numFmtId="0" fontId="42" fillId="0" borderId="2" xfId="0" applyFont="1" applyBorder="1" applyAlignment="1" applyProtection="1">
      <alignment horizontal="center" vertical="top" textRotation="255"/>
      <protection hidden="1"/>
    </xf>
    <xf numFmtId="0" fontId="42" fillId="0" borderId="13" xfId="0" applyFont="1" applyBorder="1" applyAlignment="1" applyProtection="1">
      <alignment horizontal="center" vertical="top" textRotation="255"/>
      <protection hidden="1"/>
    </xf>
    <xf numFmtId="0" fontId="42" fillId="0" borderId="14" xfId="0" applyFont="1" applyBorder="1" applyAlignment="1" applyProtection="1">
      <alignment horizontal="center" vertical="top" textRotation="255"/>
      <protection hidden="1"/>
    </xf>
    <xf numFmtId="0" fontId="42" fillId="0" borderId="7" xfId="0" applyFont="1" applyBorder="1" applyAlignment="1" applyProtection="1">
      <alignment horizontal="center" vertical="top" textRotation="255" wrapText="1"/>
      <protection hidden="1"/>
    </xf>
    <xf numFmtId="0" fontId="42" fillId="0" borderId="2" xfId="0" applyFont="1" applyBorder="1" applyAlignment="1" applyProtection="1">
      <alignment horizontal="center" vertical="top" textRotation="255" wrapText="1"/>
      <protection hidden="1"/>
    </xf>
    <xf numFmtId="0" fontId="42" fillId="0" borderId="13" xfId="0" applyFont="1" applyBorder="1" applyAlignment="1" applyProtection="1">
      <alignment horizontal="center" vertical="top" textRotation="255" wrapText="1"/>
      <protection hidden="1"/>
    </xf>
    <xf numFmtId="0" fontId="42" fillId="0" borderId="14" xfId="0" applyFont="1" applyBorder="1" applyAlignment="1" applyProtection="1">
      <alignment horizontal="center" vertical="top" textRotation="255" wrapText="1"/>
      <protection hidden="1"/>
    </xf>
    <xf numFmtId="0" fontId="6" fillId="0" borderId="26" xfId="0" applyFont="1" applyBorder="1" applyAlignment="1" applyProtection="1">
      <alignment horizontal="center" vertical="center"/>
      <protection hidden="1"/>
    </xf>
    <xf numFmtId="0" fontId="6" fillId="0" borderId="42" xfId="0" applyFont="1" applyBorder="1" applyAlignment="1" applyProtection="1">
      <alignment horizontal="center" vertical="center"/>
      <protection hidden="1"/>
    </xf>
    <xf numFmtId="0" fontId="6" fillId="0" borderId="11" xfId="0" applyFont="1" applyBorder="1" applyAlignment="1">
      <alignment horizontal="distributed" vertical="center" justifyLastLine="1"/>
    </xf>
    <xf numFmtId="0" fontId="6" fillId="0" borderId="1" xfId="0" applyFont="1" applyBorder="1" applyAlignment="1">
      <alignment horizontal="distributed" vertical="center" justifyLastLine="1"/>
    </xf>
    <xf numFmtId="0" fontId="6" fillId="0" borderId="12" xfId="0" applyFont="1" applyBorder="1" applyAlignment="1">
      <alignment horizontal="distributed" vertical="center" justifyLastLine="1"/>
    </xf>
    <xf numFmtId="0" fontId="6" fillId="0" borderId="13" xfId="0" applyFont="1" applyBorder="1" applyAlignment="1">
      <alignment horizontal="distributed" vertical="center" justifyLastLine="1"/>
    </xf>
    <xf numFmtId="0" fontId="6" fillId="0" borderId="8" xfId="0" applyFont="1" applyBorder="1" applyAlignment="1">
      <alignment horizontal="distributed" vertical="center" justifyLastLine="1"/>
    </xf>
    <xf numFmtId="0" fontId="6" fillId="0" borderId="14" xfId="0" applyFont="1" applyBorder="1" applyAlignment="1">
      <alignment horizontal="distributed" vertical="center" justifyLastLine="1"/>
    </xf>
    <xf numFmtId="0" fontId="6" fillId="0" borderId="11" xfId="0" applyFont="1" applyBorder="1" applyAlignment="1">
      <alignment horizontal="center" vertical="center" justifyLastLine="1"/>
    </xf>
    <xf numFmtId="0" fontId="6" fillId="0" borderId="1" xfId="0" applyFont="1" applyBorder="1" applyAlignment="1">
      <alignment horizontal="center" vertical="center" justifyLastLine="1"/>
    </xf>
    <xf numFmtId="0" fontId="6" fillId="0" borderId="12" xfId="0" applyFont="1" applyBorder="1" applyAlignment="1">
      <alignment horizontal="center" vertical="center" justifyLastLine="1"/>
    </xf>
    <xf numFmtId="0" fontId="6" fillId="0" borderId="7" xfId="0" applyFont="1" applyBorder="1" applyAlignment="1">
      <alignment horizontal="center" vertical="center" justifyLastLine="1"/>
    </xf>
    <xf numFmtId="0" fontId="6" fillId="0" borderId="0" xfId="0" applyFont="1" applyAlignment="1">
      <alignment horizontal="center" vertical="center" justifyLastLine="1"/>
    </xf>
    <xf numFmtId="0" fontId="6" fillId="0" borderId="2" xfId="0" applyFont="1" applyBorder="1" applyAlignment="1">
      <alignment horizontal="center" vertical="center" justifyLastLine="1"/>
    </xf>
    <xf numFmtId="0" fontId="6" fillId="0" borderId="13" xfId="0" applyFont="1" applyBorder="1" applyAlignment="1">
      <alignment horizontal="center" vertical="center" justifyLastLine="1"/>
    </xf>
    <xf numFmtId="0" fontId="6" fillId="0" borderId="8" xfId="0" applyFont="1" applyBorder="1" applyAlignment="1">
      <alignment horizontal="center" vertical="center" justifyLastLine="1"/>
    </xf>
    <xf numFmtId="0" fontId="6" fillId="0" borderId="14" xfId="0" applyFont="1" applyBorder="1" applyAlignment="1">
      <alignment horizontal="center" vertical="center" justifyLastLine="1"/>
    </xf>
    <xf numFmtId="0" fontId="5" fillId="0" borderId="7" xfId="0" applyFont="1" applyBorder="1" applyAlignment="1">
      <alignment horizontal="left" vertical="center"/>
    </xf>
    <xf numFmtId="0" fontId="5" fillId="0" borderId="0" xfId="0" applyFont="1" applyAlignment="1">
      <alignment horizontal="left" vertical="center"/>
    </xf>
    <xf numFmtId="0" fontId="6" fillId="0" borderId="41" xfId="0" applyFont="1" applyBorder="1" applyAlignment="1" applyProtection="1">
      <alignment horizontal="center" vertical="center"/>
      <protection hidden="1"/>
    </xf>
    <xf numFmtId="0" fontId="14" fillId="0" borderId="11" xfId="0" applyFont="1" applyBorder="1" applyAlignment="1">
      <alignment horizontal="center" vertical="center" wrapText="1"/>
    </xf>
    <xf numFmtId="0" fontId="14" fillId="0" borderId="1" xfId="0" applyFont="1" applyBorder="1" applyAlignment="1">
      <alignment horizontal="center" vertical="center" wrapText="1"/>
    </xf>
    <xf numFmtId="0" fontId="14" fillId="0" borderId="12" xfId="0" applyFont="1" applyBorder="1" applyAlignment="1">
      <alignment horizontal="center" vertical="center" wrapText="1"/>
    </xf>
    <xf numFmtId="0" fontId="14" fillId="0" borderId="7" xfId="0" applyFont="1" applyBorder="1" applyAlignment="1">
      <alignment horizontal="center" vertical="center" wrapText="1"/>
    </xf>
    <xf numFmtId="0" fontId="14" fillId="0" borderId="0" xfId="0" applyFont="1" applyAlignment="1">
      <alignment horizontal="center" vertical="center" wrapText="1"/>
    </xf>
    <xf numFmtId="0" fontId="14" fillId="0" borderId="2" xfId="0" applyFont="1" applyBorder="1" applyAlignment="1">
      <alignment horizontal="center" vertical="center" wrapText="1"/>
    </xf>
    <xf numFmtId="0" fontId="6" fillId="0" borderId="26" xfId="0" applyFont="1" applyBorder="1" applyAlignment="1" applyProtection="1">
      <alignment horizontal="center" vertical="center" shrinkToFit="1"/>
      <protection hidden="1"/>
    </xf>
    <xf numFmtId="0" fontId="6" fillId="0" borderId="42" xfId="0" applyFont="1" applyBorder="1" applyAlignment="1" applyProtection="1">
      <alignment horizontal="center" vertical="center" shrinkToFit="1"/>
      <protection hidden="1"/>
    </xf>
    <xf numFmtId="0" fontId="6" fillId="0" borderId="144" xfId="0" applyFont="1" applyBorder="1" applyAlignment="1" applyProtection="1">
      <alignment horizontal="center" vertical="center"/>
      <protection locked="0"/>
    </xf>
    <xf numFmtId="0" fontId="6" fillId="0" borderId="145" xfId="0" applyFont="1" applyBorder="1" applyAlignment="1" applyProtection="1">
      <alignment horizontal="center" vertical="center"/>
      <protection locked="0"/>
    </xf>
    <xf numFmtId="49" fontId="2" fillId="0" borderId="26" xfId="0" quotePrefix="1" applyNumberFormat="1" applyFont="1" applyBorder="1" applyAlignment="1">
      <alignment horizontal="center" vertical="center"/>
    </xf>
    <xf numFmtId="49" fontId="2" fillId="0" borderId="42" xfId="0" applyNumberFormat="1" applyFont="1" applyBorder="1" applyAlignment="1">
      <alignment horizontal="center" vertical="center"/>
    </xf>
    <xf numFmtId="0" fontId="2" fillId="0" borderId="26" xfId="0" applyFont="1" applyBorder="1" applyAlignment="1">
      <alignment horizontal="center" vertical="center"/>
    </xf>
    <xf numFmtId="0" fontId="2" fillId="0" borderId="42" xfId="0" applyFont="1" applyBorder="1" applyAlignment="1">
      <alignment horizontal="center" vertical="center"/>
    </xf>
    <xf numFmtId="0" fontId="6" fillId="0" borderId="7" xfId="0" applyFont="1" applyBorder="1" applyAlignment="1">
      <alignment horizontal="center" vertical="center" wrapText="1"/>
    </xf>
    <xf numFmtId="0" fontId="6" fillId="0" borderId="0" xfId="0" applyFont="1" applyAlignment="1">
      <alignment horizontal="center" vertical="center" wrapText="1"/>
    </xf>
    <xf numFmtId="0" fontId="10" fillId="0" borderId="7" xfId="0" applyFont="1" applyBorder="1" applyAlignment="1">
      <alignment horizontal="distributed" vertical="center" wrapText="1"/>
    </xf>
    <xf numFmtId="0" fontId="10" fillId="0" borderId="0" xfId="0" applyFont="1" applyAlignment="1">
      <alignment horizontal="distributed" vertical="center" wrapText="1"/>
    </xf>
    <xf numFmtId="0" fontId="42" fillId="0" borderId="17" xfId="0" applyFont="1" applyBorder="1" applyAlignment="1">
      <alignment horizontal="left" vertical="center"/>
    </xf>
    <xf numFmtId="0" fontId="42" fillId="0" borderId="9" xfId="0" applyFont="1" applyBorder="1" applyAlignment="1">
      <alignment horizontal="left" vertical="center"/>
    </xf>
    <xf numFmtId="0" fontId="42" fillId="0" borderId="25" xfId="0" applyFont="1" applyBorder="1" applyAlignment="1">
      <alignment horizontal="left" vertical="center"/>
    </xf>
    <xf numFmtId="0" fontId="42" fillId="0" borderId="17" xfId="0" applyFont="1" applyBorder="1" applyAlignment="1">
      <alignment horizontal="center" vertical="center"/>
    </xf>
    <xf numFmtId="0" fontId="42" fillId="0" borderId="9" xfId="0" applyFont="1" applyBorder="1" applyAlignment="1">
      <alignment horizontal="center" vertical="center"/>
    </xf>
    <xf numFmtId="0" fontId="42" fillId="0" borderId="25" xfId="0" applyFont="1" applyBorder="1" applyAlignment="1">
      <alignment horizontal="center" vertical="center"/>
    </xf>
    <xf numFmtId="49" fontId="62" fillId="0" borderId="26" xfId="0" quotePrefix="1" applyNumberFormat="1" applyFont="1" applyBorder="1" applyAlignment="1">
      <alignment horizontal="center" vertical="center"/>
    </xf>
    <xf numFmtId="49" fontId="62" fillId="0" borderId="42" xfId="0" quotePrefix="1" applyNumberFormat="1" applyFont="1" applyBorder="1" applyAlignment="1">
      <alignment horizontal="center" vertical="center"/>
    </xf>
    <xf numFmtId="0" fontId="43" fillId="0" borderId="26" xfId="0" applyFont="1" applyBorder="1" applyAlignment="1" applyProtection="1">
      <alignment horizontal="center" vertical="center"/>
      <protection hidden="1"/>
    </xf>
    <xf numFmtId="0" fontId="43" fillId="0" borderId="42" xfId="0" applyFont="1" applyBorder="1" applyAlignment="1" applyProtection="1">
      <alignment horizontal="center" vertical="center"/>
      <protection hidden="1"/>
    </xf>
    <xf numFmtId="0" fontId="42" fillId="0" borderId="26" xfId="0" applyFont="1" applyBorder="1" applyAlignment="1">
      <alignment horizontal="distributed" vertical="center"/>
    </xf>
    <xf numFmtId="0" fontId="42" fillId="0" borderId="11" xfId="0" applyFont="1" applyBorder="1" applyAlignment="1">
      <alignment horizontal="distributed" vertical="center"/>
    </xf>
    <xf numFmtId="0" fontId="42" fillId="0" borderId="42" xfId="0" applyFont="1" applyBorder="1" applyAlignment="1">
      <alignment horizontal="distributed" vertical="center"/>
    </xf>
    <xf numFmtId="0" fontId="42" fillId="0" borderId="13" xfId="0" applyFont="1" applyBorder="1" applyAlignment="1">
      <alignment horizontal="distributed" vertical="center"/>
    </xf>
    <xf numFmtId="0" fontId="42" fillId="0" borderId="1" xfId="0" applyFont="1" applyBorder="1" applyAlignment="1">
      <alignment horizontal="left" vertical="center"/>
    </xf>
    <xf numFmtId="0" fontId="42" fillId="0" borderId="12" xfId="0" applyFont="1" applyBorder="1" applyAlignment="1">
      <alignment horizontal="left" vertical="center"/>
    </xf>
    <xf numFmtId="0" fontId="42" fillId="0" borderId="8" xfId="0" applyFont="1" applyBorder="1" applyAlignment="1">
      <alignment horizontal="left" vertical="center"/>
    </xf>
    <xf numFmtId="0" fontId="42" fillId="0" borderId="14" xfId="0" applyFont="1" applyBorder="1" applyAlignment="1">
      <alignment horizontal="left" vertical="center"/>
    </xf>
    <xf numFmtId="177" fontId="48" fillId="0" borderId="26" xfId="2" applyNumberFormat="1" applyFont="1" applyBorder="1" applyAlignment="1" applyProtection="1">
      <alignment horizontal="right" vertical="center"/>
      <protection hidden="1"/>
    </xf>
    <xf numFmtId="177" fontId="48" fillId="0" borderId="11" xfId="2" applyNumberFormat="1" applyFont="1" applyBorder="1" applyAlignment="1" applyProtection="1">
      <alignment horizontal="right" vertical="center"/>
      <protection hidden="1"/>
    </xf>
    <xf numFmtId="177" fontId="48" fillId="0" borderId="42" xfId="2" applyNumberFormat="1" applyFont="1" applyBorder="1" applyAlignment="1" applyProtection="1">
      <alignment horizontal="right" vertical="center"/>
      <protection hidden="1"/>
    </xf>
    <xf numFmtId="177" fontId="48" fillId="0" borderId="13" xfId="2" applyNumberFormat="1" applyFont="1" applyBorder="1" applyAlignment="1" applyProtection="1">
      <alignment horizontal="right" vertical="center"/>
      <protection hidden="1"/>
    </xf>
    <xf numFmtId="0" fontId="42" fillId="0" borderId="12" xfId="0" applyFont="1" applyBorder="1" applyAlignment="1">
      <alignment horizontal="distributed" vertical="center"/>
    </xf>
    <xf numFmtId="0" fontId="42" fillId="0" borderId="14" xfId="0" applyFont="1" applyBorder="1" applyAlignment="1">
      <alignment horizontal="distributed" vertical="center"/>
    </xf>
    <xf numFmtId="0" fontId="42" fillId="0" borderId="12" xfId="0" applyFont="1" applyBorder="1" applyAlignment="1">
      <alignment horizontal="center" vertical="center"/>
    </xf>
    <xf numFmtId="0" fontId="42" fillId="0" borderId="14" xfId="0" applyFont="1" applyBorder="1" applyAlignment="1">
      <alignment horizontal="center" vertical="center"/>
    </xf>
    <xf numFmtId="0" fontId="48" fillId="2" borderId="52" xfId="0" applyFont="1" applyFill="1" applyBorder="1" applyAlignment="1" applyProtection="1">
      <alignment horizontal="center" vertical="center" shrinkToFit="1"/>
      <protection hidden="1"/>
    </xf>
    <xf numFmtId="0" fontId="48" fillId="2" borderId="42" xfId="0" applyFont="1" applyFill="1" applyBorder="1" applyAlignment="1" applyProtection="1">
      <alignment horizontal="center" vertical="center" shrinkToFit="1"/>
      <protection hidden="1"/>
    </xf>
    <xf numFmtId="0" fontId="42" fillId="0" borderId="1" xfId="0" applyFont="1" applyBorder="1" applyAlignment="1">
      <alignment horizontal="center" vertical="center"/>
    </xf>
    <xf numFmtId="0" fontId="42" fillId="0" borderId="8" xfId="0" applyFont="1" applyBorder="1" applyAlignment="1">
      <alignment horizontal="center" vertical="center"/>
    </xf>
    <xf numFmtId="0" fontId="48" fillId="0" borderId="1" xfId="0" applyFont="1" applyBorder="1" applyAlignment="1" applyProtection="1">
      <alignment horizontal="center" vertical="center"/>
      <protection hidden="1"/>
    </xf>
    <xf numFmtId="0" fontId="48" fillId="0" borderId="8" xfId="0" applyFont="1" applyBorder="1" applyAlignment="1" applyProtection="1">
      <alignment horizontal="center" vertical="center"/>
      <protection hidden="1"/>
    </xf>
    <xf numFmtId="0" fontId="48" fillId="0" borderId="11" xfId="0" applyFont="1" applyBorder="1" applyAlignment="1" applyProtection="1">
      <alignment horizontal="center" vertical="center"/>
      <protection hidden="1"/>
    </xf>
    <xf numFmtId="0" fontId="48" fillId="0" borderId="13" xfId="0" applyFont="1" applyBorder="1" applyAlignment="1" applyProtection="1">
      <alignment horizontal="center" vertical="center"/>
      <protection hidden="1"/>
    </xf>
    <xf numFmtId="0" fontId="42" fillId="0" borderId="0" xfId="0" applyFont="1" applyAlignment="1">
      <alignment vertical="center"/>
    </xf>
    <xf numFmtId="0" fontId="42" fillId="0" borderId="0" xfId="0" applyFont="1" applyAlignment="1">
      <alignment horizontal="distributed" vertical="center" wrapText="1"/>
    </xf>
    <xf numFmtId="0" fontId="42" fillId="0" borderId="2" xfId="0" applyFont="1" applyBorder="1" applyAlignment="1">
      <alignment horizontal="distributed" vertical="center" wrapText="1"/>
    </xf>
    <xf numFmtId="0" fontId="42" fillId="0" borderId="8" xfId="0" applyFont="1" applyBorder="1" applyAlignment="1">
      <alignment horizontal="distributed" vertical="center" wrapText="1"/>
    </xf>
    <xf numFmtId="0" fontId="42" fillId="0" borderId="14" xfId="0" applyFont="1" applyBorder="1" applyAlignment="1">
      <alignment horizontal="distributed" vertical="center" wrapText="1"/>
    </xf>
    <xf numFmtId="0" fontId="42" fillId="0" borderId="52" xfId="0" applyFont="1" applyBorder="1" applyAlignment="1">
      <alignment horizontal="center" vertical="distributed"/>
    </xf>
    <xf numFmtId="0" fontId="42" fillId="0" borderId="42" xfId="0" applyFont="1" applyBorder="1" applyAlignment="1">
      <alignment horizontal="center" vertical="distributed"/>
    </xf>
    <xf numFmtId="0" fontId="42" fillId="0" borderId="41" xfId="0" applyFont="1" applyBorder="1" applyAlignment="1">
      <alignment horizontal="center" vertical="center"/>
    </xf>
    <xf numFmtId="0" fontId="42" fillId="0" borderId="147" xfId="0" applyFont="1" applyBorder="1" applyAlignment="1">
      <alignment horizontal="center" vertical="center"/>
    </xf>
    <xf numFmtId="0" fontId="48" fillId="0" borderId="41" xfId="0" applyFont="1" applyBorder="1" applyAlignment="1" applyProtection="1">
      <alignment horizontal="center" vertical="center"/>
      <protection hidden="1"/>
    </xf>
    <xf numFmtId="0" fontId="48" fillId="0" borderId="147" xfId="0" applyFont="1" applyBorder="1" applyAlignment="1" applyProtection="1">
      <alignment horizontal="center" vertical="center"/>
      <protection hidden="1"/>
    </xf>
    <xf numFmtId="0" fontId="42" fillId="0" borderId="42" xfId="0" applyFont="1" applyBorder="1" applyAlignment="1">
      <alignment horizontal="center" vertical="center"/>
    </xf>
    <xf numFmtId="0" fontId="48" fillId="5" borderId="42" xfId="0" applyFont="1" applyFill="1" applyBorder="1" applyAlignment="1" applyProtection="1">
      <alignment horizontal="center" vertical="center"/>
      <protection locked="0"/>
    </xf>
    <xf numFmtId="0" fontId="48" fillId="5" borderId="41" xfId="0" applyFont="1" applyFill="1" applyBorder="1" applyAlignment="1" applyProtection="1">
      <alignment horizontal="center" vertical="center"/>
      <protection locked="0"/>
    </xf>
    <xf numFmtId="49" fontId="42" fillId="0" borderId="17" xfId="0" applyNumberFormat="1" applyFont="1" applyBorder="1" applyAlignment="1">
      <alignment horizontal="center" vertical="center"/>
    </xf>
    <xf numFmtId="49" fontId="42" fillId="0" borderId="9" xfId="0" applyNumberFormat="1" applyFont="1" applyBorder="1" applyAlignment="1">
      <alignment horizontal="center" vertical="center"/>
    </xf>
    <xf numFmtId="49" fontId="42" fillId="0" borderId="25" xfId="0" applyNumberFormat="1" applyFont="1" applyBorder="1" applyAlignment="1">
      <alignment horizontal="center" vertical="center"/>
    </xf>
    <xf numFmtId="0" fontId="42" fillId="0" borderId="52" xfId="0" applyFont="1" applyBorder="1" applyAlignment="1">
      <alignment horizontal="center" vertical="distributed" wrapText="1"/>
    </xf>
    <xf numFmtId="0" fontId="42" fillId="0" borderId="42" xfId="0" applyFont="1" applyBorder="1" applyAlignment="1">
      <alignment horizontal="center" vertical="distributed" wrapText="1"/>
    </xf>
    <xf numFmtId="0" fontId="42" fillId="0" borderId="155" xfId="0" applyFont="1" applyBorder="1" applyAlignment="1">
      <alignment horizontal="center" vertical="distributed" wrapText="1"/>
    </xf>
    <xf numFmtId="0" fontId="42" fillId="0" borderId="150" xfId="0" applyFont="1" applyBorder="1" applyAlignment="1">
      <alignment horizontal="center" vertical="distributed" wrapText="1"/>
    </xf>
    <xf numFmtId="0" fontId="42" fillId="0" borderId="79" xfId="0" applyFont="1" applyBorder="1" applyAlignment="1">
      <alignment horizontal="center" vertical="distributed" wrapText="1"/>
    </xf>
    <xf numFmtId="0" fontId="42" fillId="0" borderId="149" xfId="0" applyFont="1" applyBorder="1" applyAlignment="1">
      <alignment horizontal="center" vertical="distributed" wrapText="1"/>
    </xf>
    <xf numFmtId="0" fontId="42" fillId="0" borderId="152" xfId="0" applyFont="1" applyBorder="1" applyAlignment="1">
      <alignment horizontal="center" vertical="distributed" wrapText="1"/>
    </xf>
    <xf numFmtId="0" fontId="42" fillId="0" borderId="148" xfId="0" applyFont="1" applyBorder="1" applyAlignment="1">
      <alignment horizontal="center" vertical="distributed" wrapText="1"/>
    </xf>
    <xf numFmtId="0" fontId="48" fillId="0" borderId="186" xfId="0" applyFont="1" applyBorder="1" applyAlignment="1" applyProtection="1">
      <alignment horizontal="center" vertical="center"/>
      <protection hidden="1"/>
    </xf>
    <xf numFmtId="0" fontId="48" fillId="0" borderId="188" xfId="0" applyFont="1" applyBorder="1" applyAlignment="1" applyProtection="1">
      <alignment horizontal="center" vertical="center"/>
      <protection hidden="1"/>
    </xf>
    <xf numFmtId="0" fontId="48" fillId="0" borderId="187" xfId="0" applyFont="1" applyBorder="1" applyAlignment="1" applyProtection="1">
      <alignment horizontal="center" vertical="center"/>
      <protection hidden="1"/>
    </xf>
    <xf numFmtId="0" fontId="48" fillId="0" borderId="189" xfId="0" applyFont="1" applyBorder="1" applyAlignment="1" applyProtection="1">
      <alignment horizontal="center" vertical="center"/>
      <protection hidden="1"/>
    </xf>
    <xf numFmtId="0" fontId="48" fillId="0" borderId="162" xfId="0" applyFont="1" applyBorder="1" applyAlignment="1" applyProtection="1">
      <alignment horizontal="center" vertical="center"/>
      <protection hidden="1"/>
    </xf>
    <xf numFmtId="0" fontId="48" fillId="5" borderId="190" xfId="0" applyFont="1" applyFill="1" applyBorder="1" applyAlignment="1" applyProtection="1">
      <alignment horizontal="center" vertical="center"/>
      <protection locked="0"/>
    </xf>
    <xf numFmtId="0" fontId="48" fillId="5" borderId="193" xfId="0" applyFont="1" applyFill="1" applyBorder="1" applyAlignment="1" applyProtection="1">
      <alignment horizontal="center" vertical="center"/>
      <protection locked="0"/>
    </xf>
    <xf numFmtId="0" fontId="48" fillId="5" borderId="191" xfId="0" applyFont="1" applyFill="1" applyBorder="1" applyAlignment="1" applyProtection="1">
      <alignment horizontal="center" vertical="center"/>
      <protection locked="0"/>
    </xf>
    <xf numFmtId="0" fontId="48" fillId="5" borderId="194" xfId="0" applyFont="1" applyFill="1" applyBorder="1" applyAlignment="1" applyProtection="1">
      <alignment horizontal="center" vertical="center"/>
      <protection locked="0"/>
    </xf>
    <xf numFmtId="0" fontId="48" fillId="5" borderId="192" xfId="0" applyFont="1" applyFill="1" applyBorder="1" applyAlignment="1" applyProtection="1">
      <alignment horizontal="center" vertical="center"/>
      <protection locked="0"/>
    </xf>
    <xf numFmtId="0" fontId="48" fillId="5" borderId="195" xfId="0" applyFont="1" applyFill="1" applyBorder="1" applyAlignment="1" applyProtection="1">
      <alignment horizontal="center" vertical="center"/>
      <protection locked="0"/>
    </xf>
    <xf numFmtId="0" fontId="69" fillId="0" borderId="17" xfId="0" applyFont="1" applyBorder="1" applyAlignment="1">
      <alignment horizontal="center" vertical="center" wrapText="1"/>
    </xf>
    <xf numFmtId="0" fontId="69" fillId="0" borderId="9" xfId="0" applyFont="1" applyBorder="1" applyAlignment="1">
      <alignment horizontal="center" vertical="center" wrapText="1"/>
    </xf>
    <xf numFmtId="0" fontId="69" fillId="0" borderId="25" xfId="0" applyFont="1" applyBorder="1" applyAlignment="1">
      <alignment horizontal="center" vertical="center" wrapText="1"/>
    </xf>
    <xf numFmtId="0" fontId="50" fillId="0" borderId="0" xfId="0" applyFont="1" applyAlignment="1">
      <alignment horizontal="distributed"/>
    </xf>
    <xf numFmtId="0" fontId="50" fillId="0" borderId="2" xfId="0" applyFont="1" applyBorder="1" applyAlignment="1">
      <alignment horizontal="distributed"/>
    </xf>
    <xf numFmtId="0" fontId="50" fillId="0" borderId="8" xfId="0" applyFont="1" applyBorder="1" applyAlignment="1">
      <alignment horizontal="distributed"/>
    </xf>
    <xf numFmtId="0" fontId="50" fillId="0" borderId="14" xfId="0" applyFont="1" applyBorder="1" applyAlignment="1">
      <alignment horizontal="distributed"/>
    </xf>
    <xf numFmtId="0" fontId="48" fillId="5" borderId="26" xfId="0" applyFont="1" applyFill="1" applyBorder="1" applyAlignment="1" applyProtection="1">
      <alignment horizontal="center" vertical="center"/>
      <protection locked="0"/>
    </xf>
    <xf numFmtId="0" fontId="42" fillId="0" borderId="26" xfId="0" applyFont="1" applyBorder="1" applyAlignment="1">
      <alignment horizontal="center" vertical="center"/>
    </xf>
    <xf numFmtId="0" fontId="42" fillId="0" borderId="11" xfId="0" applyFont="1" applyBorder="1" applyAlignment="1">
      <alignment horizontal="center" vertical="center"/>
    </xf>
    <xf numFmtId="0" fontId="42" fillId="0" borderId="13" xfId="0" applyFont="1" applyBorder="1" applyAlignment="1">
      <alignment horizontal="center" vertical="center"/>
    </xf>
    <xf numFmtId="177" fontId="48" fillId="0" borderId="1" xfId="2" applyNumberFormat="1" applyFont="1" applyBorder="1" applyAlignment="1" applyProtection="1">
      <alignment horizontal="right" vertical="center"/>
      <protection hidden="1"/>
    </xf>
    <xf numFmtId="177" fontId="48" fillId="0" borderId="8" xfId="2" applyNumberFormat="1" applyFont="1" applyBorder="1" applyAlignment="1" applyProtection="1">
      <alignment horizontal="right" vertical="center"/>
      <protection hidden="1"/>
    </xf>
    <xf numFmtId="0" fontId="48" fillId="5" borderId="146" xfId="0" applyFont="1" applyFill="1" applyBorder="1" applyAlignment="1" applyProtection="1">
      <alignment horizontal="center" vertical="center"/>
      <protection locked="0"/>
    </xf>
    <xf numFmtId="0" fontId="42" fillId="0" borderId="52" xfId="0" applyFont="1" applyBorder="1" applyAlignment="1">
      <alignment horizontal="center" vertical="distributed" textRotation="255"/>
    </xf>
    <xf numFmtId="0" fontId="42" fillId="0" borderId="42" xfId="0" applyFont="1" applyBorder="1" applyAlignment="1">
      <alignment horizontal="center" vertical="distributed" textRotation="255"/>
    </xf>
    <xf numFmtId="0" fontId="43" fillId="0" borderId="11" xfId="0" applyFont="1" applyBorder="1" applyAlignment="1" applyProtection="1">
      <alignment horizontal="center" vertical="center"/>
      <protection hidden="1"/>
    </xf>
    <xf numFmtId="0" fontId="43" fillId="0" borderId="1" xfId="0" applyFont="1" applyBorder="1" applyAlignment="1" applyProtection="1">
      <alignment horizontal="center" vertical="center"/>
      <protection hidden="1"/>
    </xf>
    <xf numFmtId="0" fontId="43" fillId="0" borderId="12" xfId="0" applyFont="1" applyBorder="1" applyAlignment="1" applyProtection="1">
      <alignment horizontal="center" vertical="center"/>
      <protection hidden="1"/>
    </xf>
    <xf numFmtId="0" fontId="43" fillId="0" borderId="13" xfId="0" applyFont="1" applyBorder="1" applyAlignment="1" applyProtection="1">
      <alignment horizontal="center" vertical="center"/>
      <protection hidden="1"/>
    </xf>
    <xf numFmtId="0" fontId="43" fillId="0" borderId="8" xfId="0" applyFont="1" applyBorder="1" applyAlignment="1" applyProtection="1">
      <alignment horizontal="center" vertical="center"/>
      <protection hidden="1"/>
    </xf>
    <xf numFmtId="0" fontId="43" fillId="0" borderId="14" xfId="0" applyFont="1" applyBorder="1" applyAlignment="1" applyProtection="1">
      <alignment horizontal="center" vertical="center"/>
      <protection hidden="1"/>
    </xf>
    <xf numFmtId="0" fontId="42" fillId="0" borderId="52" xfId="0" applyFont="1" applyBorder="1" applyAlignment="1">
      <alignment horizontal="center" vertical="center" textRotation="255" shrinkToFit="1"/>
    </xf>
    <xf numFmtId="0" fontId="42" fillId="0" borderId="42" xfId="0" applyFont="1" applyBorder="1" applyAlignment="1">
      <alignment horizontal="center" vertical="center" textRotation="255" shrinkToFit="1"/>
    </xf>
    <xf numFmtId="0" fontId="42" fillId="0" borderId="1" xfId="0" applyFont="1" applyBorder="1" applyAlignment="1">
      <alignment horizontal="distributed" vertical="center"/>
    </xf>
    <xf numFmtId="0" fontId="42" fillId="0" borderId="8" xfId="0" applyFont="1" applyBorder="1" applyAlignment="1">
      <alignment horizontal="distributed" vertical="center"/>
    </xf>
    <xf numFmtId="0" fontId="48" fillId="0" borderId="52" xfId="0" applyFont="1" applyBorder="1" applyAlignment="1">
      <alignment horizontal="center" vertical="center" textRotation="255" shrinkToFit="1"/>
    </xf>
    <xf numFmtId="0" fontId="48" fillId="0" borderId="42" xfId="0" applyFont="1" applyBorder="1" applyAlignment="1">
      <alignment horizontal="center" vertical="center" textRotation="255" shrinkToFit="1"/>
    </xf>
    <xf numFmtId="0" fontId="42" fillId="0" borderId="162" xfId="0" applyFont="1" applyBorder="1" applyAlignment="1">
      <alignment horizontal="distributed" vertical="center"/>
    </xf>
    <xf numFmtId="0" fontId="42" fillId="0" borderId="163" xfId="0" applyFont="1" applyBorder="1" applyAlignment="1">
      <alignment horizontal="distributed" vertical="center"/>
    </xf>
    <xf numFmtId="0" fontId="42" fillId="0" borderId="164" xfId="0" applyFont="1" applyBorder="1" applyAlignment="1">
      <alignment horizontal="distributed" vertical="center"/>
    </xf>
    <xf numFmtId="0" fontId="42" fillId="0" borderId="159" xfId="0" applyFont="1" applyBorder="1" applyAlignment="1">
      <alignment horizontal="distributed" vertical="center"/>
    </xf>
    <xf numFmtId="0" fontId="42" fillId="0" borderId="160" xfId="0" applyFont="1" applyBorder="1" applyAlignment="1">
      <alignment horizontal="distributed" vertical="center"/>
    </xf>
    <xf numFmtId="0" fontId="42" fillId="0" borderId="161" xfId="0" applyFont="1" applyBorder="1" applyAlignment="1">
      <alignment horizontal="distributed" vertical="center"/>
    </xf>
    <xf numFmtId="0" fontId="42" fillId="0" borderId="0" xfId="0" applyFont="1" applyAlignment="1">
      <alignment horizontal="distributed" vertical="center"/>
    </xf>
    <xf numFmtId="49" fontId="42" fillId="0" borderId="11" xfId="0" quotePrefix="1" applyNumberFormat="1" applyFont="1" applyBorder="1" applyAlignment="1">
      <alignment horizontal="center" vertical="distributed"/>
    </xf>
    <xf numFmtId="49" fontId="42" fillId="0" borderId="1" xfId="0" quotePrefix="1" applyNumberFormat="1" applyFont="1" applyBorder="1" applyAlignment="1">
      <alignment horizontal="center" vertical="distributed"/>
    </xf>
    <xf numFmtId="49" fontId="42" fillId="0" borderId="12" xfId="0" quotePrefix="1" applyNumberFormat="1" applyFont="1" applyBorder="1" applyAlignment="1">
      <alignment horizontal="center" vertical="distributed"/>
    </xf>
    <xf numFmtId="0" fontId="42" fillId="0" borderId="11" xfId="0" quotePrefix="1" applyFont="1" applyBorder="1" applyAlignment="1">
      <alignment horizontal="center" vertical="distributed"/>
    </xf>
    <xf numFmtId="0" fontId="42" fillId="0" borderId="12" xfId="0" quotePrefix="1" applyFont="1" applyBorder="1" applyAlignment="1">
      <alignment horizontal="center" vertical="distributed"/>
    </xf>
    <xf numFmtId="49" fontId="42" fillId="0" borderId="11" xfId="0" applyNumberFormat="1" applyFont="1" applyBorder="1" applyAlignment="1">
      <alignment horizontal="center" vertical="center" shrinkToFit="1"/>
    </xf>
    <xf numFmtId="49" fontId="42" fillId="0" borderId="12" xfId="0" applyNumberFormat="1" applyFont="1" applyBorder="1" applyAlignment="1">
      <alignment horizontal="center" vertical="center" shrinkToFit="1"/>
    </xf>
    <xf numFmtId="0" fontId="42" fillId="0" borderId="1" xfId="0" quotePrefix="1" applyFont="1" applyBorder="1" applyAlignment="1">
      <alignment horizontal="center" vertical="distributed"/>
    </xf>
    <xf numFmtId="0" fontId="42" fillId="0" borderId="0" xfId="0" applyFont="1" applyAlignment="1" applyProtection="1">
      <alignment horizontal="center" vertical="top" textRotation="255" wrapText="1"/>
      <protection hidden="1"/>
    </xf>
    <xf numFmtId="0" fontId="41" fillId="0" borderId="7" xfId="0" applyFont="1" applyBorder="1" applyAlignment="1" applyProtection="1">
      <alignment horizontal="center" vertical="top" textRotation="255" wrapText="1"/>
      <protection hidden="1"/>
    </xf>
    <xf numFmtId="0" fontId="41" fillId="0" borderId="2" xfId="0" applyFont="1" applyBorder="1" applyAlignment="1" applyProtection="1">
      <alignment horizontal="center" vertical="top" textRotation="255" wrapText="1"/>
      <protection hidden="1"/>
    </xf>
    <xf numFmtId="0" fontId="42" fillId="0" borderId="152" xfId="0" applyFont="1" applyBorder="1" applyAlignment="1" applyProtection="1">
      <alignment horizontal="center" vertical="top" textRotation="255" wrapText="1"/>
      <protection hidden="1"/>
    </xf>
    <xf numFmtId="0" fontId="42" fillId="0" borderId="155" xfId="0" applyFont="1" applyBorder="1" applyAlignment="1" applyProtection="1">
      <alignment horizontal="center" vertical="top" textRotation="255" wrapText="1"/>
      <protection hidden="1"/>
    </xf>
    <xf numFmtId="0" fontId="42" fillId="0" borderId="148" xfId="0" applyFont="1" applyBorder="1" applyAlignment="1" applyProtection="1">
      <alignment horizontal="center" vertical="top" textRotation="255" wrapText="1"/>
      <protection hidden="1"/>
    </xf>
    <xf numFmtId="0" fontId="42" fillId="0" borderId="150" xfId="0" applyFont="1" applyBorder="1" applyAlignment="1" applyProtection="1">
      <alignment horizontal="center" vertical="top" textRotation="255" wrapText="1"/>
      <protection hidden="1"/>
    </xf>
    <xf numFmtId="0" fontId="48" fillId="0" borderId="11" xfId="0" applyFont="1" applyBorder="1" applyAlignment="1" applyProtection="1">
      <alignment horizontal="right" vertical="center" shrinkToFit="1"/>
      <protection hidden="1"/>
    </xf>
    <xf numFmtId="0" fontId="48" fillId="0" borderId="12" xfId="0" applyFont="1" applyBorder="1" applyAlignment="1" applyProtection="1">
      <alignment horizontal="right" vertical="center" shrinkToFit="1"/>
      <protection hidden="1"/>
    </xf>
    <xf numFmtId="0" fontId="48" fillId="0" borderId="13" xfId="0" applyFont="1" applyBorder="1" applyAlignment="1" applyProtection="1">
      <alignment horizontal="right" vertical="center" shrinkToFit="1"/>
      <protection hidden="1"/>
    </xf>
    <xf numFmtId="0" fontId="48" fillId="0" borderId="14" xfId="0" applyFont="1" applyBorder="1" applyAlignment="1" applyProtection="1">
      <alignment horizontal="right" vertical="center" shrinkToFit="1"/>
      <protection hidden="1"/>
    </xf>
    <xf numFmtId="49" fontId="42" fillId="0" borderId="26" xfId="0" quotePrefix="1" applyNumberFormat="1" applyFont="1" applyBorder="1" applyAlignment="1">
      <alignment horizontal="center" vertical="distributed"/>
    </xf>
    <xf numFmtId="0" fontId="42" fillId="0" borderId="52" xfId="0" applyFont="1" applyBorder="1" applyAlignment="1" applyProtection="1">
      <alignment horizontal="center" vertical="top" textRotation="255" wrapText="1"/>
      <protection hidden="1"/>
    </xf>
    <xf numFmtId="0" fontId="42" fillId="0" borderId="42" xfId="0" applyFont="1" applyBorder="1" applyAlignment="1" applyProtection="1">
      <alignment horizontal="center" vertical="top" textRotation="255" wrapText="1"/>
      <protection hidden="1"/>
    </xf>
    <xf numFmtId="0" fontId="42" fillId="0" borderId="11" xfId="0" applyFont="1" applyBorder="1" applyAlignment="1">
      <alignment horizontal="center" vertical="center" textRotation="255"/>
    </xf>
    <xf numFmtId="0" fontId="42" fillId="0" borderId="12" xfId="0" applyFont="1" applyBorder="1" applyAlignment="1">
      <alignment horizontal="center" vertical="center" textRotation="255"/>
    </xf>
    <xf numFmtId="0" fontId="42" fillId="0" borderId="7" xfId="0" applyFont="1" applyBorder="1" applyAlignment="1">
      <alignment horizontal="center" vertical="center" textRotation="255"/>
    </xf>
    <xf numFmtId="0" fontId="42" fillId="0" borderId="2" xfId="0" applyFont="1" applyBorder="1" applyAlignment="1">
      <alignment horizontal="center" vertical="center" textRotation="255"/>
    </xf>
    <xf numFmtId="0" fontId="42" fillId="0" borderId="158" xfId="0" applyFont="1" applyBorder="1" applyAlignment="1">
      <alignment horizontal="center" vertical="center" textRotation="255"/>
    </xf>
    <xf numFmtId="0" fontId="42" fillId="0" borderId="137" xfId="0" applyFont="1" applyBorder="1" applyAlignment="1">
      <alignment horizontal="center" vertical="center" textRotation="255"/>
    </xf>
    <xf numFmtId="49" fontId="42" fillId="0" borderId="151" xfId="0" quotePrefix="1" applyNumberFormat="1" applyFont="1" applyBorder="1" applyAlignment="1">
      <alignment horizontal="center" vertical="distributed"/>
    </xf>
    <xf numFmtId="49" fontId="42" fillId="0" borderId="153" xfId="0" quotePrefix="1" applyNumberFormat="1" applyFont="1" applyBorder="1" applyAlignment="1">
      <alignment horizontal="center" vertical="distributed"/>
    </xf>
    <xf numFmtId="0" fontId="42" fillId="0" borderId="11" xfId="0" applyFont="1" applyBorder="1" applyAlignment="1">
      <alignment horizontal="center" vertical="center" wrapText="1"/>
    </xf>
    <xf numFmtId="0" fontId="42" fillId="0" borderId="12" xfId="0" applyFont="1" applyBorder="1" applyAlignment="1">
      <alignment horizontal="center" vertical="center" wrapText="1"/>
    </xf>
    <xf numFmtId="0" fontId="42" fillId="0" borderId="7" xfId="0" applyFont="1" applyBorder="1" applyAlignment="1">
      <alignment horizontal="center" vertical="center" wrapText="1"/>
    </xf>
    <xf numFmtId="0" fontId="42" fillId="0" borderId="2" xfId="0" applyFont="1" applyBorder="1" applyAlignment="1">
      <alignment horizontal="center" vertical="center" wrapText="1"/>
    </xf>
    <xf numFmtId="0" fontId="42" fillId="0" borderId="158" xfId="0" applyFont="1" applyBorder="1" applyAlignment="1">
      <alignment horizontal="center" vertical="center" wrapText="1"/>
    </xf>
    <xf numFmtId="0" fontId="42" fillId="0" borderId="137" xfId="0" applyFont="1" applyBorder="1" applyAlignment="1">
      <alignment horizontal="center" vertical="center" wrapText="1"/>
    </xf>
    <xf numFmtId="0" fontId="42" fillId="0" borderId="52" xfId="0" applyFont="1" applyBorder="1" applyAlignment="1" applyProtection="1">
      <alignment horizontal="center" vertical="top" textRotation="255"/>
      <protection hidden="1"/>
    </xf>
    <xf numFmtId="0" fontId="42" fillId="0" borderId="42" xfId="0" applyFont="1" applyBorder="1" applyAlignment="1" applyProtection="1">
      <alignment horizontal="center" vertical="top" textRotation="255"/>
      <protection hidden="1"/>
    </xf>
    <xf numFmtId="0" fontId="42" fillId="0" borderId="52" xfId="0" applyFont="1" applyBorder="1" applyAlignment="1" applyProtection="1">
      <alignment horizontal="center" vertical="top" textRotation="255" wrapText="1" shrinkToFit="1"/>
      <protection hidden="1"/>
    </xf>
    <xf numFmtId="0" fontId="42" fillId="0" borderId="52" xfId="0" applyFont="1" applyBorder="1" applyAlignment="1" applyProtection="1">
      <alignment horizontal="center" vertical="top" textRotation="255" shrinkToFit="1"/>
      <protection hidden="1"/>
    </xf>
    <xf numFmtId="0" fontId="42" fillId="0" borderId="42" xfId="0" applyFont="1" applyBorder="1" applyAlignment="1" applyProtection="1">
      <alignment horizontal="center" vertical="top" textRotation="255" shrinkToFit="1"/>
      <protection hidden="1"/>
    </xf>
    <xf numFmtId="49" fontId="42" fillId="0" borderId="52" xfId="0" applyNumberFormat="1" applyFont="1" applyBorder="1" applyAlignment="1" applyProtection="1">
      <alignment horizontal="center" vertical="top" textRotation="255" wrapText="1"/>
      <protection hidden="1"/>
    </xf>
    <xf numFmtId="49" fontId="42" fillId="0" borderId="42" xfId="0" applyNumberFormat="1" applyFont="1" applyBorder="1" applyAlignment="1" applyProtection="1">
      <alignment horizontal="center" vertical="top" textRotation="255" wrapText="1"/>
      <protection hidden="1"/>
    </xf>
    <xf numFmtId="0" fontId="42" fillId="0" borderId="7" xfId="0" applyFont="1" applyBorder="1" applyAlignment="1" applyProtection="1">
      <alignment horizontal="center" vertical="top" textRotation="255" wrapText="1" shrinkToFit="1"/>
      <protection hidden="1"/>
    </xf>
    <xf numFmtId="0" fontId="42" fillId="0" borderId="2" xfId="0" applyFont="1" applyBorder="1" applyAlignment="1" applyProtection="1">
      <alignment horizontal="center" vertical="top" textRotation="255" wrapText="1" shrinkToFit="1"/>
      <protection hidden="1"/>
    </xf>
    <xf numFmtId="0" fontId="42" fillId="0" borderId="13" xfId="0" applyFont="1" applyBorder="1" applyAlignment="1" applyProtection="1">
      <alignment horizontal="center" vertical="top" textRotation="255" wrapText="1" shrinkToFit="1"/>
      <protection hidden="1"/>
    </xf>
    <xf numFmtId="0" fontId="42" fillId="0" borderId="14" xfId="0" applyFont="1" applyBorder="1" applyAlignment="1" applyProtection="1">
      <alignment horizontal="center" vertical="top" textRotation="255" wrapText="1" shrinkToFit="1"/>
      <protection hidden="1"/>
    </xf>
    <xf numFmtId="3" fontId="48" fillId="0" borderId="11" xfId="0" applyNumberFormat="1" applyFont="1" applyBorder="1" applyAlignment="1" applyProtection="1">
      <alignment vertical="center" shrinkToFit="1"/>
      <protection hidden="1"/>
    </xf>
    <xf numFmtId="3" fontId="48" fillId="0" borderId="12" xfId="0" applyNumberFormat="1" applyFont="1" applyBorder="1" applyAlignment="1" applyProtection="1">
      <alignment vertical="center" shrinkToFit="1"/>
      <protection hidden="1"/>
    </xf>
    <xf numFmtId="3" fontId="48" fillId="0" borderId="13" xfId="0" applyNumberFormat="1" applyFont="1" applyBorder="1" applyAlignment="1" applyProtection="1">
      <alignment vertical="center" shrinkToFit="1"/>
      <protection hidden="1"/>
    </xf>
    <xf numFmtId="3" fontId="48" fillId="0" borderId="14" xfId="0" applyNumberFormat="1" applyFont="1" applyBorder="1" applyAlignment="1" applyProtection="1">
      <alignment vertical="center" shrinkToFit="1"/>
      <protection hidden="1"/>
    </xf>
    <xf numFmtId="3" fontId="48" fillId="0" borderId="151" xfId="0" applyNumberFormat="1" applyFont="1" applyBorder="1" applyAlignment="1" applyProtection="1">
      <alignment vertical="center" shrinkToFit="1"/>
      <protection hidden="1"/>
    </xf>
    <xf numFmtId="3" fontId="48" fillId="0" borderId="153" xfId="0" applyNumberFormat="1" applyFont="1" applyBorder="1" applyAlignment="1" applyProtection="1">
      <alignment vertical="center" shrinkToFit="1"/>
      <protection hidden="1"/>
    </xf>
    <xf numFmtId="3" fontId="48" fillId="0" borderId="148" xfId="0" applyNumberFormat="1" applyFont="1" applyBorder="1" applyAlignment="1" applyProtection="1">
      <alignment vertical="center" shrinkToFit="1"/>
      <protection hidden="1"/>
    </xf>
    <xf numFmtId="3" fontId="48" fillId="0" borderId="149" xfId="0" applyNumberFormat="1" applyFont="1" applyBorder="1" applyAlignment="1" applyProtection="1">
      <alignment vertical="center" shrinkToFit="1"/>
      <protection hidden="1"/>
    </xf>
    <xf numFmtId="3" fontId="48" fillId="0" borderId="3" xfId="0" applyNumberFormat="1" applyFont="1" applyBorder="1" applyAlignment="1" applyProtection="1">
      <alignment vertical="center" shrinkToFit="1"/>
      <protection hidden="1"/>
    </xf>
    <xf numFmtId="3" fontId="48" fillId="0" borderId="20" xfId="0" applyNumberFormat="1" applyFont="1" applyBorder="1" applyAlignment="1" applyProtection="1">
      <alignment vertical="center" shrinkToFit="1"/>
      <protection hidden="1"/>
    </xf>
    <xf numFmtId="3" fontId="48" fillId="0" borderId="19" xfId="0" applyNumberFormat="1" applyFont="1" applyBorder="1" applyAlignment="1" applyProtection="1">
      <alignment vertical="center" shrinkToFit="1"/>
      <protection hidden="1"/>
    </xf>
    <xf numFmtId="3" fontId="48" fillId="0" borderId="48" xfId="0" applyNumberFormat="1" applyFont="1" applyBorder="1" applyAlignment="1" applyProtection="1">
      <alignment vertical="center" shrinkToFit="1"/>
      <protection hidden="1"/>
    </xf>
    <xf numFmtId="3" fontId="48" fillId="0" borderId="68" xfId="0" applyNumberFormat="1" applyFont="1" applyBorder="1" applyAlignment="1" applyProtection="1">
      <alignment vertical="center" shrinkToFit="1"/>
      <protection hidden="1"/>
    </xf>
    <xf numFmtId="3" fontId="48" fillId="0" borderId="70" xfId="0" applyNumberFormat="1" applyFont="1" applyBorder="1" applyAlignment="1" applyProtection="1">
      <alignment vertical="center" shrinkToFit="1"/>
      <protection hidden="1"/>
    </xf>
    <xf numFmtId="3" fontId="48" fillId="0" borderId="21" xfId="0" applyNumberFormat="1" applyFont="1" applyBorder="1" applyAlignment="1" applyProtection="1">
      <alignment vertical="center" shrinkToFit="1"/>
      <protection hidden="1"/>
    </xf>
    <xf numFmtId="3" fontId="48" fillId="0" borderId="43" xfId="0" applyNumberFormat="1" applyFont="1" applyBorder="1" applyAlignment="1" applyProtection="1">
      <alignment vertical="center" shrinkToFit="1"/>
      <protection hidden="1"/>
    </xf>
    <xf numFmtId="49" fontId="42" fillId="0" borderId="11" xfId="0" quotePrefix="1" applyNumberFormat="1" applyFont="1" applyBorder="1" applyAlignment="1">
      <alignment horizontal="center" vertical="center"/>
    </xf>
    <xf numFmtId="49" fontId="42" fillId="0" borderId="12" xfId="0" quotePrefix="1" applyNumberFormat="1" applyFont="1" applyBorder="1" applyAlignment="1">
      <alignment horizontal="center" vertical="center"/>
    </xf>
    <xf numFmtId="3" fontId="48" fillId="0" borderId="11" xfId="0" applyNumberFormat="1" applyFont="1" applyBorder="1" applyAlignment="1" applyProtection="1">
      <alignment horizontal="right" vertical="center" shrinkToFit="1"/>
      <protection hidden="1"/>
    </xf>
    <xf numFmtId="3" fontId="48" fillId="0" borderId="12" xfId="0" applyNumberFormat="1" applyFont="1" applyBorder="1" applyAlignment="1" applyProtection="1">
      <alignment horizontal="right" vertical="center" shrinkToFit="1"/>
      <protection hidden="1"/>
    </xf>
    <xf numFmtId="3" fontId="48" fillId="0" borderId="13" xfId="0" applyNumberFormat="1" applyFont="1" applyBorder="1" applyAlignment="1" applyProtection="1">
      <alignment horizontal="right" vertical="center" shrinkToFit="1"/>
      <protection hidden="1"/>
    </xf>
    <xf numFmtId="3" fontId="48" fillId="0" borderId="14" xfId="0" applyNumberFormat="1" applyFont="1" applyBorder="1" applyAlignment="1" applyProtection="1">
      <alignment horizontal="right" vertical="center" shrinkToFit="1"/>
      <protection hidden="1"/>
    </xf>
    <xf numFmtId="0" fontId="42" fillId="0" borderId="7" xfId="0" applyFont="1" applyBorder="1" applyAlignment="1">
      <alignment horizontal="center" vertical="center"/>
    </xf>
    <xf numFmtId="0" fontId="42" fillId="0" borderId="2" xfId="0" applyFont="1" applyBorder="1" applyAlignment="1">
      <alignment horizontal="center" vertical="center"/>
    </xf>
    <xf numFmtId="49" fontId="42" fillId="0" borderId="7" xfId="0" applyNumberFormat="1" applyFont="1" applyBorder="1" applyAlignment="1" applyProtection="1">
      <alignment horizontal="center" vertical="top" textRotation="255" wrapText="1"/>
      <protection hidden="1"/>
    </xf>
    <xf numFmtId="49" fontId="42" fillId="0" borderId="2" xfId="0" applyNumberFormat="1" applyFont="1" applyBorder="1" applyAlignment="1" applyProtection="1">
      <alignment horizontal="center" vertical="top" textRotation="255" wrapText="1"/>
      <protection hidden="1"/>
    </xf>
    <xf numFmtId="49" fontId="42" fillId="0" borderId="13" xfId="0" applyNumberFormat="1" applyFont="1" applyBorder="1" applyAlignment="1" applyProtection="1">
      <alignment horizontal="center" vertical="top" textRotation="255" wrapText="1"/>
      <protection hidden="1"/>
    </xf>
    <xf numFmtId="49" fontId="42" fillId="0" borderId="14" xfId="0" applyNumberFormat="1" applyFont="1" applyBorder="1" applyAlignment="1" applyProtection="1">
      <alignment horizontal="center" vertical="top" textRotation="255" wrapText="1"/>
      <protection hidden="1"/>
    </xf>
    <xf numFmtId="49" fontId="42" fillId="0" borderId="7" xfId="0" applyNumberFormat="1" applyFont="1" applyBorder="1" applyAlignment="1" applyProtection="1">
      <alignment horizontal="center" vertical="top" textRotation="255"/>
      <protection hidden="1"/>
    </xf>
    <xf numFmtId="49" fontId="42" fillId="0" borderId="2" xfId="0" applyNumberFormat="1" applyFont="1" applyBorder="1" applyAlignment="1" applyProtection="1">
      <alignment horizontal="center" vertical="top" textRotation="255"/>
      <protection hidden="1"/>
    </xf>
    <xf numFmtId="49" fontId="42" fillId="0" borderId="13" xfId="0" applyNumberFormat="1" applyFont="1" applyBorder="1" applyAlignment="1" applyProtection="1">
      <alignment horizontal="center" vertical="top" textRotation="255"/>
      <protection hidden="1"/>
    </xf>
    <xf numFmtId="49" fontId="42" fillId="0" borderId="14" xfId="0" applyNumberFormat="1" applyFont="1" applyBorder="1" applyAlignment="1" applyProtection="1">
      <alignment horizontal="center" vertical="top" textRotation="255"/>
      <protection hidden="1"/>
    </xf>
    <xf numFmtId="0" fontId="42" fillId="0" borderId="17" xfId="0" quotePrefix="1" applyFont="1" applyBorder="1" applyAlignment="1" applyProtection="1">
      <alignment horizontal="distributed" vertical="center"/>
      <protection hidden="1"/>
    </xf>
    <xf numFmtId="49" fontId="51" fillId="0" borderId="1" xfId="0" applyNumberFormat="1" applyFont="1" applyBorder="1" applyAlignment="1" applyProtection="1">
      <alignment horizontal="distributed" vertical="center" shrinkToFit="1"/>
      <protection hidden="1"/>
    </xf>
    <xf numFmtId="0" fontId="51" fillId="0" borderId="1" xfId="0" applyFont="1" applyBorder="1" applyAlignment="1" applyProtection="1">
      <alignment horizontal="distributed" vertical="center" shrinkToFit="1"/>
      <protection hidden="1"/>
    </xf>
    <xf numFmtId="0" fontId="51" fillId="0" borderId="12" xfId="0" applyFont="1" applyBorder="1" applyAlignment="1" applyProtection="1">
      <alignment horizontal="distributed" vertical="center" shrinkToFit="1"/>
      <protection hidden="1"/>
    </xf>
    <xf numFmtId="0" fontId="51" fillId="0" borderId="8" xfId="0" applyFont="1" applyBorder="1" applyAlignment="1" applyProtection="1">
      <alignment horizontal="distributed" vertical="center" shrinkToFit="1"/>
      <protection hidden="1"/>
    </xf>
    <xf numFmtId="0" fontId="51" fillId="0" borderId="14" xfId="0" applyFont="1" applyBorder="1" applyAlignment="1" applyProtection="1">
      <alignment horizontal="distributed" vertical="center" shrinkToFit="1"/>
      <protection hidden="1"/>
    </xf>
    <xf numFmtId="3" fontId="48" fillId="0" borderId="156" xfId="0" applyNumberFormat="1" applyFont="1" applyBorder="1" applyAlignment="1">
      <alignment horizontal="right" vertical="center" shrinkToFit="1"/>
    </xf>
    <xf numFmtId="3" fontId="48" fillId="0" borderId="128" xfId="0" applyNumberFormat="1" applyFont="1" applyBorder="1" applyAlignment="1">
      <alignment horizontal="right" vertical="center" shrinkToFit="1"/>
    </xf>
    <xf numFmtId="3" fontId="48" fillId="0" borderId="157" xfId="0" applyNumberFormat="1" applyFont="1" applyBorder="1" applyAlignment="1">
      <alignment horizontal="right" vertical="center" shrinkToFit="1"/>
    </xf>
    <xf numFmtId="3" fontId="48" fillId="0" borderId="132" xfId="0" applyNumberFormat="1" applyFont="1" applyBorder="1" applyAlignment="1">
      <alignment horizontal="right" vertical="center" shrinkToFit="1"/>
    </xf>
    <xf numFmtId="0" fontId="42" fillId="0" borderId="11" xfId="0" applyFont="1" applyBorder="1" applyAlignment="1">
      <alignment horizontal="distributed" vertical="center" wrapText="1"/>
    </xf>
    <xf numFmtId="38" fontId="43" fillId="0" borderId="1" xfId="2" applyFont="1" applyBorder="1" applyAlignment="1" applyProtection="1">
      <alignment horizontal="right" vertical="center"/>
      <protection hidden="1"/>
    </xf>
    <xf numFmtId="38" fontId="43" fillId="0" borderId="8" xfId="2" applyFont="1" applyBorder="1" applyAlignment="1" applyProtection="1">
      <alignment horizontal="right" vertical="center"/>
      <protection hidden="1"/>
    </xf>
    <xf numFmtId="0" fontId="43" fillId="0" borderId="1" xfId="0" applyFont="1" applyBorder="1" applyAlignment="1" applyProtection="1">
      <alignment vertical="center"/>
      <protection hidden="1"/>
    </xf>
    <xf numFmtId="0" fontId="43" fillId="0" borderId="8" xfId="0" applyFont="1" applyBorder="1" applyAlignment="1" applyProtection="1">
      <alignment vertical="center"/>
      <protection hidden="1"/>
    </xf>
    <xf numFmtId="3" fontId="43" fillId="0" borderId="1" xfId="2" applyNumberFormat="1" applyFont="1" applyBorder="1" applyAlignment="1" applyProtection="1">
      <alignment horizontal="right" vertical="center"/>
      <protection hidden="1"/>
    </xf>
    <xf numFmtId="3" fontId="43" fillId="0" borderId="8" xfId="2" applyNumberFormat="1" applyFont="1" applyBorder="1" applyAlignment="1" applyProtection="1">
      <alignment horizontal="right" vertical="center"/>
      <protection hidden="1"/>
    </xf>
    <xf numFmtId="0" fontId="24" fillId="0" borderId="165" xfId="0" applyFont="1" applyBorder="1" applyAlignment="1">
      <alignment horizontal="center" vertical="center"/>
    </xf>
    <xf numFmtId="0" fontId="24" fillId="0" borderId="166" xfId="0" applyFont="1" applyBorder="1" applyAlignment="1">
      <alignment horizontal="center" vertical="center"/>
    </xf>
    <xf numFmtId="0" fontId="24" fillId="0" borderId="167" xfId="0" applyFont="1" applyBorder="1" applyAlignment="1">
      <alignment horizontal="center" vertical="center"/>
    </xf>
    <xf numFmtId="0" fontId="24" fillId="0" borderId="168" xfId="0" applyFont="1" applyBorder="1" applyAlignment="1">
      <alignment horizontal="center" vertical="center"/>
    </xf>
    <xf numFmtId="0" fontId="24" fillId="0" borderId="0" xfId="0" applyFont="1" applyAlignment="1">
      <alignment horizontal="center" vertical="center"/>
    </xf>
    <xf numFmtId="0" fontId="24" fillId="0" borderId="169" xfId="0" applyFont="1" applyBorder="1" applyAlignment="1">
      <alignment horizontal="center" vertical="center"/>
    </xf>
    <xf numFmtId="0" fontId="24" fillId="0" borderId="170" xfId="0" applyFont="1" applyBorder="1" applyAlignment="1">
      <alignment horizontal="center" vertical="center"/>
    </xf>
    <xf numFmtId="0" fontId="24" fillId="0" borderId="171" xfId="0" applyFont="1" applyBorder="1" applyAlignment="1">
      <alignment horizontal="center" vertical="center"/>
    </xf>
    <xf numFmtId="0" fontId="24" fillId="0" borderId="172" xfId="0" applyFont="1" applyBorder="1" applyAlignment="1">
      <alignment horizontal="center" vertical="center"/>
    </xf>
    <xf numFmtId="0" fontId="20" fillId="0" borderId="0" xfId="0" applyFont="1" applyAlignment="1">
      <alignment horizontal="center"/>
    </xf>
    <xf numFmtId="0" fontId="0" fillId="0" borderId="41" xfId="0" applyBorder="1" applyAlignment="1">
      <alignment horizontal="center" vertical="center"/>
    </xf>
    <xf numFmtId="0" fontId="16" fillId="0" borderId="0" xfId="0" applyFont="1" applyAlignment="1" applyProtection="1">
      <alignment horizontal="left" shrinkToFit="1"/>
      <protection hidden="1"/>
    </xf>
    <xf numFmtId="0" fontId="16" fillId="0" borderId="8" xfId="0" applyFont="1" applyBorder="1" applyAlignment="1" applyProtection="1">
      <alignment horizontal="left" shrinkToFit="1"/>
      <protection hidden="1"/>
    </xf>
    <xf numFmtId="0" fontId="2" fillId="0" borderId="0" xfId="0" applyFont="1" applyAlignment="1" applyProtection="1">
      <alignment horizontal="center" vertical="center"/>
      <protection hidden="1"/>
    </xf>
    <xf numFmtId="0" fontId="19" fillId="2" borderId="11" xfId="0" applyFont="1" applyFill="1" applyBorder="1" applyAlignment="1">
      <alignment horizontal="left" vertical="distributed" wrapText="1"/>
    </xf>
    <xf numFmtId="0" fontId="19" fillId="2" borderId="1" xfId="0" applyFont="1" applyFill="1" applyBorder="1" applyAlignment="1">
      <alignment horizontal="left" vertical="distributed" wrapText="1"/>
    </xf>
    <xf numFmtId="0" fontId="19" fillId="2" borderId="12" xfId="0" applyFont="1" applyFill="1" applyBorder="1" applyAlignment="1">
      <alignment horizontal="left" vertical="distributed" wrapText="1"/>
    </xf>
    <xf numFmtId="0" fontId="19" fillId="2" borderId="7" xfId="0" applyFont="1" applyFill="1" applyBorder="1" applyAlignment="1">
      <alignment horizontal="left" vertical="distributed" wrapText="1"/>
    </xf>
    <xf numFmtId="0" fontId="19" fillId="2" borderId="0" xfId="0" applyFont="1" applyFill="1" applyAlignment="1">
      <alignment horizontal="left" vertical="distributed" wrapText="1"/>
    </xf>
    <xf numFmtId="0" fontId="19" fillId="2" borderId="2" xfId="0" applyFont="1" applyFill="1" applyBorder="1" applyAlignment="1">
      <alignment horizontal="left" vertical="distributed" wrapText="1"/>
    </xf>
    <xf numFmtId="0" fontId="19" fillId="5" borderId="0" xfId="0" applyFont="1" applyFill="1" applyAlignment="1" applyProtection="1">
      <alignment horizontal="center" vertical="center" shrinkToFit="1"/>
      <protection locked="0"/>
    </xf>
    <xf numFmtId="0" fontId="15" fillId="0" borderId="0" xfId="0" applyFont="1" applyAlignment="1">
      <alignment vertical="center" wrapText="1"/>
    </xf>
    <xf numFmtId="0" fontId="0" fillId="0" borderId="41" xfId="0" applyBorder="1" applyAlignment="1">
      <alignment horizontal="distributed" vertical="distributed" textRotation="255" justifyLastLine="1"/>
    </xf>
    <xf numFmtId="0" fontId="19" fillId="0" borderId="11" xfId="0" applyFont="1" applyBorder="1" applyAlignment="1">
      <alignment horizontal="left" vertical="distributed" wrapText="1"/>
    </xf>
    <xf numFmtId="0" fontId="19" fillId="0" borderId="1" xfId="0" applyFont="1" applyBorder="1" applyAlignment="1">
      <alignment horizontal="left" vertical="distributed" wrapText="1"/>
    </xf>
    <xf numFmtId="0" fontId="19" fillId="0" borderId="12" xfId="0" applyFont="1" applyBorder="1" applyAlignment="1">
      <alignment horizontal="left" vertical="distributed" wrapText="1"/>
    </xf>
    <xf numFmtId="0" fontId="19" fillId="0" borderId="7" xfId="0" applyFont="1" applyBorder="1" applyAlignment="1">
      <alignment horizontal="left" vertical="distributed" wrapText="1"/>
    </xf>
    <xf numFmtId="0" fontId="19" fillId="0" borderId="0" xfId="0" applyFont="1" applyAlignment="1">
      <alignment horizontal="left" vertical="distributed" wrapText="1"/>
    </xf>
    <xf numFmtId="0" fontId="19" fillId="0" borderId="2" xfId="0" applyFont="1" applyBorder="1" applyAlignment="1">
      <alignment horizontal="left" vertical="distributed" wrapText="1"/>
    </xf>
    <xf numFmtId="0" fontId="19" fillId="0" borderId="13" xfId="0" applyFont="1" applyBorder="1" applyAlignment="1">
      <alignment horizontal="left" vertical="distributed" wrapText="1"/>
    </xf>
    <xf numFmtId="0" fontId="19" fillId="0" borderId="8" xfId="0" applyFont="1" applyBorder="1" applyAlignment="1">
      <alignment horizontal="left" vertical="distributed" wrapText="1"/>
    </xf>
    <xf numFmtId="0" fontId="19" fillId="0" borderId="14" xfId="0" applyFont="1" applyBorder="1" applyAlignment="1">
      <alignment horizontal="left" vertical="distributed" wrapText="1"/>
    </xf>
    <xf numFmtId="49" fontId="60" fillId="2" borderId="11" xfId="0" applyNumberFormat="1" applyFont="1" applyFill="1" applyBorder="1" applyAlignment="1">
      <alignment horizontal="center" vertical="center" textRotation="1"/>
    </xf>
    <xf numFmtId="49" fontId="60" fillId="2" borderId="1" xfId="0" applyNumberFormat="1" applyFont="1" applyFill="1" applyBorder="1" applyAlignment="1">
      <alignment horizontal="center" vertical="center" textRotation="1"/>
    </xf>
    <xf numFmtId="49" fontId="60" fillId="2" borderId="12" xfId="0" applyNumberFormat="1" applyFont="1" applyFill="1" applyBorder="1" applyAlignment="1">
      <alignment horizontal="center" vertical="center" textRotation="1"/>
    </xf>
    <xf numFmtId="49" fontId="60" fillId="2" borderId="7" xfId="0" applyNumberFormat="1" applyFont="1" applyFill="1" applyBorder="1" applyAlignment="1">
      <alignment horizontal="center" vertical="center" textRotation="1"/>
    </xf>
    <xf numFmtId="49" fontId="60" fillId="2" borderId="0" xfId="0" applyNumberFormat="1" applyFont="1" applyFill="1" applyAlignment="1">
      <alignment horizontal="center" vertical="center" textRotation="1"/>
    </xf>
    <xf numFmtId="49" fontId="60" fillId="2" borderId="2" xfId="0" applyNumberFormat="1" applyFont="1" applyFill="1" applyBorder="1" applyAlignment="1">
      <alignment horizontal="center" vertical="center" textRotation="1"/>
    </xf>
    <xf numFmtId="0" fontId="26" fillId="5" borderId="7" xfId="0" applyFont="1" applyFill="1" applyBorder="1" applyAlignment="1">
      <alignment horizontal="center" vertical="center" textRotation="1"/>
    </xf>
    <xf numFmtId="0" fontId="26" fillId="5" borderId="0" xfId="0" applyFont="1" applyFill="1" applyAlignment="1">
      <alignment horizontal="center" vertical="center" textRotation="1"/>
    </xf>
    <xf numFmtId="0" fontId="26" fillId="5" borderId="2" xfId="0" applyFont="1" applyFill="1" applyBorder="1" applyAlignment="1">
      <alignment horizontal="center" vertical="center" textRotation="1"/>
    </xf>
    <xf numFmtId="0" fontId="26" fillId="5" borderId="13" xfId="0" applyFont="1" applyFill="1" applyBorder="1" applyAlignment="1">
      <alignment horizontal="center" vertical="center" textRotation="1"/>
    </xf>
    <xf numFmtId="0" fontId="26" fillId="5" borderId="8" xfId="0" applyFont="1" applyFill="1" applyBorder="1" applyAlignment="1">
      <alignment horizontal="center" vertical="center" textRotation="1"/>
    </xf>
    <xf numFmtId="0" fontId="26" fillId="5" borderId="14" xfId="0" applyFont="1" applyFill="1" applyBorder="1" applyAlignment="1">
      <alignment horizontal="center" vertical="center" textRotation="1"/>
    </xf>
    <xf numFmtId="0" fontId="2" fillId="0" borderId="0" xfId="0" applyFont="1" applyAlignment="1">
      <alignment vertical="center"/>
    </xf>
    <xf numFmtId="0" fontId="0" fillId="0" borderId="0" xfId="0" applyAlignment="1">
      <alignment vertical="center"/>
    </xf>
    <xf numFmtId="0" fontId="0" fillId="0" borderId="0" xfId="0" applyAlignment="1" applyProtection="1">
      <alignment vertical="center" shrinkToFit="1"/>
      <protection hidden="1"/>
    </xf>
    <xf numFmtId="0" fontId="2" fillId="0" borderId="0" xfId="0" applyFont="1" applyAlignment="1">
      <alignment vertical="center" wrapText="1"/>
    </xf>
    <xf numFmtId="0" fontId="18" fillId="0" borderId="0" xfId="0" applyFont="1" applyAlignment="1">
      <alignment vertical="center"/>
    </xf>
    <xf numFmtId="0" fontId="4" fillId="0" borderId="19" xfId="0" applyFont="1" applyBorder="1" applyAlignment="1">
      <alignment horizontal="center" vertical="center"/>
    </xf>
    <xf numFmtId="0" fontId="4" fillId="0" borderId="15" xfId="0" applyFont="1" applyBorder="1" applyAlignment="1">
      <alignment horizontal="center" vertical="center"/>
    </xf>
    <xf numFmtId="0" fontId="4" fillId="0" borderId="48" xfId="0" applyFont="1" applyBorder="1" applyAlignment="1">
      <alignment horizontal="center" vertical="center"/>
    </xf>
    <xf numFmtId="0" fontId="4" fillId="0" borderId="68" xfId="0" applyFont="1" applyBorder="1" applyAlignment="1">
      <alignment horizontal="center" vertical="center"/>
    </xf>
    <xf numFmtId="0" fontId="4" fillId="0" borderId="69" xfId="0" applyFont="1" applyBorder="1" applyAlignment="1">
      <alignment horizontal="center" vertical="center"/>
    </xf>
    <xf numFmtId="0" fontId="4" fillId="0" borderId="70" xfId="0" applyFont="1" applyBorder="1" applyAlignment="1">
      <alignment horizontal="center" vertical="center"/>
    </xf>
    <xf numFmtId="0" fontId="4" fillId="0" borderId="15" xfId="0" applyFont="1" applyBorder="1" applyAlignment="1" applyProtection="1">
      <alignment horizontal="center" vertical="center"/>
      <protection hidden="1"/>
    </xf>
    <xf numFmtId="0" fontId="4" fillId="0" borderId="48" xfId="0" applyFont="1" applyBorder="1" applyAlignment="1" applyProtection="1">
      <alignment horizontal="center" vertical="center"/>
      <protection hidden="1"/>
    </xf>
    <xf numFmtId="0" fontId="4" fillId="0" borderId="69" xfId="0" applyFont="1" applyBorder="1" applyAlignment="1" applyProtection="1">
      <alignment horizontal="center" vertical="center"/>
      <protection hidden="1"/>
    </xf>
    <xf numFmtId="0" fontId="4" fillId="0" borderId="70" xfId="0" applyFont="1" applyBorder="1" applyAlignment="1" applyProtection="1">
      <alignment horizontal="center" vertical="center"/>
      <protection hidden="1"/>
    </xf>
    <xf numFmtId="0" fontId="2" fillId="0" borderId="0" xfId="0" applyFont="1" applyAlignment="1">
      <alignment horizontal="center" vertical="center"/>
    </xf>
    <xf numFmtId="0" fontId="2" fillId="5" borderId="26" xfId="0" applyFont="1" applyFill="1" applyBorder="1" applyAlignment="1" applyProtection="1">
      <alignment horizontal="center" vertical="center" shrinkToFit="1"/>
      <protection locked="0"/>
    </xf>
    <xf numFmtId="0" fontId="0" fillId="5" borderId="26" xfId="0" applyFill="1" applyBorder="1" applyAlignment="1" applyProtection="1">
      <alignment horizontal="center" vertical="center" shrinkToFit="1"/>
      <protection locked="0"/>
    </xf>
    <xf numFmtId="0" fontId="0" fillId="5" borderId="42" xfId="0" applyFill="1" applyBorder="1" applyAlignment="1" applyProtection="1">
      <alignment horizontal="center" vertical="center" shrinkToFit="1"/>
      <protection locked="0"/>
    </xf>
    <xf numFmtId="0" fontId="6" fillId="5" borderId="12" xfId="0" applyFont="1" applyFill="1" applyBorder="1" applyAlignment="1" applyProtection="1">
      <alignment vertical="center" shrinkToFit="1"/>
      <protection locked="0"/>
    </xf>
    <xf numFmtId="0" fontId="6" fillId="5" borderId="26" xfId="0" applyFont="1" applyFill="1" applyBorder="1" applyAlignment="1" applyProtection="1">
      <alignment vertical="center" shrinkToFit="1"/>
      <protection locked="0"/>
    </xf>
    <xf numFmtId="0" fontId="6" fillId="5" borderId="11" xfId="0" applyFont="1" applyFill="1" applyBorder="1" applyAlignment="1" applyProtection="1">
      <alignment vertical="center" shrinkToFit="1"/>
      <protection locked="0"/>
    </xf>
    <xf numFmtId="0" fontId="2" fillId="5" borderId="26" xfId="0" applyFont="1" applyFill="1" applyBorder="1" applyAlignment="1" applyProtection="1">
      <alignment horizontal="center" vertical="center"/>
      <protection locked="0"/>
    </xf>
    <xf numFmtId="0" fontId="2" fillId="5" borderId="42" xfId="0" applyFont="1" applyFill="1" applyBorder="1" applyAlignment="1" applyProtection="1">
      <alignment horizontal="center" vertical="center"/>
      <protection locked="0"/>
    </xf>
    <xf numFmtId="178" fontId="2" fillId="5" borderId="26" xfId="0" applyNumberFormat="1" applyFont="1" applyFill="1" applyBorder="1" applyAlignment="1" applyProtection="1">
      <alignment horizontal="center" vertical="center" shrinkToFit="1"/>
      <protection locked="0"/>
    </xf>
    <xf numFmtId="178" fontId="2" fillId="5" borderId="42" xfId="0" applyNumberFormat="1" applyFont="1" applyFill="1" applyBorder="1" applyAlignment="1" applyProtection="1">
      <alignment horizontal="center" vertical="center" shrinkToFit="1"/>
      <protection locked="0"/>
    </xf>
    <xf numFmtId="0" fontId="2" fillId="5" borderId="26" xfId="0" applyFont="1" applyFill="1" applyBorder="1" applyAlignment="1" applyProtection="1">
      <alignment horizontal="left" vertical="center" shrinkToFit="1"/>
      <protection locked="0"/>
    </xf>
    <xf numFmtId="0" fontId="0" fillId="5" borderId="26" xfId="0" applyFill="1" applyBorder="1" applyAlignment="1" applyProtection="1">
      <alignment horizontal="left" vertical="center" shrinkToFit="1"/>
      <protection locked="0"/>
    </xf>
    <xf numFmtId="0" fontId="0" fillId="5" borderId="42" xfId="0" applyFill="1" applyBorder="1" applyAlignment="1" applyProtection="1">
      <alignment horizontal="left" vertical="center" shrinkToFit="1"/>
      <protection locked="0"/>
    </xf>
    <xf numFmtId="0" fontId="2" fillId="5" borderId="14" xfId="0" applyFont="1" applyFill="1" applyBorder="1" applyAlignment="1" applyProtection="1">
      <alignment vertical="center" shrinkToFit="1"/>
      <protection locked="0"/>
    </xf>
    <xf numFmtId="0" fontId="2" fillId="5" borderId="42" xfId="0" applyFont="1" applyFill="1" applyBorder="1" applyAlignment="1" applyProtection="1">
      <alignment vertical="center" shrinkToFit="1"/>
      <protection locked="0"/>
    </xf>
    <xf numFmtId="0" fontId="2" fillId="5" borderId="13" xfId="0" applyFont="1" applyFill="1" applyBorder="1" applyAlignment="1" applyProtection="1">
      <alignment vertical="center" shrinkToFit="1"/>
      <protection locked="0"/>
    </xf>
    <xf numFmtId="0" fontId="14" fillId="0" borderId="8" xfId="0" applyFont="1" applyBorder="1" applyAlignment="1">
      <alignment horizontal="center" vertical="center"/>
    </xf>
    <xf numFmtId="0" fontId="2" fillId="0" borderId="11" xfId="0" applyFont="1" applyBorder="1" applyAlignment="1">
      <alignment horizontal="center" vertical="center"/>
    </xf>
    <xf numFmtId="0" fontId="2" fillId="0" borderId="13" xfId="0" applyFont="1" applyBorder="1" applyAlignment="1">
      <alignment horizontal="center" vertical="center"/>
    </xf>
    <xf numFmtId="0" fontId="2" fillId="0" borderId="8" xfId="0" applyFont="1" applyBorder="1" applyAlignment="1">
      <alignment horizontal="distributed" vertical="center"/>
    </xf>
    <xf numFmtId="0" fontId="2" fillId="0" borderId="11" xfId="0" applyFont="1" applyBorder="1" applyAlignment="1">
      <alignment vertical="center"/>
    </xf>
    <xf numFmtId="0" fontId="2" fillId="0" borderId="1" xfId="0" applyFont="1" applyBorder="1" applyAlignment="1">
      <alignment vertical="center"/>
    </xf>
    <xf numFmtId="0" fontId="2" fillId="0" borderId="12" xfId="0" applyFont="1" applyBorder="1" applyAlignment="1">
      <alignment vertical="center"/>
    </xf>
    <xf numFmtId="0" fontId="2" fillId="0" borderId="13" xfId="0" applyFont="1" applyBorder="1" applyAlignment="1">
      <alignment vertical="center"/>
    </xf>
    <xf numFmtId="0" fontId="2" fillId="0" borderId="8" xfId="0" applyFont="1" applyBorder="1" applyAlignment="1">
      <alignment vertical="center"/>
    </xf>
    <xf numFmtId="0" fontId="2" fillId="0" borderId="14" xfId="0" applyFont="1" applyBorder="1" applyAlignment="1">
      <alignment vertical="center"/>
    </xf>
    <xf numFmtId="0" fontId="2" fillId="0" borderId="11" xfId="0" applyFont="1" applyBorder="1" applyAlignment="1" applyProtection="1">
      <alignment vertical="center" shrinkToFit="1"/>
      <protection hidden="1"/>
    </xf>
    <xf numFmtId="0" fontId="2" fillId="0" borderId="1" xfId="0" applyFont="1" applyBorder="1" applyAlignment="1" applyProtection="1">
      <alignment vertical="center" shrinkToFit="1"/>
      <protection hidden="1"/>
    </xf>
    <xf numFmtId="0" fontId="2" fillId="0" borderId="12" xfId="0" applyFont="1" applyBorder="1" applyAlignment="1" applyProtection="1">
      <alignment vertical="center" shrinkToFit="1"/>
      <protection hidden="1"/>
    </xf>
    <xf numFmtId="0" fontId="2" fillId="0" borderId="13" xfId="0" applyFont="1" applyBorder="1" applyAlignment="1" applyProtection="1">
      <alignment vertical="center" shrinkToFit="1"/>
      <protection hidden="1"/>
    </xf>
    <xf numFmtId="0" fontId="2" fillId="0" borderId="8" xfId="0" applyFont="1" applyBorder="1" applyAlignment="1" applyProtection="1">
      <alignment vertical="center" shrinkToFit="1"/>
      <protection hidden="1"/>
    </xf>
    <xf numFmtId="0" fontId="2" fillId="0" borderId="14" xfId="0" applyFont="1" applyBorder="1" applyAlignment="1" applyProtection="1">
      <alignment vertical="center" shrinkToFit="1"/>
      <protection hidden="1"/>
    </xf>
    <xf numFmtId="0" fontId="4" fillId="0" borderId="19" xfId="0" applyFont="1" applyBorder="1" applyAlignment="1" applyProtection="1">
      <alignment horizontal="center" vertical="center"/>
      <protection hidden="1"/>
    </xf>
    <xf numFmtId="0" fontId="4" fillId="0" borderId="68" xfId="0" applyFont="1" applyBorder="1" applyAlignment="1" applyProtection="1">
      <alignment horizontal="center" vertical="center"/>
      <protection hidden="1"/>
    </xf>
    <xf numFmtId="49" fontId="4" fillId="5" borderId="9" xfId="0" applyNumberFormat="1" applyFont="1" applyFill="1" applyBorder="1" applyAlignment="1" applyProtection="1">
      <alignment horizontal="center" vertical="center" shrinkToFit="1"/>
      <protection locked="0"/>
    </xf>
    <xf numFmtId="49" fontId="4" fillId="5" borderId="54" xfId="0" applyNumberFormat="1" applyFont="1" applyFill="1" applyBorder="1" applyAlignment="1" applyProtection="1">
      <alignment horizontal="center" vertical="center" shrinkToFit="1"/>
      <protection locked="0"/>
    </xf>
  </cellXfs>
  <cellStyles count="5">
    <cellStyle name="ハイパーリンク" xfId="1" builtinId="8"/>
    <cellStyle name="桁区切り 2" xfId="2" xr:uid="{00000000-0005-0000-0000-000001000000}"/>
    <cellStyle name="標準" xfId="0" builtinId="0"/>
    <cellStyle name="標準 2" xfId="3" xr:uid="{00000000-0005-0000-0000-000003000000}"/>
    <cellStyle name="標準 3" xfId="4" xr:uid="{00000000-0005-0000-0000-000004000000}"/>
  </cellStyles>
  <dxfs count="3271">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ont>
        <color rgb="FFFFCCCC"/>
      </font>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FF99"/>
        </patternFill>
      </fill>
    </dxf>
    <dxf>
      <fill>
        <patternFill>
          <bgColor rgb="FFFFCCCC"/>
        </patternFill>
      </fill>
    </dxf>
    <dxf>
      <fill>
        <patternFill>
          <bgColor rgb="FFFFFF99"/>
        </patternFill>
      </fill>
    </dxf>
    <dxf>
      <fill>
        <patternFill>
          <bgColor rgb="FFFFCCCC"/>
        </patternFill>
      </fill>
    </dxf>
    <dxf>
      <fill>
        <patternFill>
          <bgColor rgb="FFFFFF99"/>
        </patternFill>
      </fill>
    </dxf>
    <dxf>
      <fill>
        <patternFill>
          <bgColor rgb="FFFFCCCC"/>
        </patternFill>
      </fill>
    </dxf>
    <dxf>
      <fill>
        <patternFill>
          <bgColor rgb="FFFFFF99"/>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FF99"/>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FF99"/>
        </patternFill>
      </fill>
    </dxf>
    <dxf>
      <fill>
        <patternFill>
          <bgColor rgb="FFFFCCCC"/>
        </patternFill>
      </fill>
    </dxf>
    <dxf>
      <fill>
        <patternFill>
          <bgColor rgb="FFFFFF99"/>
        </patternFill>
      </fill>
    </dxf>
    <dxf>
      <fill>
        <patternFill>
          <bgColor rgb="FFFFCCCC"/>
        </patternFill>
      </fill>
    </dxf>
    <dxf>
      <fill>
        <patternFill>
          <bgColor rgb="FFFFCCCC"/>
        </patternFill>
      </fill>
    </dxf>
    <dxf>
      <font>
        <color rgb="FFFFCCCC"/>
      </font>
      <fill>
        <patternFill>
          <bgColor rgb="FFFFCCCC"/>
        </patternFill>
      </fill>
    </dxf>
    <dxf>
      <font>
        <color rgb="FFFFCCCC"/>
      </font>
      <fill>
        <patternFill>
          <bgColor rgb="FFFFCCCC"/>
        </patternFill>
      </fill>
    </dxf>
    <dxf>
      <font>
        <color rgb="FFFFCCCC"/>
      </font>
      <fill>
        <patternFill>
          <bgColor rgb="FFFFCCCC"/>
        </patternFill>
      </fill>
    </dxf>
  </dxfs>
  <tableStyles count="0" defaultTableStyle="TableStyleMedium2" defaultPivotStyle="PivotStyleLight16"/>
  <colors>
    <mruColors>
      <color rgb="FFFFCCCC"/>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ctrlProps/ctrlProp1.xml><?xml version="1.0" encoding="utf-8"?>
<formControlPr xmlns="http://schemas.microsoft.com/office/spreadsheetml/2009/9/main" objectType="CheckBox" fmlaLink="$D$2" lockText="1" noThreeD="1"/>
</file>

<file path=xl/ctrlProps/ctrlProp2.xml><?xml version="1.0" encoding="utf-8"?>
<formControlPr xmlns="http://schemas.microsoft.com/office/spreadsheetml/2009/9/main" objectType="CheckBox" fmlaLink="$D$3" lockText="1" noThreeD="1"/>
</file>

<file path=xl/ctrlProps/ctrlProp3.xml><?xml version="1.0" encoding="utf-8"?>
<formControlPr xmlns="http://schemas.microsoft.com/office/spreadsheetml/2009/9/main" objectType="CheckBox" fmlaLink="$C$7" lockText="1" noThreeD="1"/>
</file>

<file path=xl/ctrlProps/ctrlProp4.xml><?xml version="1.0" encoding="utf-8"?>
<formControlPr xmlns="http://schemas.microsoft.com/office/spreadsheetml/2009/9/main" objectType="CheckBox" fmlaLink="$C$8"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44</xdr:col>
      <xdr:colOff>0</xdr:colOff>
      <xdr:row>17</xdr:row>
      <xdr:rowOff>19050</xdr:rowOff>
    </xdr:from>
    <xdr:to>
      <xdr:col>44</xdr:col>
      <xdr:colOff>187590</xdr:colOff>
      <xdr:row>19</xdr:row>
      <xdr:rowOff>171450</xdr:rowOff>
    </xdr:to>
    <xdr:sp macro="" textlink="">
      <xdr:nvSpPr>
        <xdr:cNvPr id="2" name="右中かっこ 1">
          <a:extLst>
            <a:ext uri="{FF2B5EF4-FFF2-40B4-BE49-F238E27FC236}">
              <a16:creationId xmlns:a16="http://schemas.microsoft.com/office/drawing/2014/main" id="{00000000-0008-0000-0000-000002000000}"/>
            </a:ext>
          </a:extLst>
        </xdr:cNvPr>
        <xdr:cNvSpPr/>
      </xdr:nvSpPr>
      <xdr:spPr>
        <a:xfrm>
          <a:off x="8801100" y="3190875"/>
          <a:ext cx="187590" cy="552450"/>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44</xdr:col>
      <xdr:colOff>6350</xdr:colOff>
      <xdr:row>20</xdr:row>
      <xdr:rowOff>28575</xdr:rowOff>
    </xdr:from>
    <xdr:to>
      <xdr:col>45</xdr:col>
      <xdr:colOff>399</xdr:colOff>
      <xdr:row>22</xdr:row>
      <xdr:rowOff>180975</xdr:rowOff>
    </xdr:to>
    <xdr:sp macro="" textlink="">
      <xdr:nvSpPr>
        <xdr:cNvPr id="4" name="右中かっこ 3">
          <a:extLst>
            <a:ext uri="{FF2B5EF4-FFF2-40B4-BE49-F238E27FC236}">
              <a16:creationId xmlns:a16="http://schemas.microsoft.com/office/drawing/2014/main" id="{00000000-0008-0000-0000-000004000000}"/>
            </a:ext>
          </a:extLst>
        </xdr:cNvPr>
        <xdr:cNvSpPr/>
      </xdr:nvSpPr>
      <xdr:spPr>
        <a:xfrm>
          <a:off x="8807450" y="3800475"/>
          <a:ext cx="194074" cy="552450"/>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42</xdr:col>
      <xdr:colOff>22225</xdr:colOff>
      <xdr:row>27</xdr:row>
      <xdr:rowOff>19050</xdr:rowOff>
    </xdr:from>
    <xdr:to>
      <xdr:col>43</xdr:col>
      <xdr:colOff>133</xdr:colOff>
      <xdr:row>28</xdr:row>
      <xdr:rowOff>190500</xdr:rowOff>
    </xdr:to>
    <xdr:sp macro="" textlink="">
      <xdr:nvSpPr>
        <xdr:cNvPr id="6" name="右中かっこ 5">
          <a:extLst>
            <a:ext uri="{FF2B5EF4-FFF2-40B4-BE49-F238E27FC236}">
              <a16:creationId xmlns:a16="http://schemas.microsoft.com/office/drawing/2014/main" id="{00000000-0008-0000-0000-000006000000}"/>
            </a:ext>
          </a:extLst>
        </xdr:cNvPr>
        <xdr:cNvSpPr/>
      </xdr:nvSpPr>
      <xdr:spPr>
        <a:xfrm>
          <a:off x="8429625" y="5153025"/>
          <a:ext cx="171451" cy="371475"/>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40</xdr:col>
      <xdr:colOff>1</xdr:colOff>
      <xdr:row>24</xdr:row>
      <xdr:rowOff>1932</xdr:rowOff>
    </xdr:from>
    <xdr:to>
      <xdr:col>40</xdr:col>
      <xdr:colOff>166872</xdr:colOff>
      <xdr:row>26</xdr:row>
      <xdr:rowOff>2797</xdr:rowOff>
    </xdr:to>
    <xdr:sp macro="" textlink="">
      <xdr:nvSpPr>
        <xdr:cNvPr id="7" name="右中かっこ 6">
          <a:extLst>
            <a:ext uri="{FF2B5EF4-FFF2-40B4-BE49-F238E27FC236}">
              <a16:creationId xmlns:a16="http://schemas.microsoft.com/office/drawing/2014/main" id="{00000000-0008-0000-0000-000007000000}"/>
            </a:ext>
          </a:extLst>
        </xdr:cNvPr>
        <xdr:cNvSpPr/>
      </xdr:nvSpPr>
      <xdr:spPr>
        <a:xfrm>
          <a:off x="8001001" y="4570757"/>
          <a:ext cx="170208" cy="368990"/>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18</xdr:col>
      <xdr:colOff>102153</xdr:colOff>
      <xdr:row>1</xdr:row>
      <xdr:rowOff>142875</xdr:rowOff>
    </xdr:from>
    <xdr:to>
      <xdr:col>25</xdr:col>
      <xdr:colOff>135200</xdr:colOff>
      <xdr:row>3</xdr:row>
      <xdr:rowOff>19049</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3699428" y="438150"/>
          <a:ext cx="1439518" cy="266699"/>
        </a:xfrm>
        <a:prstGeom prst="rect">
          <a:avLst/>
        </a:prstGeom>
        <a:noFill/>
        <a:ln w="63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0</xdr:col>
      <xdr:colOff>171449</xdr:colOff>
      <xdr:row>2</xdr:row>
      <xdr:rowOff>14288</xdr:rowOff>
    </xdr:from>
    <xdr:to>
      <xdr:col>4</xdr:col>
      <xdr:colOff>149254</xdr:colOff>
      <xdr:row>2</xdr:row>
      <xdr:rowOff>19051</xdr:rowOff>
    </xdr:to>
    <xdr:cxnSp macro="">
      <xdr:nvCxnSpPr>
        <xdr:cNvPr id="11" name="直線コネクタ 10">
          <a:extLst>
            <a:ext uri="{FF2B5EF4-FFF2-40B4-BE49-F238E27FC236}">
              <a16:creationId xmlns:a16="http://schemas.microsoft.com/office/drawing/2014/main" id="{00000000-0008-0000-0000-00000B000000}"/>
            </a:ext>
          </a:extLst>
        </xdr:cNvPr>
        <xdr:cNvCxnSpPr>
          <a:stCxn id="12" idx="2"/>
        </xdr:cNvCxnSpPr>
      </xdr:nvCxnSpPr>
      <xdr:spPr>
        <a:xfrm>
          <a:off x="171449" y="500063"/>
          <a:ext cx="777905" cy="4763"/>
        </a:xfrm>
        <a:prstGeom prst="line">
          <a:avLst/>
        </a:prstGeom>
        <a:ln>
          <a:solidFill>
            <a:srgbClr val="FF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absolute">
    <xdr:from>
      <xdr:col>0</xdr:col>
      <xdr:colOff>171449</xdr:colOff>
      <xdr:row>0</xdr:row>
      <xdr:rowOff>285750</xdr:rowOff>
    </xdr:from>
    <xdr:to>
      <xdr:col>17</xdr:col>
      <xdr:colOff>120663</xdr:colOff>
      <xdr:row>3</xdr:row>
      <xdr:rowOff>25448</xdr:rowOff>
    </xdr:to>
    <xdr:sp macro="" textlink="">
      <xdr:nvSpPr>
        <xdr:cNvPr id="12" name="L 字 11">
          <a:extLst>
            <a:ext uri="{FF2B5EF4-FFF2-40B4-BE49-F238E27FC236}">
              <a16:creationId xmlns:a16="http://schemas.microsoft.com/office/drawing/2014/main" id="{00000000-0008-0000-0000-00000C000000}"/>
            </a:ext>
          </a:extLst>
        </xdr:cNvPr>
        <xdr:cNvSpPr/>
      </xdr:nvSpPr>
      <xdr:spPr>
        <a:xfrm>
          <a:off x="171449" y="285750"/>
          <a:ext cx="3346464" cy="422323"/>
        </a:xfrm>
        <a:prstGeom prst="corner">
          <a:avLst>
            <a:gd name="adj1" fmla="val 50000"/>
            <a:gd name="adj2" fmla="val 177660"/>
          </a:avLst>
        </a:prstGeom>
        <a:noFill/>
        <a:ln w="127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18</xdr:col>
      <xdr:colOff>98978</xdr:colOff>
      <xdr:row>1</xdr:row>
      <xdr:rowOff>142875</xdr:rowOff>
    </xdr:from>
    <xdr:to>
      <xdr:col>25</xdr:col>
      <xdr:colOff>138321</xdr:colOff>
      <xdr:row>3</xdr:row>
      <xdr:rowOff>0</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3699428" y="438150"/>
          <a:ext cx="1439518" cy="247650"/>
        </a:xfrm>
        <a:prstGeom prst="rect">
          <a:avLst/>
        </a:prstGeom>
        <a:noFill/>
        <a:ln w="63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mc:AlternateContent xmlns:mc="http://schemas.openxmlformats.org/markup-compatibility/2006">
    <mc:Choice xmlns:a14="http://schemas.microsoft.com/office/drawing/2010/main" Requires="a14">
      <xdr:twoCellAnchor editAs="oneCell">
        <xdr:from>
          <xdr:col>2</xdr:col>
          <xdr:colOff>190500</xdr:colOff>
          <xdr:row>0</xdr:row>
          <xdr:rowOff>266700</xdr:rowOff>
        </xdr:from>
        <xdr:to>
          <xdr:col>4</xdr:col>
          <xdr:colOff>12700</xdr:colOff>
          <xdr:row>2</xdr:row>
          <xdr:rowOff>31750</xdr:rowOff>
        </xdr:to>
        <xdr:sp macro="" textlink="">
          <xdr:nvSpPr>
            <xdr:cNvPr id="32764" name="Check Box 1020" hidden="1">
              <a:extLst>
                <a:ext uri="{63B3BB69-23CF-44E3-9099-C40C66FF867C}">
                  <a14:compatExt spid="_x0000_s32764"/>
                </a:ext>
                <a:ext uri="{FF2B5EF4-FFF2-40B4-BE49-F238E27FC236}">
                  <a16:creationId xmlns:a16="http://schemas.microsoft.com/office/drawing/2014/main" id="{00000000-0008-0000-0000-0000FC7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190500</xdr:colOff>
          <xdr:row>2</xdr:row>
          <xdr:rowOff>0</xdr:rowOff>
        </xdr:from>
        <xdr:to>
          <xdr:col>4</xdr:col>
          <xdr:colOff>12700</xdr:colOff>
          <xdr:row>3</xdr:row>
          <xdr:rowOff>12700</xdr:rowOff>
        </xdr:to>
        <xdr:sp macro="" textlink="">
          <xdr:nvSpPr>
            <xdr:cNvPr id="32765" name="Check Box 1021" hidden="1">
              <a:extLst>
                <a:ext uri="{63B3BB69-23CF-44E3-9099-C40C66FF867C}">
                  <a14:compatExt spid="_x0000_s32765"/>
                </a:ext>
                <a:ext uri="{FF2B5EF4-FFF2-40B4-BE49-F238E27FC236}">
                  <a16:creationId xmlns:a16="http://schemas.microsoft.com/office/drawing/2014/main" id="{00000000-0008-0000-0000-0000FD7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twoCellAnchor>
    <xdr:from>
      <xdr:col>58</xdr:col>
      <xdr:colOff>0</xdr:colOff>
      <xdr:row>1</xdr:row>
      <xdr:rowOff>19050</xdr:rowOff>
    </xdr:from>
    <xdr:to>
      <xdr:col>80</xdr:col>
      <xdr:colOff>9525</xdr:colOff>
      <xdr:row>16</xdr:row>
      <xdr:rowOff>114301</xdr:rowOff>
    </xdr:to>
    <xdr:sp macro="" textlink="">
      <xdr:nvSpPr>
        <xdr:cNvPr id="15" name="テキスト ボックス 14">
          <a:extLst>
            <a:ext uri="{FF2B5EF4-FFF2-40B4-BE49-F238E27FC236}">
              <a16:creationId xmlns:a16="http://schemas.microsoft.com/office/drawing/2014/main" id="{00000000-0008-0000-0000-00000F000000}"/>
            </a:ext>
          </a:extLst>
        </xdr:cNvPr>
        <xdr:cNvSpPr txBox="1"/>
      </xdr:nvSpPr>
      <xdr:spPr>
        <a:xfrm>
          <a:off x="11601450" y="314325"/>
          <a:ext cx="4410075" cy="2771776"/>
        </a:xfrm>
        <a:prstGeom prst="rect">
          <a:avLst/>
        </a:prstGeom>
        <a:ln w="38100"/>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t"/>
        <a:lstStyle/>
        <a:p>
          <a:r>
            <a:rPr kumimoji="1" lang="en-US" altLang="ja-JP" sz="1200"/>
            <a:t>【</a:t>
          </a:r>
          <a:r>
            <a:rPr kumimoji="1" lang="ja-JP" altLang="en-US" sz="1200"/>
            <a:t>本エクセルシートにおける全体的な留意事項</a:t>
          </a:r>
          <a:r>
            <a:rPr kumimoji="1" lang="en-US" altLang="ja-JP" sz="1200"/>
            <a:t>】</a:t>
          </a:r>
        </a:p>
        <a:p>
          <a:endParaRPr kumimoji="1" lang="en-US" altLang="ja-JP" sz="1200"/>
        </a:p>
        <a:p>
          <a:r>
            <a:rPr kumimoji="1" lang="ja-JP" altLang="en-US" sz="1200"/>
            <a:t>・　各シートの</a:t>
          </a:r>
          <a:r>
            <a:rPr kumimoji="1" lang="ja-JP" altLang="en-US" sz="1200" b="1" u="sng"/>
            <a:t>黄色網掛け部分を入力</a:t>
          </a:r>
          <a:r>
            <a:rPr kumimoji="1" lang="ja-JP" altLang="en-US" sz="1200"/>
            <a:t>して下さい。</a:t>
          </a:r>
          <a:endParaRPr kumimoji="1" lang="en-US" altLang="ja-JP" sz="1200"/>
        </a:p>
        <a:p>
          <a:endParaRPr kumimoji="1" lang="en-US" altLang="ja-JP" sz="1200"/>
        </a:p>
        <a:p>
          <a:r>
            <a:rPr kumimoji="1" lang="ja-JP" altLang="en-US" sz="1200"/>
            <a:t>・　各シートの</a:t>
          </a:r>
          <a:r>
            <a:rPr kumimoji="1" lang="ja-JP" altLang="en-US" sz="1200" b="1" u="sng"/>
            <a:t>黄色網掛け以外の部分は自動反映</a:t>
          </a:r>
          <a:r>
            <a:rPr kumimoji="1" lang="ja-JP" altLang="en-US" sz="1200"/>
            <a:t>します。</a:t>
          </a:r>
          <a:endParaRPr kumimoji="1" lang="en-US" altLang="ja-JP" sz="1200"/>
        </a:p>
        <a:p>
          <a:endParaRPr kumimoji="1" lang="en-US" altLang="ja-JP" sz="1200"/>
        </a:p>
        <a:p>
          <a:r>
            <a:rPr kumimoji="1" lang="ja-JP" altLang="en-US" sz="1200"/>
            <a:t>・　</a:t>
          </a:r>
          <a:r>
            <a:rPr kumimoji="1" lang="ja-JP" altLang="en-US" sz="1200" b="1" u="sng">
              <a:solidFill>
                <a:srgbClr val="FF0000"/>
              </a:solidFill>
            </a:rPr>
            <a:t>入力が誤っている場合，セルが赤表示になります</a:t>
          </a:r>
          <a:r>
            <a:rPr kumimoji="1" lang="ja-JP" altLang="en-US" sz="1200"/>
            <a:t>ので，赤表示になった場合は，</a:t>
          </a:r>
          <a:r>
            <a:rPr kumimoji="1" lang="ja-JP" altLang="en-US" sz="1200" u="sng">
              <a:solidFill>
                <a:srgbClr val="FF0000"/>
              </a:solidFill>
            </a:rPr>
            <a:t>入力内容を再度ご確認</a:t>
          </a:r>
          <a:r>
            <a:rPr kumimoji="1" lang="ja-JP" altLang="en-US" sz="1200"/>
            <a:t>ください。</a:t>
          </a:r>
          <a:endParaRPr kumimoji="1" lang="en-US" altLang="ja-JP" sz="1200"/>
        </a:p>
        <a:p>
          <a:endParaRPr kumimoji="1" lang="en-US" altLang="ja-JP" sz="1200"/>
        </a:p>
        <a:p>
          <a:r>
            <a:rPr kumimoji="1" lang="ja-JP" altLang="en-US" sz="1200"/>
            <a:t>・　</a:t>
          </a:r>
          <a:r>
            <a:rPr kumimoji="1" lang="ja-JP" altLang="en-US" sz="1200" b="1" u="sng"/>
            <a:t>コピー＆ペーストをした場合，入力間違いの赤表示が正常に反映されなくなる場合があります</a:t>
          </a:r>
          <a:r>
            <a:rPr kumimoji="1" lang="ja-JP" altLang="en-US" sz="1200"/>
            <a:t>ので，ご注意ください。</a:t>
          </a:r>
          <a:endParaRPr kumimoji="1" lang="en-US" altLang="ja-JP" sz="1200"/>
        </a:p>
        <a:p>
          <a:endParaRPr kumimoji="1" lang="en-US" altLang="ja-JP" sz="1200"/>
        </a:p>
        <a:p>
          <a:endParaRPr kumimoji="1" lang="en-US" altLang="ja-JP" sz="1200"/>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231774</xdr:colOff>
      <xdr:row>32</xdr:row>
      <xdr:rowOff>79375</xdr:rowOff>
    </xdr:from>
    <xdr:to>
      <xdr:col>9</xdr:col>
      <xdr:colOff>974647</xdr:colOff>
      <xdr:row>41</xdr:row>
      <xdr:rowOff>117533</xdr:rowOff>
    </xdr:to>
    <xdr:sp macro="" textlink="">
      <xdr:nvSpPr>
        <xdr:cNvPr id="2" name="テキスト ボックス 1">
          <a:extLst>
            <a:ext uri="{FF2B5EF4-FFF2-40B4-BE49-F238E27FC236}">
              <a16:creationId xmlns:a16="http://schemas.microsoft.com/office/drawing/2014/main" id="{00000000-0008-0000-0900-000002000000}"/>
            </a:ext>
          </a:extLst>
        </xdr:cNvPr>
        <xdr:cNvSpPr txBox="1"/>
      </xdr:nvSpPr>
      <xdr:spPr>
        <a:xfrm>
          <a:off x="238124" y="7924800"/>
          <a:ext cx="6981826" cy="15716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900"/>
        </a:p>
        <a:p>
          <a:r>
            <a:rPr kumimoji="1" lang="ja-JP" altLang="en-US" sz="1000"/>
            <a:t>①　議決権の５０％超を自己（子会社等を含む。以下同じ。）の計算で所有</a:t>
          </a:r>
          <a:r>
            <a:rPr kumimoji="1" lang="en-US" altLang="ja-JP" sz="1000"/>
            <a:t>※</a:t>
          </a:r>
          <a:r>
            <a:rPr kumimoji="1" lang="ja-JP" altLang="en-US" sz="1000"/>
            <a:t>１</a:t>
          </a:r>
          <a:endParaRPr kumimoji="1" lang="en-US" altLang="ja-JP" sz="1000"/>
        </a:p>
        <a:p>
          <a:r>
            <a:rPr kumimoji="1" lang="ja-JP" altLang="en-US" sz="1000"/>
            <a:t>②　議決権の４０％以上を自己の計算で所有して，次のイ～ホいずれかに該当</a:t>
          </a:r>
          <a:endParaRPr kumimoji="1" lang="en-US" altLang="ja-JP" sz="1000"/>
        </a:p>
        <a:p>
          <a:r>
            <a:rPr kumimoji="1" lang="ja-JP" altLang="en-US" sz="1000"/>
            <a:t>　　イ　自己所有等議決権数の割合</a:t>
          </a:r>
          <a:r>
            <a:rPr kumimoji="1" lang="en-US" altLang="ja-JP" sz="1000"/>
            <a:t>※</a:t>
          </a:r>
          <a:r>
            <a:rPr kumimoji="1" lang="ja-JP" altLang="en-US" sz="1000"/>
            <a:t>２が５０％超</a:t>
          </a:r>
          <a:endParaRPr kumimoji="1" lang="en-US" altLang="ja-JP" sz="1000"/>
        </a:p>
        <a:p>
          <a:r>
            <a:rPr kumimoji="1" lang="ja-JP" altLang="en-US" sz="1000"/>
            <a:t>　　ロ　取締役会の構成員の過半数が自己の役員・業務執行社員・使用人</a:t>
          </a:r>
          <a:r>
            <a:rPr kumimoji="1" lang="en-US" altLang="ja-JP" sz="1000"/>
            <a:t>※</a:t>
          </a:r>
          <a:r>
            <a:rPr kumimoji="1" lang="ja-JP" altLang="en-US" sz="1000"/>
            <a:t>３</a:t>
          </a:r>
          <a:endParaRPr kumimoji="1" lang="en-US" altLang="ja-JP" sz="1000"/>
        </a:p>
        <a:p>
          <a:r>
            <a:rPr kumimoji="1" lang="ja-JP" altLang="en-US" sz="1000"/>
            <a:t>　　ハ　重要な財務・事業の方針を決定する契約等が存在</a:t>
          </a:r>
          <a:endParaRPr kumimoji="1" lang="en-US" altLang="ja-JP" sz="1000"/>
        </a:p>
        <a:p>
          <a:r>
            <a:rPr kumimoji="1" lang="ja-JP" altLang="en-US" sz="1000"/>
            <a:t>　　ニ　負債総額に占める自己が行う融資（債務保証等を含む。）</a:t>
          </a:r>
          <a:r>
            <a:rPr kumimoji="1" lang="en-US" altLang="ja-JP" sz="1000"/>
            <a:t>※</a:t>
          </a:r>
          <a:r>
            <a:rPr kumimoji="1" lang="ja-JP" altLang="en-US" sz="1000"/>
            <a:t>４の割合が５０％超</a:t>
          </a:r>
          <a:endParaRPr kumimoji="1" lang="en-US" altLang="ja-JP" sz="1000"/>
        </a:p>
        <a:p>
          <a:pPr>
            <a:lnSpc>
              <a:spcPts val="1200"/>
            </a:lnSpc>
          </a:pPr>
          <a:r>
            <a:rPr kumimoji="1" lang="ja-JP" altLang="en-US" sz="1000"/>
            <a:t>　　ホ　その他重要な財務・事業の方針の決定を支配していることが推測される事業が存在</a:t>
          </a:r>
          <a:endParaRPr kumimoji="1" lang="en-US" altLang="ja-JP" sz="1000"/>
        </a:p>
        <a:p>
          <a:r>
            <a:rPr kumimoji="1" lang="ja-JP" altLang="en-US" sz="1000"/>
            <a:t>③　自己所有等議決権割合が５０％超（自己の計算分がゼロの場合を含む。）</a:t>
          </a:r>
          <a:endParaRPr kumimoji="1" lang="en-US" altLang="ja-JP" sz="1000"/>
        </a:p>
      </xdr:txBody>
    </xdr:sp>
    <xdr:clientData/>
  </xdr:twoCellAnchor>
  <xdr:twoCellAnchor>
    <xdr:from>
      <xdr:col>0</xdr:col>
      <xdr:colOff>288924</xdr:colOff>
      <xdr:row>42</xdr:row>
      <xdr:rowOff>57149</xdr:rowOff>
    </xdr:from>
    <xdr:to>
      <xdr:col>9</xdr:col>
      <xdr:colOff>1181040</xdr:colOff>
      <xdr:row>47</xdr:row>
      <xdr:rowOff>57150</xdr:rowOff>
    </xdr:to>
    <xdr:sp macro="" textlink="">
      <xdr:nvSpPr>
        <xdr:cNvPr id="3" name="テキスト ボックス 2">
          <a:extLst>
            <a:ext uri="{FF2B5EF4-FFF2-40B4-BE49-F238E27FC236}">
              <a16:creationId xmlns:a16="http://schemas.microsoft.com/office/drawing/2014/main" id="{00000000-0008-0000-0900-000003000000}"/>
            </a:ext>
          </a:extLst>
        </xdr:cNvPr>
        <xdr:cNvSpPr txBox="1"/>
      </xdr:nvSpPr>
      <xdr:spPr>
        <a:xfrm>
          <a:off x="295274" y="9610724"/>
          <a:ext cx="7124701" cy="85725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800"/>
            <a:t>※</a:t>
          </a:r>
          <a:r>
            <a:rPr kumimoji="1" lang="ja-JP" altLang="en-US" sz="800"/>
            <a:t>１　更生会社，民事再生中の会社等で，有効な支配従属関係が存在しないと認められるものを除く。以下同じ。</a:t>
          </a:r>
          <a:endParaRPr kumimoji="1" lang="en-US" altLang="ja-JP" sz="800"/>
        </a:p>
        <a:p>
          <a:r>
            <a:rPr kumimoji="1" lang="en-US" altLang="ja-JP" sz="800"/>
            <a:t>※</a:t>
          </a:r>
          <a:r>
            <a:rPr kumimoji="1" lang="ja-JP" altLang="en-US" sz="800"/>
            <a:t>２　自己所有等議決権の割合とは，自己の計算による所有分，自己と出資・人事・資金・技術・取引等において緊密な関係者の所有分，同一の内容</a:t>
          </a:r>
          <a:endParaRPr kumimoji="1" lang="en-US" altLang="ja-JP" sz="800"/>
        </a:p>
        <a:p>
          <a:r>
            <a:rPr kumimoji="1" lang="ja-JP" altLang="en-US" sz="800"/>
            <a:t>　　の議決権行使に同意している者の所有分，自己（自然人に限る。）の配偶者又は二親等内の親族の所有分の合計をいう。</a:t>
          </a:r>
          <a:endParaRPr kumimoji="1" lang="en-US" altLang="ja-JP" sz="800"/>
        </a:p>
        <a:p>
          <a:r>
            <a:rPr kumimoji="1" lang="en-US" altLang="ja-JP" sz="800"/>
            <a:t>※</a:t>
          </a:r>
          <a:r>
            <a:rPr kumimoji="1" lang="ja-JP" altLang="en-US" sz="800"/>
            <a:t>３　自己の役員・業務執行社員・使用人であった者を含む。自然人の場合は，自己と配偶者又は二親等内の親族を含む。</a:t>
          </a:r>
          <a:endParaRPr kumimoji="1" lang="en-US" altLang="ja-JP" sz="800"/>
        </a:p>
        <a:p>
          <a:r>
            <a:rPr kumimoji="1" lang="en-US" altLang="ja-JP" sz="800"/>
            <a:t>※</a:t>
          </a:r>
          <a:r>
            <a:rPr kumimoji="1" lang="ja-JP" altLang="en-US" sz="800"/>
            <a:t>４　自己と出資・人事・賃金・技術・取引等において緊密な関係者が行う融資額を含む。（会社法施行規則（平成１８年法務省令第１２号）第３条の２）</a:t>
          </a:r>
        </a:p>
      </xdr:txBody>
    </xdr:sp>
    <xdr:clientData/>
  </xdr:twoCellAnchor>
  <xdr:twoCellAnchor>
    <xdr:from>
      <xdr:col>1</xdr:col>
      <xdr:colOff>19050</xdr:colOff>
      <xdr:row>31</xdr:row>
      <xdr:rowOff>136525</xdr:rowOff>
    </xdr:from>
    <xdr:to>
      <xdr:col>1</xdr:col>
      <xdr:colOff>688713</xdr:colOff>
      <xdr:row>33</xdr:row>
      <xdr:rowOff>57259</xdr:rowOff>
    </xdr:to>
    <xdr:sp macro="" textlink="">
      <xdr:nvSpPr>
        <xdr:cNvPr id="4" name="テキスト ボックス 3">
          <a:extLst>
            <a:ext uri="{FF2B5EF4-FFF2-40B4-BE49-F238E27FC236}">
              <a16:creationId xmlns:a16="http://schemas.microsoft.com/office/drawing/2014/main" id="{00000000-0008-0000-0900-000004000000}"/>
            </a:ext>
          </a:extLst>
        </xdr:cNvPr>
        <xdr:cNvSpPr txBox="1"/>
      </xdr:nvSpPr>
      <xdr:spPr>
        <a:xfrm>
          <a:off x="371475" y="7800975"/>
          <a:ext cx="676275" cy="2667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理由欄</a:t>
          </a:r>
        </a:p>
      </xdr:txBody>
    </xdr:sp>
    <xdr:clientData/>
  </xdr:twoCellAnchor>
  <mc:AlternateContent xmlns:mc="http://schemas.openxmlformats.org/markup-compatibility/2006">
    <mc:Choice xmlns:a14="http://schemas.microsoft.com/office/drawing/2010/main" Requires="a14">
      <xdr:twoCellAnchor editAs="oneCell">
        <xdr:from>
          <xdr:col>2</xdr:col>
          <xdr:colOff>69850</xdr:colOff>
          <xdr:row>6</xdr:row>
          <xdr:rowOff>12700</xdr:rowOff>
        </xdr:from>
        <xdr:to>
          <xdr:col>2</xdr:col>
          <xdr:colOff>279400</xdr:colOff>
          <xdr:row>7</xdr:row>
          <xdr:rowOff>0</xdr:rowOff>
        </xdr:to>
        <xdr:sp macro="" textlink="">
          <xdr:nvSpPr>
            <xdr:cNvPr id="20838" name="Check Box 358" hidden="1">
              <a:extLst>
                <a:ext uri="{63B3BB69-23CF-44E3-9099-C40C66FF867C}">
                  <a14:compatExt spid="_x0000_s20838"/>
                </a:ext>
                <a:ext uri="{FF2B5EF4-FFF2-40B4-BE49-F238E27FC236}">
                  <a16:creationId xmlns:a16="http://schemas.microsoft.com/office/drawing/2014/main" id="{00000000-0008-0000-0900-0000665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69850</xdr:colOff>
          <xdr:row>7</xdr:row>
          <xdr:rowOff>12700</xdr:rowOff>
        </xdr:from>
        <xdr:to>
          <xdr:col>2</xdr:col>
          <xdr:colOff>279400</xdr:colOff>
          <xdr:row>8</xdr:row>
          <xdr:rowOff>0</xdr:rowOff>
        </xdr:to>
        <xdr:sp macro="" textlink="">
          <xdr:nvSpPr>
            <xdr:cNvPr id="20839" name="Check Box 359" hidden="1">
              <a:extLst>
                <a:ext uri="{63B3BB69-23CF-44E3-9099-C40C66FF867C}">
                  <a14:compatExt spid="_x0000_s20839"/>
                </a:ext>
                <a:ext uri="{FF2B5EF4-FFF2-40B4-BE49-F238E27FC236}">
                  <a16:creationId xmlns:a16="http://schemas.microsoft.com/office/drawing/2014/main" id="{00000000-0008-0000-0900-0000675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1.xml><?xml version="1.0" encoding="utf-8"?>
<xdr:wsDr xmlns:xdr="http://schemas.openxmlformats.org/drawingml/2006/spreadsheetDrawing" xmlns:a="http://schemas.openxmlformats.org/drawingml/2006/main">
  <xdr:twoCellAnchor>
    <xdr:from>
      <xdr:col>11</xdr:col>
      <xdr:colOff>95250</xdr:colOff>
      <xdr:row>73</xdr:row>
      <xdr:rowOff>123825</xdr:rowOff>
    </xdr:from>
    <xdr:to>
      <xdr:col>12</xdr:col>
      <xdr:colOff>161925</xdr:colOff>
      <xdr:row>79</xdr:row>
      <xdr:rowOff>66675</xdr:rowOff>
    </xdr:to>
    <xdr:sp macro="" textlink="">
      <xdr:nvSpPr>
        <xdr:cNvPr id="2" name="右中かっこ 1">
          <a:extLst>
            <a:ext uri="{FF2B5EF4-FFF2-40B4-BE49-F238E27FC236}">
              <a16:creationId xmlns:a16="http://schemas.microsoft.com/office/drawing/2014/main" id="{00000000-0008-0000-0D00-000002000000}"/>
            </a:ext>
          </a:extLst>
        </xdr:cNvPr>
        <xdr:cNvSpPr/>
      </xdr:nvSpPr>
      <xdr:spPr>
        <a:xfrm>
          <a:off x="2295525" y="2524125"/>
          <a:ext cx="266700" cy="800100"/>
        </a:xfrm>
        <a:prstGeom prst="rightBrace">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twoCellAnchor>
    <xdr:from>
      <xdr:col>22</xdr:col>
      <xdr:colOff>0</xdr:colOff>
      <xdr:row>92</xdr:row>
      <xdr:rowOff>0</xdr:rowOff>
    </xdr:from>
    <xdr:to>
      <xdr:col>23</xdr:col>
      <xdr:colOff>66675</xdr:colOff>
      <xdr:row>96</xdr:row>
      <xdr:rowOff>28575</xdr:rowOff>
    </xdr:to>
    <xdr:sp macro="" textlink="">
      <xdr:nvSpPr>
        <xdr:cNvPr id="3" name="右中かっこ 2">
          <a:extLst>
            <a:ext uri="{FF2B5EF4-FFF2-40B4-BE49-F238E27FC236}">
              <a16:creationId xmlns:a16="http://schemas.microsoft.com/office/drawing/2014/main" id="{00000000-0008-0000-0D00-000003000000}"/>
            </a:ext>
          </a:extLst>
        </xdr:cNvPr>
        <xdr:cNvSpPr/>
      </xdr:nvSpPr>
      <xdr:spPr>
        <a:xfrm>
          <a:off x="4400550" y="5143500"/>
          <a:ext cx="266700" cy="714375"/>
        </a:xfrm>
        <a:prstGeom prst="rightBrace">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twoCellAnchor>
    <xdr:from>
      <xdr:col>19</xdr:col>
      <xdr:colOff>9525</xdr:colOff>
      <xdr:row>114</xdr:row>
      <xdr:rowOff>161925</xdr:rowOff>
    </xdr:from>
    <xdr:to>
      <xdr:col>20</xdr:col>
      <xdr:colOff>76200</xdr:colOff>
      <xdr:row>120</xdr:row>
      <xdr:rowOff>19050</xdr:rowOff>
    </xdr:to>
    <xdr:sp macro="" textlink="">
      <xdr:nvSpPr>
        <xdr:cNvPr id="4" name="右中かっこ 3">
          <a:extLst>
            <a:ext uri="{FF2B5EF4-FFF2-40B4-BE49-F238E27FC236}">
              <a16:creationId xmlns:a16="http://schemas.microsoft.com/office/drawing/2014/main" id="{00000000-0008-0000-0D00-000004000000}"/>
            </a:ext>
          </a:extLst>
        </xdr:cNvPr>
        <xdr:cNvSpPr/>
      </xdr:nvSpPr>
      <xdr:spPr>
        <a:xfrm>
          <a:off x="3810000" y="9182100"/>
          <a:ext cx="266700" cy="714375"/>
        </a:xfrm>
        <a:prstGeom prst="rightBrace">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twoCellAnchor>
    <xdr:from>
      <xdr:col>13</xdr:col>
      <xdr:colOff>104775</xdr:colOff>
      <xdr:row>75</xdr:row>
      <xdr:rowOff>0</xdr:rowOff>
    </xdr:from>
    <xdr:to>
      <xdr:col>27</xdr:col>
      <xdr:colOff>180975</xdr:colOff>
      <xdr:row>79</xdr:row>
      <xdr:rowOff>123825</xdr:rowOff>
    </xdr:to>
    <xdr:sp macro="" textlink="">
      <xdr:nvSpPr>
        <xdr:cNvPr id="5" name="角丸四角形 5">
          <a:extLst>
            <a:ext uri="{FF2B5EF4-FFF2-40B4-BE49-F238E27FC236}">
              <a16:creationId xmlns:a16="http://schemas.microsoft.com/office/drawing/2014/main" id="{00000000-0008-0000-0D00-000005000000}"/>
            </a:ext>
          </a:extLst>
        </xdr:cNvPr>
        <xdr:cNvSpPr/>
      </xdr:nvSpPr>
      <xdr:spPr>
        <a:xfrm>
          <a:off x="2705100" y="2571750"/>
          <a:ext cx="2876550" cy="809625"/>
        </a:xfrm>
        <a:prstGeom prst="round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500"/>
            </a:lnSpc>
          </a:pPr>
          <a:r>
            <a:rPr kumimoji="1" lang="ja-JP" altLang="en-US" sz="1200"/>
            <a:t>上段，下段両方に「◎」または「○」</a:t>
          </a:r>
          <a:endParaRPr kumimoji="1" lang="en-US" altLang="ja-JP" sz="1200"/>
        </a:p>
        <a:p>
          <a:pPr algn="l">
            <a:lnSpc>
              <a:spcPts val="1500"/>
            </a:lnSpc>
          </a:pPr>
          <a:r>
            <a:rPr kumimoji="1" lang="ja-JP" altLang="en-US" sz="1200"/>
            <a:t>がつくことはありません。</a:t>
          </a:r>
        </a:p>
      </xdr:txBody>
    </xdr:sp>
    <xdr:clientData/>
  </xdr:twoCellAnchor>
  <xdr:twoCellAnchor>
    <xdr:from>
      <xdr:col>23</xdr:col>
      <xdr:colOff>152401</xdr:colOff>
      <xdr:row>89</xdr:row>
      <xdr:rowOff>123826</xdr:rowOff>
    </xdr:from>
    <xdr:to>
      <xdr:col>33</xdr:col>
      <xdr:colOff>171451</xdr:colOff>
      <xdr:row>96</xdr:row>
      <xdr:rowOff>66676</xdr:rowOff>
    </xdr:to>
    <xdr:sp macro="" textlink="">
      <xdr:nvSpPr>
        <xdr:cNvPr id="6" name="角丸四角形 6">
          <a:extLst>
            <a:ext uri="{FF2B5EF4-FFF2-40B4-BE49-F238E27FC236}">
              <a16:creationId xmlns:a16="http://schemas.microsoft.com/office/drawing/2014/main" id="{00000000-0008-0000-0D00-000006000000}"/>
            </a:ext>
          </a:extLst>
        </xdr:cNvPr>
        <xdr:cNvSpPr/>
      </xdr:nvSpPr>
      <xdr:spPr>
        <a:xfrm>
          <a:off x="4752976" y="4924426"/>
          <a:ext cx="2019300" cy="971550"/>
        </a:xfrm>
        <a:prstGeom prst="round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200"/>
            <a:t>上段，下段両方に「◎」または「○」がつくことはありません。</a:t>
          </a:r>
        </a:p>
      </xdr:txBody>
    </xdr:sp>
    <xdr:clientData/>
  </xdr:twoCellAnchor>
  <xdr:twoCellAnchor>
    <xdr:from>
      <xdr:col>21</xdr:col>
      <xdr:colOff>0</xdr:colOff>
      <xdr:row>113</xdr:row>
      <xdr:rowOff>123826</xdr:rowOff>
    </xdr:from>
    <xdr:to>
      <xdr:col>33</xdr:col>
      <xdr:colOff>200025</xdr:colOff>
      <xdr:row>120</xdr:row>
      <xdr:rowOff>123826</xdr:rowOff>
    </xdr:to>
    <xdr:sp macro="" textlink="">
      <xdr:nvSpPr>
        <xdr:cNvPr id="7" name="角丸四角形 7">
          <a:extLst>
            <a:ext uri="{FF2B5EF4-FFF2-40B4-BE49-F238E27FC236}">
              <a16:creationId xmlns:a16="http://schemas.microsoft.com/office/drawing/2014/main" id="{00000000-0008-0000-0D00-000007000000}"/>
            </a:ext>
          </a:extLst>
        </xdr:cNvPr>
        <xdr:cNvSpPr/>
      </xdr:nvSpPr>
      <xdr:spPr>
        <a:xfrm>
          <a:off x="4200525" y="8972551"/>
          <a:ext cx="2600325" cy="1028700"/>
        </a:xfrm>
        <a:prstGeom prst="round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400"/>
            </a:lnSpc>
          </a:pPr>
          <a:r>
            <a:rPr kumimoji="1" lang="ja-JP" altLang="en-US" sz="1200"/>
            <a:t>上段，下段両方に「◎」または「○」がつくことはありません。</a:t>
          </a:r>
        </a:p>
      </xdr:txBody>
    </xdr:sp>
    <xdr:clientData/>
  </xdr:twoCellAnchor>
  <xdr:twoCellAnchor>
    <xdr:from>
      <xdr:col>36</xdr:col>
      <xdr:colOff>76200</xdr:colOff>
      <xdr:row>139</xdr:row>
      <xdr:rowOff>371475</xdr:rowOff>
    </xdr:from>
    <xdr:to>
      <xdr:col>38</xdr:col>
      <xdr:colOff>57150</xdr:colOff>
      <xdr:row>145</xdr:row>
      <xdr:rowOff>19050</xdr:rowOff>
    </xdr:to>
    <xdr:sp macro="" textlink="">
      <xdr:nvSpPr>
        <xdr:cNvPr id="8" name="右中かっこ 7">
          <a:extLst>
            <a:ext uri="{FF2B5EF4-FFF2-40B4-BE49-F238E27FC236}">
              <a16:creationId xmlns:a16="http://schemas.microsoft.com/office/drawing/2014/main" id="{00000000-0008-0000-0D00-000008000000}"/>
            </a:ext>
          </a:extLst>
        </xdr:cNvPr>
        <xdr:cNvSpPr/>
      </xdr:nvSpPr>
      <xdr:spPr>
        <a:xfrm>
          <a:off x="7277100" y="25203150"/>
          <a:ext cx="381000" cy="714375"/>
        </a:xfrm>
        <a:prstGeom prst="rightBrace">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twoCellAnchor>
    <xdr:from>
      <xdr:col>38</xdr:col>
      <xdr:colOff>133350</xdr:colOff>
      <xdr:row>139</xdr:row>
      <xdr:rowOff>9524</xdr:rowOff>
    </xdr:from>
    <xdr:to>
      <xdr:col>49</xdr:col>
      <xdr:colOff>28575</xdr:colOff>
      <xdr:row>145</xdr:row>
      <xdr:rowOff>76199</xdr:rowOff>
    </xdr:to>
    <xdr:sp macro="" textlink="">
      <xdr:nvSpPr>
        <xdr:cNvPr id="9" name="角丸四角形 2">
          <a:extLst>
            <a:ext uri="{FF2B5EF4-FFF2-40B4-BE49-F238E27FC236}">
              <a16:creationId xmlns:a16="http://schemas.microsoft.com/office/drawing/2014/main" id="{00000000-0008-0000-0D00-000009000000}"/>
            </a:ext>
          </a:extLst>
        </xdr:cNvPr>
        <xdr:cNvSpPr/>
      </xdr:nvSpPr>
      <xdr:spPr>
        <a:xfrm>
          <a:off x="7734300" y="24841199"/>
          <a:ext cx="2095500" cy="1133475"/>
        </a:xfrm>
        <a:prstGeom prst="round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200"/>
            <a:t>上段，下段両方に「◎」または「○」がつくことはありません。</a:t>
          </a:r>
        </a:p>
      </xdr:txBody>
    </xdr:sp>
    <xdr:clientData/>
  </xdr:twoCellAnchor>
</xdr:wsDr>
</file>

<file path=xl/drawings/drawing1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190500</xdr:colOff>
          <xdr:row>13</xdr:row>
          <xdr:rowOff>0</xdr:rowOff>
        </xdr:from>
        <xdr:to>
          <xdr:col>2</xdr:col>
          <xdr:colOff>31750</xdr:colOff>
          <xdr:row>13</xdr:row>
          <xdr:rowOff>247650</xdr:rowOff>
        </xdr:to>
        <xdr:sp macro="" textlink="">
          <xdr:nvSpPr>
            <xdr:cNvPr id="51202" name="Check Box 2" hidden="1">
              <a:extLst>
                <a:ext uri="{63B3BB69-23CF-44E3-9099-C40C66FF867C}">
                  <a14:compatExt spid="_x0000_s51202"/>
                </a:ext>
                <a:ext uri="{FF2B5EF4-FFF2-40B4-BE49-F238E27FC236}">
                  <a16:creationId xmlns:a16="http://schemas.microsoft.com/office/drawing/2014/main" id="{00000000-0008-0000-0E00-000002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184150</xdr:colOff>
          <xdr:row>24</xdr:row>
          <xdr:rowOff>0</xdr:rowOff>
        </xdr:from>
        <xdr:to>
          <xdr:col>2</xdr:col>
          <xdr:colOff>19050</xdr:colOff>
          <xdr:row>24</xdr:row>
          <xdr:rowOff>247650</xdr:rowOff>
        </xdr:to>
        <xdr:sp macro="" textlink="">
          <xdr:nvSpPr>
            <xdr:cNvPr id="51203" name="Check Box 3" hidden="1">
              <a:extLst>
                <a:ext uri="{63B3BB69-23CF-44E3-9099-C40C66FF867C}">
                  <a14:compatExt spid="_x0000_s51203"/>
                </a:ext>
                <a:ext uri="{FF2B5EF4-FFF2-40B4-BE49-F238E27FC236}">
                  <a16:creationId xmlns:a16="http://schemas.microsoft.com/office/drawing/2014/main" id="{00000000-0008-0000-0E00-000003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95250</xdr:colOff>
          <xdr:row>33</xdr:row>
          <xdr:rowOff>88900</xdr:rowOff>
        </xdr:from>
        <xdr:to>
          <xdr:col>3</xdr:col>
          <xdr:colOff>133350</xdr:colOff>
          <xdr:row>34</xdr:row>
          <xdr:rowOff>152400</xdr:rowOff>
        </xdr:to>
        <xdr:sp macro="" textlink="">
          <xdr:nvSpPr>
            <xdr:cNvPr id="51204" name="Check Box 4" hidden="1">
              <a:extLst>
                <a:ext uri="{63B3BB69-23CF-44E3-9099-C40C66FF867C}">
                  <a14:compatExt spid="_x0000_s51204"/>
                </a:ext>
                <a:ext uri="{FF2B5EF4-FFF2-40B4-BE49-F238E27FC236}">
                  <a16:creationId xmlns:a16="http://schemas.microsoft.com/office/drawing/2014/main" id="{00000000-0008-0000-0E00-000004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95250</xdr:colOff>
          <xdr:row>41</xdr:row>
          <xdr:rowOff>88900</xdr:rowOff>
        </xdr:from>
        <xdr:to>
          <xdr:col>3</xdr:col>
          <xdr:colOff>133350</xdr:colOff>
          <xdr:row>42</xdr:row>
          <xdr:rowOff>165100</xdr:rowOff>
        </xdr:to>
        <xdr:sp macro="" textlink="">
          <xdr:nvSpPr>
            <xdr:cNvPr id="51205" name="Check Box 5" hidden="1">
              <a:extLst>
                <a:ext uri="{63B3BB69-23CF-44E3-9099-C40C66FF867C}">
                  <a14:compatExt spid="_x0000_s51205"/>
                </a:ext>
                <a:ext uri="{FF2B5EF4-FFF2-40B4-BE49-F238E27FC236}">
                  <a16:creationId xmlns:a16="http://schemas.microsoft.com/office/drawing/2014/main" id="{00000000-0008-0000-0E00-000005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95250</xdr:colOff>
          <xdr:row>49</xdr:row>
          <xdr:rowOff>88900</xdr:rowOff>
        </xdr:from>
        <xdr:to>
          <xdr:col>3</xdr:col>
          <xdr:colOff>133350</xdr:colOff>
          <xdr:row>50</xdr:row>
          <xdr:rowOff>165100</xdr:rowOff>
        </xdr:to>
        <xdr:sp macro="" textlink="">
          <xdr:nvSpPr>
            <xdr:cNvPr id="51206" name="Check Box 6" hidden="1">
              <a:extLst>
                <a:ext uri="{63B3BB69-23CF-44E3-9099-C40C66FF867C}">
                  <a14:compatExt spid="_x0000_s51206"/>
                </a:ext>
                <a:ext uri="{FF2B5EF4-FFF2-40B4-BE49-F238E27FC236}">
                  <a16:creationId xmlns:a16="http://schemas.microsoft.com/office/drawing/2014/main" id="{00000000-0008-0000-0E00-000006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3.xml><?xml version="1.0" encoding="utf-8"?>
<xdr:wsDr xmlns:xdr="http://schemas.openxmlformats.org/drawingml/2006/spreadsheetDrawing" xmlns:a="http://schemas.openxmlformats.org/drawingml/2006/main">
  <xdr:twoCellAnchor>
    <xdr:from>
      <xdr:col>17</xdr:col>
      <xdr:colOff>123825</xdr:colOff>
      <xdr:row>44</xdr:row>
      <xdr:rowOff>85725</xdr:rowOff>
    </xdr:from>
    <xdr:to>
      <xdr:col>18</xdr:col>
      <xdr:colOff>0</xdr:colOff>
      <xdr:row>48</xdr:row>
      <xdr:rowOff>9525</xdr:rowOff>
    </xdr:to>
    <xdr:sp macro="" textlink="">
      <xdr:nvSpPr>
        <xdr:cNvPr id="8188" name="AutoShape 1">
          <a:extLst>
            <a:ext uri="{FF2B5EF4-FFF2-40B4-BE49-F238E27FC236}">
              <a16:creationId xmlns:a16="http://schemas.microsoft.com/office/drawing/2014/main" id="{00000000-0008-0000-0F00-0000FC1F0000}"/>
            </a:ext>
          </a:extLst>
        </xdr:cNvPr>
        <xdr:cNvSpPr>
          <a:spLocks/>
        </xdr:cNvSpPr>
      </xdr:nvSpPr>
      <xdr:spPr bwMode="auto">
        <a:xfrm>
          <a:off x="3524250" y="9429750"/>
          <a:ext cx="76200" cy="619125"/>
        </a:xfrm>
        <a:prstGeom prst="leftBracket">
          <a:avLst>
            <a:gd name="adj" fmla="val 67708"/>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32</xdr:col>
      <xdr:colOff>171450</xdr:colOff>
      <xdr:row>44</xdr:row>
      <xdr:rowOff>66675</xdr:rowOff>
    </xdr:from>
    <xdr:to>
      <xdr:col>33</xdr:col>
      <xdr:colOff>47625</xdr:colOff>
      <xdr:row>48</xdr:row>
      <xdr:rowOff>28575</xdr:rowOff>
    </xdr:to>
    <xdr:sp macro="" textlink="">
      <xdr:nvSpPr>
        <xdr:cNvPr id="8189" name="AutoShape 2">
          <a:extLst>
            <a:ext uri="{FF2B5EF4-FFF2-40B4-BE49-F238E27FC236}">
              <a16:creationId xmlns:a16="http://schemas.microsoft.com/office/drawing/2014/main" id="{00000000-0008-0000-0F00-0000FD1F0000}"/>
            </a:ext>
          </a:extLst>
        </xdr:cNvPr>
        <xdr:cNvSpPr>
          <a:spLocks/>
        </xdr:cNvSpPr>
      </xdr:nvSpPr>
      <xdr:spPr bwMode="auto">
        <a:xfrm>
          <a:off x="6610350" y="9410700"/>
          <a:ext cx="247650" cy="657225"/>
        </a:xfrm>
        <a:prstGeom prst="rightBracket">
          <a:avLst>
            <a:gd name="adj" fmla="val 22115"/>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0</xdr:colOff>
      <xdr:row>16</xdr:row>
      <xdr:rowOff>85726</xdr:rowOff>
    </xdr:from>
    <xdr:to>
      <xdr:col>2</xdr:col>
      <xdr:colOff>122392</xdr:colOff>
      <xdr:row>17</xdr:row>
      <xdr:rowOff>85726</xdr:rowOff>
    </xdr:to>
    <xdr:sp macro="" textlink="">
      <xdr:nvSpPr>
        <xdr:cNvPr id="15" name="正方形/長方形 14">
          <a:extLst>
            <a:ext uri="{FF2B5EF4-FFF2-40B4-BE49-F238E27FC236}">
              <a16:creationId xmlns:a16="http://schemas.microsoft.com/office/drawing/2014/main" id="{00000000-0008-0000-0100-00000F000000}"/>
            </a:ext>
          </a:extLst>
        </xdr:cNvPr>
        <xdr:cNvSpPr/>
      </xdr:nvSpPr>
      <xdr:spPr>
        <a:xfrm>
          <a:off x="123825" y="3152776"/>
          <a:ext cx="252413" cy="171450"/>
        </a:xfrm>
        <a:prstGeom prst="rect">
          <a:avLst/>
        </a:prstGeom>
        <a:no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0</xdr:col>
      <xdr:colOff>119063</xdr:colOff>
      <xdr:row>19</xdr:row>
      <xdr:rowOff>95250</xdr:rowOff>
    </xdr:from>
    <xdr:to>
      <xdr:col>3</xdr:col>
      <xdr:colOff>1</xdr:colOff>
      <xdr:row>20</xdr:row>
      <xdr:rowOff>95250</xdr:rowOff>
    </xdr:to>
    <xdr:sp macro="" textlink="">
      <xdr:nvSpPr>
        <xdr:cNvPr id="16" name="正方形/長方形 15">
          <a:extLst>
            <a:ext uri="{FF2B5EF4-FFF2-40B4-BE49-F238E27FC236}">
              <a16:creationId xmlns:a16="http://schemas.microsoft.com/office/drawing/2014/main" id="{00000000-0008-0000-0100-000010000000}"/>
            </a:ext>
          </a:extLst>
        </xdr:cNvPr>
        <xdr:cNvSpPr/>
      </xdr:nvSpPr>
      <xdr:spPr>
        <a:xfrm>
          <a:off x="119063" y="3676650"/>
          <a:ext cx="252413" cy="171450"/>
        </a:xfrm>
        <a:prstGeom prst="rect">
          <a:avLst/>
        </a:prstGeom>
        <a:no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0</xdr:col>
      <xdr:colOff>115887</xdr:colOff>
      <xdr:row>22</xdr:row>
      <xdr:rowOff>80962</xdr:rowOff>
    </xdr:from>
    <xdr:to>
      <xdr:col>3</xdr:col>
      <xdr:colOff>99</xdr:colOff>
      <xdr:row>23</xdr:row>
      <xdr:rowOff>80962</xdr:rowOff>
    </xdr:to>
    <xdr:sp macro="" textlink="">
      <xdr:nvSpPr>
        <xdr:cNvPr id="17" name="正方形/長方形 16">
          <a:extLst>
            <a:ext uri="{FF2B5EF4-FFF2-40B4-BE49-F238E27FC236}">
              <a16:creationId xmlns:a16="http://schemas.microsoft.com/office/drawing/2014/main" id="{00000000-0008-0000-0100-000011000000}"/>
            </a:ext>
          </a:extLst>
        </xdr:cNvPr>
        <xdr:cNvSpPr/>
      </xdr:nvSpPr>
      <xdr:spPr>
        <a:xfrm>
          <a:off x="119062" y="4176712"/>
          <a:ext cx="252413" cy="171450"/>
        </a:xfrm>
        <a:prstGeom prst="rect">
          <a:avLst/>
        </a:prstGeom>
        <a:no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xdr:col>
      <xdr:colOff>0</xdr:colOff>
      <xdr:row>25</xdr:row>
      <xdr:rowOff>95250</xdr:rowOff>
    </xdr:from>
    <xdr:to>
      <xdr:col>2</xdr:col>
      <xdr:colOff>122392</xdr:colOff>
      <xdr:row>26</xdr:row>
      <xdr:rowOff>95250</xdr:rowOff>
    </xdr:to>
    <xdr:sp macro="" textlink="">
      <xdr:nvSpPr>
        <xdr:cNvPr id="18" name="正方形/長方形 17">
          <a:extLst>
            <a:ext uri="{FF2B5EF4-FFF2-40B4-BE49-F238E27FC236}">
              <a16:creationId xmlns:a16="http://schemas.microsoft.com/office/drawing/2014/main" id="{00000000-0008-0000-0100-000012000000}"/>
            </a:ext>
          </a:extLst>
        </xdr:cNvPr>
        <xdr:cNvSpPr/>
      </xdr:nvSpPr>
      <xdr:spPr>
        <a:xfrm>
          <a:off x="123825" y="4705350"/>
          <a:ext cx="252413" cy="171450"/>
        </a:xfrm>
        <a:prstGeom prst="rect">
          <a:avLst/>
        </a:prstGeom>
        <a:no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xdr:col>
      <xdr:colOff>0</xdr:colOff>
      <xdr:row>32</xdr:row>
      <xdr:rowOff>85724</xdr:rowOff>
    </xdr:from>
    <xdr:to>
      <xdr:col>2</xdr:col>
      <xdr:colOff>122392</xdr:colOff>
      <xdr:row>33</xdr:row>
      <xdr:rowOff>85724</xdr:rowOff>
    </xdr:to>
    <xdr:sp macro="" textlink="">
      <xdr:nvSpPr>
        <xdr:cNvPr id="19" name="正方形/長方形 18">
          <a:extLst>
            <a:ext uri="{FF2B5EF4-FFF2-40B4-BE49-F238E27FC236}">
              <a16:creationId xmlns:a16="http://schemas.microsoft.com/office/drawing/2014/main" id="{00000000-0008-0000-0100-000013000000}"/>
            </a:ext>
          </a:extLst>
        </xdr:cNvPr>
        <xdr:cNvSpPr/>
      </xdr:nvSpPr>
      <xdr:spPr>
        <a:xfrm>
          <a:off x="123825" y="5210174"/>
          <a:ext cx="252413" cy="171450"/>
        </a:xfrm>
        <a:prstGeom prst="rect">
          <a:avLst/>
        </a:prstGeom>
        <a:no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0</xdr:col>
      <xdr:colOff>117474</xdr:colOff>
      <xdr:row>39</xdr:row>
      <xdr:rowOff>85725</xdr:rowOff>
    </xdr:from>
    <xdr:to>
      <xdr:col>2</xdr:col>
      <xdr:colOff>115887</xdr:colOff>
      <xdr:row>40</xdr:row>
      <xdr:rowOff>85725</xdr:rowOff>
    </xdr:to>
    <xdr:sp macro="" textlink="">
      <xdr:nvSpPr>
        <xdr:cNvPr id="20" name="正方形/長方形 19">
          <a:extLst>
            <a:ext uri="{FF2B5EF4-FFF2-40B4-BE49-F238E27FC236}">
              <a16:creationId xmlns:a16="http://schemas.microsoft.com/office/drawing/2014/main" id="{00000000-0008-0000-0100-000014000000}"/>
            </a:ext>
          </a:extLst>
        </xdr:cNvPr>
        <xdr:cNvSpPr/>
      </xdr:nvSpPr>
      <xdr:spPr>
        <a:xfrm>
          <a:off x="114299" y="5724525"/>
          <a:ext cx="252413" cy="171450"/>
        </a:xfrm>
        <a:prstGeom prst="rect">
          <a:avLst/>
        </a:prstGeom>
        <a:no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5</xdr:col>
      <xdr:colOff>19050</xdr:colOff>
      <xdr:row>39</xdr:row>
      <xdr:rowOff>85725</xdr:rowOff>
    </xdr:from>
    <xdr:to>
      <xdr:col>7</xdr:col>
      <xdr:colOff>17672</xdr:colOff>
      <xdr:row>40</xdr:row>
      <xdr:rowOff>85725</xdr:rowOff>
    </xdr:to>
    <xdr:sp macro="" textlink="">
      <xdr:nvSpPr>
        <xdr:cNvPr id="21" name="正方形/長方形 20">
          <a:extLst>
            <a:ext uri="{FF2B5EF4-FFF2-40B4-BE49-F238E27FC236}">
              <a16:creationId xmlns:a16="http://schemas.microsoft.com/office/drawing/2014/main" id="{00000000-0008-0000-0100-000015000000}"/>
            </a:ext>
          </a:extLst>
        </xdr:cNvPr>
        <xdr:cNvSpPr/>
      </xdr:nvSpPr>
      <xdr:spPr>
        <a:xfrm>
          <a:off x="638175" y="5724525"/>
          <a:ext cx="252413" cy="171450"/>
        </a:xfrm>
        <a:prstGeom prst="rect">
          <a:avLst/>
        </a:prstGeom>
        <a:no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xdr:col>
      <xdr:colOff>0</xdr:colOff>
      <xdr:row>28</xdr:row>
      <xdr:rowOff>85724</xdr:rowOff>
    </xdr:from>
    <xdr:to>
      <xdr:col>2</xdr:col>
      <xdr:colOff>122392</xdr:colOff>
      <xdr:row>29</xdr:row>
      <xdr:rowOff>85724</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123825" y="5724524"/>
          <a:ext cx="252413" cy="171450"/>
        </a:xfrm>
        <a:prstGeom prst="rect">
          <a:avLst/>
        </a:prstGeom>
        <a:no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96</xdr:col>
      <xdr:colOff>57150</xdr:colOff>
      <xdr:row>2</xdr:row>
      <xdr:rowOff>0</xdr:rowOff>
    </xdr:from>
    <xdr:to>
      <xdr:col>139</xdr:col>
      <xdr:colOff>0</xdr:colOff>
      <xdr:row>36</xdr:row>
      <xdr:rowOff>95250</xdr:rowOff>
    </xdr:to>
    <xdr:sp macro="" textlink="">
      <xdr:nvSpPr>
        <xdr:cNvPr id="11" name="テキスト ボックス 10">
          <a:extLst>
            <a:ext uri="{FF2B5EF4-FFF2-40B4-BE49-F238E27FC236}">
              <a16:creationId xmlns:a16="http://schemas.microsoft.com/office/drawing/2014/main" id="{00000000-0008-0000-0100-00000B000000}"/>
            </a:ext>
          </a:extLst>
        </xdr:cNvPr>
        <xdr:cNvSpPr txBox="1"/>
      </xdr:nvSpPr>
      <xdr:spPr>
        <a:xfrm>
          <a:off x="11029950" y="342900"/>
          <a:ext cx="4857750" cy="5800725"/>
        </a:xfrm>
        <a:prstGeom prst="rect">
          <a:avLst/>
        </a:prstGeom>
        <a:ln w="38100"/>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t"/>
        <a:lstStyle/>
        <a:p>
          <a:r>
            <a:rPr kumimoji="1" lang="en-US" altLang="ja-JP" sz="1200"/>
            <a:t>【</a:t>
          </a:r>
          <a:r>
            <a:rPr kumimoji="1" lang="ja-JP" altLang="en-US" sz="1200"/>
            <a:t>留意事項</a:t>
          </a:r>
          <a:r>
            <a:rPr kumimoji="1" lang="en-US" altLang="ja-JP" sz="1200"/>
            <a:t>】</a:t>
          </a:r>
        </a:p>
        <a:p>
          <a:endParaRPr kumimoji="1" lang="en-US" altLang="ja-JP" sz="1200"/>
        </a:p>
        <a:p>
          <a:r>
            <a:rPr kumimoji="1" lang="ja-JP" altLang="ja-JP" sz="1100">
              <a:solidFill>
                <a:schemeClr val="dk1"/>
              </a:solidFill>
              <a:effectLst/>
              <a:latin typeface="+mn-lt"/>
              <a:ea typeface="+mn-ea"/>
              <a:cs typeface="+mn-cs"/>
            </a:rPr>
            <a:t>・　商号又は名称のフリガナ欄　：　法人格（株式会社や合同会社等）</a:t>
          </a:r>
          <a:endParaRPr lang="ja-JP" altLang="ja-JP" sz="1200">
            <a:effectLst/>
          </a:endParaRPr>
        </a:p>
        <a:p>
          <a:r>
            <a:rPr kumimoji="1" lang="ja-JP" altLang="ja-JP" sz="110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   は入力せず，</a:t>
          </a:r>
          <a:r>
            <a:rPr kumimoji="1" lang="ja-JP" altLang="ja-JP" sz="1100" b="1" u="sng" baseline="0">
              <a:solidFill>
                <a:schemeClr val="dk1"/>
              </a:solidFill>
              <a:effectLst/>
              <a:latin typeface="+mn-lt"/>
              <a:ea typeface="+mn-ea"/>
              <a:cs typeface="+mn-cs"/>
            </a:rPr>
            <a:t>社名のみ入力</a:t>
          </a:r>
          <a:r>
            <a:rPr kumimoji="1" lang="ja-JP" altLang="ja-JP" sz="1100" baseline="0">
              <a:solidFill>
                <a:schemeClr val="dk1"/>
              </a:solidFill>
              <a:effectLst/>
              <a:latin typeface="+mn-lt"/>
              <a:ea typeface="+mn-ea"/>
              <a:cs typeface="+mn-cs"/>
            </a:rPr>
            <a:t>してくだ</a:t>
          </a:r>
          <a:endParaRPr lang="ja-JP" altLang="ja-JP" sz="1200">
            <a:effectLst/>
          </a:endParaRPr>
        </a:p>
        <a:p>
          <a:r>
            <a:rPr kumimoji="1" lang="ja-JP" altLang="ja-JP" sz="1100" baseline="0">
              <a:solidFill>
                <a:schemeClr val="dk1"/>
              </a:solidFill>
              <a:effectLst/>
              <a:latin typeface="+mn-lt"/>
              <a:ea typeface="+mn-ea"/>
              <a:cs typeface="+mn-cs"/>
            </a:rPr>
            <a:t>　　　　　　　　　　　　　　　　　　　　 さい。</a:t>
          </a:r>
          <a:endParaRPr lang="ja-JP" altLang="ja-JP" sz="1200">
            <a:effectLst/>
          </a:endParaRPr>
        </a:p>
        <a:p>
          <a:pPr eaLnBrk="1" fontAlgn="auto" latinLnBrk="0" hangingPunct="1"/>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　　　＜例１＞</a:t>
          </a:r>
          <a:endParaRPr lang="ja-JP" altLang="ja-JP" sz="1200">
            <a:effectLst/>
          </a:endParaRPr>
        </a:p>
        <a:p>
          <a:r>
            <a:rPr kumimoji="1" lang="ja-JP" altLang="ja-JP" sz="1100">
              <a:solidFill>
                <a:schemeClr val="dk1"/>
              </a:solidFill>
              <a:effectLst/>
              <a:latin typeface="+mn-lt"/>
              <a:ea typeface="+mn-ea"/>
              <a:cs typeface="+mn-cs"/>
            </a:rPr>
            <a:t>　　　　　　　　　　　・　（株）鹿児島商事の場合，「カゴシマショウジ」</a:t>
          </a:r>
          <a:endParaRPr lang="ja-JP" altLang="ja-JP" sz="1200">
            <a:effectLst/>
          </a:endParaRPr>
        </a:p>
        <a:p>
          <a:r>
            <a:rPr kumimoji="1" lang="ja-JP" altLang="ja-JP" sz="1100">
              <a:solidFill>
                <a:schemeClr val="dk1"/>
              </a:solidFill>
              <a:effectLst/>
              <a:latin typeface="+mn-lt"/>
              <a:ea typeface="+mn-ea"/>
              <a:cs typeface="+mn-cs"/>
            </a:rPr>
            <a:t>　　　　　　　　　　　　のみを入力する</a:t>
          </a:r>
          <a:endParaRPr kumimoji="0" lang="en-US" altLang="ja-JP" sz="1200">
            <a:solidFill>
              <a:schemeClr val="dk1"/>
            </a:solidFill>
            <a:effectLst/>
            <a:latin typeface="+mn-lt"/>
            <a:ea typeface="+mn-ea"/>
            <a:cs typeface="+mn-cs"/>
          </a:endParaRPr>
        </a:p>
        <a:p>
          <a:endParaRPr kumimoji="0" lang="en-US" altLang="ja-JP" sz="1200">
            <a:solidFill>
              <a:schemeClr val="dk1"/>
            </a:solidFill>
            <a:effectLst/>
            <a:latin typeface="+mn-lt"/>
            <a:ea typeface="+mn-ea"/>
            <a:cs typeface="+mn-cs"/>
          </a:endParaRPr>
        </a:p>
        <a:p>
          <a:endParaRPr kumimoji="1" lang="en-US" altLang="ja-JP" sz="1200"/>
        </a:p>
        <a:p>
          <a:endParaRPr kumimoji="1" lang="en-US" altLang="ja-JP" sz="1200"/>
        </a:p>
        <a:p>
          <a:r>
            <a:rPr kumimoji="1" lang="ja-JP" altLang="en-US" sz="1200"/>
            <a:t>・　住所欄　：　都道府県名はプルダウン選択，区（市）郡・町村名は</a:t>
          </a:r>
          <a:endParaRPr kumimoji="1" lang="en-US" altLang="ja-JP" sz="1200"/>
        </a:p>
        <a:p>
          <a:r>
            <a:rPr kumimoji="1" lang="ja-JP" altLang="en-US" sz="1200"/>
            <a:t>　　　　　　　</a:t>
          </a:r>
          <a:r>
            <a:rPr kumimoji="1" lang="ja-JP" altLang="en-US" sz="1200" baseline="0"/>
            <a:t> </a:t>
          </a:r>
          <a:r>
            <a:rPr kumimoji="1" lang="ja-JP" altLang="en-US" sz="1200"/>
            <a:t>上段にそれぞれ「区（市）郡・町村名」を分けて入力して</a:t>
          </a:r>
          <a:endParaRPr kumimoji="1" lang="en-US" altLang="ja-JP" sz="1200"/>
        </a:p>
        <a:p>
          <a:r>
            <a:rPr kumimoji="1" lang="ja-JP" altLang="en-US" sz="1200"/>
            <a:t>　　　　　　　</a:t>
          </a:r>
          <a:r>
            <a:rPr kumimoji="1" lang="ja-JP" altLang="en-US" sz="1200" baseline="0"/>
            <a:t> </a:t>
          </a:r>
          <a:r>
            <a:rPr kumimoji="1" lang="ja-JP" altLang="en-US" sz="1200"/>
            <a:t>ください。</a:t>
          </a:r>
          <a:endParaRPr kumimoji="1" lang="en-US" altLang="ja-JP" sz="1200"/>
        </a:p>
        <a:p>
          <a:r>
            <a:rPr kumimoji="1" lang="ja-JP" altLang="en-US" sz="1200"/>
            <a:t>　　　　　　　　</a:t>
          </a:r>
          <a:r>
            <a:rPr kumimoji="1" lang="ja-JP" altLang="en-US" sz="1200" baseline="0"/>
            <a:t> </a:t>
          </a:r>
          <a:r>
            <a:rPr kumimoji="1" lang="ja-JP" altLang="en-US" sz="1200" b="1" u="sng">
              <a:solidFill>
                <a:srgbClr val="FF0000"/>
              </a:solidFill>
            </a:rPr>
            <a:t>下位住所は，「丁目」「番地」「建物名」等は「－」で入力</a:t>
          </a:r>
          <a:endParaRPr kumimoji="1" lang="en-US" altLang="ja-JP" sz="1200" b="1" u="sng">
            <a:solidFill>
              <a:srgbClr val="FF0000"/>
            </a:solidFill>
          </a:endParaRPr>
        </a:p>
        <a:p>
          <a:r>
            <a:rPr kumimoji="1" lang="ja-JP" altLang="en-US" sz="1200"/>
            <a:t>　　　　　　　 してください。</a:t>
          </a:r>
          <a:endParaRPr kumimoji="1" lang="en-US" altLang="ja-JP" sz="1200"/>
        </a:p>
        <a:p>
          <a:r>
            <a:rPr kumimoji="1" lang="en-US" altLang="ja-JP" sz="1200"/>
            <a:t>              </a:t>
          </a:r>
          <a:r>
            <a:rPr kumimoji="1" lang="ja-JP" altLang="en-US" sz="1200"/>
            <a:t>　　　　＜例１＞</a:t>
          </a:r>
          <a:endParaRPr kumimoji="1" lang="en-US" altLang="ja-JP" sz="1200"/>
        </a:p>
        <a:p>
          <a:r>
            <a:rPr kumimoji="1" lang="ja-JP" altLang="en-US" sz="1200"/>
            <a:t>　　</a:t>
          </a:r>
          <a:r>
            <a:rPr kumimoji="1" lang="ja-JP" altLang="en-US" sz="1200">
              <a:latin typeface="+mj-ea"/>
              <a:ea typeface="+mj-ea"/>
            </a:rPr>
            <a:t>　　　　　　　　・　諸岡１丁目２番３号サーパス鹿児島４５６号</a:t>
          </a:r>
          <a:endParaRPr kumimoji="1" lang="en-US" altLang="ja-JP" sz="1200">
            <a:latin typeface="+mj-ea"/>
            <a:ea typeface="+mj-ea"/>
          </a:endParaRPr>
        </a:p>
        <a:p>
          <a:r>
            <a:rPr kumimoji="1" lang="ja-JP" altLang="en-US" sz="1200">
              <a:latin typeface="+mj-ea"/>
              <a:ea typeface="+mj-ea"/>
            </a:rPr>
            <a:t>　　　　　　　　　　　　　　　　　　　　　　↓</a:t>
          </a:r>
          <a:endParaRPr kumimoji="1" lang="en-US" altLang="ja-JP" sz="1200">
            <a:latin typeface="+mj-ea"/>
            <a:ea typeface="+mj-ea"/>
          </a:endParaRPr>
        </a:p>
        <a:p>
          <a:r>
            <a:rPr kumimoji="1" lang="ja-JP" altLang="en-US" sz="1200">
              <a:latin typeface="+mj-ea"/>
              <a:ea typeface="+mj-ea"/>
            </a:rPr>
            <a:t>　　　　　　　　　　・　</a:t>
          </a:r>
          <a:r>
            <a:rPr kumimoji="1" lang="ja-JP" altLang="ja-JP" sz="1200">
              <a:solidFill>
                <a:schemeClr val="dk1"/>
              </a:solidFill>
              <a:effectLst/>
              <a:latin typeface="+mj-ea"/>
              <a:ea typeface="+mj-ea"/>
              <a:cs typeface="+mn-cs"/>
            </a:rPr>
            <a:t>諸岡１</a:t>
          </a:r>
          <a:r>
            <a:rPr kumimoji="1" lang="ja-JP" altLang="en-US" sz="1200">
              <a:solidFill>
                <a:schemeClr val="dk1"/>
              </a:solidFill>
              <a:effectLst/>
              <a:latin typeface="+mj-ea"/>
              <a:ea typeface="+mj-ea"/>
              <a:cs typeface="+mn-cs"/>
            </a:rPr>
            <a:t>－</a:t>
          </a:r>
          <a:r>
            <a:rPr kumimoji="1" lang="ja-JP" altLang="ja-JP" sz="1200">
              <a:solidFill>
                <a:schemeClr val="dk1"/>
              </a:solidFill>
              <a:effectLst/>
              <a:latin typeface="+mj-ea"/>
              <a:ea typeface="+mj-ea"/>
              <a:cs typeface="+mn-cs"/>
            </a:rPr>
            <a:t>２</a:t>
          </a:r>
          <a:r>
            <a:rPr kumimoji="1" lang="ja-JP" altLang="en-US" sz="1200">
              <a:solidFill>
                <a:schemeClr val="dk1"/>
              </a:solidFill>
              <a:effectLst/>
              <a:latin typeface="+mj-ea"/>
              <a:ea typeface="+mj-ea"/>
              <a:cs typeface="+mn-cs"/>
            </a:rPr>
            <a:t>－</a:t>
          </a:r>
          <a:r>
            <a:rPr kumimoji="1" lang="ja-JP" altLang="ja-JP" sz="1200">
              <a:solidFill>
                <a:schemeClr val="dk1"/>
              </a:solidFill>
              <a:effectLst/>
              <a:latin typeface="+mj-ea"/>
              <a:ea typeface="+mj-ea"/>
              <a:cs typeface="+mn-cs"/>
            </a:rPr>
            <a:t>３</a:t>
          </a:r>
          <a:r>
            <a:rPr kumimoji="1" lang="ja-JP" altLang="en-US" sz="1200">
              <a:solidFill>
                <a:schemeClr val="dk1"/>
              </a:solidFill>
              <a:effectLst/>
              <a:latin typeface="+mj-ea"/>
              <a:ea typeface="+mj-ea"/>
              <a:cs typeface="+mn-cs"/>
            </a:rPr>
            <a:t>－</a:t>
          </a:r>
          <a:r>
            <a:rPr kumimoji="1" lang="ja-JP" altLang="ja-JP" sz="1200">
              <a:solidFill>
                <a:schemeClr val="dk1"/>
              </a:solidFill>
              <a:effectLst/>
              <a:latin typeface="+mj-ea"/>
              <a:ea typeface="+mj-ea"/>
              <a:cs typeface="+mn-cs"/>
            </a:rPr>
            <a:t>４５６</a:t>
          </a:r>
          <a:endParaRPr kumimoji="1" lang="en-US" altLang="ja-JP" sz="1200">
            <a:solidFill>
              <a:schemeClr val="dk1"/>
            </a:solidFill>
            <a:effectLst/>
            <a:latin typeface="+mj-ea"/>
            <a:ea typeface="+mj-ea"/>
            <a:cs typeface="+mn-cs"/>
          </a:endParaRPr>
        </a:p>
        <a:p>
          <a:endParaRPr kumimoji="1" lang="en-US" altLang="ja-JP" sz="1200">
            <a:solidFill>
              <a:schemeClr val="dk1"/>
            </a:solidFill>
            <a:effectLst/>
            <a:latin typeface="+mj-ea"/>
            <a:ea typeface="+mj-ea"/>
            <a:cs typeface="+mn-cs"/>
          </a:endParaRPr>
        </a:p>
        <a:p>
          <a:r>
            <a:rPr kumimoji="1" lang="ja-JP" altLang="en-US" sz="1200">
              <a:solidFill>
                <a:schemeClr val="dk1"/>
              </a:solidFill>
              <a:effectLst/>
              <a:latin typeface="+mj-ea"/>
              <a:ea typeface="+mj-ea"/>
              <a:cs typeface="+mn-cs"/>
            </a:rPr>
            <a:t>　　　　　　　　　　＜例２＞</a:t>
          </a:r>
          <a:endParaRPr kumimoji="1" lang="en-US" altLang="ja-JP" sz="1200">
            <a:solidFill>
              <a:schemeClr val="dk1"/>
            </a:solidFill>
            <a:effectLst/>
            <a:latin typeface="+mj-ea"/>
            <a:ea typeface="+mj-ea"/>
            <a:cs typeface="+mn-cs"/>
          </a:endParaRPr>
        </a:p>
        <a:p>
          <a:r>
            <a:rPr kumimoji="1" lang="ja-JP" altLang="en-US" sz="1200">
              <a:solidFill>
                <a:schemeClr val="dk1"/>
              </a:solidFill>
              <a:effectLst/>
              <a:latin typeface="+mj-ea"/>
              <a:ea typeface="+mj-ea"/>
              <a:cs typeface="+mn-cs"/>
            </a:rPr>
            <a:t>　　　　　　　　　　</a:t>
          </a:r>
          <a:r>
            <a:rPr kumimoji="1" lang="ja-JP" altLang="ja-JP" sz="1200">
              <a:solidFill>
                <a:schemeClr val="dk1"/>
              </a:solidFill>
              <a:effectLst/>
              <a:latin typeface="+mj-ea"/>
              <a:ea typeface="+mj-ea"/>
              <a:cs typeface="+mn-cs"/>
            </a:rPr>
            <a:t>・　諸岡１丁目２番３号サーパス鹿児島</a:t>
          </a:r>
          <a:r>
            <a:rPr kumimoji="1" lang="ja-JP" altLang="en-US" sz="1200">
              <a:solidFill>
                <a:schemeClr val="dk1"/>
              </a:solidFill>
              <a:effectLst/>
              <a:latin typeface="+mj-ea"/>
              <a:ea typeface="+mj-ea"/>
              <a:cs typeface="+mn-cs"/>
            </a:rPr>
            <a:t>４階</a:t>
          </a:r>
          <a:endParaRPr lang="ja-JP" altLang="ja-JP" sz="1200">
            <a:effectLst/>
            <a:latin typeface="+mj-ea"/>
            <a:ea typeface="+mj-ea"/>
          </a:endParaRPr>
        </a:p>
        <a:p>
          <a:r>
            <a:rPr kumimoji="1" lang="ja-JP" altLang="ja-JP" sz="1200">
              <a:solidFill>
                <a:schemeClr val="dk1"/>
              </a:solidFill>
              <a:effectLst/>
              <a:latin typeface="+mj-ea"/>
              <a:ea typeface="+mj-ea"/>
              <a:cs typeface="+mn-cs"/>
            </a:rPr>
            <a:t>　　　　　　　　　　　　　　　　　　　　　　↓</a:t>
          </a:r>
          <a:endParaRPr lang="ja-JP" altLang="ja-JP" sz="1200">
            <a:effectLst/>
            <a:latin typeface="+mj-ea"/>
            <a:ea typeface="+mj-ea"/>
          </a:endParaRPr>
        </a:p>
        <a:p>
          <a:r>
            <a:rPr kumimoji="1" lang="ja-JP" altLang="ja-JP" sz="1200">
              <a:solidFill>
                <a:schemeClr val="dk1"/>
              </a:solidFill>
              <a:effectLst/>
              <a:latin typeface="+mj-ea"/>
              <a:ea typeface="+mj-ea"/>
              <a:cs typeface="+mn-cs"/>
            </a:rPr>
            <a:t>　　　　　　　　　　・　諸岡１－２－３－４</a:t>
          </a:r>
          <a:r>
            <a:rPr kumimoji="1" lang="ja-JP" altLang="en-US" sz="1200">
              <a:solidFill>
                <a:schemeClr val="dk1"/>
              </a:solidFill>
              <a:effectLst/>
              <a:latin typeface="+mj-ea"/>
              <a:ea typeface="+mj-ea"/>
              <a:cs typeface="+mn-cs"/>
            </a:rPr>
            <a:t>Ｆ</a:t>
          </a:r>
          <a:endParaRPr kumimoji="1" lang="en-US" altLang="ja-JP" sz="1200">
            <a:solidFill>
              <a:schemeClr val="dk1"/>
            </a:solidFill>
            <a:effectLst/>
            <a:latin typeface="+mj-ea"/>
            <a:ea typeface="+mj-ea"/>
            <a:cs typeface="+mn-cs"/>
          </a:endParaRPr>
        </a:p>
        <a:p>
          <a:endParaRPr kumimoji="1" lang="en-US" altLang="ja-JP" sz="1200">
            <a:solidFill>
              <a:schemeClr val="dk1"/>
            </a:solidFill>
            <a:effectLst/>
            <a:latin typeface="+mj-ea"/>
            <a:ea typeface="+mj-ea"/>
            <a:cs typeface="+mn-cs"/>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149226</xdr:colOff>
      <xdr:row>0</xdr:row>
      <xdr:rowOff>38100</xdr:rowOff>
    </xdr:from>
    <xdr:to>
      <xdr:col>2</xdr:col>
      <xdr:colOff>1551</xdr:colOff>
      <xdr:row>0</xdr:row>
      <xdr:rowOff>209550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152401" y="38100"/>
          <a:ext cx="252413" cy="171450"/>
        </a:xfrm>
        <a:prstGeom prst="rect">
          <a:avLst/>
        </a:prstGeom>
        <a:no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0</xdr:col>
      <xdr:colOff>84137</xdr:colOff>
      <xdr:row>13</xdr:row>
      <xdr:rowOff>119062</xdr:rowOff>
    </xdr:from>
    <xdr:to>
      <xdr:col>1</xdr:col>
      <xdr:colOff>130300</xdr:colOff>
      <xdr:row>13</xdr:row>
      <xdr:rowOff>290512</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80962" y="3976687"/>
          <a:ext cx="252413" cy="171450"/>
        </a:xfrm>
        <a:prstGeom prst="rect">
          <a:avLst/>
        </a:prstGeom>
        <a:no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3</xdr:col>
      <xdr:colOff>38100</xdr:colOff>
      <xdr:row>0</xdr:row>
      <xdr:rowOff>33338</xdr:rowOff>
    </xdr:from>
    <xdr:to>
      <xdr:col>4</xdr:col>
      <xdr:colOff>84263</xdr:colOff>
      <xdr:row>0</xdr:row>
      <xdr:rowOff>204788</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666750" y="33338"/>
          <a:ext cx="246188" cy="171450"/>
        </a:xfrm>
        <a:prstGeom prst="rect">
          <a:avLst/>
        </a:prstGeom>
        <a:no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0</xdr:col>
      <xdr:colOff>79375</xdr:colOff>
      <xdr:row>15</xdr:row>
      <xdr:rowOff>103187</xdr:rowOff>
    </xdr:from>
    <xdr:to>
      <xdr:col>1</xdr:col>
      <xdr:colOff>125538</xdr:colOff>
      <xdr:row>15</xdr:row>
      <xdr:rowOff>280987</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76200" y="4538662"/>
          <a:ext cx="252413" cy="171450"/>
        </a:xfrm>
        <a:prstGeom prst="rect">
          <a:avLst/>
        </a:prstGeom>
        <a:no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0</xdr:col>
      <xdr:colOff>79375</xdr:colOff>
      <xdr:row>19</xdr:row>
      <xdr:rowOff>103187</xdr:rowOff>
    </xdr:from>
    <xdr:to>
      <xdr:col>1</xdr:col>
      <xdr:colOff>125538</xdr:colOff>
      <xdr:row>19</xdr:row>
      <xdr:rowOff>280987</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76200" y="5491162"/>
          <a:ext cx="252413" cy="171450"/>
        </a:xfrm>
        <a:prstGeom prst="rect">
          <a:avLst/>
        </a:prstGeom>
        <a:no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0</xdr:col>
      <xdr:colOff>41275</xdr:colOff>
      <xdr:row>22</xdr:row>
      <xdr:rowOff>22225</xdr:rowOff>
    </xdr:from>
    <xdr:to>
      <xdr:col>1</xdr:col>
      <xdr:colOff>41275</xdr:colOff>
      <xdr:row>22</xdr:row>
      <xdr:rowOff>171594</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47625" y="5981700"/>
          <a:ext cx="200025" cy="142875"/>
        </a:xfrm>
        <a:prstGeom prst="rect">
          <a:avLst/>
        </a:prstGeom>
        <a:solidFill>
          <a:schemeClr val="accent1">
            <a:alpha val="0"/>
          </a:schemeClr>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xdr:col>
      <xdr:colOff>127000</xdr:colOff>
      <xdr:row>22</xdr:row>
      <xdr:rowOff>38100</xdr:rowOff>
    </xdr:from>
    <xdr:to>
      <xdr:col>3</xdr:col>
      <xdr:colOff>127000</xdr:colOff>
      <xdr:row>22</xdr:row>
      <xdr:rowOff>171450</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527050" y="5991225"/>
          <a:ext cx="228600" cy="133350"/>
        </a:xfrm>
        <a:prstGeom prst="rect">
          <a:avLst/>
        </a:prstGeom>
        <a:solidFill>
          <a:schemeClr val="accent1">
            <a:alpha val="0"/>
          </a:schemeClr>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0</xdr:col>
      <xdr:colOff>38100</xdr:colOff>
      <xdr:row>26</xdr:row>
      <xdr:rowOff>22226</xdr:rowOff>
    </xdr:from>
    <xdr:to>
      <xdr:col>1</xdr:col>
      <xdr:colOff>38100</xdr:colOff>
      <xdr:row>26</xdr:row>
      <xdr:rowOff>161926</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38100" y="6610351"/>
          <a:ext cx="200025" cy="133350"/>
        </a:xfrm>
        <a:prstGeom prst="rect">
          <a:avLst/>
        </a:prstGeom>
        <a:solidFill>
          <a:schemeClr val="accent1">
            <a:alpha val="0"/>
          </a:schemeClr>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0</xdr:col>
      <xdr:colOff>38100</xdr:colOff>
      <xdr:row>32</xdr:row>
      <xdr:rowOff>19050</xdr:rowOff>
    </xdr:from>
    <xdr:to>
      <xdr:col>1</xdr:col>
      <xdr:colOff>60469</xdr:colOff>
      <xdr:row>32</xdr:row>
      <xdr:rowOff>161925</xdr:rowOff>
    </xdr:to>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38100" y="7610475"/>
          <a:ext cx="219075" cy="142875"/>
        </a:xfrm>
        <a:prstGeom prst="rect">
          <a:avLst/>
        </a:prstGeom>
        <a:solidFill>
          <a:schemeClr val="accent1">
            <a:alpha val="0"/>
          </a:schemeClr>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0</xdr:col>
      <xdr:colOff>22225</xdr:colOff>
      <xdr:row>34</xdr:row>
      <xdr:rowOff>180975</xdr:rowOff>
    </xdr:from>
    <xdr:to>
      <xdr:col>1</xdr:col>
      <xdr:colOff>41275</xdr:colOff>
      <xdr:row>34</xdr:row>
      <xdr:rowOff>323850</xdr:rowOff>
    </xdr:to>
    <xdr:sp macro="" textlink="">
      <xdr:nvSpPr>
        <xdr:cNvPr id="11" name="正方形/長方形 10">
          <a:extLst>
            <a:ext uri="{FF2B5EF4-FFF2-40B4-BE49-F238E27FC236}">
              <a16:creationId xmlns:a16="http://schemas.microsoft.com/office/drawing/2014/main" id="{00000000-0008-0000-0200-00000B000000}"/>
            </a:ext>
          </a:extLst>
        </xdr:cNvPr>
        <xdr:cNvSpPr/>
      </xdr:nvSpPr>
      <xdr:spPr>
        <a:xfrm>
          <a:off x="28575" y="8067675"/>
          <a:ext cx="219075" cy="142875"/>
        </a:xfrm>
        <a:prstGeom prst="rect">
          <a:avLst/>
        </a:prstGeom>
        <a:solidFill>
          <a:schemeClr val="accent1">
            <a:alpha val="0"/>
          </a:schemeClr>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163513</xdr:colOff>
      <xdr:row>1</xdr:row>
      <xdr:rowOff>80964</xdr:rowOff>
    </xdr:from>
    <xdr:to>
      <xdr:col>2</xdr:col>
      <xdr:colOff>19378</xdr:colOff>
      <xdr:row>1</xdr:row>
      <xdr:rowOff>250650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166688" y="280989"/>
          <a:ext cx="252413" cy="176212"/>
        </a:xfrm>
        <a:prstGeom prst="rect">
          <a:avLst/>
        </a:prstGeom>
        <a:no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3</xdr:col>
      <xdr:colOff>134938</xdr:colOff>
      <xdr:row>1</xdr:row>
      <xdr:rowOff>82550</xdr:rowOff>
    </xdr:from>
    <xdr:to>
      <xdr:col>5</xdr:col>
      <xdr:colOff>6351</xdr:colOff>
      <xdr:row>1</xdr:row>
      <xdr:rowOff>254000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677863" y="282575"/>
          <a:ext cx="233363" cy="171450"/>
        </a:xfrm>
        <a:prstGeom prst="rect">
          <a:avLst/>
        </a:prstGeom>
        <a:no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0</xdr:col>
      <xdr:colOff>166687</xdr:colOff>
      <xdr:row>15</xdr:row>
      <xdr:rowOff>66675</xdr:rowOff>
    </xdr:from>
    <xdr:to>
      <xdr:col>2</xdr:col>
      <xdr:colOff>19252</xdr:colOff>
      <xdr:row>15</xdr:row>
      <xdr:rowOff>238125</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166687" y="2790825"/>
          <a:ext cx="252413" cy="171450"/>
        </a:xfrm>
        <a:prstGeom prst="rect">
          <a:avLst/>
        </a:prstGeom>
        <a:no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18</xdr:col>
      <xdr:colOff>187325</xdr:colOff>
      <xdr:row>33</xdr:row>
      <xdr:rowOff>195263</xdr:rowOff>
    </xdr:from>
    <xdr:to>
      <xdr:col>20</xdr:col>
      <xdr:colOff>36454</xdr:colOff>
      <xdr:row>34</xdr:row>
      <xdr:rowOff>80963</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3790950" y="7653338"/>
          <a:ext cx="252413" cy="133350"/>
        </a:xfrm>
        <a:prstGeom prst="rect">
          <a:avLst/>
        </a:prstGeom>
        <a:no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49</xdr:col>
      <xdr:colOff>104776</xdr:colOff>
      <xdr:row>11</xdr:row>
      <xdr:rowOff>28575</xdr:rowOff>
    </xdr:from>
    <xdr:to>
      <xdr:col>56</xdr:col>
      <xdr:colOff>190501</xdr:colOff>
      <xdr:row>15</xdr:row>
      <xdr:rowOff>171450</xdr:rowOff>
    </xdr:to>
    <xdr:sp macro="" textlink="">
      <xdr:nvSpPr>
        <xdr:cNvPr id="8" name="角丸四角形 7">
          <a:extLst>
            <a:ext uri="{FF2B5EF4-FFF2-40B4-BE49-F238E27FC236}">
              <a16:creationId xmlns:a16="http://schemas.microsoft.com/office/drawing/2014/main" id="{00000000-0008-0000-0300-000008000000}"/>
            </a:ext>
          </a:extLst>
        </xdr:cNvPr>
        <xdr:cNvSpPr/>
      </xdr:nvSpPr>
      <xdr:spPr>
        <a:xfrm>
          <a:off x="9906001" y="2533650"/>
          <a:ext cx="1485900" cy="1019175"/>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lnSpc>
              <a:spcPts val="1100"/>
            </a:lnSpc>
          </a:pPr>
          <a:r>
            <a:rPr kumimoji="1" lang="en-US" altLang="ja-JP" sz="1100"/>
            <a:t>※</a:t>
          </a:r>
          <a:r>
            <a:rPr kumimoji="1" lang="ja-JP" altLang="en-US" sz="1100"/>
            <a:t>合計は前ページの「　</a:t>
          </a:r>
          <a:r>
            <a:rPr kumimoji="1" lang="en-US" altLang="ja-JP" sz="1100"/>
            <a:t>16</a:t>
          </a:r>
          <a:r>
            <a:rPr kumimoji="1" lang="ja-JP" altLang="en-US" sz="1100"/>
            <a:t>　常勤職員（実数）」と同数かそれ以上の数となります。</a:t>
          </a:r>
        </a:p>
      </xdr:txBody>
    </xdr:sp>
    <xdr:clientData/>
  </xdr:twoCellAnchor>
  <xdr:twoCellAnchor>
    <xdr:from>
      <xdr:col>48</xdr:col>
      <xdr:colOff>190500</xdr:colOff>
      <xdr:row>10</xdr:row>
      <xdr:rowOff>95250</xdr:rowOff>
    </xdr:from>
    <xdr:to>
      <xdr:col>50</xdr:col>
      <xdr:colOff>142875</xdr:colOff>
      <xdr:row>10</xdr:row>
      <xdr:rowOff>200025</xdr:rowOff>
    </xdr:to>
    <xdr:cxnSp macro="">
      <xdr:nvCxnSpPr>
        <xdr:cNvPr id="23" name="曲線コネクタ 22">
          <a:extLst>
            <a:ext uri="{FF2B5EF4-FFF2-40B4-BE49-F238E27FC236}">
              <a16:creationId xmlns:a16="http://schemas.microsoft.com/office/drawing/2014/main" id="{00000000-0008-0000-0300-000017000000}"/>
            </a:ext>
          </a:extLst>
        </xdr:cNvPr>
        <xdr:cNvCxnSpPr/>
      </xdr:nvCxnSpPr>
      <xdr:spPr>
        <a:xfrm>
          <a:off x="9791700" y="2381250"/>
          <a:ext cx="352425" cy="104775"/>
        </a:xfrm>
        <a:prstGeom prst="curvedConnector3">
          <a:avLst>
            <a:gd name="adj1" fmla="val 50000"/>
          </a:avLst>
        </a:prstGeom>
        <a:ln w="28575">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drawings/drawing5.xml><?xml version="1.0" encoding="utf-8"?>
<xdr:wsDr xmlns:xdr="http://schemas.openxmlformats.org/drawingml/2006/spreadsheetDrawing" xmlns:a="http://schemas.openxmlformats.org/drawingml/2006/main">
  <xdr:twoCellAnchor>
    <xdr:from>
      <xdr:col>48</xdr:col>
      <xdr:colOff>100853</xdr:colOff>
      <xdr:row>3</xdr:row>
      <xdr:rowOff>179295</xdr:rowOff>
    </xdr:from>
    <xdr:to>
      <xdr:col>49</xdr:col>
      <xdr:colOff>134471</xdr:colOff>
      <xdr:row>13</xdr:row>
      <xdr:rowOff>212912</xdr:rowOff>
    </xdr:to>
    <xdr:sp macro="" textlink="">
      <xdr:nvSpPr>
        <xdr:cNvPr id="4" name="屈折矢印 3">
          <a:extLst>
            <a:ext uri="{FF2B5EF4-FFF2-40B4-BE49-F238E27FC236}">
              <a16:creationId xmlns:a16="http://schemas.microsoft.com/office/drawing/2014/main" id="{00000000-0008-0000-0400-000004000000}"/>
            </a:ext>
          </a:extLst>
        </xdr:cNvPr>
        <xdr:cNvSpPr/>
      </xdr:nvSpPr>
      <xdr:spPr>
        <a:xfrm>
          <a:off x="9782735" y="750795"/>
          <a:ext cx="235324" cy="661146"/>
        </a:xfrm>
        <a:prstGeom prst="bentUp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35</xdr:col>
      <xdr:colOff>104214</xdr:colOff>
      <xdr:row>0</xdr:row>
      <xdr:rowOff>105895</xdr:rowOff>
    </xdr:from>
    <xdr:to>
      <xdr:col>50</xdr:col>
      <xdr:colOff>104775</xdr:colOff>
      <xdr:row>3</xdr:row>
      <xdr:rowOff>83483</xdr:rowOff>
    </xdr:to>
    <xdr:sp macro="" textlink="">
      <xdr:nvSpPr>
        <xdr:cNvPr id="8" name="角丸四角形 4">
          <a:extLst>
            <a:ext uri="{FF2B5EF4-FFF2-40B4-BE49-F238E27FC236}">
              <a16:creationId xmlns:a16="http://schemas.microsoft.com/office/drawing/2014/main" id="{00000000-0008-0000-0400-000008000000}"/>
            </a:ext>
          </a:extLst>
        </xdr:cNvPr>
        <xdr:cNvSpPr/>
      </xdr:nvSpPr>
      <xdr:spPr>
        <a:xfrm>
          <a:off x="7105089" y="105895"/>
          <a:ext cx="3000936" cy="549088"/>
        </a:xfrm>
        <a:prstGeom prst="round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05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48</xdr:col>
      <xdr:colOff>100853</xdr:colOff>
      <xdr:row>3</xdr:row>
      <xdr:rowOff>179295</xdr:rowOff>
    </xdr:from>
    <xdr:to>
      <xdr:col>49</xdr:col>
      <xdr:colOff>134471</xdr:colOff>
      <xdr:row>13</xdr:row>
      <xdr:rowOff>212912</xdr:rowOff>
    </xdr:to>
    <xdr:sp macro="" textlink="">
      <xdr:nvSpPr>
        <xdr:cNvPr id="3" name="屈折矢印 3">
          <a:extLst>
            <a:ext uri="{FF2B5EF4-FFF2-40B4-BE49-F238E27FC236}">
              <a16:creationId xmlns:a16="http://schemas.microsoft.com/office/drawing/2014/main" id="{00000000-0008-0000-0500-000003000000}"/>
            </a:ext>
          </a:extLst>
        </xdr:cNvPr>
        <xdr:cNvSpPr/>
      </xdr:nvSpPr>
      <xdr:spPr>
        <a:xfrm>
          <a:off x="9702053" y="750795"/>
          <a:ext cx="233643" cy="662267"/>
        </a:xfrm>
        <a:prstGeom prst="bentUp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35</xdr:col>
      <xdr:colOff>104214</xdr:colOff>
      <xdr:row>0</xdr:row>
      <xdr:rowOff>105895</xdr:rowOff>
    </xdr:from>
    <xdr:to>
      <xdr:col>50</xdr:col>
      <xdr:colOff>104775</xdr:colOff>
      <xdr:row>3</xdr:row>
      <xdr:rowOff>83483</xdr:rowOff>
    </xdr:to>
    <xdr:sp macro="" textlink="">
      <xdr:nvSpPr>
        <xdr:cNvPr id="4" name="角丸四角形 4">
          <a:extLst>
            <a:ext uri="{FF2B5EF4-FFF2-40B4-BE49-F238E27FC236}">
              <a16:creationId xmlns:a16="http://schemas.microsoft.com/office/drawing/2014/main" id="{00000000-0008-0000-0500-000004000000}"/>
            </a:ext>
          </a:extLst>
        </xdr:cNvPr>
        <xdr:cNvSpPr/>
      </xdr:nvSpPr>
      <xdr:spPr>
        <a:xfrm>
          <a:off x="7105089" y="105895"/>
          <a:ext cx="3000936" cy="549088"/>
        </a:xfrm>
        <a:prstGeom prst="round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05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48</xdr:col>
      <xdr:colOff>100853</xdr:colOff>
      <xdr:row>3</xdr:row>
      <xdr:rowOff>179295</xdr:rowOff>
    </xdr:from>
    <xdr:to>
      <xdr:col>49</xdr:col>
      <xdr:colOff>134471</xdr:colOff>
      <xdr:row>13</xdr:row>
      <xdr:rowOff>212912</xdr:rowOff>
    </xdr:to>
    <xdr:sp macro="" textlink="">
      <xdr:nvSpPr>
        <xdr:cNvPr id="3" name="屈折矢印 3">
          <a:extLst>
            <a:ext uri="{FF2B5EF4-FFF2-40B4-BE49-F238E27FC236}">
              <a16:creationId xmlns:a16="http://schemas.microsoft.com/office/drawing/2014/main" id="{00000000-0008-0000-0600-000003000000}"/>
            </a:ext>
          </a:extLst>
        </xdr:cNvPr>
        <xdr:cNvSpPr/>
      </xdr:nvSpPr>
      <xdr:spPr>
        <a:xfrm>
          <a:off x="9702053" y="750795"/>
          <a:ext cx="233643" cy="662267"/>
        </a:xfrm>
        <a:prstGeom prst="bentUp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35</xdr:col>
      <xdr:colOff>104214</xdr:colOff>
      <xdr:row>0</xdr:row>
      <xdr:rowOff>105895</xdr:rowOff>
    </xdr:from>
    <xdr:to>
      <xdr:col>50</xdr:col>
      <xdr:colOff>104775</xdr:colOff>
      <xdr:row>3</xdr:row>
      <xdr:rowOff>83483</xdr:rowOff>
    </xdr:to>
    <xdr:sp macro="" textlink="">
      <xdr:nvSpPr>
        <xdr:cNvPr id="4" name="角丸四角形 4">
          <a:extLst>
            <a:ext uri="{FF2B5EF4-FFF2-40B4-BE49-F238E27FC236}">
              <a16:creationId xmlns:a16="http://schemas.microsoft.com/office/drawing/2014/main" id="{00000000-0008-0000-0600-000004000000}"/>
            </a:ext>
          </a:extLst>
        </xdr:cNvPr>
        <xdr:cNvSpPr/>
      </xdr:nvSpPr>
      <xdr:spPr>
        <a:xfrm>
          <a:off x="7105089" y="105895"/>
          <a:ext cx="3000936" cy="549088"/>
        </a:xfrm>
        <a:prstGeom prst="round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05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48</xdr:col>
      <xdr:colOff>100853</xdr:colOff>
      <xdr:row>3</xdr:row>
      <xdr:rowOff>179295</xdr:rowOff>
    </xdr:from>
    <xdr:to>
      <xdr:col>49</xdr:col>
      <xdr:colOff>134471</xdr:colOff>
      <xdr:row>13</xdr:row>
      <xdr:rowOff>212912</xdr:rowOff>
    </xdr:to>
    <xdr:sp macro="" textlink="">
      <xdr:nvSpPr>
        <xdr:cNvPr id="3" name="屈折矢印 3">
          <a:extLst>
            <a:ext uri="{FF2B5EF4-FFF2-40B4-BE49-F238E27FC236}">
              <a16:creationId xmlns:a16="http://schemas.microsoft.com/office/drawing/2014/main" id="{00000000-0008-0000-0700-000003000000}"/>
            </a:ext>
          </a:extLst>
        </xdr:cNvPr>
        <xdr:cNvSpPr/>
      </xdr:nvSpPr>
      <xdr:spPr>
        <a:xfrm>
          <a:off x="9702053" y="750795"/>
          <a:ext cx="233643" cy="662267"/>
        </a:xfrm>
        <a:prstGeom prst="bentUp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35</xdr:col>
      <xdr:colOff>104214</xdr:colOff>
      <xdr:row>0</xdr:row>
      <xdr:rowOff>105895</xdr:rowOff>
    </xdr:from>
    <xdr:to>
      <xdr:col>50</xdr:col>
      <xdr:colOff>104775</xdr:colOff>
      <xdr:row>3</xdr:row>
      <xdr:rowOff>83483</xdr:rowOff>
    </xdr:to>
    <xdr:sp macro="" textlink="">
      <xdr:nvSpPr>
        <xdr:cNvPr id="4" name="角丸四角形 4">
          <a:extLst>
            <a:ext uri="{FF2B5EF4-FFF2-40B4-BE49-F238E27FC236}">
              <a16:creationId xmlns:a16="http://schemas.microsoft.com/office/drawing/2014/main" id="{00000000-0008-0000-0700-000004000000}"/>
            </a:ext>
          </a:extLst>
        </xdr:cNvPr>
        <xdr:cNvSpPr/>
      </xdr:nvSpPr>
      <xdr:spPr>
        <a:xfrm>
          <a:off x="7105089" y="105895"/>
          <a:ext cx="3000936" cy="549088"/>
        </a:xfrm>
        <a:prstGeom prst="round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05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48</xdr:col>
      <xdr:colOff>100853</xdr:colOff>
      <xdr:row>3</xdr:row>
      <xdr:rowOff>179295</xdr:rowOff>
    </xdr:from>
    <xdr:to>
      <xdr:col>49</xdr:col>
      <xdr:colOff>134471</xdr:colOff>
      <xdr:row>13</xdr:row>
      <xdr:rowOff>212912</xdr:rowOff>
    </xdr:to>
    <xdr:sp macro="" textlink="">
      <xdr:nvSpPr>
        <xdr:cNvPr id="3" name="屈折矢印 3">
          <a:extLst>
            <a:ext uri="{FF2B5EF4-FFF2-40B4-BE49-F238E27FC236}">
              <a16:creationId xmlns:a16="http://schemas.microsoft.com/office/drawing/2014/main" id="{00000000-0008-0000-0800-000003000000}"/>
            </a:ext>
          </a:extLst>
        </xdr:cNvPr>
        <xdr:cNvSpPr/>
      </xdr:nvSpPr>
      <xdr:spPr>
        <a:xfrm>
          <a:off x="9702053" y="750795"/>
          <a:ext cx="233643" cy="662267"/>
        </a:xfrm>
        <a:prstGeom prst="bentUp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35</xdr:col>
      <xdr:colOff>104214</xdr:colOff>
      <xdr:row>0</xdr:row>
      <xdr:rowOff>105895</xdr:rowOff>
    </xdr:from>
    <xdr:to>
      <xdr:col>50</xdr:col>
      <xdr:colOff>104775</xdr:colOff>
      <xdr:row>3</xdr:row>
      <xdr:rowOff>83483</xdr:rowOff>
    </xdr:to>
    <xdr:sp macro="" textlink="">
      <xdr:nvSpPr>
        <xdr:cNvPr id="4" name="角丸四角形 4">
          <a:extLst>
            <a:ext uri="{FF2B5EF4-FFF2-40B4-BE49-F238E27FC236}">
              <a16:creationId xmlns:a16="http://schemas.microsoft.com/office/drawing/2014/main" id="{00000000-0008-0000-0800-000004000000}"/>
            </a:ext>
          </a:extLst>
        </xdr:cNvPr>
        <xdr:cNvSpPr/>
      </xdr:nvSpPr>
      <xdr:spPr>
        <a:xfrm>
          <a:off x="7105089" y="105895"/>
          <a:ext cx="3000936" cy="549088"/>
        </a:xfrm>
        <a:prstGeom prst="round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05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10.xml"/><Relationship Id="rId1" Type="http://schemas.openxmlformats.org/officeDocument/2006/relationships/printerSettings" Target="../printerSettings/printerSettings10.bin"/><Relationship Id="rId5" Type="http://schemas.openxmlformats.org/officeDocument/2006/relationships/ctrlProp" Target="../ctrlProps/ctrlProp4.xml"/><Relationship Id="rId4" Type="http://schemas.openxmlformats.org/officeDocument/2006/relationships/ctrlProp" Target="../ctrlProps/ctrlProp3.xm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8" Type="http://schemas.openxmlformats.org/officeDocument/2006/relationships/ctrlProp" Target="../ctrlProps/ctrlProp9.xml"/><Relationship Id="rId3" Type="http://schemas.openxmlformats.org/officeDocument/2006/relationships/vmlDrawing" Target="../drawings/vmlDrawing5.vml"/><Relationship Id="rId7" Type="http://schemas.openxmlformats.org/officeDocument/2006/relationships/ctrlProp" Target="../ctrlProps/ctrlProp8.xml"/><Relationship Id="rId2" Type="http://schemas.openxmlformats.org/officeDocument/2006/relationships/drawing" Target="../drawings/drawing12.xml"/><Relationship Id="rId1" Type="http://schemas.openxmlformats.org/officeDocument/2006/relationships/printerSettings" Target="../printerSettings/printerSettings15.bin"/><Relationship Id="rId6" Type="http://schemas.openxmlformats.org/officeDocument/2006/relationships/ctrlProp" Target="../ctrlProps/ctrlProp7.xml"/><Relationship Id="rId5" Type="http://schemas.openxmlformats.org/officeDocument/2006/relationships/ctrlProp" Target="../ctrlProps/ctrlProp6.xml"/><Relationship Id="rId4" Type="http://schemas.openxmlformats.org/officeDocument/2006/relationships/ctrlProp" Target="../ctrlProps/ctrlProp5.xml"/></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BH65"/>
  <sheetViews>
    <sheetView view="pageBreakPreview" topLeftCell="A13" zoomScaleNormal="100" zoomScaleSheetLayoutView="100" workbookViewId="0">
      <selection activeCell="F8" sqref="F8"/>
    </sheetView>
  </sheetViews>
  <sheetFormatPr defaultColWidth="2.6328125" defaultRowHeight="15" customHeight="1" x14ac:dyDescent="0.2"/>
  <cols>
    <col min="1" max="54" width="2.6328125" style="1"/>
    <col min="55" max="55" width="2.6328125" style="1" customWidth="1"/>
    <col min="56" max="16384" width="2.6328125" style="1"/>
  </cols>
  <sheetData>
    <row r="1" spans="1:57" ht="23.25" customHeight="1" thickBot="1" x14ac:dyDescent="0.25">
      <c r="B1" s="226" t="s">
        <v>363</v>
      </c>
      <c r="C1" s="69"/>
      <c r="D1" s="69"/>
      <c r="E1" s="69"/>
      <c r="F1" s="69"/>
      <c r="G1" s="69"/>
      <c r="H1" s="69"/>
      <c r="I1" s="69"/>
      <c r="J1" s="69"/>
      <c r="K1" s="69"/>
      <c r="L1" s="69"/>
      <c r="M1" s="69"/>
      <c r="N1" s="69"/>
      <c r="O1" s="69"/>
      <c r="P1" s="288" t="s">
        <v>252</v>
      </c>
      <c r="Q1" s="289"/>
      <c r="R1" s="289"/>
      <c r="S1" s="289"/>
      <c r="T1" s="289"/>
      <c r="U1" s="289"/>
      <c r="V1" s="289"/>
      <c r="W1" s="289"/>
      <c r="X1" s="289"/>
      <c r="Y1" s="289"/>
      <c r="Z1" s="289"/>
      <c r="AA1" s="289"/>
      <c r="AB1" s="289"/>
      <c r="AC1" s="289"/>
      <c r="AD1" s="289"/>
      <c r="AE1" s="289"/>
      <c r="AF1" s="289"/>
      <c r="AG1" s="289"/>
      <c r="AH1" s="289"/>
      <c r="AI1" s="289"/>
      <c r="AJ1" s="289"/>
      <c r="AK1" s="289"/>
      <c r="AL1" s="289"/>
      <c r="AM1" s="289"/>
      <c r="AN1" s="289"/>
      <c r="AO1" s="290"/>
      <c r="AP1" s="69"/>
      <c r="AR1" s="69"/>
      <c r="AS1" s="69"/>
      <c r="AT1" s="69"/>
      <c r="AV1" s="69"/>
      <c r="AW1" s="69"/>
      <c r="AX1" s="69"/>
      <c r="AY1" s="69"/>
    </row>
    <row r="2" spans="1:57" ht="15" customHeight="1" x14ac:dyDescent="0.2">
      <c r="B2" s="1" t="s">
        <v>399</v>
      </c>
      <c r="D2" s="225" t="b">
        <v>0</v>
      </c>
      <c r="I2" s="1" t="s">
        <v>355</v>
      </c>
      <c r="J2" s="70" t="s">
        <v>401</v>
      </c>
      <c r="AB2" s="162" t="s">
        <v>400</v>
      </c>
      <c r="AC2" s="160"/>
      <c r="AD2" s="160"/>
      <c r="AE2" s="287"/>
      <c r="AF2" s="287"/>
      <c r="AG2" s="287"/>
      <c r="AH2" s="287"/>
      <c r="AI2" s="287"/>
      <c r="AJ2" s="287"/>
      <c r="AK2" s="287"/>
      <c r="AL2" s="287"/>
      <c r="AM2" s="287"/>
      <c r="AN2" s="287"/>
      <c r="AS2" s="58" t="s">
        <v>383</v>
      </c>
      <c r="AT2" s="49"/>
      <c r="AU2" s="283"/>
      <c r="AV2" s="284"/>
      <c r="AW2" s="284"/>
      <c r="AX2" s="284"/>
      <c r="AY2" s="284"/>
      <c r="AZ2" s="284"/>
      <c r="BA2" s="284"/>
      <c r="BB2" s="284"/>
      <c r="BC2" s="284"/>
    </row>
    <row r="3" spans="1:57" ht="15.75" customHeight="1" x14ac:dyDescent="0.2">
      <c r="B3" s="1" t="s">
        <v>403</v>
      </c>
      <c r="D3" s="225" t="b">
        <v>0</v>
      </c>
      <c r="F3" s="313" t="s">
        <v>404</v>
      </c>
      <c r="G3" s="313"/>
      <c r="H3" s="313"/>
      <c r="I3" s="313"/>
      <c r="J3" s="313"/>
      <c r="K3" s="313"/>
      <c r="L3" s="286"/>
      <c r="M3" s="286"/>
      <c r="N3" s="286"/>
      <c r="O3" s="286"/>
      <c r="P3" s="286"/>
      <c r="Q3" s="286"/>
      <c r="R3" s="70" t="s">
        <v>362</v>
      </c>
      <c r="T3" s="1" t="s">
        <v>402</v>
      </c>
      <c r="AB3" s="163" t="s">
        <v>365</v>
      </c>
      <c r="AC3" s="161"/>
      <c r="AD3" s="285" t="s">
        <v>355</v>
      </c>
      <c r="AE3" s="285"/>
      <c r="AF3" s="285"/>
      <c r="AG3" s="285"/>
      <c r="AH3" s="285"/>
      <c r="AI3" s="285"/>
      <c r="AJ3" s="285"/>
      <c r="AK3" s="285"/>
      <c r="AL3" s="285"/>
      <c r="AM3" s="285"/>
      <c r="AN3" s="285"/>
      <c r="AO3" s="168"/>
      <c r="AP3" s="168"/>
      <c r="AQ3" s="169"/>
      <c r="AR3" s="70"/>
      <c r="AS3" s="159" t="s">
        <v>366</v>
      </c>
      <c r="AT3" s="150"/>
      <c r="AU3" s="150"/>
      <c r="AV3" s="150"/>
      <c r="AW3" s="285"/>
      <c r="AX3" s="285"/>
      <c r="AY3" s="285"/>
      <c r="AZ3" s="285"/>
      <c r="BA3" s="285"/>
      <c r="BB3" s="285"/>
      <c r="BC3" s="285"/>
      <c r="BD3" s="70"/>
    </row>
    <row r="4" spans="1:57" ht="6.75" customHeight="1" thickBot="1" x14ac:dyDescent="0.25"/>
    <row r="5" spans="1:57" ht="15.75" customHeight="1" x14ac:dyDescent="0.2">
      <c r="A5" s="291" t="s">
        <v>384</v>
      </c>
      <c r="B5" s="292"/>
      <c r="C5" s="293"/>
      <c r="D5" s="297" t="s">
        <v>24</v>
      </c>
      <c r="E5" s="295"/>
      <c r="F5" s="31"/>
      <c r="G5" s="73"/>
      <c r="H5" s="73"/>
      <c r="I5" s="73"/>
      <c r="J5" s="73"/>
      <c r="K5" s="73"/>
      <c r="L5" s="73"/>
      <c r="M5" s="73"/>
      <c r="N5" s="73"/>
      <c r="O5" s="73"/>
      <c r="P5" s="73"/>
      <c r="Q5" s="73"/>
      <c r="R5" s="73"/>
      <c r="S5" s="73"/>
      <c r="T5" s="73"/>
      <c r="U5" s="73"/>
      <c r="V5" s="73"/>
      <c r="W5" s="298" t="s">
        <v>372</v>
      </c>
      <c r="X5" s="298"/>
      <c r="Y5" s="298"/>
      <c r="Z5" s="298"/>
      <c r="AA5" s="298"/>
      <c r="AB5" s="298"/>
      <c r="AC5" s="298"/>
      <c r="AD5" s="298"/>
      <c r="AE5" s="298"/>
      <c r="AF5" s="298"/>
      <c r="AG5" s="73"/>
      <c r="AH5" s="73"/>
      <c r="AI5" s="73"/>
      <c r="AJ5" s="73"/>
      <c r="AK5" s="73"/>
      <c r="AL5" s="73"/>
      <c r="AM5" s="73"/>
      <c r="AN5" s="73"/>
      <c r="AO5" s="73"/>
      <c r="AP5" s="73"/>
      <c r="AQ5" s="73"/>
      <c r="AR5" s="73"/>
      <c r="AS5" s="73"/>
      <c r="AT5" s="73"/>
      <c r="AU5" s="73"/>
      <c r="AV5" s="73"/>
      <c r="AW5" s="73"/>
      <c r="AX5" s="73"/>
      <c r="AY5" s="73"/>
      <c r="AZ5" s="74"/>
      <c r="BA5" s="307" t="s">
        <v>385</v>
      </c>
      <c r="BB5" s="308"/>
      <c r="BC5" s="308"/>
      <c r="BD5" s="308"/>
      <c r="BE5" s="309"/>
    </row>
    <row r="6" spans="1:57" ht="15.75" customHeight="1" x14ac:dyDescent="0.2">
      <c r="A6" s="294"/>
      <c r="B6" s="295"/>
      <c r="C6" s="296"/>
      <c r="D6" s="297"/>
      <c r="E6" s="295"/>
      <c r="F6" s="33"/>
      <c r="G6" s="49"/>
      <c r="H6" s="49"/>
      <c r="I6" s="49"/>
      <c r="J6" s="49"/>
      <c r="K6" s="49"/>
      <c r="L6" s="49"/>
      <c r="M6" s="49"/>
      <c r="N6" s="49"/>
      <c r="O6" s="49"/>
      <c r="P6" s="49"/>
      <c r="Q6" s="49"/>
      <c r="R6" s="49"/>
      <c r="S6" s="49"/>
      <c r="T6" s="49"/>
      <c r="U6" s="49"/>
      <c r="V6" s="49"/>
      <c r="W6" s="299"/>
      <c r="X6" s="299"/>
      <c r="Y6" s="299"/>
      <c r="Z6" s="299"/>
      <c r="AA6" s="299"/>
      <c r="AB6" s="299"/>
      <c r="AC6" s="299"/>
      <c r="AD6" s="299"/>
      <c r="AE6" s="299"/>
      <c r="AF6" s="299"/>
      <c r="AG6" s="49"/>
      <c r="AH6" s="49"/>
      <c r="AI6" s="157" t="s">
        <v>373</v>
      </c>
      <c r="AJ6" s="49"/>
      <c r="AK6" s="49"/>
      <c r="AL6" s="49"/>
      <c r="AM6" s="49"/>
      <c r="AN6" s="49"/>
      <c r="AO6" s="49"/>
      <c r="AP6" s="49"/>
      <c r="AQ6" s="49"/>
      <c r="AR6" s="49"/>
      <c r="AS6" s="49"/>
      <c r="AT6" s="49"/>
      <c r="AU6" s="49"/>
      <c r="AV6" s="49"/>
      <c r="AW6" s="49"/>
      <c r="AX6" s="49"/>
      <c r="AY6" s="49"/>
      <c r="AZ6" s="76"/>
      <c r="BA6" s="310" t="s">
        <v>141</v>
      </c>
      <c r="BB6" s="311"/>
      <c r="BC6" s="311"/>
      <c r="BD6" s="311"/>
      <c r="BE6" s="312"/>
    </row>
    <row r="7" spans="1:57" ht="15.75" customHeight="1" x14ac:dyDescent="0.2">
      <c r="A7" s="302"/>
      <c r="B7" s="303"/>
      <c r="C7" s="304"/>
      <c r="D7" s="314"/>
      <c r="E7" s="315"/>
      <c r="F7" s="316" t="s">
        <v>386</v>
      </c>
      <c r="G7" s="317"/>
      <c r="H7" s="317"/>
      <c r="I7" s="317"/>
      <c r="J7" s="317"/>
      <c r="K7" s="317"/>
      <c r="L7" s="317"/>
      <c r="M7" s="317"/>
      <c r="N7" s="24"/>
      <c r="O7" s="72" t="s">
        <v>254</v>
      </c>
      <c r="P7" s="24"/>
      <c r="Q7" s="24"/>
      <c r="R7" s="24"/>
      <c r="S7" s="24"/>
      <c r="T7" s="24"/>
      <c r="U7" s="24"/>
      <c r="V7" s="72" t="s">
        <v>396</v>
      </c>
      <c r="W7" s="24"/>
      <c r="X7" s="72"/>
      <c r="Y7" s="72"/>
      <c r="Z7" s="72"/>
      <c r="AA7" s="72"/>
      <c r="AB7" s="149"/>
      <c r="AC7" s="72"/>
      <c r="AD7" s="72"/>
      <c r="AE7" s="72"/>
      <c r="AF7" s="72"/>
      <c r="AG7" s="72"/>
      <c r="AH7" s="72"/>
      <c r="AI7" s="72"/>
      <c r="AK7" s="72"/>
      <c r="AL7" s="72"/>
      <c r="AM7" s="24"/>
      <c r="AN7" s="72"/>
      <c r="AO7" s="72"/>
      <c r="AP7" s="72"/>
      <c r="AQ7" s="72"/>
      <c r="AR7" s="72"/>
      <c r="AS7" s="72"/>
      <c r="AT7" s="72"/>
      <c r="AU7" s="72"/>
      <c r="AV7" s="300"/>
      <c r="AW7" s="300"/>
      <c r="AX7" s="300"/>
      <c r="AY7" s="300"/>
      <c r="AZ7" s="301"/>
      <c r="BA7" s="302"/>
      <c r="BB7" s="303"/>
      <c r="BC7" s="303"/>
      <c r="BD7" s="303"/>
      <c r="BE7" s="304"/>
    </row>
    <row r="8" spans="1:57" s="281" customFormat="1" ht="15.75" customHeight="1" x14ac:dyDescent="0.2">
      <c r="A8" s="302"/>
      <c r="B8" s="303"/>
      <c r="C8" s="304"/>
      <c r="D8" s="318"/>
      <c r="E8" s="319"/>
      <c r="F8" s="59" t="s">
        <v>862</v>
      </c>
      <c r="G8" s="278"/>
      <c r="H8" s="278"/>
      <c r="I8" s="278"/>
      <c r="J8" s="278"/>
      <c r="K8" s="278"/>
      <c r="L8" s="278"/>
      <c r="M8" s="278"/>
      <c r="N8" s="24"/>
      <c r="O8" s="72"/>
      <c r="P8" s="24"/>
      <c r="Q8" s="24"/>
      <c r="R8" s="24"/>
      <c r="S8" s="24"/>
      <c r="T8" s="24"/>
      <c r="U8" s="24"/>
      <c r="V8" s="72"/>
      <c r="X8" s="72"/>
      <c r="Y8" s="72"/>
      <c r="Z8" s="72"/>
      <c r="AA8" s="72"/>
      <c r="AB8" s="149"/>
      <c r="AC8" s="72"/>
      <c r="AD8" s="72"/>
      <c r="AE8" s="72"/>
      <c r="AF8" s="72"/>
      <c r="AG8" s="72"/>
      <c r="AH8" s="72"/>
      <c r="AI8" s="72"/>
      <c r="AJ8" s="24"/>
      <c r="AK8" s="72"/>
      <c r="AL8" s="72"/>
      <c r="AN8" s="72"/>
      <c r="AO8" s="72"/>
      <c r="AP8" s="72"/>
      <c r="AQ8" s="72"/>
      <c r="AR8" s="72"/>
      <c r="AS8" s="72"/>
      <c r="AT8" s="72"/>
      <c r="AU8" s="72"/>
      <c r="AV8" s="279"/>
      <c r="AW8" s="279"/>
      <c r="AX8" s="279"/>
      <c r="AY8" s="279"/>
      <c r="AZ8" s="280"/>
      <c r="BA8" s="275"/>
      <c r="BB8" s="276"/>
      <c r="BC8" s="276"/>
      <c r="BD8" s="276"/>
      <c r="BE8" s="277"/>
    </row>
    <row r="9" spans="1:57" ht="15.75" customHeight="1" x14ac:dyDescent="0.2">
      <c r="A9" s="302"/>
      <c r="B9" s="303"/>
      <c r="C9" s="304"/>
      <c r="D9" s="305">
        <v>1</v>
      </c>
      <c r="E9" s="306"/>
      <c r="F9" s="59" t="s">
        <v>358</v>
      </c>
      <c r="G9" s="24"/>
      <c r="H9" s="24"/>
      <c r="I9" s="24"/>
      <c r="J9" s="24"/>
      <c r="K9" s="24"/>
      <c r="L9" s="24"/>
      <c r="M9" s="24"/>
      <c r="N9" s="24"/>
      <c r="O9" s="24"/>
      <c r="P9" s="24"/>
      <c r="Q9" s="24"/>
      <c r="R9" s="24"/>
      <c r="S9" s="24"/>
      <c r="T9" s="24"/>
      <c r="U9" s="24"/>
      <c r="V9" s="24"/>
      <c r="W9" s="72" t="s">
        <v>387</v>
      </c>
      <c r="X9" s="24"/>
      <c r="Y9" s="24"/>
      <c r="Z9" s="24"/>
      <c r="AA9" s="24"/>
      <c r="AB9" s="24"/>
      <c r="AC9" s="24"/>
      <c r="AD9" s="24"/>
      <c r="AE9" s="24"/>
      <c r="AF9" s="24"/>
      <c r="AG9" s="24"/>
      <c r="AH9" s="24"/>
      <c r="AI9" s="24"/>
      <c r="AJ9" s="24"/>
      <c r="AK9" s="24"/>
      <c r="AL9" s="24"/>
      <c r="AM9" s="24"/>
      <c r="AN9" s="24"/>
      <c r="AO9" s="24"/>
      <c r="AP9" s="24"/>
      <c r="AQ9" s="24"/>
      <c r="AR9" s="24"/>
      <c r="AS9" s="24"/>
      <c r="AT9" s="24"/>
      <c r="AU9" s="24"/>
      <c r="AV9" s="300" t="s">
        <v>265</v>
      </c>
      <c r="AW9" s="300"/>
      <c r="AX9" s="300"/>
      <c r="AY9" s="300"/>
      <c r="AZ9" s="301"/>
      <c r="BA9" s="302"/>
      <c r="BB9" s="303"/>
      <c r="BC9" s="303"/>
      <c r="BD9" s="303"/>
      <c r="BE9" s="304"/>
    </row>
    <row r="10" spans="1:57" ht="15.75" customHeight="1" x14ac:dyDescent="0.2">
      <c r="A10" s="302"/>
      <c r="B10" s="303"/>
      <c r="C10" s="304"/>
      <c r="D10" s="305">
        <v>2</v>
      </c>
      <c r="E10" s="306"/>
      <c r="F10" s="59" t="s">
        <v>261</v>
      </c>
      <c r="G10" s="24"/>
      <c r="H10" s="24"/>
      <c r="I10" s="24"/>
      <c r="J10" s="24"/>
      <c r="K10" s="24"/>
      <c r="L10" s="24"/>
      <c r="M10" s="24"/>
      <c r="N10" s="24"/>
      <c r="O10" s="24"/>
      <c r="P10" s="24"/>
      <c r="Q10" s="24"/>
      <c r="R10" s="24"/>
      <c r="S10" s="24"/>
      <c r="T10" s="24"/>
      <c r="U10" s="24"/>
      <c r="V10" s="24"/>
      <c r="W10" s="24"/>
      <c r="X10" s="24"/>
      <c r="Y10" s="24"/>
      <c r="Z10" s="24"/>
      <c r="AA10" s="24"/>
      <c r="AB10" s="24"/>
      <c r="AC10" s="24"/>
      <c r="AD10" s="24"/>
      <c r="AE10" s="26"/>
      <c r="AF10" s="26"/>
      <c r="AG10" s="26"/>
      <c r="AH10" s="26"/>
      <c r="AI10" s="26"/>
      <c r="AJ10" s="26"/>
      <c r="AK10" s="26"/>
      <c r="AL10" s="24"/>
      <c r="AM10" s="24"/>
      <c r="AN10" s="24"/>
      <c r="AO10" s="24"/>
      <c r="AP10" s="24"/>
      <c r="AQ10" s="24"/>
      <c r="AR10" s="24"/>
      <c r="AS10" s="24"/>
      <c r="AT10" s="24"/>
      <c r="AU10" s="24"/>
      <c r="AV10" s="300"/>
      <c r="AW10" s="300"/>
      <c r="AX10" s="300"/>
      <c r="AY10" s="300"/>
      <c r="AZ10" s="301"/>
      <c r="BA10" s="302"/>
      <c r="BB10" s="303"/>
      <c r="BC10" s="303"/>
      <c r="BD10" s="303"/>
      <c r="BE10" s="304"/>
    </row>
    <row r="11" spans="1:57" ht="15.75" customHeight="1" x14ac:dyDescent="0.2">
      <c r="A11" s="302"/>
      <c r="B11" s="303"/>
      <c r="C11" s="304"/>
      <c r="D11" s="305">
        <v>3</v>
      </c>
      <c r="E11" s="306"/>
      <c r="F11" s="316" t="s">
        <v>215</v>
      </c>
      <c r="G11" s="300"/>
      <c r="H11" s="300"/>
      <c r="I11" s="300"/>
      <c r="J11" s="300"/>
      <c r="K11" s="300"/>
      <c r="L11" s="300"/>
      <c r="M11" s="300"/>
      <c r="N11" s="300"/>
      <c r="O11" s="300"/>
      <c r="P11" s="300"/>
      <c r="Q11" s="300"/>
      <c r="R11" s="300"/>
      <c r="S11" s="300"/>
      <c r="T11" s="300"/>
      <c r="U11" s="300"/>
      <c r="V11" s="300"/>
      <c r="W11" s="300"/>
      <c r="X11" s="300"/>
      <c r="Y11" s="300"/>
      <c r="Z11" s="300"/>
      <c r="AA11" s="300"/>
      <c r="AB11" s="300"/>
      <c r="AC11" s="300"/>
      <c r="AD11" s="300"/>
      <c r="AE11" s="27"/>
      <c r="AF11" s="27"/>
      <c r="AG11" s="27"/>
      <c r="AH11" s="27"/>
      <c r="AI11" s="27"/>
      <c r="AJ11" s="27"/>
      <c r="AK11" s="27"/>
      <c r="AL11" s="24"/>
      <c r="AM11" s="24"/>
      <c r="AN11" s="24"/>
      <c r="AO11" s="24"/>
      <c r="AP11" s="24"/>
      <c r="AQ11" s="24"/>
      <c r="AR11" s="24"/>
      <c r="AS11" s="24"/>
      <c r="AT11" s="24"/>
      <c r="AU11" s="24"/>
      <c r="AV11" s="300" t="s">
        <v>398</v>
      </c>
      <c r="AW11" s="300"/>
      <c r="AX11" s="300"/>
      <c r="AY11" s="300"/>
      <c r="AZ11" s="301"/>
      <c r="BA11" s="302"/>
      <c r="BB11" s="303"/>
      <c r="BC11" s="303"/>
      <c r="BD11" s="303"/>
      <c r="BE11" s="304"/>
    </row>
    <row r="12" spans="1:57" ht="15.75" customHeight="1" x14ac:dyDescent="0.2">
      <c r="A12" s="302"/>
      <c r="B12" s="303"/>
      <c r="C12" s="304"/>
      <c r="D12" s="305">
        <v>4</v>
      </c>
      <c r="E12" s="306"/>
      <c r="F12" s="316" t="s">
        <v>262</v>
      </c>
      <c r="G12" s="300"/>
      <c r="H12" s="300"/>
      <c r="I12" s="300"/>
      <c r="J12" s="300"/>
      <c r="K12" s="300"/>
      <c r="L12" s="300"/>
      <c r="M12" s="300"/>
      <c r="N12" s="71"/>
      <c r="O12" s="71"/>
      <c r="P12" s="71"/>
      <c r="Q12" s="71"/>
      <c r="R12" s="71"/>
      <c r="S12" s="71"/>
      <c r="T12" s="71"/>
      <c r="U12" s="71"/>
      <c r="V12" s="71"/>
      <c r="W12" s="71"/>
      <c r="X12" s="71"/>
      <c r="Y12" s="71"/>
      <c r="Z12" s="71"/>
      <c r="AA12" s="71"/>
      <c r="AB12" s="71"/>
      <c r="AC12" s="71"/>
      <c r="AD12" s="71"/>
      <c r="AE12" s="71"/>
      <c r="AF12" s="71"/>
      <c r="AG12" s="71"/>
      <c r="AH12" s="71"/>
      <c r="AI12" s="71"/>
      <c r="AJ12" s="26"/>
      <c r="AK12" s="26"/>
      <c r="AL12" s="24"/>
      <c r="AM12" s="24"/>
      <c r="AN12" s="24"/>
      <c r="AO12" s="24"/>
      <c r="AP12" s="24"/>
      <c r="AQ12" s="24"/>
      <c r="AR12" s="24"/>
      <c r="AS12" s="24"/>
      <c r="AT12" s="24"/>
      <c r="AU12" s="24"/>
      <c r="AV12" s="300" t="s">
        <v>388</v>
      </c>
      <c r="AW12" s="300"/>
      <c r="AX12" s="300"/>
      <c r="AY12" s="300"/>
      <c r="AZ12" s="301"/>
      <c r="BA12" s="302"/>
      <c r="BB12" s="303"/>
      <c r="BC12" s="303"/>
      <c r="BD12" s="303"/>
      <c r="BE12" s="304"/>
    </row>
    <row r="13" spans="1:57" ht="15.75" customHeight="1" x14ac:dyDescent="0.2">
      <c r="A13" s="302"/>
      <c r="B13" s="303"/>
      <c r="C13" s="304"/>
      <c r="D13" s="320">
        <v>5</v>
      </c>
      <c r="E13" s="305"/>
      <c r="F13" s="59" t="s">
        <v>263</v>
      </c>
      <c r="G13" s="24"/>
      <c r="H13" s="24"/>
      <c r="I13" s="24"/>
      <c r="J13" s="96"/>
      <c r="K13" s="96"/>
      <c r="L13" s="96"/>
      <c r="M13" s="96"/>
      <c r="N13" s="71"/>
      <c r="O13" s="71"/>
      <c r="P13" s="71"/>
      <c r="Q13" s="71"/>
      <c r="R13" s="71"/>
      <c r="S13" s="71"/>
      <c r="T13" s="71"/>
      <c r="U13" s="71"/>
      <c r="V13" s="71"/>
      <c r="W13" s="71"/>
      <c r="X13" s="71"/>
      <c r="Y13" s="71"/>
      <c r="Z13" s="71"/>
      <c r="AA13" s="71"/>
      <c r="AB13" s="71"/>
      <c r="AC13" s="71"/>
      <c r="AD13" s="71"/>
      <c r="AE13" s="71"/>
      <c r="AF13" s="71"/>
      <c r="AG13" s="71"/>
      <c r="AH13" s="71"/>
      <c r="AI13" s="71"/>
      <c r="AJ13" s="26"/>
      <c r="AK13" s="26"/>
      <c r="AL13" s="24"/>
      <c r="AM13" s="24"/>
      <c r="AN13" s="24"/>
      <c r="AO13" s="24"/>
      <c r="AP13" s="24"/>
      <c r="AQ13" s="24"/>
      <c r="AR13" s="73"/>
      <c r="AS13" s="73"/>
      <c r="AT13" s="73"/>
      <c r="AU13" s="73"/>
      <c r="AV13" s="300" t="s">
        <v>264</v>
      </c>
      <c r="AW13" s="300"/>
      <c r="AX13" s="300"/>
      <c r="AY13" s="300"/>
      <c r="AZ13" s="301"/>
      <c r="BA13" s="302"/>
      <c r="BB13" s="303"/>
      <c r="BC13" s="303"/>
      <c r="BD13" s="303"/>
      <c r="BE13" s="304"/>
    </row>
    <row r="14" spans="1:57" ht="15.75" customHeight="1" x14ac:dyDescent="0.2">
      <c r="A14" s="302"/>
      <c r="B14" s="303"/>
      <c r="C14" s="304"/>
      <c r="D14" s="320">
        <v>6</v>
      </c>
      <c r="E14" s="305"/>
      <c r="F14" s="59" t="s">
        <v>418</v>
      </c>
      <c r="G14" s="24"/>
      <c r="H14" s="24"/>
      <c r="I14" s="24"/>
      <c r="J14" s="96"/>
      <c r="K14" s="96"/>
      <c r="L14" s="96"/>
      <c r="M14" s="96"/>
      <c r="N14" s="71"/>
      <c r="O14" s="71"/>
      <c r="P14" s="71"/>
      <c r="Q14" s="71"/>
      <c r="R14" s="71"/>
      <c r="S14" s="71"/>
      <c r="T14" s="71"/>
      <c r="U14" s="71"/>
      <c r="V14" s="71"/>
      <c r="W14" s="71"/>
      <c r="X14" s="71"/>
      <c r="Y14" s="71"/>
      <c r="Z14" s="71"/>
      <c r="AA14" s="71"/>
      <c r="AB14" s="71"/>
      <c r="AC14" s="71"/>
      <c r="AD14" s="71"/>
      <c r="AE14" s="71"/>
      <c r="AF14" s="71"/>
      <c r="AG14" s="71"/>
      <c r="AH14" s="71"/>
      <c r="AI14" s="71"/>
      <c r="AJ14" s="26"/>
      <c r="AK14" s="26"/>
      <c r="AL14" s="24"/>
      <c r="AM14" s="24"/>
      <c r="AN14" s="24"/>
      <c r="AO14" s="24"/>
      <c r="AP14" s="24"/>
      <c r="AQ14" s="24"/>
      <c r="AR14" s="73"/>
      <c r="AS14" s="73"/>
      <c r="AT14" s="73"/>
      <c r="AU14" s="73"/>
      <c r="AV14" s="300" t="s">
        <v>389</v>
      </c>
      <c r="AW14" s="300"/>
      <c r="AX14" s="300"/>
      <c r="AY14" s="300"/>
      <c r="AZ14" s="301"/>
      <c r="BA14" s="302"/>
      <c r="BB14" s="303"/>
      <c r="BC14" s="303"/>
      <c r="BD14" s="303"/>
      <c r="BE14" s="304"/>
    </row>
    <row r="15" spans="1:57" ht="15.75" customHeight="1" x14ac:dyDescent="0.2">
      <c r="A15" s="302"/>
      <c r="B15" s="303"/>
      <c r="C15" s="304"/>
      <c r="D15" s="320">
        <v>7</v>
      </c>
      <c r="E15" s="305"/>
      <c r="F15" s="59" t="s">
        <v>266</v>
      </c>
      <c r="G15" s="24"/>
      <c r="H15" s="24"/>
      <c r="I15" s="24"/>
      <c r="J15" s="96"/>
      <c r="K15" s="96"/>
      <c r="L15" s="96"/>
      <c r="M15" s="96"/>
      <c r="N15" s="71"/>
      <c r="O15" s="71"/>
      <c r="P15" s="71"/>
      <c r="Q15" s="71"/>
      <c r="R15" s="71"/>
      <c r="S15" s="71"/>
      <c r="T15" s="71"/>
      <c r="U15" s="71"/>
      <c r="V15" s="71"/>
      <c r="W15" s="71"/>
      <c r="X15" s="71"/>
      <c r="Y15" s="71"/>
      <c r="Z15" s="71"/>
      <c r="AA15" s="71"/>
      <c r="AB15" s="71"/>
      <c r="AC15" s="71"/>
      <c r="AD15" s="71"/>
      <c r="AE15" s="71"/>
      <c r="AF15" s="71"/>
      <c r="AG15" s="71"/>
      <c r="AH15" s="71"/>
      <c r="AI15" s="71"/>
      <c r="AJ15" s="26"/>
      <c r="AK15" s="26"/>
      <c r="AL15" s="24"/>
      <c r="AM15" s="24"/>
      <c r="AN15" s="24"/>
      <c r="AO15" s="24"/>
      <c r="AP15" s="24"/>
      <c r="AQ15" s="24"/>
      <c r="AR15" s="73"/>
      <c r="AS15" s="73"/>
      <c r="AT15" s="73"/>
      <c r="AU15" s="73"/>
      <c r="AV15" s="300" t="s">
        <v>268</v>
      </c>
      <c r="AW15" s="300"/>
      <c r="AX15" s="300"/>
      <c r="AY15" s="300"/>
      <c r="AZ15" s="301"/>
      <c r="BA15" s="302"/>
      <c r="BB15" s="303"/>
      <c r="BC15" s="303"/>
      <c r="BD15" s="303"/>
      <c r="BE15" s="304"/>
    </row>
    <row r="16" spans="1:57" ht="15.75" customHeight="1" x14ac:dyDescent="0.2">
      <c r="A16" s="302"/>
      <c r="B16" s="303"/>
      <c r="C16" s="304"/>
      <c r="D16" s="320">
        <v>8</v>
      </c>
      <c r="E16" s="305"/>
      <c r="F16" s="59" t="s">
        <v>267</v>
      </c>
      <c r="G16" s="24"/>
      <c r="H16" s="24"/>
      <c r="I16" s="24"/>
      <c r="J16" s="96"/>
      <c r="K16" s="96"/>
      <c r="L16" s="96"/>
      <c r="M16" s="96"/>
      <c r="N16" s="71"/>
      <c r="O16" s="71"/>
      <c r="P16" s="71"/>
      <c r="Q16" s="71"/>
      <c r="R16" s="71"/>
      <c r="S16" s="71"/>
      <c r="T16" s="71"/>
      <c r="U16" s="71"/>
      <c r="V16" s="71"/>
      <c r="W16" s="71"/>
      <c r="X16" s="71"/>
      <c r="Y16" s="71"/>
      <c r="Z16" s="71"/>
      <c r="AA16" s="71"/>
      <c r="AB16" s="71"/>
      <c r="AC16" s="71"/>
      <c r="AD16" s="71"/>
      <c r="AE16" s="71"/>
      <c r="AF16" s="71"/>
      <c r="AG16" s="71"/>
      <c r="AH16" s="71"/>
      <c r="AI16" s="71"/>
      <c r="AJ16" s="26"/>
      <c r="AK16" s="26"/>
      <c r="AL16" s="24"/>
      <c r="AM16" s="24"/>
      <c r="AN16" s="24"/>
      <c r="AO16" s="24"/>
      <c r="AP16" s="24"/>
      <c r="AQ16" s="24"/>
      <c r="AR16" s="73"/>
      <c r="AS16" s="73"/>
      <c r="AT16" s="73"/>
      <c r="AU16" s="73"/>
      <c r="AV16" s="300" t="s">
        <v>269</v>
      </c>
      <c r="AW16" s="300"/>
      <c r="AX16" s="300"/>
      <c r="AY16" s="300"/>
      <c r="AZ16" s="301"/>
      <c r="BA16" s="302"/>
      <c r="BB16" s="303"/>
      <c r="BC16" s="303"/>
      <c r="BD16" s="303"/>
      <c r="BE16" s="304"/>
    </row>
    <row r="17" spans="1:57" s="119" customFormat="1" ht="15.75" customHeight="1" x14ac:dyDescent="0.2">
      <c r="A17" s="302"/>
      <c r="B17" s="303"/>
      <c r="C17" s="304"/>
      <c r="D17" s="321">
        <v>9</v>
      </c>
      <c r="E17" s="322"/>
      <c r="F17" s="323" t="s">
        <v>419</v>
      </c>
      <c r="G17" s="324"/>
      <c r="H17" s="324"/>
      <c r="I17" s="324"/>
      <c r="J17" s="324"/>
      <c r="K17" s="324"/>
      <c r="L17" s="324"/>
      <c r="M17" s="324"/>
      <c r="N17" s="324"/>
      <c r="O17" s="324"/>
      <c r="P17" s="324"/>
      <c r="Q17" s="324"/>
      <c r="R17" s="324"/>
      <c r="S17" s="324"/>
      <c r="T17" s="324"/>
      <c r="U17" s="324"/>
      <c r="V17" s="324"/>
      <c r="W17" s="324"/>
      <c r="X17" s="324"/>
      <c r="Y17" s="324"/>
      <c r="Z17" s="324"/>
      <c r="AA17" s="324"/>
      <c r="AB17" s="324"/>
      <c r="AC17" s="324"/>
      <c r="AD17" s="324"/>
      <c r="AE17" s="324"/>
      <c r="AF17" s="324"/>
      <c r="AG17" s="324"/>
      <c r="AH17" s="324"/>
      <c r="AI17" s="324"/>
      <c r="AJ17" s="324"/>
      <c r="AK17" s="324"/>
      <c r="AL17" s="324"/>
      <c r="AM17" s="324"/>
      <c r="AN17" s="324"/>
      <c r="AO17" s="324"/>
      <c r="AP17" s="324"/>
      <c r="AQ17" s="324"/>
      <c r="AR17" s="324"/>
      <c r="AS17" s="324"/>
      <c r="AT17" s="324"/>
      <c r="AU17" s="324"/>
      <c r="AV17" s="324"/>
      <c r="AW17" s="324"/>
      <c r="AX17" s="324"/>
      <c r="AY17" s="324"/>
      <c r="AZ17" s="325"/>
      <c r="BA17" s="302"/>
      <c r="BB17" s="303"/>
      <c r="BC17" s="303"/>
      <c r="BD17" s="303"/>
      <c r="BE17" s="304"/>
    </row>
    <row r="18" spans="1:57" ht="15.75" customHeight="1" x14ac:dyDescent="0.2">
      <c r="A18" s="302"/>
      <c r="B18" s="303"/>
      <c r="C18" s="304"/>
      <c r="D18" s="321">
        <v>10</v>
      </c>
      <c r="E18" s="322"/>
      <c r="F18" s="59" t="s">
        <v>244</v>
      </c>
      <c r="G18" s="71"/>
      <c r="H18" s="71"/>
      <c r="I18" s="71"/>
      <c r="J18" s="71"/>
      <c r="K18" s="71"/>
      <c r="L18" s="71"/>
      <c r="M18" s="71"/>
      <c r="N18" s="71"/>
      <c r="O18" s="71"/>
      <c r="P18" s="71"/>
      <c r="Q18" s="71"/>
      <c r="R18" s="71"/>
      <c r="S18" s="71"/>
      <c r="T18" s="71"/>
      <c r="U18" s="71"/>
      <c r="V18" s="71"/>
      <c r="W18" s="71"/>
      <c r="X18" s="71"/>
      <c r="Y18" s="71"/>
      <c r="Z18" s="71"/>
      <c r="AA18" s="71"/>
      <c r="AB18" s="71"/>
      <c r="AC18" s="71"/>
      <c r="AD18" s="71"/>
      <c r="AE18" s="71"/>
      <c r="AF18" s="71"/>
      <c r="AG18" s="71"/>
      <c r="AH18" s="71"/>
      <c r="AI18" s="71"/>
      <c r="AJ18" s="71"/>
      <c r="AK18" s="71"/>
      <c r="AL18" s="71"/>
      <c r="AM18" s="71"/>
      <c r="AN18" s="71"/>
      <c r="AO18" s="71"/>
      <c r="AP18" s="71"/>
      <c r="AQ18" s="71"/>
      <c r="AR18" s="77"/>
      <c r="AS18" s="77"/>
      <c r="AT18" s="326" t="s">
        <v>844</v>
      </c>
      <c r="AU18" s="326"/>
      <c r="AV18" s="326"/>
      <c r="AW18" s="326"/>
      <c r="AX18" s="326"/>
      <c r="AY18" s="326"/>
      <c r="AZ18" s="327"/>
      <c r="BA18" s="302"/>
      <c r="BB18" s="303"/>
      <c r="BC18" s="303"/>
      <c r="BD18" s="303"/>
      <c r="BE18" s="304"/>
    </row>
    <row r="19" spans="1:57" ht="15.75" customHeight="1" x14ac:dyDescent="0.2">
      <c r="A19" s="302"/>
      <c r="B19" s="303"/>
      <c r="C19" s="304"/>
      <c r="D19" s="321">
        <v>11</v>
      </c>
      <c r="E19" s="322"/>
      <c r="F19" s="59" t="s">
        <v>245</v>
      </c>
      <c r="G19" s="24"/>
      <c r="H19" s="24"/>
      <c r="I19" s="24"/>
      <c r="J19" s="24"/>
      <c r="K19" s="24"/>
      <c r="L19" s="24"/>
      <c r="M19" s="24"/>
      <c r="N19" s="24"/>
      <c r="O19" s="24"/>
      <c r="P19" s="24"/>
      <c r="Q19" s="24"/>
      <c r="R19" s="24"/>
      <c r="S19" s="24"/>
      <c r="T19" s="24"/>
      <c r="U19" s="24"/>
      <c r="V19" s="24"/>
      <c r="W19" s="24"/>
      <c r="X19" s="24"/>
      <c r="Y19" s="24"/>
      <c r="Z19" s="24"/>
      <c r="AA19" s="24"/>
      <c r="AB19" s="24"/>
      <c r="AC19" s="24"/>
      <c r="AD19" s="24"/>
      <c r="AE19" s="24"/>
      <c r="AF19" s="24"/>
      <c r="AG19" s="24"/>
      <c r="AH19" s="24"/>
      <c r="AI19" s="24"/>
      <c r="AJ19" s="24"/>
      <c r="AK19" s="24"/>
      <c r="AL19" s="24"/>
      <c r="AM19" s="24"/>
      <c r="AN19" s="71"/>
      <c r="AO19" s="71"/>
      <c r="AP19" s="71"/>
      <c r="AQ19" s="71"/>
      <c r="AR19" s="77"/>
      <c r="AS19" s="94"/>
      <c r="AT19" s="328"/>
      <c r="AU19" s="328"/>
      <c r="AV19" s="328"/>
      <c r="AW19" s="328"/>
      <c r="AX19" s="328"/>
      <c r="AY19" s="328"/>
      <c r="AZ19" s="329"/>
      <c r="BA19" s="302"/>
      <c r="BB19" s="303"/>
      <c r="BC19" s="303"/>
      <c r="BD19" s="303"/>
      <c r="BE19" s="304"/>
    </row>
    <row r="20" spans="1:57" ht="15.75" customHeight="1" x14ac:dyDescent="0.2">
      <c r="A20" s="302"/>
      <c r="B20" s="303"/>
      <c r="C20" s="304"/>
      <c r="D20" s="321">
        <v>12</v>
      </c>
      <c r="E20" s="322"/>
      <c r="F20" s="59" t="s">
        <v>246</v>
      </c>
      <c r="G20" s="71"/>
      <c r="H20" s="71"/>
      <c r="I20" s="71"/>
      <c r="J20" s="71"/>
      <c r="K20" s="71"/>
      <c r="L20" s="71"/>
      <c r="M20" s="71"/>
      <c r="N20" s="71"/>
      <c r="O20" s="71"/>
      <c r="P20" s="71"/>
      <c r="Q20" s="71"/>
      <c r="R20" s="71"/>
      <c r="S20" s="71"/>
      <c r="T20" s="71"/>
      <c r="U20" s="71"/>
      <c r="V20" s="71"/>
      <c r="W20" s="71"/>
      <c r="X20" s="71"/>
      <c r="Y20" s="71"/>
      <c r="Z20" s="71"/>
      <c r="AA20" s="71"/>
      <c r="AB20" s="71"/>
      <c r="AC20" s="71"/>
      <c r="AD20" s="71"/>
      <c r="AE20" s="71"/>
      <c r="AF20" s="71"/>
      <c r="AG20" s="71"/>
      <c r="AH20" s="71"/>
      <c r="AI20" s="71"/>
      <c r="AJ20" s="71"/>
      <c r="AK20" s="71"/>
      <c r="AL20" s="71"/>
      <c r="AM20" s="71"/>
      <c r="AN20" s="71"/>
      <c r="AO20" s="71"/>
      <c r="AP20" s="71"/>
      <c r="AQ20" s="71"/>
      <c r="AR20" s="73"/>
      <c r="AT20" s="330"/>
      <c r="AU20" s="330"/>
      <c r="AV20" s="330"/>
      <c r="AW20" s="330"/>
      <c r="AX20" s="330"/>
      <c r="AY20" s="330"/>
      <c r="AZ20" s="331"/>
      <c r="BA20" s="302"/>
      <c r="BB20" s="303"/>
      <c r="BC20" s="303"/>
      <c r="BD20" s="303"/>
      <c r="BE20" s="304"/>
    </row>
    <row r="21" spans="1:57" ht="15.75" customHeight="1" x14ac:dyDescent="0.2">
      <c r="A21" s="302"/>
      <c r="B21" s="303"/>
      <c r="C21" s="304"/>
      <c r="D21" s="321">
        <v>13</v>
      </c>
      <c r="E21" s="322"/>
      <c r="F21" s="59" t="s">
        <v>247</v>
      </c>
      <c r="G21" s="71"/>
      <c r="H21" s="71"/>
      <c r="I21" s="71"/>
      <c r="J21" s="71"/>
      <c r="K21" s="71"/>
      <c r="L21" s="71"/>
      <c r="M21" s="71"/>
      <c r="N21" s="71"/>
      <c r="O21" s="71"/>
      <c r="P21" s="71"/>
      <c r="Q21" s="71"/>
      <c r="R21" s="71"/>
      <c r="S21" s="71"/>
      <c r="T21" s="71"/>
      <c r="U21" s="71"/>
      <c r="V21" s="71"/>
      <c r="W21" s="71"/>
      <c r="X21" s="71"/>
      <c r="Y21" s="71"/>
      <c r="Z21" s="71"/>
      <c r="AA21" s="71"/>
      <c r="AB21" s="71"/>
      <c r="AC21" s="71"/>
      <c r="AD21" s="71"/>
      <c r="AE21" s="71"/>
      <c r="AF21" s="71"/>
      <c r="AG21" s="71"/>
      <c r="AH21" s="71"/>
      <c r="AI21" s="71"/>
      <c r="AJ21" s="71"/>
      <c r="AK21" s="71"/>
      <c r="AL21" s="71"/>
      <c r="AM21" s="71"/>
      <c r="AN21" s="71"/>
      <c r="AO21" s="71"/>
      <c r="AP21" s="71"/>
      <c r="AQ21" s="71"/>
      <c r="AR21" s="73"/>
      <c r="AS21" s="73"/>
      <c r="AT21" s="332" t="s">
        <v>778</v>
      </c>
      <c r="AU21" s="332"/>
      <c r="AV21" s="332"/>
      <c r="AW21" s="332"/>
      <c r="AX21" s="332"/>
      <c r="AY21" s="332"/>
      <c r="AZ21" s="333"/>
      <c r="BA21" s="302"/>
      <c r="BB21" s="303"/>
      <c r="BC21" s="303"/>
      <c r="BD21" s="303"/>
      <c r="BE21" s="304"/>
    </row>
    <row r="22" spans="1:57" ht="15.75" customHeight="1" x14ac:dyDescent="0.2">
      <c r="A22" s="302"/>
      <c r="B22" s="303"/>
      <c r="C22" s="304"/>
      <c r="D22" s="321">
        <v>14</v>
      </c>
      <c r="E22" s="322"/>
      <c r="F22" s="59" t="s">
        <v>248</v>
      </c>
      <c r="G22" s="24"/>
      <c r="H22" s="24"/>
      <c r="I22" s="24"/>
      <c r="J22" s="24"/>
      <c r="K22" s="24"/>
      <c r="L22" s="24"/>
      <c r="M22" s="24"/>
      <c r="N22" s="24"/>
      <c r="O22" s="24"/>
      <c r="P22" s="24"/>
      <c r="Q22" s="24"/>
      <c r="R22" s="24"/>
      <c r="S22" s="24"/>
      <c r="T22" s="24"/>
      <c r="U22" s="24"/>
      <c r="V22" s="24"/>
      <c r="W22" s="24"/>
      <c r="X22" s="24"/>
      <c r="Y22" s="24"/>
      <c r="Z22" s="24"/>
      <c r="AA22" s="24"/>
      <c r="AB22" s="24"/>
      <c r="AC22" s="24"/>
      <c r="AD22" s="24"/>
      <c r="AE22" s="24"/>
      <c r="AF22" s="24"/>
      <c r="AG22" s="24"/>
      <c r="AH22" s="24"/>
      <c r="AI22" s="24"/>
      <c r="AJ22" s="24"/>
      <c r="AK22" s="24"/>
      <c r="AL22" s="24"/>
      <c r="AM22" s="24"/>
      <c r="AN22" s="24"/>
      <c r="AO22" s="24"/>
      <c r="AP22" s="24"/>
      <c r="AQ22" s="71"/>
      <c r="AR22" s="24"/>
      <c r="AT22" s="334"/>
      <c r="AU22" s="334"/>
      <c r="AV22" s="334"/>
      <c r="AW22" s="334"/>
      <c r="AX22" s="334"/>
      <c r="AY22" s="334"/>
      <c r="AZ22" s="335"/>
      <c r="BA22" s="302"/>
      <c r="BB22" s="303"/>
      <c r="BC22" s="303"/>
      <c r="BD22" s="303"/>
      <c r="BE22" s="304"/>
    </row>
    <row r="23" spans="1:57" ht="15.75" customHeight="1" x14ac:dyDescent="0.2">
      <c r="A23" s="302"/>
      <c r="B23" s="303"/>
      <c r="C23" s="304"/>
      <c r="D23" s="321">
        <v>15</v>
      </c>
      <c r="E23" s="322"/>
      <c r="F23" s="59" t="s">
        <v>249</v>
      </c>
      <c r="G23" s="24"/>
      <c r="H23" s="24"/>
      <c r="I23" s="24"/>
      <c r="J23" s="24"/>
      <c r="K23" s="24"/>
      <c r="L23" s="24"/>
      <c r="M23" s="24"/>
      <c r="N23" s="24"/>
      <c r="O23" s="24"/>
      <c r="P23" s="24"/>
      <c r="Q23" s="24"/>
      <c r="R23" s="24"/>
      <c r="S23" s="24"/>
      <c r="T23" s="24"/>
      <c r="U23" s="24"/>
      <c r="V23" s="24"/>
      <c r="W23" s="24"/>
      <c r="X23" s="24"/>
      <c r="Y23" s="24"/>
      <c r="Z23" s="24"/>
      <c r="AA23" s="24"/>
      <c r="AB23" s="24"/>
      <c r="AC23" s="24"/>
      <c r="AD23" s="24"/>
      <c r="AE23" s="24"/>
      <c r="AF23" s="24"/>
      <c r="AG23" s="24"/>
      <c r="AH23" s="24"/>
      <c r="AI23" s="24"/>
      <c r="AJ23" s="24"/>
      <c r="AK23" s="24"/>
      <c r="AL23" s="24"/>
      <c r="AM23" s="24"/>
      <c r="AN23" s="24"/>
      <c r="AO23" s="24"/>
      <c r="AP23" s="24"/>
      <c r="AQ23" s="71"/>
      <c r="AT23" s="336"/>
      <c r="AU23" s="336"/>
      <c r="AV23" s="336"/>
      <c r="AW23" s="336"/>
      <c r="AX23" s="336"/>
      <c r="AY23" s="336"/>
      <c r="AZ23" s="337"/>
      <c r="BA23" s="302"/>
      <c r="BB23" s="303"/>
      <c r="BC23" s="303"/>
      <c r="BD23" s="303"/>
      <c r="BE23" s="304"/>
    </row>
    <row r="24" spans="1:57" ht="15.75" customHeight="1" x14ac:dyDescent="0.2">
      <c r="A24" s="302"/>
      <c r="B24" s="303"/>
      <c r="C24" s="304"/>
      <c r="D24" s="321">
        <v>16</v>
      </c>
      <c r="E24" s="322"/>
      <c r="F24" s="316" t="s">
        <v>378</v>
      </c>
      <c r="G24" s="317"/>
      <c r="H24" s="317"/>
      <c r="I24" s="317"/>
      <c r="J24" s="317"/>
      <c r="K24" s="317"/>
      <c r="L24" s="317"/>
      <c r="M24" s="317"/>
      <c r="N24" s="317"/>
      <c r="O24" s="317"/>
      <c r="P24" s="317"/>
      <c r="Q24" s="317"/>
      <c r="R24" s="317"/>
      <c r="S24" s="71"/>
      <c r="T24" s="71"/>
      <c r="U24" s="26"/>
      <c r="V24" s="26"/>
      <c r="W24" s="26"/>
      <c r="X24" s="27"/>
      <c r="Y24" s="27"/>
      <c r="Z24" s="27"/>
      <c r="AA24" s="27"/>
      <c r="AB24" s="27"/>
      <c r="AC24" s="27"/>
      <c r="AD24" s="27"/>
      <c r="AE24" s="27"/>
      <c r="AF24" s="27"/>
      <c r="AG24" s="27"/>
      <c r="AH24" s="27"/>
      <c r="AI24" s="27"/>
      <c r="AJ24" s="27"/>
      <c r="AK24" s="27"/>
      <c r="AL24" s="27"/>
      <c r="AM24" s="27"/>
      <c r="AN24" s="338" t="s">
        <v>781</v>
      </c>
      <c r="AO24" s="338"/>
      <c r="AP24" s="338"/>
      <c r="AQ24" s="338"/>
      <c r="AR24" s="338"/>
      <c r="AS24" s="338"/>
      <c r="AT24" s="338"/>
      <c r="AU24" s="338"/>
      <c r="AV24" s="338"/>
      <c r="AW24" s="338"/>
      <c r="AX24" s="338"/>
      <c r="AY24" s="338"/>
      <c r="AZ24" s="339"/>
      <c r="BA24" s="302"/>
      <c r="BB24" s="303"/>
      <c r="BC24" s="303"/>
      <c r="BD24" s="303"/>
      <c r="BE24" s="304"/>
    </row>
    <row r="25" spans="1:57" ht="15" customHeight="1" x14ac:dyDescent="0.2">
      <c r="A25" s="302"/>
      <c r="B25" s="303"/>
      <c r="C25" s="304"/>
      <c r="D25" s="340">
        <v>17</v>
      </c>
      <c r="E25" s="341"/>
      <c r="F25" s="350" t="s">
        <v>379</v>
      </c>
      <c r="G25" s="351"/>
      <c r="H25" s="351"/>
      <c r="I25" s="351"/>
      <c r="J25" s="351"/>
      <c r="K25" s="351"/>
      <c r="L25" s="351"/>
      <c r="M25" s="351"/>
      <c r="N25" s="351"/>
      <c r="O25" s="351"/>
      <c r="P25" s="351"/>
      <c r="Q25" s="351"/>
      <c r="R25" s="351"/>
      <c r="S25" s="73"/>
      <c r="T25" s="151" t="s">
        <v>410</v>
      </c>
      <c r="U25" s="152"/>
      <c r="V25" s="152"/>
      <c r="W25" s="152"/>
      <c r="X25" s="152"/>
      <c r="Y25" s="152"/>
      <c r="Z25" s="152"/>
      <c r="AA25" s="152"/>
      <c r="AB25" s="152"/>
      <c r="AC25" s="152"/>
      <c r="AD25" s="152"/>
      <c r="AE25" s="153"/>
      <c r="AF25" s="153"/>
      <c r="AG25" s="153"/>
      <c r="AH25" s="153"/>
      <c r="AI25" s="153"/>
      <c r="AJ25" s="153"/>
      <c r="AK25" s="153"/>
      <c r="AL25" s="152"/>
      <c r="AM25" s="152"/>
      <c r="AN25" s="73"/>
      <c r="AO25" s="344" t="s">
        <v>780</v>
      </c>
      <c r="AP25" s="344"/>
      <c r="AQ25" s="344"/>
      <c r="AR25" s="344"/>
      <c r="AS25" s="344"/>
      <c r="AT25" s="344"/>
      <c r="AU25" s="344"/>
      <c r="AV25" s="344"/>
      <c r="AW25" s="344"/>
      <c r="AX25" s="344"/>
      <c r="AY25" s="344"/>
      <c r="AZ25" s="345"/>
      <c r="BA25" s="367"/>
      <c r="BB25" s="368"/>
      <c r="BC25" s="368"/>
      <c r="BD25" s="368"/>
      <c r="BE25" s="369"/>
    </row>
    <row r="26" spans="1:57" ht="13" x14ac:dyDescent="0.2">
      <c r="A26" s="302"/>
      <c r="B26" s="303"/>
      <c r="C26" s="304"/>
      <c r="D26" s="348"/>
      <c r="E26" s="349"/>
      <c r="F26" s="154" t="s">
        <v>356</v>
      </c>
      <c r="G26" s="58"/>
      <c r="H26" s="75"/>
      <c r="I26" s="75"/>
      <c r="J26" s="75"/>
      <c r="K26" s="75"/>
      <c r="L26" s="75"/>
      <c r="M26" s="75"/>
      <c r="N26" s="75"/>
      <c r="O26" s="75"/>
      <c r="P26" s="75"/>
      <c r="Q26" s="75"/>
      <c r="R26" s="75"/>
      <c r="S26" s="75"/>
      <c r="T26" s="352" t="s">
        <v>357</v>
      </c>
      <c r="U26" s="353"/>
      <c r="V26" s="353"/>
      <c r="W26" s="353"/>
      <c r="X26" s="353"/>
      <c r="Y26" s="353"/>
      <c r="Z26" s="353"/>
      <c r="AA26" s="353"/>
      <c r="AB26" s="353"/>
      <c r="AC26" s="353"/>
      <c r="AD26" s="353"/>
      <c r="AE26" s="353"/>
      <c r="AF26" s="353"/>
      <c r="AG26" s="353"/>
      <c r="AH26" s="353"/>
      <c r="AI26" s="353"/>
      <c r="AJ26" s="353"/>
      <c r="AK26" s="353"/>
      <c r="AL26" s="353"/>
      <c r="AM26" s="75"/>
      <c r="AN26" s="156"/>
      <c r="AO26" s="346"/>
      <c r="AP26" s="346"/>
      <c r="AQ26" s="346"/>
      <c r="AR26" s="346"/>
      <c r="AS26" s="346"/>
      <c r="AT26" s="346"/>
      <c r="AU26" s="346"/>
      <c r="AV26" s="346"/>
      <c r="AW26" s="346"/>
      <c r="AX26" s="346"/>
      <c r="AY26" s="346"/>
      <c r="AZ26" s="347"/>
      <c r="BA26" s="370"/>
      <c r="BB26" s="371"/>
      <c r="BC26" s="371"/>
      <c r="BD26" s="371"/>
      <c r="BE26" s="372"/>
    </row>
    <row r="27" spans="1:57" ht="15.75" customHeight="1" x14ac:dyDescent="0.2">
      <c r="A27" s="302"/>
      <c r="B27" s="303"/>
      <c r="C27" s="304"/>
      <c r="D27" s="320">
        <v>18</v>
      </c>
      <c r="E27" s="305"/>
      <c r="F27" s="59" t="s">
        <v>380</v>
      </c>
      <c r="G27" s="71"/>
      <c r="H27" s="71"/>
      <c r="I27" s="71"/>
      <c r="J27" s="71"/>
      <c r="K27" s="71"/>
      <c r="L27" s="71"/>
      <c r="M27" s="71"/>
      <c r="N27" s="71"/>
      <c r="O27" s="71"/>
      <c r="P27" s="71"/>
      <c r="Q27" s="71"/>
      <c r="R27" s="71"/>
      <c r="S27" s="71"/>
      <c r="T27" s="71"/>
      <c r="U27" s="71"/>
      <c r="V27" s="71"/>
      <c r="W27" s="71"/>
      <c r="X27" s="71"/>
      <c r="Y27" s="71"/>
      <c r="Z27" s="71"/>
      <c r="AA27" s="71"/>
      <c r="AB27" s="26"/>
      <c r="AC27" s="26"/>
      <c r="AD27" s="26"/>
      <c r="AE27" s="26"/>
      <c r="AF27" s="26"/>
      <c r="AG27" s="26"/>
      <c r="AH27" s="26"/>
      <c r="AI27" s="26"/>
      <c r="AJ27" s="26"/>
      <c r="AK27" s="26"/>
      <c r="AL27" s="27"/>
      <c r="AM27" s="27"/>
      <c r="AN27" s="338" t="s">
        <v>256</v>
      </c>
      <c r="AO27" s="338"/>
      <c r="AP27" s="338"/>
      <c r="AQ27" s="338"/>
      <c r="AR27" s="338"/>
      <c r="AS27" s="338"/>
      <c r="AT27" s="338"/>
      <c r="AU27" s="338"/>
      <c r="AV27" s="338"/>
      <c r="AW27" s="338"/>
      <c r="AX27" s="338"/>
      <c r="AY27" s="338"/>
      <c r="AZ27" s="339"/>
      <c r="BA27" s="302"/>
      <c r="BB27" s="303"/>
      <c r="BC27" s="303"/>
      <c r="BD27" s="303"/>
      <c r="BE27" s="304"/>
    </row>
    <row r="28" spans="1:57" ht="15.75" customHeight="1" x14ac:dyDescent="0.2">
      <c r="A28" s="302"/>
      <c r="B28" s="303"/>
      <c r="C28" s="304"/>
      <c r="D28" s="340">
        <v>19</v>
      </c>
      <c r="E28" s="341"/>
      <c r="F28" s="59" t="s">
        <v>253</v>
      </c>
      <c r="G28" s="24"/>
      <c r="H28" s="24"/>
      <c r="I28" s="24"/>
      <c r="J28" s="24"/>
      <c r="K28" s="24"/>
      <c r="L28" s="24"/>
      <c r="M28" s="24"/>
      <c r="N28" s="24"/>
      <c r="O28" s="24"/>
      <c r="P28" s="24"/>
      <c r="Q28" s="24"/>
      <c r="R28" s="24"/>
      <c r="S28" s="24"/>
      <c r="T28" s="24"/>
      <c r="U28" s="24"/>
      <c r="V28" s="24"/>
      <c r="W28" s="24"/>
      <c r="X28" s="24"/>
      <c r="Y28" s="24"/>
      <c r="Z28" s="24"/>
      <c r="AA28" s="24"/>
      <c r="AB28" s="24"/>
      <c r="AC28" s="24"/>
      <c r="AD28" s="24"/>
      <c r="AE28" s="24"/>
      <c r="AF28" s="24"/>
      <c r="AG28" s="24"/>
      <c r="AH28" s="24"/>
      <c r="AI28" s="24"/>
      <c r="AJ28" s="24"/>
      <c r="AK28" s="24"/>
      <c r="AL28" s="24"/>
      <c r="AM28" s="24"/>
      <c r="AN28" s="158" t="s">
        <v>361</v>
      </c>
      <c r="AO28" s="73"/>
      <c r="AP28" s="73"/>
      <c r="AQ28" s="73"/>
      <c r="AR28" s="344" t="s">
        <v>257</v>
      </c>
      <c r="AS28" s="344"/>
      <c r="AT28" s="344"/>
      <c r="AU28" s="344"/>
      <c r="AV28" s="344"/>
      <c r="AW28" s="344"/>
      <c r="AX28" s="344"/>
      <c r="AY28" s="344"/>
      <c r="AZ28" s="345"/>
      <c r="BA28" s="367"/>
      <c r="BB28" s="368"/>
      <c r="BC28" s="368"/>
      <c r="BD28" s="368"/>
      <c r="BE28" s="369"/>
    </row>
    <row r="29" spans="1:57" ht="15.75" customHeight="1" x14ac:dyDescent="0.2">
      <c r="A29" s="302"/>
      <c r="B29" s="303"/>
      <c r="C29" s="304"/>
      <c r="D29" s="342"/>
      <c r="E29" s="343"/>
      <c r="F29" s="59" t="s">
        <v>860</v>
      </c>
      <c r="G29" s="71"/>
      <c r="H29" s="71"/>
      <c r="I29" s="71"/>
      <c r="J29" s="71"/>
      <c r="K29" s="71"/>
      <c r="L29" s="71"/>
      <c r="M29" s="71"/>
      <c r="N29" s="71"/>
      <c r="O29" s="71"/>
      <c r="P29" s="71"/>
      <c r="Q29" s="71"/>
      <c r="R29" s="71"/>
      <c r="S29" s="71"/>
      <c r="T29" s="71"/>
      <c r="U29" s="71"/>
      <c r="V29" s="71"/>
      <c r="W29" s="72"/>
      <c r="X29" s="24"/>
      <c r="Y29" s="26"/>
      <c r="Z29" s="26"/>
      <c r="AA29" s="26"/>
      <c r="AB29" s="26"/>
      <c r="AC29" s="26"/>
      <c r="AD29" s="26"/>
      <c r="AE29" s="26"/>
      <c r="AF29" s="26"/>
      <c r="AG29" s="26"/>
      <c r="AH29" s="26"/>
      <c r="AI29" s="26"/>
      <c r="AJ29" s="26"/>
      <c r="AK29" s="26"/>
      <c r="AL29" s="27"/>
      <c r="AM29" s="27"/>
      <c r="AN29" s="24"/>
      <c r="AO29" s="24"/>
      <c r="AP29" s="24"/>
      <c r="AQ29" s="49"/>
      <c r="AR29" s="346"/>
      <c r="AS29" s="346"/>
      <c r="AT29" s="346"/>
      <c r="AU29" s="346"/>
      <c r="AV29" s="346"/>
      <c r="AW29" s="346"/>
      <c r="AX29" s="346"/>
      <c r="AY29" s="346"/>
      <c r="AZ29" s="347"/>
      <c r="BA29" s="370"/>
      <c r="BB29" s="371"/>
      <c r="BC29" s="371"/>
      <c r="BD29" s="371"/>
      <c r="BE29" s="372"/>
    </row>
    <row r="30" spans="1:57" ht="15.75" customHeight="1" x14ac:dyDescent="0.2">
      <c r="A30" s="302"/>
      <c r="B30" s="303"/>
      <c r="C30" s="304"/>
      <c r="D30" s="305">
        <v>20</v>
      </c>
      <c r="E30" s="306"/>
      <c r="F30" s="316" t="s">
        <v>149</v>
      </c>
      <c r="G30" s="317"/>
      <c r="H30" s="317"/>
      <c r="I30" s="317"/>
      <c r="J30" s="317"/>
      <c r="K30" s="317"/>
      <c r="L30" s="24" t="s">
        <v>232</v>
      </c>
      <c r="M30" s="24"/>
      <c r="N30" s="24"/>
      <c r="O30" s="24"/>
      <c r="P30" s="24"/>
      <c r="Q30" s="24"/>
      <c r="R30" s="24"/>
      <c r="T30" s="72"/>
      <c r="U30" s="274" t="s">
        <v>843</v>
      </c>
      <c r="V30" s="24"/>
      <c r="W30" s="24"/>
      <c r="X30" s="24"/>
      <c r="Y30" s="24"/>
      <c r="Z30" s="24"/>
      <c r="AA30" s="24"/>
      <c r="AB30" s="24"/>
      <c r="AC30" s="24"/>
      <c r="AD30" s="24"/>
      <c r="AE30" s="24"/>
      <c r="AF30" s="24"/>
      <c r="AG30" s="24"/>
      <c r="AH30" s="24"/>
      <c r="AI30" s="24"/>
      <c r="AJ30" s="24"/>
      <c r="AK30" s="24"/>
      <c r="AL30" s="24"/>
      <c r="AM30" s="24"/>
      <c r="AN30" s="24"/>
      <c r="AO30" s="24"/>
      <c r="AP30" s="24"/>
      <c r="AQ30" s="24"/>
      <c r="AR30" s="24"/>
      <c r="AS30" s="24"/>
      <c r="AT30" s="24"/>
      <c r="AU30" s="24"/>
      <c r="AV30" s="24"/>
      <c r="AW30" s="24"/>
      <c r="AX30" s="24"/>
      <c r="AY30" s="24"/>
      <c r="AZ30" s="25"/>
      <c r="BA30" s="302"/>
      <c r="BB30" s="303"/>
      <c r="BC30" s="303"/>
      <c r="BD30" s="303"/>
      <c r="BE30" s="304"/>
    </row>
    <row r="31" spans="1:57" ht="15.75" customHeight="1" x14ac:dyDescent="0.2">
      <c r="A31" s="302"/>
      <c r="B31" s="303"/>
      <c r="C31" s="304"/>
      <c r="D31" s="305">
        <v>21</v>
      </c>
      <c r="E31" s="306"/>
      <c r="F31" s="59" t="s">
        <v>189</v>
      </c>
      <c r="G31" s="71"/>
      <c r="H31" s="71"/>
      <c r="I31" s="71"/>
      <c r="J31" s="71"/>
      <c r="K31" s="71"/>
      <c r="L31" s="71"/>
      <c r="M31" s="71"/>
      <c r="N31" s="71"/>
      <c r="O31" s="71"/>
      <c r="P31" s="71"/>
      <c r="Q31" s="71"/>
      <c r="R31" s="71"/>
      <c r="S31" s="71"/>
      <c r="T31" s="71"/>
      <c r="U31" s="71"/>
      <c r="V31" s="71"/>
      <c r="W31" s="71"/>
      <c r="X31" s="71"/>
      <c r="Y31" s="71"/>
      <c r="Z31" s="71"/>
      <c r="AA31" s="71"/>
      <c r="AB31" s="24"/>
      <c r="AC31" s="24"/>
      <c r="AD31" s="24"/>
      <c r="AE31" s="24"/>
      <c r="AF31" s="24"/>
      <c r="AG31" s="24"/>
      <c r="AH31" s="24"/>
      <c r="AI31" s="24"/>
      <c r="AJ31" s="24"/>
      <c r="AK31" s="24"/>
      <c r="AL31" s="24"/>
      <c r="AM31" s="24"/>
      <c r="AN31" s="24"/>
      <c r="AO31" s="24"/>
      <c r="AP31" s="24"/>
      <c r="AQ31" s="24"/>
      <c r="AR31" s="24"/>
      <c r="AS31" s="24"/>
      <c r="AT31" s="24"/>
      <c r="AU31" s="24"/>
      <c r="AV31" s="24"/>
      <c r="AW31" s="24"/>
      <c r="AX31" s="24"/>
      <c r="AY31" s="24"/>
      <c r="AZ31" s="25"/>
      <c r="BA31" s="302"/>
      <c r="BB31" s="303"/>
      <c r="BC31" s="303"/>
      <c r="BD31" s="303"/>
      <c r="BE31" s="304"/>
    </row>
    <row r="32" spans="1:57" ht="15.75" customHeight="1" x14ac:dyDescent="0.2">
      <c r="A32" s="302"/>
      <c r="B32" s="303"/>
      <c r="C32" s="304"/>
      <c r="D32" s="305">
        <v>22</v>
      </c>
      <c r="E32" s="306"/>
      <c r="F32" s="354" t="s">
        <v>381</v>
      </c>
      <c r="G32" s="355"/>
      <c r="H32" s="355"/>
      <c r="I32" s="355"/>
      <c r="J32" s="355"/>
      <c r="K32" s="355"/>
      <c r="L32" s="355"/>
      <c r="M32" s="355"/>
      <c r="N32" s="355"/>
      <c r="O32" s="355"/>
      <c r="P32" s="355"/>
      <c r="Q32" s="355"/>
      <c r="R32" s="355"/>
      <c r="S32" s="355"/>
      <c r="T32" s="355"/>
      <c r="U32" s="355"/>
      <c r="V32" s="355"/>
      <c r="W32" s="355"/>
      <c r="X32" s="355"/>
      <c r="Y32" s="355"/>
      <c r="Z32" s="355"/>
      <c r="AA32" s="356"/>
      <c r="AB32" s="357" t="s">
        <v>779</v>
      </c>
      <c r="AC32" s="358"/>
      <c r="AD32" s="358"/>
      <c r="AE32" s="358"/>
      <c r="AF32" s="358"/>
      <c r="AG32" s="358"/>
      <c r="AH32" s="358"/>
      <c r="AI32" s="358"/>
      <c r="AJ32" s="358"/>
      <c r="AK32" s="358"/>
      <c r="AL32" s="358"/>
      <c r="AM32" s="358"/>
      <c r="AN32" s="358"/>
      <c r="AO32" s="358"/>
      <c r="AP32" s="358"/>
      <c r="AQ32" s="358"/>
      <c r="AR32" s="358"/>
      <c r="AS32" s="358"/>
      <c r="AT32" s="358"/>
      <c r="AU32" s="358"/>
      <c r="AV32" s="358"/>
      <c r="AW32" s="358"/>
      <c r="AX32" s="358"/>
      <c r="AY32" s="358"/>
      <c r="AZ32" s="359"/>
      <c r="BA32" s="302"/>
      <c r="BB32" s="303"/>
      <c r="BC32" s="303"/>
      <c r="BD32" s="303"/>
      <c r="BE32" s="304"/>
    </row>
    <row r="33" spans="1:59" ht="15.75" customHeight="1" x14ac:dyDescent="0.2">
      <c r="A33" s="302"/>
      <c r="B33" s="303"/>
      <c r="C33" s="304"/>
      <c r="D33" s="305">
        <v>23</v>
      </c>
      <c r="E33" s="306"/>
      <c r="F33" s="59" t="s">
        <v>382</v>
      </c>
      <c r="G33" s="24"/>
      <c r="H33" s="24"/>
      <c r="I33" s="24"/>
      <c r="J33" s="24"/>
      <c r="K33" s="24"/>
      <c r="L33" s="24"/>
      <c r="M33" s="24"/>
      <c r="N33" s="24"/>
      <c r="O33" s="24"/>
      <c r="P33" s="95"/>
      <c r="Q33" s="95"/>
      <c r="R33" s="95"/>
      <c r="S33" s="95"/>
      <c r="T33" s="95"/>
      <c r="U33" s="95"/>
      <c r="V33" s="95"/>
      <c r="W33" s="95"/>
      <c r="X33" s="95"/>
      <c r="Y33" s="95"/>
      <c r="Z33" s="95"/>
      <c r="AA33" s="97"/>
      <c r="AB33" s="360"/>
      <c r="AC33" s="360"/>
      <c r="AD33" s="360"/>
      <c r="AE33" s="360"/>
      <c r="AF33" s="360"/>
      <c r="AG33" s="360"/>
      <c r="AH33" s="360"/>
      <c r="AI33" s="360"/>
      <c r="AJ33" s="360"/>
      <c r="AK33" s="360"/>
      <c r="AL33" s="360"/>
      <c r="AM33" s="360"/>
      <c r="AN33" s="360"/>
      <c r="AO33" s="360"/>
      <c r="AP33" s="360"/>
      <c r="AQ33" s="360"/>
      <c r="AR33" s="360"/>
      <c r="AS33" s="360"/>
      <c r="AT33" s="360"/>
      <c r="AU33" s="360"/>
      <c r="AV33" s="360"/>
      <c r="AW33" s="360"/>
      <c r="AX33" s="360"/>
      <c r="AY33" s="360"/>
      <c r="AZ33" s="361"/>
      <c r="BA33" s="302"/>
      <c r="BB33" s="303"/>
      <c r="BC33" s="303"/>
      <c r="BD33" s="303"/>
      <c r="BE33" s="304"/>
    </row>
    <row r="34" spans="1:59" ht="15.75" customHeight="1" x14ac:dyDescent="0.2">
      <c r="A34" s="302"/>
      <c r="B34" s="303"/>
      <c r="C34" s="304"/>
      <c r="D34" s="305">
        <v>24</v>
      </c>
      <c r="E34" s="306"/>
      <c r="F34" s="59" t="s">
        <v>411</v>
      </c>
      <c r="G34" s="24"/>
      <c r="H34" s="24"/>
      <c r="I34" s="24"/>
      <c r="J34" s="24"/>
      <c r="K34" s="24"/>
      <c r="L34" s="24"/>
      <c r="M34" s="24"/>
      <c r="N34" s="24"/>
      <c r="O34" s="24"/>
      <c r="P34" s="24"/>
      <c r="Q34" s="95"/>
      <c r="R34" s="95"/>
      <c r="S34" s="95"/>
      <c r="T34" s="95"/>
      <c r="U34" s="95"/>
      <c r="V34" s="95"/>
      <c r="W34" s="95"/>
      <c r="X34" s="95"/>
      <c r="Y34" s="95"/>
      <c r="Z34" s="95"/>
      <c r="AA34" s="97"/>
      <c r="AB34" s="362"/>
      <c r="AC34" s="362"/>
      <c r="AD34" s="362"/>
      <c r="AE34" s="362"/>
      <c r="AF34" s="362"/>
      <c r="AG34" s="362"/>
      <c r="AH34" s="362"/>
      <c r="AI34" s="362"/>
      <c r="AJ34" s="362"/>
      <c r="AK34" s="362"/>
      <c r="AL34" s="362"/>
      <c r="AM34" s="362"/>
      <c r="AN34" s="362"/>
      <c r="AO34" s="362"/>
      <c r="AP34" s="362"/>
      <c r="AQ34" s="362"/>
      <c r="AR34" s="362"/>
      <c r="AS34" s="362"/>
      <c r="AT34" s="362"/>
      <c r="AU34" s="362"/>
      <c r="AV34" s="362"/>
      <c r="AW34" s="362"/>
      <c r="AX34" s="362"/>
      <c r="AY34" s="362"/>
      <c r="AZ34" s="363"/>
      <c r="BA34" s="302"/>
      <c r="BB34" s="303"/>
      <c r="BC34" s="303"/>
      <c r="BD34" s="303"/>
      <c r="BE34" s="304"/>
    </row>
    <row r="35" spans="1:59" ht="15.75" customHeight="1" x14ac:dyDescent="0.2">
      <c r="A35" s="302"/>
      <c r="B35" s="303"/>
      <c r="C35" s="304"/>
      <c r="D35" s="305">
        <v>25</v>
      </c>
      <c r="E35" s="306"/>
      <c r="F35" s="59" t="s">
        <v>359</v>
      </c>
      <c r="G35" s="71"/>
      <c r="H35" s="71"/>
      <c r="I35" s="71"/>
      <c r="J35" s="71"/>
      <c r="K35" s="71"/>
      <c r="L35" s="71"/>
      <c r="M35" s="71"/>
      <c r="N35" s="71"/>
      <c r="O35" s="71"/>
      <c r="P35" s="71"/>
      <c r="Q35" s="71"/>
      <c r="R35" s="71"/>
      <c r="S35" s="72" t="s">
        <v>374</v>
      </c>
      <c r="T35" s="71"/>
      <c r="U35" s="71"/>
      <c r="V35" s="71"/>
      <c r="W35" s="71"/>
      <c r="X35" s="71"/>
      <c r="Y35" s="71"/>
      <c r="Z35" s="71"/>
      <c r="AA35" s="71"/>
      <c r="AB35" s="71"/>
      <c r="AC35" s="71"/>
      <c r="AD35" s="71"/>
      <c r="AE35" s="71"/>
      <c r="AF35" s="24"/>
      <c r="AG35" s="24"/>
      <c r="AH35" s="24"/>
      <c r="AI35" s="24"/>
      <c r="AJ35" s="24"/>
      <c r="AK35" s="24"/>
      <c r="AL35" s="24"/>
      <c r="AM35" s="24"/>
      <c r="AN35" s="24"/>
      <c r="AO35" s="24"/>
      <c r="AP35" s="24"/>
      <c r="AQ35" s="24"/>
      <c r="AR35" s="24"/>
      <c r="AS35" s="24"/>
      <c r="AT35" s="24"/>
      <c r="AU35" s="24"/>
      <c r="AV35" s="24"/>
      <c r="AW35" s="24"/>
      <c r="AX35" s="24"/>
      <c r="AY35" s="24"/>
      <c r="AZ35" s="25"/>
      <c r="BA35" s="302"/>
      <c r="BB35" s="303"/>
      <c r="BC35" s="303"/>
      <c r="BD35" s="303"/>
      <c r="BE35" s="304"/>
    </row>
    <row r="36" spans="1:59" ht="15.75" customHeight="1" x14ac:dyDescent="0.2">
      <c r="A36" s="302"/>
      <c r="B36" s="303"/>
      <c r="C36" s="304"/>
      <c r="D36" s="305">
        <v>26</v>
      </c>
      <c r="E36" s="306"/>
      <c r="F36" s="59" t="s">
        <v>360</v>
      </c>
      <c r="G36" s="71"/>
      <c r="H36" s="71"/>
      <c r="I36" s="71"/>
      <c r="J36" s="71"/>
      <c r="K36" s="71"/>
      <c r="L36" s="71"/>
      <c r="M36" s="71"/>
      <c r="N36" s="71"/>
      <c r="O36" s="71"/>
      <c r="P36" s="71"/>
      <c r="Q36" s="72" t="s">
        <v>364</v>
      </c>
      <c r="R36" s="71"/>
      <c r="S36" s="71"/>
      <c r="T36" s="71"/>
      <c r="U36" s="71"/>
      <c r="V36" s="71"/>
      <c r="W36" s="71"/>
      <c r="X36" s="71"/>
      <c r="Y36" s="71"/>
      <c r="Z36" s="71"/>
      <c r="AA36" s="71"/>
      <c r="AB36" s="71"/>
      <c r="AC36" s="71"/>
      <c r="AD36" s="71"/>
      <c r="AE36" s="71"/>
      <c r="AF36" s="24"/>
      <c r="AG36" s="24"/>
      <c r="AH36" s="24"/>
      <c r="AI36" s="24"/>
      <c r="AJ36" s="24"/>
      <c r="AK36" s="24"/>
      <c r="AL36" s="24"/>
      <c r="AM36" s="24"/>
      <c r="AN36" s="24"/>
      <c r="AO36" s="24"/>
      <c r="AP36" s="24"/>
      <c r="AQ36" s="24"/>
      <c r="AR36" s="24"/>
      <c r="AS36" s="24"/>
      <c r="AT36" s="24"/>
      <c r="AU36" s="24"/>
      <c r="AV36" s="24"/>
      <c r="AW36" s="24"/>
      <c r="AX36" s="24"/>
      <c r="AY36" s="24"/>
      <c r="AZ36" s="25"/>
      <c r="BA36" s="302"/>
      <c r="BB36" s="303"/>
      <c r="BC36" s="303"/>
      <c r="BD36" s="303"/>
      <c r="BE36" s="304"/>
    </row>
    <row r="37" spans="1:59" ht="15.75" customHeight="1" x14ac:dyDescent="0.2">
      <c r="A37" s="302"/>
      <c r="B37" s="303"/>
      <c r="C37" s="304"/>
      <c r="D37" s="340">
        <v>27</v>
      </c>
      <c r="E37" s="341"/>
      <c r="F37" s="273" t="s">
        <v>857</v>
      </c>
      <c r="G37" s="71"/>
      <c r="H37" s="71"/>
      <c r="I37" s="71"/>
      <c r="J37" s="71"/>
      <c r="K37" s="71"/>
      <c r="L37" s="71"/>
      <c r="M37" s="71"/>
      <c r="N37" s="71"/>
      <c r="O37" s="71"/>
      <c r="P37" s="71"/>
      <c r="Q37" s="71"/>
      <c r="R37" s="71"/>
      <c r="S37" s="71"/>
      <c r="T37" s="71"/>
      <c r="U37" s="71"/>
      <c r="V37" s="71"/>
      <c r="W37" s="71"/>
      <c r="X37" s="71"/>
      <c r="Y37" s="71"/>
      <c r="Z37" s="24"/>
      <c r="AA37" s="72" t="s">
        <v>374</v>
      </c>
      <c r="AB37" s="24"/>
      <c r="AC37" s="24"/>
      <c r="AD37" s="24"/>
      <c r="AE37" s="24"/>
      <c r="AF37" s="24"/>
      <c r="AG37" s="24"/>
      <c r="AH37" s="24"/>
      <c r="AI37" s="24" t="s">
        <v>425</v>
      </c>
      <c r="AJ37" s="24"/>
      <c r="AK37" s="24"/>
      <c r="AL37" s="24"/>
      <c r="AM37" s="24"/>
      <c r="AN37" s="24"/>
      <c r="AO37" s="24"/>
      <c r="AP37" s="24"/>
      <c r="AQ37" s="24"/>
      <c r="AR37" s="24"/>
      <c r="AS37" s="24"/>
      <c r="AT37" s="24"/>
      <c r="AU37" s="24"/>
      <c r="AV37" s="24"/>
      <c r="AW37" s="24"/>
      <c r="AX37" s="24"/>
      <c r="AY37" s="24"/>
      <c r="AZ37" s="25"/>
      <c r="BA37" s="302"/>
      <c r="BB37" s="303"/>
      <c r="BC37" s="303"/>
      <c r="BD37" s="303"/>
      <c r="BE37" s="304"/>
    </row>
    <row r="38" spans="1:59" ht="15.75" customHeight="1" x14ac:dyDescent="0.2">
      <c r="A38" s="302"/>
      <c r="B38" s="303"/>
      <c r="C38" s="304"/>
      <c r="D38" s="348"/>
      <c r="E38" s="349"/>
      <c r="F38" s="273" t="s">
        <v>858</v>
      </c>
      <c r="G38" s="71"/>
      <c r="H38" s="71"/>
      <c r="I38" s="71"/>
      <c r="J38" s="71"/>
      <c r="K38" s="71"/>
      <c r="L38" s="71"/>
      <c r="M38" s="71"/>
      <c r="N38" s="71"/>
      <c r="O38" s="71"/>
      <c r="P38" s="71"/>
      <c r="Q38" s="71"/>
      <c r="R38" s="71"/>
      <c r="S38" s="71"/>
      <c r="T38" s="24"/>
      <c r="U38" s="274" t="s">
        <v>374</v>
      </c>
      <c r="V38" s="24"/>
      <c r="W38" s="24"/>
      <c r="X38" s="24"/>
      <c r="Y38" s="24"/>
      <c r="Z38" s="24"/>
      <c r="AA38" s="24"/>
      <c r="AB38" s="24"/>
      <c r="AC38" s="24"/>
      <c r="AD38" s="24"/>
      <c r="AE38" s="24"/>
      <c r="AF38" s="24"/>
      <c r="AG38" s="24"/>
      <c r="AH38" s="24"/>
      <c r="AI38" s="24"/>
      <c r="AJ38" s="24"/>
      <c r="AK38" s="24"/>
      <c r="AL38" s="24"/>
      <c r="AM38" s="24"/>
      <c r="AN38" s="24"/>
      <c r="AO38" s="24"/>
      <c r="AP38" s="24"/>
      <c r="AQ38" s="24"/>
      <c r="AR38" s="24"/>
      <c r="AS38" s="24"/>
      <c r="AT38" s="24"/>
      <c r="AU38" s="24"/>
      <c r="AV38" s="24"/>
      <c r="AW38" s="24"/>
      <c r="AX38" s="24"/>
      <c r="AY38" s="24"/>
      <c r="AZ38" s="25"/>
      <c r="BA38" s="302"/>
      <c r="BB38" s="303"/>
      <c r="BC38" s="303"/>
      <c r="BD38" s="303"/>
      <c r="BE38" s="304"/>
    </row>
    <row r="39" spans="1:59" ht="15.75" customHeight="1" x14ac:dyDescent="0.2">
      <c r="A39" s="302"/>
      <c r="B39" s="303"/>
      <c r="C39" s="304"/>
      <c r="D39" s="305">
        <v>28</v>
      </c>
      <c r="E39" s="306"/>
      <c r="F39" s="24" t="s">
        <v>236</v>
      </c>
      <c r="G39" s="71"/>
      <c r="H39" s="71"/>
      <c r="I39" s="71"/>
      <c r="J39" s="71"/>
      <c r="K39" s="71"/>
      <c r="L39" s="71"/>
      <c r="M39" s="71"/>
      <c r="N39" s="71"/>
      <c r="O39" s="71"/>
      <c r="P39" s="71"/>
      <c r="Q39" s="71"/>
      <c r="R39" s="71"/>
      <c r="S39" s="71"/>
      <c r="T39" s="71"/>
      <c r="U39" s="71"/>
      <c r="V39" s="71"/>
      <c r="W39" s="71"/>
      <c r="X39" s="71"/>
      <c r="Y39" s="71"/>
      <c r="Z39" s="71"/>
      <c r="AA39" s="71"/>
      <c r="AB39" s="71"/>
      <c r="AC39" s="71"/>
      <c r="AD39" s="71"/>
      <c r="AE39" s="71"/>
      <c r="AF39" s="71"/>
      <c r="AG39" s="71"/>
      <c r="AH39" s="24"/>
      <c r="AI39" s="24"/>
      <c r="AJ39" s="24"/>
      <c r="AK39" s="24"/>
      <c r="AL39" s="24"/>
      <c r="AM39" s="24"/>
      <c r="AN39" s="24"/>
      <c r="AO39" s="24"/>
      <c r="AP39" s="24"/>
      <c r="AQ39" s="24"/>
      <c r="AR39" s="24"/>
      <c r="AS39" s="24"/>
      <c r="AT39" s="24"/>
      <c r="AU39" s="24"/>
      <c r="AV39" s="24"/>
      <c r="AW39" s="24"/>
      <c r="AX39" s="24"/>
      <c r="AY39" s="24"/>
      <c r="AZ39" s="25"/>
      <c r="BA39" s="302"/>
      <c r="BB39" s="303"/>
      <c r="BC39" s="303"/>
      <c r="BD39" s="303"/>
      <c r="BE39" s="304"/>
    </row>
    <row r="40" spans="1:59" ht="15.75" customHeight="1" thickBot="1" x14ac:dyDescent="0.25">
      <c r="A40" s="302"/>
      <c r="B40" s="303"/>
      <c r="C40" s="304"/>
      <c r="D40" s="305">
        <v>29</v>
      </c>
      <c r="E40" s="306"/>
      <c r="F40" s="354" t="s">
        <v>859</v>
      </c>
      <c r="G40" s="355"/>
      <c r="H40" s="355"/>
      <c r="I40" s="355"/>
      <c r="J40" s="355"/>
      <c r="K40" s="355"/>
      <c r="L40" s="355"/>
      <c r="M40" s="355"/>
      <c r="N40" s="355"/>
      <c r="O40" s="355"/>
      <c r="P40" s="355"/>
      <c r="Q40" s="355"/>
      <c r="R40" s="355"/>
      <c r="S40" s="355"/>
      <c r="T40" s="355"/>
      <c r="U40" s="355"/>
      <c r="V40" s="355"/>
      <c r="W40" s="355"/>
      <c r="X40" s="355"/>
      <c r="Y40" s="355"/>
      <c r="Z40" s="355"/>
      <c r="AA40" s="71"/>
      <c r="AB40" s="71"/>
      <c r="AC40" s="71"/>
      <c r="AD40" s="71"/>
      <c r="AE40" s="71"/>
      <c r="AF40" s="24"/>
      <c r="AG40" s="24"/>
      <c r="AH40" s="24"/>
      <c r="AI40" s="24"/>
      <c r="AJ40" s="24"/>
      <c r="AK40" s="24"/>
      <c r="AL40" s="24"/>
      <c r="AM40" s="24"/>
      <c r="AN40" s="24"/>
      <c r="AO40" s="24"/>
      <c r="AP40" s="24"/>
      <c r="AQ40" s="24"/>
      <c r="AR40" s="24"/>
      <c r="AS40" s="24"/>
      <c r="AT40" s="24"/>
      <c r="AU40" s="24"/>
      <c r="AV40" s="24"/>
      <c r="AW40" s="24"/>
      <c r="AX40" s="24"/>
      <c r="AY40" s="24"/>
      <c r="AZ40" s="25"/>
      <c r="BA40" s="364"/>
      <c r="BB40" s="365"/>
      <c r="BC40" s="365"/>
      <c r="BD40" s="365"/>
      <c r="BE40" s="366"/>
    </row>
    <row r="41" spans="1:59" ht="15.75" customHeight="1" x14ac:dyDescent="0.2">
      <c r="A41" s="155"/>
      <c r="B41" s="147"/>
      <c r="C41" s="147"/>
      <c r="D41" s="155"/>
      <c r="E41" s="147"/>
      <c r="F41" s="94"/>
      <c r="G41" s="148"/>
      <c r="H41" s="148"/>
      <c r="I41" s="148"/>
      <c r="J41" s="148"/>
      <c r="K41" s="148"/>
      <c r="L41" s="148"/>
      <c r="M41" s="148"/>
      <c r="N41" s="148"/>
      <c r="O41" s="148"/>
      <c r="P41" s="148"/>
      <c r="Q41" s="148"/>
      <c r="R41" s="148"/>
      <c r="S41" s="148"/>
      <c r="T41" s="148"/>
      <c r="U41" s="148"/>
      <c r="V41" s="148"/>
      <c r="W41" s="148"/>
      <c r="X41" s="148"/>
      <c r="Y41" s="148"/>
      <c r="Z41" s="148"/>
      <c r="AA41" s="148"/>
      <c r="AB41" s="148"/>
      <c r="AC41" s="148"/>
      <c r="AD41" s="148"/>
      <c r="BA41" s="147"/>
      <c r="BB41" s="147"/>
      <c r="BC41" s="147"/>
      <c r="BD41" s="147"/>
      <c r="BE41" s="147"/>
    </row>
    <row r="42" spans="1:59" ht="15.75" customHeight="1" x14ac:dyDescent="0.2">
      <c r="A42" s="3" t="s">
        <v>239</v>
      </c>
      <c r="B42" s="7"/>
      <c r="D42" s="7"/>
      <c r="E42" s="7"/>
      <c r="F42" s="7"/>
      <c r="G42" s="7"/>
      <c r="H42" s="7"/>
      <c r="I42" s="7"/>
      <c r="J42" s="7"/>
      <c r="K42" s="7"/>
      <c r="L42" s="7"/>
      <c r="M42" s="7"/>
      <c r="N42" s="7"/>
      <c r="O42" s="7"/>
      <c r="P42" s="7"/>
      <c r="Q42" s="7"/>
      <c r="R42" s="7"/>
      <c r="S42" s="7"/>
      <c r="T42" s="7"/>
      <c r="U42" s="7"/>
      <c r="V42" s="7"/>
      <c r="W42" s="7"/>
      <c r="X42" s="7"/>
      <c r="Y42" s="7"/>
      <c r="Z42" s="7"/>
      <c r="AA42" s="7"/>
      <c r="AB42" s="7"/>
      <c r="AC42" s="7"/>
      <c r="AD42" s="7"/>
      <c r="AE42" s="7"/>
      <c r="AF42" s="7"/>
      <c r="AG42" s="7"/>
      <c r="AH42" s="7"/>
      <c r="AI42" s="7"/>
      <c r="AJ42" s="7"/>
      <c r="AK42" s="7"/>
      <c r="AL42" s="7"/>
      <c r="AM42" s="7"/>
      <c r="AN42" s="7"/>
      <c r="AO42" s="7"/>
      <c r="AP42" s="7"/>
      <c r="AQ42" s="7"/>
      <c r="AR42" s="7"/>
      <c r="AS42" s="7"/>
      <c r="AT42" s="7"/>
      <c r="AU42" s="7"/>
      <c r="AV42" s="7"/>
      <c r="AW42" s="7"/>
      <c r="AX42" s="7"/>
      <c r="AY42" s="7"/>
      <c r="BA42" s="7"/>
      <c r="BB42" s="7"/>
      <c r="BC42" s="7"/>
      <c r="BD42" s="7"/>
      <c r="BE42" s="7"/>
      <c r="BF42" s="7"/>
      <c r="BG42" s="7"/>
    </row>
    <row r="43" spans="1:59" ht="15.75" customHeight="1" x14ac:dyDescent="0.2">
      <c r="A43" s="3"/>
      <c r="B43" s="7"/>
      <c r="D43" s="7"/>
      <c r="E43" s="7"/>
      <c r="F43" s="7"/>
      <c r="G43" s="7"/>
      <c r="H43" s="7"/>
      <c r="I43" s="7"/>
      <c r="J43" s="7"/>
      <c r="K43" s="7"/>
      <c r="L43" s="7"/>
      <c r="M43" s="7"/>
      <c r="N43" s="7"/>
      <c r="O43" s="7"/>
      <c r="P43" s="7"/>
      <c r="Q43" s="7"/>
      <c r="R43" s="7"/>
      <c r="S43" s="7"/>
      <c r="T43" s="7"/>
      <c r="U43" s="7"/>
      <c r="V43" s="7"/>
      <c r="W43" s="7"/>
      <c r="X43" s="7"/>
      <c r="Y43" s="7"/>
      <c r="Z43" s="7"/>
      <c r="AA43" s="7"/>
      <c r="AB43" s="7"/>
      <c r="AC43" s="7"/>
      <c r="AD43" s="7"/>
      <c r="AE43" s="7"/>
      <c r="AF43" s="7"/>
      <c r="AG43" s="7"/>
      <c r="AH43" s="7"/>
      <c r="AI43" s="7"/>
      <c r="AJ43" s="7"/>
      <c r="AK43" s="7"/>
      <c r="AL43" s="7"/>
      <c r="AM43" s="7"/>
      <c r="AN43" s="7"/>
      <c r="AO43" s="7"/>
      <c r="AP43" s="7"/>
      <c r="AQ43" s="7"/>
      <c r="AR43" s="7"/>
      <c r="AS43" s="7"/>
      <c r="AT43" s="7"/>
      <c r="AU43" s="7"/>
      <c r="AV43" s="7"/>
      <c r="AW43" s="7"/>
      <c r="AX43" s="7"/>
      <c r="AY43" s="7"/>
      <c r="BA43" s="7"/>
      <c r="BB43" s="7"/>
      <c r="BC43" s="7"/>
      <c r="BD43" s="7"/>
      <c r="BE43" s="7"/>
      <c r="BF43" s="7"/>
      <c r="BG43" s="7"/>
    </row>
    <row r="44" spans="1:59" ht="15.75" customHeight="1" x14ac:dyDescent="0.2">
      <c r="A44" s="3" t="s">
        <v>391</v>
      </c>
      <c r="B44" s="7"/>
      <c r="D44" s="7"/>
      <c r="E44" s="7"/>
      <c r="F44" s="7"/>
      <c r="G44" s="7"/>
      <c r="H44" s="7"/>
      <c r="I44" s="7"/>
      <c r="J44" s="7"/>
      <c r="K44" s="7"/>
      <c r="L44" s="7"/>
      <c r="M44" s="7"/>
      <c r="N44" s="7"/>
      <c r="O44" s="7"/>
      <c r="P44" s="7"/>
      <c r="Q44" s="7"/>
      <c r="R44" s="7"/>
      <c r="S44" s="7"/>
      <c r="T44" s="7"/>
      <c r="U44" s="7"/>
      <c r="V44" s="7"/>
      <c r="W44" s="7"/>
      <c r="X44" s="7"/>
      <c r="Y44" s="7"/>
      <c r="Z44" s="7"/>
      <c r="AA44" s="7"/>
      <c r="AB44" s="7"/>
      <c r="AC44" s="7"/>
      <c r="AD44" s="7"/>
      <c r="AE44" s="7"/>
      <c r="AF44" s="7"/>
      <c r="AG44" s="7"/>
      <c r="AH44" s="7"/>
      <c r="AI44" s="7"/>
      <c r="AJ44" s="7"/>
      <c r="AK44" s="7"/>
      <c r="AL44" s="7"/>
      <c r="AM44" s="7"/>
      <c r="AN44" s="7"/>
      <c r="AO44" s="7"/>
      <c r="AP44" s="7"/>
      <c r="AQ44" s="7"/>
      <c r="AR44" s="7"/>
      <c r="AS44" s="7"/>
      <c r="AT44" s="7"/>
      <c r="AU44" s="7"/>
      <c r="AV44" s="7"/>
      <c r="AW44" s="7"/>
      <c r="AX44" s="7"/>
      <c r="AY44" s="7"/>
      <c r="BA44" s="7"/>
      <c r="BB44" s="7"/>
      <c r="BC44" s="7"/>
      <c r="BD44" s="7"/>
      <c r="BE44" s="7"/>
      <c r="BF44" s="7"/>
      <c r="BG44" s="7"/>
    </row>
    <row r="45" spans="1:59" s="7" customFormat="1" ht="12" x14ac:dyDescent="0.2">
      <c r="A45" s="3" t="s">
        <v>243</v>
      </c>
      <c r="B45" s="3"/>
      <c r="C45" s="3"/>
      <c r="D45" s="3"/>
      <c r="E45" s="3"/>
      <c r="F45" s="3"/>
    </row>
    <row r="46" spans="1:59" s="7" customFormat="1" ht="12" x14ac:dyDescent="0.2">
      <c r="A46" s="3" t="s">
        <v>190</v>
      </c>
      <c r="B46" s="4" t="s">
        <v>405</v>
      </c>
      <c r="C46" s="3"/>
      <c r="D46" s="78"/>
      <c r="E46" s="78"/>
      <c r="F46" s="78"/>
      <c r="G46" s="50"/>
      <c r="H46" s="50"/>
      <c r="I46" s="50"/>
      <c r="J46" s="50"/>
      <c r="K46" s="50"/>
      <c r="L46" s="50"/>
      <c r="M46" s="50"/>
      <c r="N46" s="50"/>
      <c r="O46" s="50"/>
      <c r="P46" s="50"/>
      <c r="Q46" s="50"/>
      <c r="R46" s="50"/>
      <c r="S46" s="50"/>
      <c r="T46" s="50"/>
      <c r="U46" s="50"/>
      <c r="V46" s="50"/>
      <c r="W46" s="50"/>
      <c r="X46" s="50"/>
      <c r="Y46" s="50"/>
      <c r="Z46" s="50"/>
      <c r="AA46" s="50"/>
      <c r="AB46" s="50"/>
      <c r="AC46" s="50"/>
      <c r="AD46" s="50"/>
      <c r="AE46" s="50"/>
      <c r="AF46" s="50"/>
      <c r="AG46" s="50"/>
      <c r="AH46" s="50"/>
      <c r="AI46" s="50"/>
      <c r="AJ46" s="50"/>
      <c r="AK46" s="50"/>
      <c r="AL46" s="50"/>
      <c r="AM46" s="50"/>
      <c r="AN46" s="50"/>
      <c r="AO46" s="50"/>
      <c r="AP46" s="50"/>
      <c r="AQ46" s="50"/>
      <c r="AR46" s="50"/>
      <c r="AS46" s="50"/>
      <c r="AT46" s="50"/>
      <c r="AU46" s="50"/>
      <c r="AV46" s="50"/>
      <c r="AW46" s="50"/>
      <c r="AX46" s="50"/>
      <c r="AY46" s="50"/>
      <c r="BA46" s="50"/>
      <c r="BB46" s="50"/>
      <c r="BC46" s="50"/>
      <c r="BD46" s="50"/>
      <c r="BE46" s="50"/>
      <c r="BF46" s="50"/>
      <c r="BG46" s="50"/>
    </row>
    <row r="47" spans="1:59" s="7" customFormat="1" ht="12" x14ac:dyDescent="0.2">
      <c r="A47" s="3"/>
      <c r="B47" s="4" t="s">
        <v>406</v>
      </c>
      <c r="C47" s="3"/>
      <c r="D47" s="78"/>
      <c r="E47" s="78"/>
      <c r="F47" s="78"/>
      <c r="G47" s="50"/>
      <c r="H47" s="50"/>
      <c r="I47" s="50"/>
      <c r="J47" s="50"/>
      <c r="K47" s="50"/>
      <c r="L47" s="50"/>
      <c r="M47" s="50"/>
      <c r="N47" s="50"/>
      <c r="O47" s="50"/>
      <c r="P47" s="50"/>
      <c r="Q47" s="50"/>
      <c r="R47" s="50"/>
      <c r="S47" s="50"/>
      <c r="T47" s="50"/>
      <c r="U47" s="50"/>
      <c r="V47" s="50"/>
      <c r="W47" s="50"/>
      <c r="X47" s="50"/>
      <c r="Y47" s="50"/>
      <c r="Z47" s="50"/>
      <c r="AA47" s="50"/>
      <c r="AB47" s="50"/>
      <c r="AC47" s="50"/>
      <c r="AD47" s="50"/>
      <c r="AE47" s="50"/>
      <c r="AF47" s="50"/>
      <c r="AG47" s="50"/>
      <c r="AH47" s="50"/>
      <c r="AI47" s="50"/>
      <c r="AJ47" s="50"/>
      <c r="AK47" s="50"/>
      <c r="AL47" s="50"/>
      <c r="AM47" s="50"/>
      <c r="AN47" s="50"/>
      <c r="AO47" s="50"/>
      <c r="AP47" s="50"/>
      <c r="AQ47" s="50"/>
      <c r="AR47" s="50"/>
      <c r="AS47" s="50"/>
      <c r="AT47" s="50"/>
      <c r="AU47" s="50"/>
      <c r="AV47" s="50"/>
      <c r="AW47" s="50"/>
      <c r="AX47" s="50"/>
      <c r="AY47" s="50"/>
      <c r="BA47" s="50"/>
      <c r="BB47" s="50"/>
      <c r="BC47" s="50"/>
      <c r="BD47" s="50"/>
      <c r="BE47" s="50"/>
      <c r="BF47" s="50"/>
      <c r="BG47" s="50"/>
    </row>
    <row r="48" spans="1:59" s="7" customFormat="1" ht="12" x14ac:dyDescent="0.2">
      <c r="A48" s="3" t="s">
        <v>392</v>
      </c>
      <c r="B48" s="4"/>
      <c r="C48" s="3"/>
      <c r="D48" s="78"/>
      <c r="E48" s="78"/>
      <c r="F48" s="78"/>
      <c r="G48" s="50"/>
      <c r="H48" s="50"/>
      <c r="I48" s="50"/>
      <c r="J48" s="50"/>
      <c r="K48" s="50"/>
      <c r="L48" s="50"/>
      <c r="M48" s="50"/>
      <c r="N48" s="50"/>
      <c r="O48" s="50"/>
      <c r="P48" s="50"/>
      <c r="Q48" s="50"/>
      <c r="R48" s="50"/>
      <c r="S48" s="50"/>
      <c r="T48" s="50"/>
      <c r="U48" s="50"/>
      <c r="V48" s="50"/>
      <c r="W48" s="50"/>
      <c r="X48" s="50"/>
      <c r="Y48" s="50"/>
      <c r="Z48" s="50"/>
      <c r="AA48" s="50"/>
      <c r="AB48" s="50"/>
      <c r="AC48" s="50"/>
      <c r="AD48" s="50"/>
      <c r="AE48" s="50"/>
      <c r="AF48" s="50"/>
      <c r="AG48" s="50"/>
      <c r="AH48" s="50"/>
      <c r="AI48" s="50"/>
      <c r="AJ48" s="50"/>
      <c r="AK48" s="50"/>
      <c r="AL48" s="50"/>
      <c r="AM48" s="50"/>
      <c r="AN48" s="50"/>
      <c r="AO48" s="50"/>
      <c r="AP48" s="50"/>
      <c r="AQ48" s="50"/>
      <c r="AR48" s="50"/>
      <c r="AS48" s="50"/>
      <c r="AT48" s="50"/>
      <c r="AU48" s="50"/>
      <c r="AV48" s="50"/>
      <c r="AW48" s="50"/>
      <c r="AX48" s="50"/>
      <c r="AY48" s="50"/>
      <c r="BA48" s="50"/>
      <c r="BB48" s="50"/>
      <c r="BC48" s="50"/>
      <c r="BD48" s="50"/>
      <c r="BE48" s="50"/>
      <c r="BF48" s="50"/>
      <c r="BG48" s="50"/>
    </row>
    <row r="49" spans="1:60" s="7" customFormat="1" ht="12" x14ac:dyDescent="0.2">
      <c r="A49" s="3" t="s">
        <v>420</v>
      </c>
      <c r="B49" s="4"/>
      <c r="C49" s="3"/>
      <c r="D49" s="78"/>
      <c r="E49" s="78"/>
      <c r="F49" s="78"/>
      <c r="G49" s="50"/>
      <c r="H49" s="50"/>
      <c r="I49" s="50"/>
      <c r="J49" s="50"/>
      <c r="K49" s="50"/>
      <c r="L49" s="50"/>
      <c r="M49" s="50"/>
      <c r="N49" s="50"/>
      <c r="O49" s="50"/>
      <c r="P49" s="50"/>
      <c r="Q49" s="50"/>
      <c r="R49" s="50"/>
      <c r="S49" s="50"/>
      <c r="T49" s="50"/>
      <c r="U49" s="50"/>
      <c r="V49" s="50"/>
      <c r="W49" s="50"/>
      <c r="X49" s="50"/>
      <c r="Y49" s="50"/>
      <c r="Z49" s="50"/>
      <c r="AA49" s="50"/>
      <c r="AB49" s="50"/>
      <c r="AC49" s="50"/>
      <c r="AD49" s="50"/>
      <c r="AE49" s="50"/>
      <c r="AF49" s="50"/>
      <c r="AG49" s="50"/>
      <c r="AH49" s="50"/>
      <c r="AI49" s="50"/>
      <c r="AJ49" s="50"/>
      <c r="AK49" s="50"/>
      <c r="AL49" s="50"/>
      <c r="AM49" s="50"/>
      <c r="AN49" s="50"/>
      <c r="AO49" s="50"/>
      <c r="AP49" s="50"/>
      <c r="AQ49" s="50"/>
      <c r="AR49" s="50"/>
      <c r="AS49" s="50"/>
      <c r="AT49" s="50"/>
      <c r="AU49" s="50"/>
      <c r="AV49" s="50"/>
      <c r="AW49" s="50"/>
      <c r="AX49" s="50"/>
      <c r="AY49" s="50"/>
      <c r="BA49" s="50"/>
      <c r="BB49" s="50"/>
      <c r="BC49" s="50"/>
      <c r="BD49" s="50"/>
      <c r="BE49" s="50"/>
      <c r="BF49" s="50"/>
      <c r="BG49" s="50"/>
    </row>
    <row r="50" spans="1:60" s="7" customFormat="1" ht="12" x14ac:dyDescent="0.2">
      <c r="A50" s="3" t="s">
        <v>375</v>
      </c>
      <c r="B50" s="4"/>
      <c r="C50" s="3"/>
      <c r="D50" s="78"/>
      <c r="E50" s="78"/>
      <c r="F50" s="78"/>
      <c r="G50" s="50"/>
      <c r="H50" s="50"/>
      <c r="I50" s="50"/>
      <c r="J50" s="50"/>
      <c r="K50" s="50"/>
      <c r="L50" s="50"/>
      <c r="M50" s="50"/>
      <c r="N50" s="50"/>
      <c r="O50" s="50"/>
      <c r="P50" s="50"/>
      <c r="Q50" s="50"/>
      <c r="R50" s="50"/>
      <c r="S50" s="50"/>
      <c r="T50" s="50"/>
      <c r="U50" s="50"/>
      <c r="V50" s="50"/>
      <c r="W50" s="50"/>
      <c r="X50" s="50"/>
      <c r="Y50" s="50"/>
      <c r="Z50" s="50"/>
      <c r="AA50" s="50"/>
      <c r="AB50" s="50"/>
      <c r="AC50" s="50"/>
      <c r="AD50" s="50"/>
      <c r="AE50" s="50"/>
      <c r="AF50" s="50"/>
      <c r="AG50" s="50"/>
      <c r="AH50" s="50"/>
      <c r="AI50" s="50"/>
      <c r="AJ50" s="50"/>
      <c r="AK50" s="50"/>
      <c r="AL50" s="50"/>
      <c r="AM50" s="50"/>
      <c r="AN50" s="50"/>
      <c r="AO50" s="50"/>
      <c r="AP50" s="50"/>
      <c r="AQ50" s="50"/>
      <c r="AR50" s="50"/>
      <c r="AS50" s="50"/>
      <c r="AT50" s="50"/>
      <c r="AU50" s="50"/>
      <c r="AV50" s="50"/>
      <c r="AW50" s="50"/>
      <c r="AX50" s="50"/>
      <c r="AY50" s="50"/>
      <c r="BA50" s="50"/>
      <c r="BB50" s="50"/>
      <c r="BC50" s="50"/>
      <c r="BD50" s="50"/>
      <c r="BE50" s="50"/>
      <c r="BF50" s="50"/>
      <c r="BG50" s="50"/>
    </row>
    <row r="51" spans="1:60" s="7" customFormat="1" ht="12" x14ac:dyDescent="0.2">
      <c r="A51" s="3" t="s">
        <v>376</v>
      </c>
      <c r="B51" s="4"/>
      <c r="C51" s="3"/>
      <c r="D51" s="78"/>
      <c r="E51" s="78"/>
      <c r="F51" s="78"/>
      <c r="G51" s="50"/>
      <c r="H51" s="50"/>
      <c r="I51" s="50"/>
      <c r="J51" s="50"/>
      <c r="K51" s="50"/>
      <c r="L51" s="50"/>
      <c r="M51" s="50"/>
      <c r="N51" s="50"/>
      <c r="O51" s="50"/>
      <c r="P51" s="50"/>
      <c r="Q51" s="50"/>
      <c r="R51" s="50"/>
      <c r="S51" s="50"/>
      <c r="T51" s="50"/>
      <c r="U51" s="50"/>
      <c r="V51" s="50"/>
      <c r="W51" s="50"/>
      <c r="X51" s="50"/>
      <c r="Y51" s="50"/>
      <c r="Z51" s="50"/>
      <c r="AA51" s="50"/>
      <c r="AB51" s="50"/>
      <c r="AC51" s="50"/>
      <c r="AD51" s="50"/>
      <c r="AE51" s="50"/>
      <c r="AF51" s="50"/>
      <c r="AG51" s="50"/>
      <c r="AH51" s="50"/>
      <c r="AI51" s="50"/>
      <c r="AJ51" s="50"/>
      <c r="AK51" s="50"/>
      <c r="AL51" s="50"/>
      <c r="AM51" s="50"/>
      <c r="AN51" s="50"/>
      <c r="AO51" s="50"/>
      <c r="AP51" s="50"/>
      <c r="AQ51" s="50"/>
      <c r="AR51" s="50"/>
      <c r="AS51" s="50"/>
      <c r="AT51" s="50"/>
      <c r="AU51" s="50"/>
      <c r="AV51" s="50"/>
      <c r="AW51" s="50"/>
      <c r="AX51" s="50"/>
      <c r="AY51" s="50"/>
      <c r="AZ51" s="50"/>
      <c r="BA51" s="50"/>
      <c r="BB51" s="50"/>
      <c r="BC51" s="50"/>
      <c r="BD51" s="50"/>
      <c r="BE51" s="50"/>
      <c r="BF51" s="50"/>
      <c r="BG51" s="50"/>
    </row>
    <row r="52" spans="1:60" s="7" customFormat="1" ht="12" x14ac:dyDescent="0.2">
      <c r="A52" s="3"/>
      <c r="B52" s="80" t="s">
        <v>377</v>
      </c>
      <c r="C52" s="3"/>
      <c r="D52" s="78"/>
      <c r="E52" s="78"/>
      <c r="F52" s="78"/>
      <c r="G52" s="50"/>
      <c r="H52" s="50"/>
      <c r="I52" s="50"/>
      <c r="J52" s="50"/>
      <c r="K52" s="50"/>
      <c r="L52" s="50"/>
      <c r="M52" s="50"/>
      <c r="N52" s="50"/>
      <c r="O52" s="50"/>
      <c r="P52" s="50"/>
      <c r="Q52" s="50"/>
      <c r="R52" s="50"/>
      <c r="S52" s="50"/>
      <c r="T52" s="50"/>
      <c r="U52" s="50"/>
      <c r="V52" s="50"/>
      <c r="W52" s="50"/>
      <c r="X52" s="50"/>
      <c r="Y52" s="50"/>
      <c r="Z52" s="50"/>
      <c r="AA52" s="50"/>
      <c r="AB52" s="50"/>
      <c r="AC52" s="50"/>
      <c r="AD52" s="50"/>
      <c r="AE52" s="50"/>
      <c r="AF52" s="50"/>
      <c r="AG52" s="50"/>
      <c r="AH52" s="50"/>
      <c r="AI52" s="50"/>
      <c r="AJ52" s="50"/>
      <c r="AK52" s="50"/>
      <c r="AL52" s="50"/>
      <c r="AM52" s="50"/>
      <c r="AN52" s="50"/>
      <c r="AO52" s="50"/>
      <c r="AP52" s="50"/>
      <c r="AQ52" s="50"/>
      <c r="AR52" s="50"/>
      <c r="AS52" s="50"/>
      <c r="AT52" s="50"/>
      <c r="AU52" s="50"/>
      <c r="AV52" s="50"/>
      <c r="AW52" s="50"/>
      <c r="AX52" s="50"/>
      <c r="AY52" s="50"/>
      <c r="AZ52" s="50"/>
      <c r="BA52" s="50"/>
      <c r="BB52" s="50"/>
      <c r="BC52" s="50"/>
      <c r="BD52" s="50"/>
      <c r="BE52" s="50"/>
      <c r="BF52" s="50"/>
      <c r="BG52" s="50"/>
      <c r="BH52" s="11"/>
    </row>
    <row r="53" spans="1:60" s="7" customFormat="1" ht="12" x14ac:dyDescent="0.2">
      <c r="A53" s="3" t="s">
        <v>191</v>
      </c>
      <c r="B53" s="246" t="s">
        <v>845</v>
      </c>
      <c r="C53" s="3"/>
      <c r="D53" s="78"/>
      <c r="E53" s="78"/>
      <c r="F53" s="78"/>
      <c r="G53" s="50"/>
      <c r="H53" s="50"/>
      <c r="I53" s="50"/>
      <c r="J53" s="50"/>
      <c r="K53" s="50"/>
      <c r="L53" s="50"/>
      <c r="M53" s="50"/>
      <c r="N53" s="50"/>
      <c r="O53" s="50"/>
      <c r="P53" s="50"/>
      <c r="Q53" s="50"/>
      <c r="R53" s="50"/>
      <c r="S53" s="50"/>
      <c r="T53" s="50"/>
      <c r="U53" s="50"/>
      <c r="V53" s="50"/>
      <c r="W53" s="50"/>
      <c r="X53" s="50"/>
      <c r="Y53" s="50"/>
      <c r="Z53" s="50"/>
      <c r="AA53" s="50"/>
      <c r="AB53" s="50"/>
      <c r="AC53" s="50"/>
      <c r="AD53" s="50"/>
      <c r="AE53" s="50"/>
      <c r="AF53" s="50"/>
      <c r="AG53" s="50"/>
      <c r="AH53" s="50"/>
      <c r="AI53" s="50"/>
      <c r="AJ53" s="50"/>
      <c r="AK53" s="50"/>
      <c r="AL53" s="50"/>
      <c r="AM53" s="50"/>
      <c r="AN53" s="50"/>
      <c r="AO53" s="50"/>
      <c r="AP53" s="50"/>
      <c r="AQ53" s="50"/>
      <c r="AR53" s="50"/>
      <c r="AS53" s="50"/>
      <c r="AT53" s="50"/>
      <c r="AU53" s="50"/>
      <c r="AV53" s="50"/>
      <c r="AW53" s="50"/>
      <c r="AX53" s="50"/>
      <c r="AY53" s="50"/>
      <c r="AZ53" s="50"/>
      <c r="BA53" s="50"/>
      <c r="BB53" s="50"/>
      <c r="BC53" s="50"/>
      <c r="BD53" s="50"/>
      <c r="BE53" s="50"/>
      <c r="BF53" s="50"/>
      <c r="BG53" s="50"/>
    </row>
    <row r="54" spans="1:60" s="7" customFormat="1" ht="12" x14ac:dyDescent="0.2">
      <c r="A54" s="3" t="s">
        <v>233</v>
      </c>
      <c r="B54" s="3"/>
      <c r="C54" s="3"/>
      <c r="D54" s="3"/>
      <c r="E54" s="3"/>
      <c r="F54" s="3"/>
      <c r="AZ54" s="50"/>
    </row>
    <row r="55" spans="1:60" s="7" customFormat="1" ht="12" x14ac:dyDescent="0.2">
      <c r="A55" s="3" t="s">
        <v>407</v>
      </c>
      <c r="B55" s="3"/>
      <c r="C55" s="3"/>
      <c r="D55" s="3"/>
      <c r="E55" s="3"/>
      <c r="F55" s="3"/>
    </row>
    <row r="56" spans="1:60" s="7" customFormat="1" ht="12" x14ac:dyDescent="0.2">
      <c r="A56" s="3" t="s">
        <v>150</v>
      </c>
      <c r="B56" s="3"/>
      <c r="C56" s="3"/>
      <c r="D56" s="3"/>
      <c r="E56" s="3"/>
      <c r="F56" s="3"/>
      <c r="AZ56" s="50"/>
    </row>
    <row r="57" spans="1:60" s="7" customFormat="1" ht="12" x14ac:dyDescent="0.2">
      <c r="A57" s="3"/>
      <c r="B57" s="3" t="s">
        <v>390</v>
      </c>
      <c r="C57" s="4" t="s">
        <v>408</v>
      </c>
      <c r="D57" s="3"/>
      <c r="E57" s="78"/>
      <c r="F57" s="78"/>
      <c r="G57" s="50"/>
      <c r="H57" s="50"/>
      <c r="I57" s="50"/>
      <c r="J57" s="50"/>
      <c r="K57" s="50"/>
      <c r="L57" s="50"/>
      <c r="M57" s="50"/>
      <c r="N57" s="50"/>
      <c r="O57" s="50"/>
      <c r="P57" s="50"/>
      <c r="Q57" s="50"/>
      <c r="R57" s="50"/>
      <c r="S57" s="50"/>
      <c r="T57" s="50"/>
      <c r="U57" s="50"/>
      <c r="V57" s="50"/>
      <c r="W57" s="50"/>
      <c r="X57" s="50"/>
      <c r="Y57" s="50"/>
      <c r="Z57" s="50"/>
      <c r="AA57" s="50"/>
      <c r="AB57" s="50"/>
      <c r="AC57" s="50"/>
      <c r="AD57" s="50"/>
      <c r="AE57" s="50"/>
      <c r="AF57" s="50"/>
      <c r="AG57" s="50"/>
      <c r="AH57" s="50"/>
      <c r="AI57" s="50"/>
      <c r="AJ57" s="50"/>
      <c r="AK57" s="50"/>
      <c r="AL57" s="50"/>
      <c r="AM57" s="50"/>
      <c r="AN57" s="50"/>
      <c r="AO57" s="50"/>
      <c r="AP57" s="50"/>
      <c r="AQ57" s="50"/>
      <c r="AR57" s="50"/>
      <c r="AS57" s="50"/>
      <c r="AT57" s="50"/>
      <c r="AU57" s="50"/>
      <c r="AV57" s="50"/>
      <c r="AW57" s="50"/>
      <c r="AX57" s="50"/>
      <c r="AY57" s="50"/>
      <c r="BA57" s="50"/>
      <c r="BB57" s="50"/>
      <c r="BC57" s="50"/>
      <c r="BD57" s="50"/>
      <c r="BE57" s="50"/>
      <c r="BF57" s="50"/>
      <c r="BG57" s="50"/>
    </row>
    <row r="58" spans="1:60" s="7" customFormat="1" ht="11.25" customHeight="1" x14ac:dyDescent="0.2">
      <c r="A58" s="3"/>
      <c r="B58" s="3"/>
      <c r="C58" s="4" t="s">
        <v>409</v>
      </c>
      <c r="D58" s="3"/>
      <c r="E58" s="78"/>
      <c r="F58" s="78"/>
      <c r="G58" s="50"/>
      <c r="H58" s="50"/>
      <c r="I58" s="50"/>
      <c r="J58" s="50"/>
      <c r="K58" s="50"/>
      <c r="L58" s="50"/>
      <c r="M58" s="50"/>
      <c r="N58" s="50"/>
      <c r="O58" s="50"/>
      <c r="P58" s="50"/>
      <c r="Q58" s="50"/>
      <c r="R58" s="50"/>
      <c r="S58" s="50"/>
      <c r="T58" s="50"/>
      <c r="U58" s="50"/>
      <c r="V58" s="50"/>
      <c r="W58" s="50"/>
      <c r="X58" s="50"/>
      <c r="Y58" s="50"/>
      <c r="Z58" s="50"/>
      <c r="AA58" s="50"/>
      <c r="AB58" s="50"/>
      <c r="AC58" s="50"/>
      <c r="AD58" s="50"/>
      <c r="AE58" s="50"/>
      <c r="AF58" s="50"/>
      <c r="AG58" s="50"/>
      <c r="AH58" s="50"/>
      <c r="AI58" s="50"/>
      <c r="AJ58" s="50"/>
      <c r="AK58" s="50"/>
      <c r="AL58" s="50"/>
      <c r="AM58" s="50"/>
      <c r="AN58" s="50"/>
      <c r="AO58" s="50"/>
      <c r="AP58" s="50"/>
      <c r="AQ58" s="50"/>
      <c r="AR58" s="50"/>
      <c r="AS58" s="50"/>
      <c r="AT58" s="50"/>
      <c r="AU58" s="50"/>
      <c r="AV58" s="50"/>
      <c r="AW58" s="50"/>
      <c r="AX58" s="50"/>
      <c r="AY58" s="50"/>
      <c r="AZ58" s="50"/>
      <c r="BA58" s="50"/>
      <c r="BB58" s="50"/>
      <c r="BC58" s="50"/>
      <c r="BD58" s="50"/>
      <c r="BE58" s="50"/>
      <c r="BF58" s="50"/>
      <c r="BG58" s="50"/>
    </row>
    <row r="59" spans="1:60" s="7" customFormat="1" ht="12" x14ac:dyDescent="0.2">
      <c r="A59" s="3"/>
      <c r="B59" s="3"/>
      <c r="C59" s="3" t="s">
        <v>424</v>
      </c>
      <c r="D59" s="3"/>
      <c r="E59" s="3"/>
      <c r="F59" s="3"/>
      <c r="AY59" s="50"/>
    </row>
    <row r="60" spans="1:60" s="7" customFormat="1" ht="12" x14ac:dyDescent="0.2">
      <c r="A60" s="3"/>
      <c r="B60" s="3"/>
      <c r="C60" s="3" t="s">
        <v>255</v>
      </c>
      <c r="D60" s="3"/>
      <c r="E60" s="3"/>
      <c r="F60" s="3"/>
    </row>
    <row r="61" spans="1:60" s="7" customFormat="1" ht="12" x14ac:dyDescent="0.2">
      <c r="A61" s="3"/>
      <c r="B61" s="3" t="s">
        <v>192</v>
      </c>
      <c r="C61" s="4" t="s">
        <v>352</v>
      </c>
      <c r="D61" s="78"/>
      <c r="E61" s="78"/>
      <c r="F61" s="78"/>
      <c r="G61" s="50"/>
      <c r="H61" s="50"/>
      <c r="I61" s="50"/>
      <c r="J61" s="50"/>
      <c r="K61" s="50"/>
      <c r="L61" s="50"/>
      <c r="M61" s="50"/>
      <c r="N61" s="50"/>
      <c r="O61" s="50"/>
      <c r="P61" s="50"/>
      <c r="Q61" s="50"/>
      <c r="R61" s="50"/>
      <c r="S61" s="50"/>
      <c r="T61" s="50"/>
      <c r="U61" s="50"/>
      <c r="V61" s="50"/>
      <c r="W61" s="50"/>
      <c r="X61" s="50"/>
      <c r="Y61" s="50"/>
      <c r="Z61" s="50"/>
      <c r="AA61" s="50"/>
      <c r="AB61" s="50"/>
      <c r="AC61" s="50"/>
      <c r="AD61" s="50"/>
      <c r="AE61" s="50"/>
      <c r="AF61" s="50"/>
      <c r="AG61" s="50"/>
      <c r="AH61" s="50"/>
      <c r="AI61" s="50"/>
      <c r="AJ61" s="50"/>
      <c r="AK61" s="50"/>
      <c r="AL61" s="50"/>
      <c r="AM61" s="50"/>
      <c r="AN61" s="50"/>
      <c r="AO61" s="50"/>
      <c r="AP61" s="50"/>
      <c r="AQ61" s="50"/>
      <c r="AR61" s="50"/>
      <c r="AS61" s="50"/>
      <c r="AT61" s="50"/>
      <c r="AU61" s="50"/>
      <c r="AV61" s="50"/>
      <c r="AW61" s="50"/>
      <c r="AX61" s="50"/>
      <c r="AZ61" s="50"/>
      <c r="BA61" s="50"/>
      <c r="BB61" s="50"/>
      <c r="BC61" s="50"/>
      <c r="BD61" s="50"/>
      <c r="BE61" s="50"/>
      <c r="BF61" s="50"/>
    </row>
    <row r="62" spans="1:60" ht="15" customHeight="1" x14ac:dyDescent="0.2">
      <c r="C62" s="3" t="s">
        <v>393</v>
      </c>
    </row>
    <row r="64" spans="1:60" s="7" customFormat="1" ht="11" x14ac:dyDescent="0.2"/>
    <row r="65" spans="1:59" s="7" customFormat="1" ht="13" x14ac:dyDescent="0.2">
      <c r="A65" s="1"/>
      <c r="B65" s="1"/>
      <c r="C65" s="1"/>
      <c r="D65" s="1"/>
      <c r="E65" s="1"/>
      <c r="F65" s="1"/>
      <c r="G65" s="1"/>
      <c r="H65" s="1"/>
      <c r="I65" s="1"/>
      <c r="J65" s="1"/>
      <c r="K65" s="1"/>
      <c r="L65" s="1"/>
      <c r="M65" s="1"/>
      <c r="N65" s="1"/>
      <c r="O65" s="1"/>
      <c r="P65" s="1"/>
      <c r="Q65" s="1"/>
      <c r="R65" s="1"/>
      <c r="S65" s="1"/>
      <c r="T65" s="1"/>
      <c r="U65" s="1"/>
      <c r="V65" s="1"/>
      <c r="W65" s="1"/>
      <c r="X65" s="1"/>
      <c r="Y65" s="1"/>
      <c r="Z65" s="1"/>
      <c r="AA65" s="1"/>
      <c r="AB65" s="1"/>
      <c r="AC65" s="1"/>
      <c r="AD65" s="1"/>
      <c r="AE65" s="1"/>
      <c r="AF65" s="1"/>
      <c r="AG65" s="1"/>
      <c r="AH65" s="1"/>
      <c r="AI65" s="1"/>
      <c r="AJ65" s="1"/>
      <c r="AK65" s="1"/>
      <c r="AL65" s="1"/>
      <c r="AM65" s="1"/>
      <c r="AN65" s="1"/>
      <c r="AO65" s="1"/>
      <c r="AP65" s="1"/>
      <c r="AQ65" s="1"/>
      <c r="AR65" s="1"/>
      <c r="AS65" s="1"/>
      <c r="AT65" s="1"/>
      <c r="AU65" s="1"/>
      <c r="AV65" s="1"/>
      <c r="AW65" s="1"/>
      <c r="AX65" s="1"/>
      <c r="AY65" s="1"/>
      <c r="BA65" s="1"/>
      <c r="BB65" s="1"/>
      <c r="BC65" s="1"/>
      <c r="BD65" s="1"/>
      <c r="BE65" s="1"/>
      <c r="BF65" s="1"/>
      <c r="BG65" s="1"/>
    </row>
  </sheetData>
  <sheetProtection password="CC81" sheet="1" objects="1" scenarios="1"/>
  <mergeCells count="134">
    <mergeCell ref="BA33:BE33"/>
    <mergeCell ref="BA34:BE34"/>
    <mergeCell ref="BA38:BE38"/>
    <mergeCell ref="BA39:BE39"/>
    <mergeCell ref="BA28:BE29"/>
    <mergeCell ref="BA25:BE26"/>
    <mergeCell ref="BA14:BE14"/>
    <mergeCell ref="BA15:BE15"/>
    <mergeCell ref="BA16:BE16"/>
    <mergeCell ref="BA17:BE17"/>
    <mergeCell ref="BA32:BE32"/>
    <mergeCell ref="BA30:BE30"/>
    <mergeCell ref="BA31:BE31"/>
    <mergeCell ref="BA27:BE27"/>
    <mergeCell ref="A39:C39"/>
    <mergeCell ref="D39:E39"/>
    <mergeCell ref="A40:C40"/>
    <mergeCell ref="D40:E40"/>
    <mergeCell ref="BA40:BE40"/>
    <mergeCell ref="BA35:BE35"/>
    <mergeCell ref="A36:C36"/>
    <mergeCell ref="D36:E36"/>
    <mergeCell ref="BA36:BE36"/>
    <mergeCell ref="A37:C37"/>
    <mergeCell ref="D37:E38"/>
    <mergeCell ref="BA37:BE37"/>
    <mergeCell ref="A38:C38"/>
    <mergeCell ref="F40:Z40"/>
    <mergeCell ref="D32:E32"/>
    <mergeCell ref="F32:AA32"/>
    <mergeCell ref="AB32:AZ34"/>
    <mergeCell ref="D33:E33"/>
    <mergeCell ref="D34:E34"/>
    <mergeCell ref="A35:C35"/>
    <mergeCell ref="D35:E35"/>
    <mergeCell ref="A30:C30"/>
    <mergeCell ref="D30:E30"/>
    <mergeCell ref="F30:K30"/>
    <mergeCell ref="A31:C31"/>
    <mergeCell ref="D31:E31"/>
    <mergeCell ref="A32:C32"/>
    <mergeCell ref="A33:C33"/>
    <mergeCell ref="A34:C34"/>
    <mergeCell ref="A24:C24"/>
    <mergeCell ref="D24:E24"/>
    <mergeCell ref="F24:R24"/>
    <mergeCell ref="AN24:AZ24"/>
    <mergeCell ref="BA24:BE24"/>
    <mergeCell ref="A28:C28"/>
    <mergeCell ref="D28:E29"/>
    <mergeCell ref="AR28:AZ29"/>
    <mergeCell ref="A29:C29"/>
    <mergeCell ref="D25:E26"/>
    <mergeCell ref="F25:R25"/>
    <mergeCell ref="AO25:AZ26"/>
    <mergeCell ref="T26:AL26"/>
    <mergeCell ref="A27:C27"/>
    <mergeCell ref="D27:E27"/>
    <mergeCell ref="AN27:AZ27"/>
    <mergeCell ref="A25:C25"/>
    <mergeCell ref="A26:C26"/>
    <mergeCell ref="A21:C21"/>
    <mergeCell ref="D21:E21"/>
    <mergeCell ref="BA21:BE21"/>
    <mergeCell ref="A22:C22"/>
    <mergeCell ref="D22:E22"/>
    <mergeCell ref="BA22:BE22"/>
    <mergeCell ref="A19:C19"/>
    <mergeCell ref="D19:E19"/>
    <mergeCell ref="BA19:BE19"/>
    <mergeCell ref="A20:C20"/>
    <mergeCell ref="D20:E20"/>
    <mergeCell ref="BA20:BE20"/>
    <mergeCell ref="AT21:AZ23"/>
    <mergeCell ref="A23:C23"/>
    <mergeCell ref="D23:E23"/>
    <mergeCell ref="BA23:BE23"/>
    <mergeCell ref="D17:E17"/>
    <mergeCell ref="F17:AZ17"/>
    <mergeCell ref="A18:C18"/>
    <mergeCell ref="D18:E18"/>
    <mergeCell ref="BA18:BE18"/>
    <mergeCell ref="D14:E14"/>
    <mergeCell ref="AV14:AZ14"/>
    <mergeCell ref="D15:E15"/>
    <mergeCell ref="AV15:AZ15"/>
    <mergeCell ref="D16:E16"/>
    <mergeCell ref="AV16:AZ16"/>
    <mergeCell ref="A14:C14"/>
    <mergeCell ref="A15:C15"/>
    <mergeCell ref="A16:C16"/>
    <mergeCell ref="A17:C17"/>
    <mergeCell ref="AT18:AZ20"/>
    <mergeCell ref="A12:C12"/>
    <mergeCell ref="D12:E12"/>
    <mergeCell ref="F12:M12"/>
    <mergeCell ref="AV12:AZ12"/>
    <mergeCell ref="BA12:BE12"/>
    <mergeCell ref="D13:E13"/>
    <mergeCell ref="AV13:AZ13"/>
    <mergeCell ref="BA13:BE13"/>
    <mergeCell ref="D10:E10"/>
    <mergeCell ref="AV10:AZ10"/>
    <mergeCell ref="BA10:BE10"/>
    <mergeCell ref="A11:C11"/>
    <mergeCell ref="D11:E11"/>
    <mergeCell ref="F11:AD11"/>
    <mergeCell ref="AV11:AZ11"/>
    <mergeCell ref="BA11:BE11"/>
    <mergeCell ref="A10:C10"/>
    <mergeCell ref="A13:C13"/>
    <mergeCell ref="AV7:AZ7"/>
    <mergeCell ref="BA7:BE7"/>
    <mergeCell ref="A9:C9"/>
    <mergeCell ref="D9:E9"/>
    <mergeCell ref="AV9:AZ9"/>
    <mergeCell ref="BA9:BE9"/>
    <mergeCell ref="BA5:BE5"/>
    <mergeCell ref="BA6:BE6"/>
    <mergeCell ref="F3:K3"/>
    <mergeCell ref="A7:C7"/>
    <mergeCell ref="D7:E7"/>
    <mergeCell ref="F7:M7"/>
    <mergeCell ref="A8:C8"/>
    <mergeCell ref="D8:E8"/>
    <mergeCell ref="AU2:BC2"/>
    <mergeCell ref="AW3:BC3"/>
    <mergeCell ref="L3:Q3"/>
    <mergeCell ref="AE2:AN2"/>
    <mergeCell ref="AD3:AN3"/>
    <mergeCell ref="P1:AO1"/>
    <mergeCell ref="A5:C6"/>
    <mergeCell ref="D5:E6"/>
    <mergeCell ref="W5:AF6"/>
  </mergeCells>
  <phoneticPr fontId="1"/>
  <conditionalFormatting sqref="D2">
    <cfRule type="expression" dxfId="3270" priority="5">
      <formula>AND($D$2,$L$3&lt;&gt;"")</formula>
    </cfRule>
  </conditionalFormatting>
  <conditionalFormatting sqref="D2:D3">
    <cfRule type="expression" dxfId="3269" priority="2">
      <formula>AND($D$2,$D$3)</formula>
    </cfRule>
  </conditionalFormatting>
  <conditionalFormatting sqref="D3">
    <cfRule type="expression" dxfId="3268" priority="6">
      <formula>AND($D$3=FALSE,$L$3&lt;&gt;"")</formula>
    </cfRule>
  </conditionalFormatting>
  <conditionalFormatting sqref="L3">
    <cfRule type="expression" dxfId="3267" priority="1">
      <formula>AND($D$3,$L$3="")</formula>
    </cfRule>
    <cfRule type="expression" dxfId="3266" priority="4">
      <formula>AND($D$2,$L$3&lt;&gt;"")</formula>
    </cfRule>
  </conditionalFormatting>
  <dataValidations count="6">
    <dataValidation type="list" allowBlank="1" showInputMessage="1" showErrorMessage="1" sqref="B41:C41" xr:uid="{A2ECE4A3-7751-403C-8FE9-64D406B81DB3}">
      <formula1>"○"</formula1>
    </dataValidation>
    <dataValidation allowBlank="1" showInputMessage="1" showErrorMessage="1" prompt="該当する方をチェックしてください。" sqref="D2:D3" xr:uid="{1C5A78DA-9BB6-4EA1-A04D-6964F30B2199}"/>
    <dataValidation imeMode="on" allowBlank="1" showInputMessage="1" showErrorMessage="1" sqref="AE2:AN2 AD3:AN3" xr:uid="{2BEC8B20-6E5F-4006-9316-5F10D079ECA1}"/>
    <dataValidation imeMode="disabled" allowBlank="1" showInputMessage="1" showErrorMessage="1" sqref="AU2:BC2 AW3:BC3" xr:uid="{0C9B8B1E-4443-46BA-8C0E-6DCD9A008FE7}"/>
    <dataValidation imeMode="disabled" operator="equal" allowBlank="1" showInputMessage="1" showErrorMessage="1" promptTitle="ハガキ記載の番号について" prompt="案内ハガキの表面に記載の下５桁を記入すること。" sqref="L3:Q3" xr:uid="{477FF09A-107E-4685-A217-6B4C222A4427}"/>
    <dataValidation type="list" allowBlank="1" showInputMessage="1" showErrorMessage="1" sqref="BA30:BE40 BB7:BE24 BA7:BA25 BA27:BA28" xr:uid="{EC2BA195-8FF3-4AB3-B7DC-CD6608600B21}">
      <formula1>$BJ$3:$BJ$4</formula1>
    </dataValidation>
  </dataValidations>
  <printOptions horizontalCentered="1"/>
  <pageMargins left="0.39370078740157483" right="0.39370078740157483" top="0.78740157480314965" bottom="0.39370078740157483" header="0.39370078740157483" footer="0.19685039370078741"/>
  <pageSetup paperSize="9" scale="83" orientation="landscape" horizontalDpi="300" verticalDpi="300" r:id="rId1"/>
  <headerFooter alignWithMargins="0"/>
  <rowBreaks count="1" manualBreakCount="1">
    <brk id="41"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32764" r:id="rId4" name="Check Box 1020">
              <controlPr locked="0" defaultSize="0" autoFill="0" autoLine="0" autoPict="0">
                <anchor moveWithCells="1">
                  <from>
                    <xdr:col>2</xdr:col>
                    <xdr:colOff>190500</xdr:colOff>
                    <xdr:row>0</xdr:row>
                    <xdr:rowOff>266700</xdr:rowOff>
                  </from>
                  <to>
                    <xdr:col>4</xdr:col>
                    <xdr:colOff>12700</xdr:colOff>
                    <xdr:row>2</xdr:row>
                    <xdr:rowOff>31750</xdr:rowOff>
                  </to>
                </anchor>
              </controlPr>
            </control>
          </mc:Choice>
        </mc:AlternateContent>
        <mc:AlternateContent xmlns:mc="http://schemas.openxmlformats.org/markup-compatibility/2006">
          <mc:Choice Requires="x14">
            <control shapeId="32765" r:id="rId5" name="Check Box 1021">
              <controlPr locked="0" defaultSize="0" autoFill="0" autoLine="0" autoPict="0">
                <anchor moveWithCells="1">
                  <from>
                    <xdr:col>2</xdr:col>
                    <xdr:colOff>190500</xdr:colOff>
                    <xdr:row>2</xdr:row>
                    <xdr:rowOff>0</xdr:rowOff>
                  </from>
                  <to>
                    <xdr:col>4</xdr:col>
                    <xdr:colOff>12700</xdr:colOff>
                    <xdr:row>3</xdr:row>
                    <xdr:rowOff>12700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34B84F36-F757-415B-B813-F4642F803902}">
          <x14:formula1>
            <xm:f>初期設定!$BI$3:$BI$4</xm:f>
          </x14:formula1>
          <xm:sqref>BB27:BE27</xm:sqref>
        </x14:dataValidation>
        <x14:dataValidation type="list" imeMode="on" allowBlank="1" showInputMessage="1" showErrorMessage="1" xr:uid="{08931A1D-D120-417A-AE2C-AF922CC83352}">
          <x14:formula1>
            <xm:f>初期設定!$AV$4</xm:f>
          </x14:formula1>
          <xm:sqref>A7:A40 B7:C7 B9:C40</xm:sqref>
        </x14:dataValidation>
      </x14:dataValidations>
    </ext>
  </extLs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K32"/>
  <sheetViews>
    <sheetView view="pageBreakPreview" topLeftCell="A16" zoomScaleNormal="100" zoomScaleSheetLayoutView="100" workbookViewId="0"/>
  </sheetViews>
  <sheetFormatPr defaultColWidth="9" defaultRowHeight="13" x14ac:dyDescent="0.2"/>
  <cols>
    <col min="1" max="1" width="4.6328125" style="120" customWidth="1"/>
    <col min="2" max="2" width="10.6328125" style="120" customWidth="1"/>
    <col min="3" max="3" width="4.6328125" style="120" customWidth="1"/>
    <col min="4" max="4" width="8.6328125" style="120" customWidth="1"/>
    <col min="5" max="5" width="16.6328125" style="120" customWidth="1"/>
    <col min="6" max="6" width="5.6328125" style="120" customWidth="1"/>
    <col min="7" max="7" width="4.7265625" style="120" customWidth="1"/>
    <col min="8" max="8" width="13.7265625" style="120" customWidth="1"/>
    <col min="9" max="9" width="12.6328125" style="120" customWidth="1"/>
    <col min="10" max="10" width="16.6328125" style="120" customWidth="1"/>
    <col min="11" max="11" width="3.90625" style="120" customWidth="1"/>
    <col min="12" max="16384" width="9" style="120"/>
  </cols>
  <sheetData>
    <row r="1" spans="1:11" x14ac:dyDescent="0.2">
      <c r="A1" s="146" t="s">
        <v>345</v>
      </c>
    </row>
    <row r="2" spans="1:11" ht="20.149999999999999" customHeight="1" x14ac:dyDescent="0.2">
      <c r="A2" s="688" t="s">
        <v>312</v>
      </c>
      <c r="B2" s="688"/>
      <c r="C2" s="688"/>
      <c r="D2" s="688"/>
      <c r="E2" s="688"/>
      <c r="F2" s="688"/>
      <c r="G2" s="688"/>
      <c r="H2" s="688"/>
      <c r="I2" s="688"/>
      <c r="J2" s="688"/>
      <c r="K2" s="688"/>
    </row>
    <row r="3" spans="1:11" ht="20.149999999999999" customHeight="1" x14ac:dyDescent="0.2"/>
    <row r="4" spans="1:11" ht="20.149999999999999" customHeight="1" x14ac:dyDescent="0.2">
      <c r="A4" s="121"/>
      <c r="B4" s="121"/>
      <c r="C4" s="121"/>
      <c r="D4" s="121"/>
      <c r="E4" s="121"/>
      <c r="F4" s="121"/>
      <c r="G4" s="121"/>
      <c r="H4" s="121"/>
      <c r="I4" s="121"/>
    </row>
    <row r="5" spans="1:11" ht="20.149999999999999" customHeight="1" x14ac:dyDescent="0.2">
      <c r="A5" s="121"/>
      <c r="B5" s="121"/>
      <c r="C5" s="121"/>
      <c r="D5" s="121"/>
      <c r="E5" s="121"/>
      <c r="F5" s="121"/>
      <c r="G5" s="121"/>
      <c r="H5" s="121"/>
      <c r="I5" s="121"/>
    </row>
    <row r="6" spans="1:11" ht="20.149999999999999" customHeight="1" x14ac:dyDescent="0.2">
      <c r="A6" s="121"/>
      <c r="B6" s="121" t="s">
        <v>370</v>
      </c>
      <c r="C6" s="121"/>
      <c r="D6" s="121"/>
      <c r="E6" s="121" t="s">
        <v>313</v>
      </c>
      <c r="F6" s="121"/>
      <c r="G6" s="121"/>
      <c r="H6" s="696" t="str">
        <f>'01申請書'!$S$29 &amp; '01申請書'!$J$33 &amp; '01申請書'!$AJ$33 &amp; '01申請書'!$BJ$33 &amp; '01申請書'!$J$36</f>
        <v/>
      </c>
      <c r="I6" s="696"/>
      <c r="J6" s="696"/>
    </row>
    <row r="7" spans="1:11" ht="20.149999999999999" customHeight="1" x14ac:dyDescent="0.2">
      <c r="A7" s="121"/>
      <c r="B7" s="132" t="s">
        <v>368</v>
      </c>
      <c r="C7" s="247" t="b">
        <v>0</v>
      </c>
      <c r="D7" s="121"/>
      <c r="E7" s="121" t="s">
        <v>314</v>
      </c>
      <c r="F7" s="121"/>
      <c r="G7" s="121"/>
      <c r="H7" s="696" t="str">
        <f>'01申請書'!J17 &amp; ""</f>
        <v/>
      </c>
      <c r="I7" s="696"/>
      <c r="J7" s="696"/>
    </row>
    <row r="8" spans="1:11" ht="20.149999999999999" customHeight="1" x14ac:dyDescent="0.2">
      <c r="A8" s="121"/>
      <c r="B8" s="132" t="s">
        <v>369</v>
      </c>
      <c r="C8" s="247" t="b">
        <v>0</v>
      </c>
      <c r="D8" s="121"/>
      <c r="E8" s="121" t="s">
        <v>371</v>
      </c>
      <c r="F8" s="121"/>
      <c r="G8" s="121"/>
      <c r="H8" s="696" t="str">
        <f>'01申請書'!$J$20 &amp; "　" &amp; '01申請書'!$AB$20</f>
        <v>　</v>
      </c>
      <c r="I8" s="696"/>
      <c r="J8" s="696"/>
    </row>
    <row r="9" spans="1:11" ht="20.149999999999999" customHeight="1" x14ac:dyDescent="0.2">
      <c r="A9" s="121"/>
      <c r="B9" s="121"/>
      <c r="C9" s="121"/>
      <c r="D9" s="121"/>
      <c r="E9" s="121"/>
      <c r="F9" s="121"/>
      <c r="G9" s="121"/>
      <c r="H9" s="121"/>
      <c r="I9" s="121"/>
    </row>
    <row r="10" spans="1:11" ht="20.149999999999999" customHeight="1" x14ac:dyDescent="0.2">
      <c r="A10" s="121"/>
      <c r="B10" s="121"/>
      <c r="C10" s="121"/>
      <c r="D10" s="121"/>
      <c r="E10" s="121"/>
      <c r="F10" s="121"/>
      <c r="G10" s="121"/>
      <c r="H10" s="121"/>
      <c r="I10" s="121"/>
    </row>
    <row r="11" spans="1:11" ht="24" customHeight="1" x14ac:dyDescent="0.2">
      <c r="A11" s="121" t="s">
        <v>315</v>
      </c>
      <c r="B11" s="121"/>
      <c r="C11" s="121"/>
      <c r="D11" s="121"/>
      <c r="E11" s="121"/>
      <c r="F11" s="121"/>
      <c r="G11" s="121"/>
      <c r="H11" s="121"/>
      <c r="I11" s="121"/>
    </row>
    <row r="12" spans="1:11" ht="24" customHeight="1" x14ac:dyDescent="0.2">
      <c r="A12" s="121" t="s">
        <v>316</v>
      </c>
      <c r="B12" s="121"/>
      <c r="C12" s="121"/>
      <c r="D12" s="121"/>
      <c r="E12" s="121"/>
      <c r="F12" s="121"/>
      <c r="G12" s="121" t="s">
        <v>317</v>
      </c>
      <c r="H12" s="121"/>
      <c r="I12" s="121"/>
      <c r="J12" s="121"/>
    </row>
    <row r="13" spans="1:11" ht="16.5" customHeight="1" x14ac:dyDescent="0.2">
      <c r="A13" s="121"/>
      <c r="B13" s="122" t="s">
        <v>318</v>
      </c>
      <c r="C13" s="123"/>
      <c r="D13" s="127"/>
      <c r="E13" s="124" t="s">
        <v>319</v>
      </c>
      <c r="F13" s="125"/>
      <c r="G13" s="121"/>
      <c r="H13" s="122" t="s">
        <v>318</v>
      </c>
      <c r="I13" s="123"/>
      <c r="J13" s="124" t="s">
        <v>319</v>
      </c>
    </row>
    <row r="14" spans="1:11" ht="16.5" customHeight="1" x14ac:dyDescent="0.2">
      <c r="A14" s="121"/>
      <c r="B14" s="711"/>
      <c r="C14" s="714"/>
      <c r="D14" s="709"/>
      <c r="E14" s="233"/>
      <c r="F14" s="126"/>
      <c r="G14" s="121"/>
      <c r="H14" s="711"/>
      <c r="I14" s="709"/>
      <c r="J14" s="233"/>
    </row>
    <row r="15" spans="1:11" ht="16.5" customHeight="1" x14ac:dyDescent="0.2">
      <c r="A15" s="121"/>
      <c r="B15" s="710"/>
      <c r="C15" s="712"/>
      <c r="D15" s="707"/>
      <c r="E15" s="232"/>
      <c r="F15" s="125"/>
      <c r="G15" s="121"/>
      <c r="H15" s="710"/>
      <c r="I15" s="707"/>
      <c r="J15" s="232"/>
    </row>
    <row r="16" spans="1:11" ht="43.5" customHeight="1" x14ac:dyDescent="0.2">
      <c r="A16" s="689" t="s">
        <v>320</v>
      </c>
      <c r="B16" s="689"/>
      <c r="C16" s="689"/>
      <c r="D16" s="689"/>
      <c r="E16" s="689"/>
      <c r="F16" s="689"/>
      <c r="G16" s="121"/>
      <c r="H16" s="121"/>
      <c r="I16" s="121"/>
    </row>
    <row r="17" spans="1:9" ht="16.5" customHeight="1" x14ac:dyDescent="0.2">
      <c r="A17" s="121"/>
      <c r="B17" s="122" t="s">
        <v>318</v>
      </c>
      <c r="C17" s="208"/>
      <c r="D17" s="207"/>
      <c r="E17" s="128"/>
      <c r="F17" s="121"/>
      <c r="G17" s="121"/>
      <c r="H17" s="121"/>
      <c r="I17" s="121"/>
    </row>
    <row r="18" spans="1:9" ht="16.5" customHeight="1" x14ac:dyDescent="0.2">
      <c r="A18" s="121"/>
      <c r="B18" s="711"/>
      <c r="C18" s="714"/>
      <c r="D18" s="715"/>
      <c r="E18" s="126"/>
      <c r="F18" s="129"/>
      <c r="G18" s="129"/>
      <c r="H18" s="129"/>
      <c r="I18" s="130"/>
    </row>
    <row r="19" spans="1:9" ht="16.5" customHeight="1" x14ac:dyDescent="0.2">
      <c r="A19" s="121"/>
      <c r="B19" s="710"/>
      <c r="C19" s="712"/>
      <c r="D19" s="713"/>
      <c r="E19" s="125"/>
      <c r="F19" s="121"/>
      <c r="G19" s="121"/>
      <c r="H19" s="121"/>
      <c r="I19" s="121"/>
    </row>
    <row r="20" spans="1:9" ht="24" customHeight="1" x14ac:dyDescent="0.2">
      <c r="A20" s="121"/>
      <c r="B20" s="121"/>
      <c r="C20" s="121"/>
      <c r="D20" s="121"/>
      <c r="E20" s="121"/>
      <c r="F20" s="121"/>
      <c r="G20" s="121"/>
      <c r="H20" s="121"/>
      <c r="I20" s="121"/>
    </row>
    <row r="21" spans="1:9" ht="24" customHeight="1" x14ac:dyDescent="0.2">
      <c r="A21" s="121" t="s">
        <v>321</v>
      </c>
      <c r="B21" s="121"/>
      <c r="C21" s="121"/>
      <c r="D21" s="121"/>
      <c r="E21" s="121"/>
      <c r="F21" s="121"/>
      <c r="G21" s="121"/>
      <c r="H21" s="121"/>
      <c r="I21" s="121"/>
    </row>
    <row r="22" spans="1:9" ht="18" customHeight="1" x14ac:dyDescent="0.2">
      <c r="A22" s="121"/>
      <c r="B22" s="122" t="s">
        <v>322</v>
      </c>
      <c r="C22" s="123"/>
      <c r="D22" s="127"/>
      <c r="E22" s="690" t="s">
        <v>323</v>
      </c>
      <c r="F22" s="691"/>
      <c r="G22" s="691"/>
      <c r="H22" s="692"/>
      <c r="I22" s="121"/>
    </row>
    <row r="23" spans="1:9" ht="18" customHeight="1" x14ac:dyDescent="0.2">
      <c r="A23" s="121"/>
      <c r="B23" s="131" t="s">
        <v>324</v>
      </c>
      <c r="C23" s="693" t="s">
        <v>153</v>
      </c>
      <c r="D23" s="694"/>
      <c r="E23" s="693" t="s">
        <v>176</v>
      </c>
      <c r="F23" s="694"/>
      <c r="G23" s="693" t="s">
        <v>324</v>
      </c>
      <c r="H23" s="695"/>
      <c r="I23" s="132"/>
    </row>
    <row r="24" spans="1:9" ht="18" customHeight="1" x14ac:dyDescent="0.2">
      <c r="A24" s="121"/>
      <c r="B24" s="234"/>
      <c r="C24" s="708"/>
      <c r="D24" s="709"/>
      <c r="E24" s="708"/>
      <c r="F24" s="709"/>
      <c r="G24" s="704"/>
      <c r="H24" s="705"/>
      <c r="I24" s="133"/>
    </row>
    <row r="25" spans="1:9" ht="18" customHeight="1" x14ac:dyDescent="0.2">
      <c r="A25" s="121"/>
      <c r="B25" s="235"/>
      <c r="C25" s="708"/>
      <c r="D25" s="709"/>
      <c r="E25" s="702"/>
      <c r="F25" s="703"/>
      <c r="G25" s="704"/>
      <c r="H25" s="705"/>
      <c r="I25" s="121"/>
    </row>
    <row r="26" spans="1:9" ht="18" customHeight="1" x14ac:dyDescent="0.2">
      <c r="A26" s="121"/>
      <c r="B26" s="236"/>
      <c r="C26" s="706"/>
      <c r="D26" s="707"/>
      <c r="E26" s="697"/>
      <c r="F26" s="698"/>
      <c r="G26" s="699"/>
      <c r="H26" s="700"/>
      <c r="I26" s="121"/>
    </row>
    <row r="27" spans="1:9" ht="14.25" customHeight="1" x14ac:dyDescent="0.2">
      <c r="A27" s="121"/>
      <c r="B27" s="121"/>
      <c r="C27" s="121"/>
      <c r="D27" s="121"/>
      <c r="E27" s="121"/>
      <c r="F27" s="121"/>
      <c r="G27" s="121"/>
      <c r="H27" s="121"/>
      <c r="I27" s="121"/>
    </row>
    <row r="28" spans="1:9" ht="20.149999999999999" customHeight="1" x14ac:dyDescent="0.2">
      <c r="A28" s="134" t="s">
        <v>325</v>
      </c>
      <c r="B28" s="134"/>
      <c r="C28" s="121"/>
      <c r="D28" s="121"/>
      <c r="E28" s="121"/>
      <c r="F28" s="121"/>
      <c r="G28" s="121"/>
      <c r="H28" s="121"/>
      <c r="I28" s="121"/>
    </row>
    <row r="29" spans="1:9" ht="20.149999999999999" customHeight="1" x14ac:dyDescent="0.2">
      <c r="A29" s="134" t="s">
        <v>326</v>
      </c>
      <c r="B29" s="134"/>
      <c r="C29" s="121"/>
      <c r="D29" s="121"/>
      <c r="E29" s="121"/>
      <c r="F29" s="121"/>
      <c r="G29" s="121"/>
      <c r="H29" s="121"/>
      <c r="I29" s="121"/>
    </row>
    <row r="30" spans="1:9" ht="20.149999999999999" customHeight="1" x14ac:dyDescent="0.2">
      <c r="A30" s="134" t="s">
        <v>327</v>
      </c>
      <c r="B30" s="134"/>
      <c r="C30" s="121"/>
      <c r="D30" s="121"/>
      <c r="E30" s="121"/>
      <c r="F30" s="121"/>
      <c r="G30" s="121"/>
      <c r="H30" s="121"/>
      <c r="I30" s="121"/>
    </row>
    <row r="31" spans="1:9" ht="16.5" customHeight="1" x14ac:dyDescent="0.2">
      <c r="A31" s="701" t="s">
        <v>328</v>
      </c>
      <c r="B31" s="701"/>
      <c r="C31" s="701"/>
      <c r="D31" s="701"/>
      <c r="E31" s="701"/>
      <c r="F31" s="701"/>
      <c r="G31" s="701"/>
      <c r="H31" s="701"/>
    </row>
    <row r="32" spans="1:9" x14ac:dyDescent="0.2">
      <c r="A32" s="146" t="s">
        <v>367</v>
      </c>
    </row>
  </sheetData>
  <sheetProtection algorithmName="SHA-512" hashValue="jaQkn8jf4dR8DeXCkbNIz2kXWSwhtdTdGnEkbsYt9mpdBKuVIaOXMMxoCBW1wpZy0dGg6GjtLT3/xjggSz+n2Q==" saltValue="mAgJFq9B2ZVTss183mvOGA==" spinCount="100000" sheet="1" objects="1" scenarios="1"/>
  <mergeCells count="25">
    <mergeCell ref="C24:D24"/>
    <mergeCell ref="C23:D23"/>
    <mergeCell ref="H15:I15"/>
    <mergeCell ref="H14:I14"/>
    <mergeCell ref="B19:D19"/>
    <mergeCell ref="B18:D18"/>
    <mergeCell ref="B15:D15"/>
    <mergeCell ref="B14:D14"/>
    <mergeCell ref="E24:F24"/>
    <mergeCell ref="G24:H24"/>
    <mergeCell ref="E26:F26"/>
    <mergeCell ref="G26:H26"/>
    <mergeCell ref="A31:H31"/>
    <mergeCell ref="E25:F25"/>
    <mergeCell ref="G25:H25"/>
    <mergeCell ref="C26:D26"/>
    <mergeCell ref="C25:D25"/>
    <mergeCell ref="A2:K2"/>
    <mergeCell ref="A16:F16"/>
    <mergeCell ref="E22:H22"/>
    <mergeCell ref="E23:F23"/>
    <mergeCell ref="G23:H23"/>
    <mergeCell ref="H6:J6"/>
    <mergeCell ref="H7:J7"/>
    <mergeCell ref="H8:J8"/>
  </mergeCells>
  <phoneticPr fontId="1"/>
  <conditionalFormatting sqref="C7:C8">
    <cfRule type="expression" dxfId="131" priority="1">
      <formula>AND($C$7,$C$8)</formula>
    </cfRule>
  </conditionalFormatting>
  <pageMargins left="0.39370078740157483" right="0.39370078740157483" top="0.78740157480314965" bottom="0.39370078740157483" header="0.39370078740157483" footer="0.19685039370078741"/>
  <pageSetup paperSize="9" scale="95" orientation="portrait" horizontalDpi="300" verticalDpi="300" r:id="rId1"/>
  <headerFooter alignWithMargins="0">
    <oddFooter>&amp;C- 5 -</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20838" r:id="rId4" name="Check Box 358">
              <controlPr defaultSize="0" autoFill="0" autoLine="0" autoPict="0">
                <anchor moveWithCells="1">
                  <from>
                    <xdr:col>2</xdr:col>
                    <xdr:colOff>69850</xdr:colOff>
                    <xdr:row>6</xdr:row>
                    <xdr:rowOff>12700</xdr:rowOff>
                  </from>
                  <to>
                    <xdr:col>2</xdr:col>
                    <xdr:colOff>279400</xdr:colOff>
                    <xdr:row>7</xdr:row>
                    <xdr:rowOff>0</xdr:rowOff>
                  </to>
                </anchor>
              </controlPr>
            </control>
          </mc:Choice>
        </mc:AlternateContent>
        <mc:AlternateContent xmlns:mc="http://schemas.openxmlformats.org/markup-compatibility/2006">
          <mc:Choice Requires="x14">
            <control shapeId="20839" r:id="rId5" name="Check Box 359">
              <controlPr defaultSize="0" autoFill="0" autoLine="0" autoPict="0">
                <anchor moveWithCells="1">
                  <from>
                    <xdr:col>2</xdr:col>
                    <xdr:colOff>69850</xdr:colOff>
                    <xdr:row>7</xdr:row>
                    <xdr:rowOff>12700</xdr:rowOff>
                  </from>
                  <to>
                    <xdr:col>2</xdr:col>
                    <xdr:colOff>279400</xdr:colOff>
                    <xdr:row>8</xdr:row>
                    <xdr:rowOff>0</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AP53"/>
  <sheetViews>
    <sheetView view="pageBreakPreview" topLeftCell="B1" zoomScaleNormal="100" zoomScaleSheetLayoutView="100" workbookViewId="0">
      <pane ySplit="9" topLeftCell="A34" activePane="bottomLeft" state="frozen"/>
      <selection activeCell="B1" sqref="B1"/>
      <selection pane="bottomLeft" activeCell="AP8" sqref="AP8:AP9"/>
    </sheetView>
  </sheetViews>
  <sheetFormatPr defaultColWidth="9" defaultRowHeight="13" x14ac:dyDescent="0.2"/>
  <cols>
    <col min="1" max="1" width="1.36328125" style="136" hidden="1" customWidth="1"/>
    <col min="2" max="2" width="11.7265625" style="135" customWidth="1"/>
    <col min="3" max="3" width="8" style="136" customWidth="1"/>
    <col min="4" max="4" width="11.26953125" style="136" customWidth="1"/>
    <col min="5" max="41" width="3.7265625" style="136" customWidth="1"/>
    <col min="42" max="42" width="9.26953125" style="136" customWidth="1"/>
    <col min="43" max="16384" width="9" style="136"/>
  </cols>
  <sheetData>
    <row r="1" spans="2:42" ht="8.25" customHeight="1" x14ac:dyDescent="0.2"/>
    <row r="2" spans="2:42" x14ac:dyDescent="0.2">
      <c r="B2" s="137" t="s">
        <v>329</v>
      </c>
      <c r="C2" s="224" t="str">
        <f>IF('00審査票'!L3="","",TEXT('00審査票'!L3,"00000"))</f>
        <v/>
      </c>
      <c r="D2" s="136" t="s">
        <v>350</v>
      </c>
    </row>
    <row r="3" spans="2:42" x14ac:dyDescent="0.2">
      <c r="B3" s="719" t="s">
        <v>612</v>
      </c>
      <c r="C3" s="719"/>
      <c r="D3" s="719"/>
      <c r="E3" s="719"/>
      <c r="F3" s="719"/>
      <c r="G3" s="719"/>
      <c r="H3" s="719"/>
      <c r="I3" s="719"/>
      <c r="J3" s="719"/>
      <c r="K3" s="719"/>
      <c r="L3" s="719"/>
      <c r="M3" s="719"/>
      <c r="N3" s="719"/>
      <c r="O3" s="719"/>
      <c r="P3" s="719"/>
      <c r="Q3" s="719"/>
      <c r="R3" s="719"/>
      <c r="S3" s="719"/>
      <c r="T3" s="719"/>
      <c r="U3" s="719"/>
      <c r="V3" s="719"/>
      <c r="W3" s="719"/>
      <c r="X3" s="719"/>
      <c r="Y3" s="719"/>
      <c r="Z3" s="719"/>
      <c r="AA3" s="719"/>
      <c r="AB3" s="719"/>
      <c r="AC3" s="719"/>
      <c r="AD3" s="719"/>
      <c r="AE3" s="719"/>
      <c r="AF3" s="719"/>
      <c r="AG3" s="719"/>
      <c r="AH3" s="719"/>
      <c r="AI3" s="719"/>
      <c r="AJ3" s="719"/>
      <c r="AK3" s="719"/>
      <c r="AL3" s="719"/>
      <c r="AM3" s="719"/>
      <c r="AN3" s="719"/>
      <c r="AO3" s="719"/>
      <c r="AP3" s="719"/>
    </row>
    <row r="4" spans="2:42" x14ac:dyDescent="0.2">
      <c r="B4" s="138"/>
      <c r="C4" s="139"/>
      <c r="D4" s="139"/>
      <c r="E4" s="139"/>
      <c r="F4" s="139"/>
      <c r="G4" s="139"/>
      <c r="H4" s="139"/>
      <c r="I4" s="139"/>
      <c r="J4" s="139"/>
      <c r="K4" s="139"/>
      <c r="L4" s="139"/>
      <c r="M4" s="139"/>
      <c r="N4" s="139"/>
      <c r="O4" s="139"/>
      <c r="P4" s="139"/>
      <c r="Q4" s="139"/>
      <c r="R4" s="139"/>
      <c r="S4" s="139"/>
      <c r="T4" s="139"/>
      <c r="U4" s="139"/>
      <c r="V4" s="139"/>
      <c r="W4" s="139"/>
      <c r="X4" s="139"/>
      <c r="Y4" s="139"/>
      <c r="Z4" s="139"/>
      <c r="AA4" s="139"/>
      <c r="AB4" s="139"/>
      <c r="AC4" s="139"/>
      <c r="AD4" s="139"/>
      <c r="AE4" s="139"/>
      <c r="AF4" s="139"/>
      <c r="AG4" s="139"/>
      <c r="AH4" s="139"/>
      <c r="AI4" s="139"/>
      <c r="AJ4" s="139"/>
      <c r="AK4" s="139"/>
      <c r="AL4" s="139"/>
      <c r="AM4" s="139"/>
      <c r="AN4" s="139"/>
      <c r="AO4" s="139"/>
      <c r="AP4" s="138"/>
    </row>
    <row r="5" spans="2:42" x14ac:dyDescent="0.2">
      <c r="B5" s="140" t="s">
        <v>330</v>
      </c>
      <c r="C5" s="725" t="str">
        <f>'01申請書'!J17 &amp; ""</f>
        <v/>
      </c>
      <c r="D5" s="725"/>
      <c r="E5" s="725"/>
      <c r="F5" s="725"/>
      <c r="G5" s="725"/>
      <c r="H5" s="725"/>
    </row>
    <row r="6" spans="2:42" x14ac:dyDescent="0.2">
      <c r="B6" s="136"/>
      <c r="C6" s="141"/>
      <c r="F6" s="142"/>
    </row>
    <row r="7" spans="2:42" x14ac:dyDescent="0.2">
      <c r="AG7" s="165" t="s">
        <v>422</v>
      </c>
    </row>
    <row r="8" spans="2:42" ht="13.5" customHeight="1" x14ac:dyDescent="0.2">
      <c r="B8" s="720" t="s">
        <v>331</v>
      </c>
      <c r="C8" s="720" t="s">
        <v>349</v>
      </c>
      <c r="D8" s="722" t="s">
        <v>332</v>
      </c>
      <c r="E8" s="716" t="s">
        <v>348</v>
      </c>
      <c r="F8" s="716" t="s">
        <v>66</v>
      </c>
      <c r="G8" s="716" t="s">
        <v>67</v>
      </c>
      <c r="H8" s="716" t="s">
        <v>38</v>
      </c>
      <c r="I8" s="716" t="s">
        <v>39</v>
      </c>
      <c r="J8" s="716" t="s">
        <v>40</v>
      </c>
      <c r="K8" s="716" t="s">
        <v>41</v>
      </c>
      <c r="L8" s="716" t="s">
        <v>42</v>
      </c>
      <c r="M8" s="724" t="s">
        <v>43</v>
      </c>
      <c r="N8" s="716" t="s">
        <v>44</v>
      </c>
      <c r="O8" s="716" t="s">
        <v>45</v>
      </c>
      <c r="P8" s="716" t="s">
        <v>46</v>
      </c>
      <c r="Q8" s="724" t="s">
        <v>47</v>
      </c>
      <c r="R8" s="716" t="s">
        <v>48</v>
      </c>
      <c r="S8" s="716" t="s">
        <v>49</v>
      </c>
      <c r="T8" s="716" t="s">
        <v>50</v>
      </c>
      <c r="U8" s="716" t="s">
        <v>51</v>
      </c>
      <c r="V8" s="716" t="s">
        <v>52</v>
      </c>
      <c r="W8" s="716" t="s">
        <v>53</v>
      </c>
      <c r="X8" s="716" t="s">
        <v>54</v>
      </c>
      <c r="Y8" s="716" t="s">
        <v>55</v>
      </c>
      <c r="Z8" s="716" t="s">
        <v>56</v>
      </c>
      <c r="AA8" s="716" t="s">
        <v>57</v>
      </c>
      <c r="AB8" s="716" t="s">
        <v>58</v>
      </c>
      <c r="AC8" s="716" t="s">
        <v>59</v>
      </c>
      <c r="AD8" s="716" t="s">
        <v>60</v>
      </c>
      <c r="AE8" s="716" t="s">
        <v>61</v>
      </c>
      <c r="AF8" s="716" t="s">
        <v>62</v>
      </c>
      <c r="AG8" s="716" t="s">
        <v>63</v>
      </c>
      <c r="AH8" s="716" t="s">
        <v>64</v>
      </c>
      <c r="AI8" s="716" t="s">
        <v>334</v>
      </c>
      <c r="AJ8" s="716" t="s">
        <v>335</v>
      </c>
      <c r="AK8" s="716" t="s">
        <v>336</v>
      </c>
      <c r="AL8" s="716" t="s">
        <v>337</v>
      </c>
      <c r="AM8" s="716" t="s">
        <v>338</v>
      </c>
      <c r="AN8" s="716" t="s">
        <v>339</v>
      </c>
      <c r="AO8" s="716" t="s">
        <v>340</v>
      </c>
      <c r="AP8" s="717" t="s">
        <v>351</v>
      </c>
    </row>
    <row r="9" spans="2:42" ht="29.25" customHeight="1" x14ac:dyDescent="0.2">
      <c r="B9" s="721"/>
      <c r="C9" s="721"/>
      <c r="D9" s="723"/>
      <c r="E9" s="716"/>
      <c r="F9" s="716"/>
      <c r="G9" s="716"/>
      <c r="H9" s="716"/>
      <c r="I9" s="716"/>
      <c r="J9" s="716"/>
      <c r="K9" s="716"/>
      <c r="L9" s="716"/>
      <c r="M9" s="716"/>
      <c r="N9" s="716"/>
      <c r="O9" s="716"/>
      <c r="P9" s="716"/>
      <c r="Q9" s="716"/>
      <c r="R9" s="716"/>
      <c r="S9" s="716"/>
      <c r="T9" s="716"/>
      <c r="U9" s="716"/>
      <c r="V9" s="716"/>
      <c r="W9" s="716"/>
      <c r="X9" s="716"/>
      <c r="Y9" s="716"/>
      <c r="Z9" s="716"/>
      <c r="AA9" s="716"/>
      <c r="AB9" s="716"/>
      <c r="AC9" s="716"/>
      <c r="AD9" s="716"/>
      <c r="AE9" s="716"/>
      <c r="AF9" s="716"/>
      <c r="AG9" s="716"/>
      <c r="AH9" s="716"/>
      <c r="AI9" s="716"/>
      <c r="AJ9" s="716"/>
      <c r="AK9" s="716"/>
      <c r="AL9" s="716"/>
      <c r="AM9" s="716"/>
      <c r="AN9" s="716"/>
      <c r="AO9" s="716"/>
      <c r="AP9" s="718"/>
    </row>
    <row r="10" spans="2:42" ht="14.25" customHeight="1" x14ac:dyDescent="0.2">
      <c r="B10" s="237"/>
      <c r="C10" s="238"/>
      <c r="D10" s="239"/>
      <c r="E10" s="239"/>
      <c r="F10" s="239"/>
      <c r="G10" s="239"/>
      <c r="H10" s="239"/>
      <c r="I10" s="239"/>
      <c r="J10" s="239"/>
      <c r="K10" s="239"/>
      <c r="L10" s="239"/>
      <c r="M10" s="239"/>
      <c r="N10" s="239"/>
      <c r="O10" s="239"/>
      <c r="P10" s="239"/>
      <c r="Q10" s="239"/>
      <c r="R10" s="239"/>
      <c r="S10" s="239"/>
      <c r="T10" s="239"/>
      <c r="U10" s="239"/>
      <c r="V10" s="239"/>
      <c r="W10" s="239"/>
      <c r="X10" s="239"/>
      <c r="Y10" s="239"/>
      <c r="Z10" s="239"/>
      <c r="AA10" s="239"/>
      <c r="AB10" s="239"/>
      <c r="AC10" s="239"/>
      <c r="AD10" s="239"/>
      <c r="AE10" s="239"/>
      <c r="AF10" s="239"/>
      <c r="AG10" s="239"/>
      <c r="AH10" s="239"/>
      <c r="AI10" s="239"/>
      <c r="AJ10" s="239"/>
      <c r="AK10" s="239"/>
      <c r="AL10" s="239"/>
      <c r="AM10" s="239"/>
      <c r="AN10" s="239"/>
      <c r="AO10" s="239"/>
      <c r="AP10" s="237"/>
    </row>
    <row r="11" spans="2:42" ht="14.25" customHeight="1" x14ac:dyDescent="0.2">
      <c r="B11" s="237"/>
      <c r="C11" s="238"/>
      <c r="D11" s="239"/>
      <c r="E11" s="239"/>
      <c r="F11" s="239"/>
      <c r="G11" s="239"/>
      <c r="H11" s="239"/>
      <c r="I11" s="239"/>
      <c r="J11" s="239"/>
      <c r="K11" s="239"/>
      <c r="L11" s="239"/>
      <c r="M11" s="239"/>
      <c r="N11" s="239"/>
      <c r="O11" s="239"/>
      <c r="P11" s="239"/>
      <c r="Q11" s="239"/>
      <c r="R11" s="239"/>
      <c r="S11" s="239"/>
      <c r="T11" s="239"/>
      <c r="U11" s="239"/>
      <c r="V11" s="239"/>
      <c r="W11" s="239"/>
      <c r="X11" s="239"/>
      <c r="Y11" s="239"/>
      <c r="Z11" s="239"/>
      <c r="AA11" s="239"/>
      <c r="AB11" s="239"/>
      <c r="AC11" s="239"/>
      <c r="AD11" s="239"/>
      <c r="AE11" s="239"/>
      <c r="AF11" s="239"/>
      <c r="AG11" s="239"/>
      <c r="AH11" s="239"/>
      <c r="AI11" s="239"/>
      <c r="AJ11" s="239"/>
      <c r="AK11" s="239"/>
      <c r="AL11" s="239"/>
      <c r="AM11" s="239"/>
      <c r="AN11" s="239"/>
      <c r="AO11" s="239"/>
      <c r="AP11" s="237"/>
    </row>
    <row r="12" spans="2:42" ht="14.25" customHeight="1" x14ac:dyDescent="0.2">
      <c r="B12" s="237"/>
      <c r="C12" s="238"/>
      <c r="D12" s="239"/>
      <c r="E12" s="239"/>
      <c r="F12" s="239"/>
      <c r="G12" s="239"/>
      <c r="H12" s="239"/>
      <c r="I12" s="239"/>
      <c r="J12" s="239"/>
      <c r="K12" s="239"/>
      <c r="L12" s="239"/>
      <c r="M12" s="239"/>
      <c r="N12" s="239"/>
      <c r="O12" s="239"/>
      <c r="P12" s="239"/>
      <c r="Q12" s="239"/>
      <c r="R12" s="239"/>
      <c r="S12" s="239"/>
      <c r="T12" s="239"/>
      <c r="U12" s="239"/>
      <c r="V12" s="239"/>
      <c r="W12" s="239"/>
      <c r="X12" s="239"/>
      <c r="Y12" s="239"/>
      <c r="Z12" s="239"/>
      <c r="AA12" s="239"/>
      <c r="AB12" s="239"/>
      <c r="AC12" s="239"/>
      <c r="AD12" s="239"/>
      <c r="AE12" s="239"/>
      <c r="AF12" s="239"/>
      <c r="AG12" s="239"/>
      <c r="AH12" s="239"/>
      <c r="AI12" s="239"/>
      <c r="AJ12" s="239"/>
      <c r="AK12" s="239"/>
      <c r="AL12" s="239"/>
      <c r="AM12" s="239"/>
      <c r="AN12" s="239"/>
      <c r="AO12" s="239"/>
      <c r="AP12" s="237"/>
    </row>
    <row r="13" spans="2:42" ht="14.25" customHeight="1" x14ac:dyDescent="0.2">
      <c r="B13" s="237"/>
      <c r="C13" s="238"/>
      <c r="D13" s="239"/>
      <c r="E13" s="239"/>
      <c r="F13" s="239"/>
      <c r="G13" s="239"/>
      <c r="H13" s="239"/>
      <c r="I13" s="239"/>
      <c r="J13" s="239"/>
      <c r="K13" s="239"/>
      <c r="L13" s="239"/>
      <c r="M13" s="239"/>
      <c r="N13" s="239"/>
      <c r="O13" s="239"/>
      <c r="P13" s="239"/>
      <c r="Q13" s="239"/>
      <c r="R13" s="239"/>
      <c r="S13" s="239"/>
      <c r="T13" s="239"/>
      <c r="U13" s="239"/>
      <c r="V13" s="239"/>
      <c r="W13" s="239"/>
      <c r="X13" s="239"/>
      <c r="Y13" s="239"/>
      <c r="Z13" s="239"/>
      <c r="AA13" s="239"/>
      <c r="AB13" s="239"/>
      <c r="AC13" s="239"/>
      <c r="AD13" s="239"/>
      <c r="AE13" s="239"/>
      <c r="AF13" s="239"/>
      <c r="AG13" s="239"/>
      <c r="AH13" s="239"/>
      <c r="AI13" s="239"/>
      <c r="AJ13" s="239"/>
      <c r="AK13" s="239"/>
      <c r="AL13" s="239"/>
      <c r="AM13" s="239"/>
      <c r="AN13" s="239"/>
      <c r="AO13" s="239"/>
      <c r="AP13" s="237"/>
    </row>
    <row r="14" spans="2:42" ht="14.25" customHeight="1" x14ac:dyDescent="0.2">
      <c r="B14" s="237"/>
      <c r="C14" s="238"/>
      <c r="D14" s="239"/>
      <c r="E14" s="239"/>
      <c r="F14" s="239"/>
      <c r="G14" s="239"/>
      <c r="H14" s="239"/>
      <c r="I14" s="239"/>
      <c r="J14" s="239"/>
      <c r="K14" s="239"/>
      <c r="L14" s="239"/>
      <c r="M14" s="239"/>
      <c r="N14" s="239"/>
      <c r="O14" s="239"/>
      <c r="P14" s="239"/>
      <c r="Q14" s="239"/>
      <c r="R14" s="239"/>
      <c r="S14" s="239"/>
      <c r="T14" s="239"/>
      <c r="U14" s="239"/>
      <c r="V14" s="239"/>
      <c r="W14" s="239"/>
      <c r="X14" s="239"/>
      <c r="Y14" s="239"/>
      <c r="Z14" s="239"/>
      <c r="AA14" s="239"/>
      <c r="AB14" s="239"/>
      <c r="AC14" s="239"/>
      <c r="AD14" s="239"/>
      <c r="AE14" s="239"/>
      <c r="AF14" s="239"/>
      <c r="AG14" s="239"/>
      <c r="AH14" s="239"/>
      <c r="AI14" s="239"/>
      <c r="AJ14" s="239"/>
      <c r="AK14" s="239"/>
      <c r="AL14" s="239"/>
      <c r="AM14" s="239"/>
      <c r="AN14" s="239"/>
      <c r="AO14" s="239"/>
      <c r="AP14" s="237"/>
    </row>
    <row r="15" spans="2:42" ht="14.25" customHeight="1" x14ac:dyDescent="0.2">
      <c r="B15" s="237"/>
      <c r="C15" s="238"/>
      <c r="D15" s="239"/>
      <c r="E15" s="239"/>
      <c r="F15" s="239"/>
      <c r="G15" s="239"/>
      <c r="H15" s="239"/>
      <c r="I15" s="239"/>
      <c r="J15" s="239"/>
      <c r="K15" s="239"/>
      <c r="L15" s="239"/>
      <c r="M15" s="239"/>
      <c r="N15" s="239"/>
      <c r="O15" s="239"/>
      <c r="P15" s="239"/>
      <c r="Q15" s="239"/>
      <c r="R15" s="239"/>
      <c r="S15" s="239"/>
      <c r="T15" s="239"/>
      <c r="U15" s="239"/>
      <c r="V15" s="239"/>
      <c r="W15" s="239"/>
      <c r="X15" s="239"/>
      <c r="Y15" s="239"/>
      <c r="Z15" s="239"/>
      <c r="AA15" s="239"/>
      <c r="AB15" s="239"/>
      <c r="AC15" s="239"/>
      <c r="AD15" s="239"/>
      <c r="AE15" s="239"/>
      <c r="AF15" s="239"/>
      <c r="AG15" s="239"/>
      <c r="AH15" s="239"/>
      <c r="AI15" s="239"/>
      <c r="AJ15" s="239"/>
      <c r="AK15" s="239"/>
      <c r="AL15" s="239"/>
      <c r="AM15" s="239"/>
      <c r="AN15" s="239"/>
      <c r="AO15" s="239"/>
      <c r="AP15" s="237"/>
    </row>
    <row r="16" spans="2:42" ht="14.25" customHeight="1" x14ac:dyDescent="0.2">
      <c r="B16" s="237"/>
      <c r="C16" s="238"/>
      <c r="D16" s="239"/>
      <c r="E16" s="239"/>
      <c r="F16" s="239"/>
      <c r="G16" s="239"/>
      <c r="H16" s="239"/>
      <c r="I16" s="239"/>
      <c r="J16" s="239"/>
      <c r="K16" s="239"/>
      <c r="L16" s="239"/>
      <c r="M16" s="239"/>
      <c r="N16" s="239"/>
      <c r="O16" s="239"/>
      <c r="P16" s="239"/>
      <c r="Q16" s="239"/>
      <c r="R16" s="239"/>
      <c r="S16" s="239"/>
      <c r="T16" s="239"/>
      <c r="U16" s="239"/>
      <c r="V16" s="239"/>
      <c r="W16" s="239"/>
      <c r="X16" s="239"/>
      <c r="Y16" s="239"/>
      <c r="Z16" s="239"/>
      <c r="AA16" s="239"/>
      <c r="AB16" s="239"/>
      <c r="AC16" s="239"/>
      <c r="AD16" s="239"/>
      <c r="AE16" s="239"/>
      <c r="AF16" s="239"/>
      <c r="AG16" s="239"/>
      <c r="AH16" s="239"/>
      <c r="AI16" s="239"/>
      <c r="AJ16" s="239"/>
      <c r="AK16" s="239"/>
      <c r="AL16" s="239"/>
      <c r="AM16" s="239"/>
      <c r="AN16" s="239"/>
      <c r="AO16" s="239"/>
      <c r="AP16" s="237"/>
    </row>
    <row r="17" spans="2:42" ht="14.25" customHeight="1" x14ac:dyDescent="0.2">
      <c r="B17" s="237"/>
      <c r="C17" s="238"/>
      <c r="D17" s="239"/>
      <c r="E17" s="239"/>
      <c r="F17" s="239"/>
      <c r="G17" s="239"/>
      <c r="H17" s="239"/>
      <c r="I17" s="239"/>
      <c r="J17" s="239"/>
      <c r="K17" s="239"/>
      <c r="L17" s="239"/>
      <c r="M17" s="239"/>
      <c r="N17" s="239"/>
      <c r="O17" s="239"/>
      <c r="P17" s="239"/>
      <c r="Q17" s="239"/>
      <c r="R17" s="239"/>
      <c r="S17" s="239"/>
      <c r="T17" s="239"/>
      <c r="U17" s="239"/>
      <c r="V17" s="239"/>
      <c r="W17" s="239"/>
      <c r="X17" s="239"/>
      <c r="Y17" s="239"/>
      <c r="Z17" s="239"/>
      <c r="AA17" s="239"/>
      <c r="AB17" s="239"/>
      <c r="AC17" s="239"/>
      <c r="AD17" s="239"/>
      <c r="AE17" s="239"/>
      <c r="AF17" s="239"/>
      <c r="AG17" s="239"/>
      <c r="AH17" s="239"/>
      <c r="AI17" s="239"/>
      <c r="AJ17" s="239"/>
      <c r="AK17" s="239"/>
      <c r="AL17" s="239"/>
      <c r="AM17" s="239"/>
      <c r="AN17" s="239"/>
      <c r="AO17" s="239"/>
      <c r="AP17" s="237"/>
    </row>
    <row r="18" spans="2:42" ht="14.25" customHeight="1" x14ac:dyDescent="0.2">
      <c r="B18" s="237"/>
      <c r="C18" s="238"/>
      <c r="D18" s="239"/>
      <c r="E18" s="239"/>
      <c r="F18" s="239"/>
      <c r="G18" s="239"/>
      <c r="H18" s="239"/>
      <c r="I18" s="239"/>
      <c r="J18" s="239"/>
      <c r="K18" s="239"/>
      <c r="L18" s="239"/>
      <c r="M18" s="239"/>
      <c r="N18" s="239"/>
      <c r="O18" s="239"/>
      <c r="P18" s="239"/>
      <c r="Q18" s="239"/>
      <c r="R18" s="239"/>
      <c r="S18" s="239"/>
      <c r="T18" s="239"/>
      <c r="U18" s="239"/>
      <c r="V18" s="239"/>
      <c r="W18" s="239"/>
      <c r="X18" s="239"/>
      <c r="Y18" s="239"/>
      <c r="Z18" s="239"/>
      <c r="AA18" s="239"/>
      <c r="AB18" s="239"/>
      <c r="AC18" s="239"/>
      <c r="AD18" s="239"/>
      <c r="AE18" s="239"/>
      <c r="AF18" s="239"/>
      <c r="AG18" s="239"/>
      <c r="AH18" s="239"/>
      <c r="AI18" s="239"/>
      <c r="AJ18" s="239"/>
      <c r="AK18" s="239"/>
      <c r="AL18" s="239"/>
      <c r="AM18" s="239"/>
      <c r="AN18" s="239"/>
      <c r="AO18" s="239"/>
      <c r="AP18" s="237"/>
    </row>
    <row r="19" spans="2:42" ht="14.25" customHeight="1" x14ac:dyDescent="0.2">
      <c r="B19" s="237"/>
      <c r="C19" s="238"/>
      <c r="D19" s="239"/>
      <c r="E19" s="239"/>
      <c r="F19" s="239"/>
      <c r="G19" s="239"/>
      <c r="H19" s="239"/>
      <c r="I19" s="239"/>
      <c r="J19" s="239"/>
      <c r="K19" s="239"/>
      <c r="L19" s="239"/>
      <c r="M19" s="239"/>
      <c r="N19" s="239"/>
      <c r="O19" s="239"/>
      <c r="P19" s="239"/>
      <c r="Q19" s="239"/>
      <c r="R19" s="239"/>
      <c r="S19" s="239"/>
      <c r="T19" s="239"/>
      <c r="U19" s="239"/>
      <c r="V19" s="239"/>
      <c r="W19" s="239"/>
      <c r="X19" s="239"/>
      <c r="Y19" s="239"/>
      <c r="Z19" s="239"/>
      <c r="AA19" s="239"/>
      <c r="AB19" s="239"/>
      <c r="AC19" s="239"/>
      <c r="AD19" s="239"/>
      <c r="AE19" s="239"/>
      <c r="AF19" s="239"/>
      <c r="AG19" s="239"/>
      <c r="AH19" s="239"/>
      <c r="AI19" s="239"/>
      <c r="AJ19" s="239"/>
      <c r="AK19" s="239"/>
      <c r="AL19" s="239"/>
      <c r="AM19" s="239"/>
      <c r="AN19" s="239"/>
      <c r="AO19" s="239"/>
      <c r="AP19" s="237"/>
    </row>
    <row r="20" spans="2:42" ht="14.25" customHeight="1" x14ac:dyDescent="0.2">
      <c r="B20" s="237"/>
      <c r="C20" s="238"/>
      <c r="D20" s="239"/>
      <c r="E20" s="239"/>
      <c r="F20" s="239"/>
      <c r="G20" s="239"/>
      <c r="H20" s="239"/>
      <c r="I20" s="239"/>
      <c r="J20" s="239"/>
      <c r="K20" s="239"/>
      <c r="L20" s="239"/>
      <c r="M20" s="239"/>
      <c r="N20" s="239"/>
      <c r="O20" s="239"/>
      <c r="P20" s="239"/>
      <c r="Q20" s="239"/>
      <c r="R20" s="239"/>
      <c r="S20" s="239"/>
      <c r="T20" s="239"/>
      <c r="U20" s="239"/>
      <c r="V20" s="239"/>
      <c r="W20" s="239"/>
      <c r="X20" s="239"/>
      <c r="Y20" s="239"/>
      <c r="Z20" s="239"/>
      <c r="AA20" s="239"/>
      <c r="AB20" s="239"/>
      <c r="AC20" s="239"/>
      <c r="AD20" s="239"/>
      <c r="AE20" s="239"/>
      <c r="AF20" s="239"/>
      <c r="AG20" s="239"/>
      <c r="AH20" s="239"/>
      <c r="AI20" s="239"/>
      <c r="AJ20" s="239"/>
      <c r="AK20" s="239"/>
      <c r="AL20" s="239"/>
      <c r="AM20" s="239"/>
      <c r="AN20" s="239"/>
      <c r="AO20" s="239"/>
      <c r="AP20" s="237"/>
    </row>
    <row r="21" spans="2:42" ht="14.25" customHeight="1" x14ac:dyDescent="0.2">
      <c r="B21" s="237"/>
      <c r="C21" s="238"/>
      <c r="D21" s="239"/>
      <c r="E21" s="239"/>
      <c r="F21" s="239"/>
      <c r="G21" s="239"/>
      <c r="H21" s="239"/>
      <c r="I21" s="239"/>
      <c r="J21" s="239"/>
      <c r="K21" s="239"/>
      <c r="L21" s="239"/>
      <c r="M21" s="239"/>
      <c r="N21" s="239"/>
      <c r="O21" s="239"/>
      <c r="P21" s="239"/>
      <c r="Q21" s="239"/>
      <c r="R21" s="239"/>
      <c r="S21" s="239"/>
      <c r="T21" s="239"/>
      <c r="U21" s="239"/>
      <c r="V21" s="239"/>
      <c r="W21" s="239"/>
      <c r="X21" s="239"/>
      <c r="Y21" s="239"/>
      <c r="Z21" s="239"/>
      <c r="AA21" s="239"/>
      <c r="AB21" s="239"/>
      <c r="AC21" s="239"/>
      <c r="AD21" s="239"/>
      <c r="AE21" s="239"/>
      <c r="AF21" s="239"/>
      <c r="AG21" s="239"/>
      <c r="AH21" s="239"/>
      <c r="AI21" s="239"/>
      <c r="AJ21" s="239"/>
      <c r="AK21" s="239"/>
      <c r="AL21" s="239"/>
      <c r="AM21" s="239"/>
      <c r="AN21" s="239"/>
      <c r="AO21" s="239"/>
      <c r="AP21" s="237"/>
    </row>
    <row r="22" spans="2:42" ht="14.25" customHeight="1" x14ac:dyDescent="0.2">
      <c r="B22" s="237"/>
      <c r="C22" s="238"/>
      <c r="D22" s="239"/>
      <c r="E22" s="239"/>
      <c r="F22" s="239"/>
      <c r="G22" s="239"/>
      <c r="H22" s="239"/>
      <c r="I22" s="239"/>
      <c r="J22" s="239"/>
      <c r="K22" s="239"/>
      <c r="L22" s="239"/>
      <c r="M22" s="239"/>
      <c r="N22" s="239"/>
      <c r="O22" s="239"/>
      <c r="P22" s="239"/>
      <c r="Q22" s="239"/>
      <c r="R22" s="239"/>
      <c r="S22" s="239"/>
      <c r="T22" s="239"/>
      <c r="U22" s="239"/>
      <c r="V22" s="239"/>
      <c r="W22" s="239"/>
      <c r="X22" s="239"/>
      <c r="Y22" s="239"/>
      <c r="Z22" s="239"/>
      <c r="AA22" s="239"/>
      <c r="AB22" s="239"/>
      <c r="AC22" s="239"/>
      <c r="AD22" s="239"/>
      <c r="AE22" s="239"/>
      <c r="AF22" s="239"/>
      <c r="AG22" s="239"/>
      <c r="AH22" s="239"/>
      <c r="AI22" s="239"/>
      <c r="AJ22" s="239"/>
      <c r="AK22" s="239"/>
      <c r="AL22" s="239"/>
      <c r="AM22" s="239"/>
      <c r="AN22" s="239"/>
      <c r="AO22" s="239"/>
      <c r="AP22" s="237"/>
    </row>
    <row r="23" spans="2:42" ht="14.25" customHeight="1" x14ac:dyDescent="0.2">
      <c r="B23" s="237"/>
      <c r="C23" s="238"/>
      <c r="D23" s="239"/>
      <c r="E23" s="239"/>
      <c r="F23" s="239"/>
      <c r="G23" s="239"/>
      <c r="H23" s="239"/>
      <c r="I23" s="239"/>
      <c r="J23" s="239"/>
      <c r="K23" s="239"/>
      <c r="L23" s="239"/>
      <c r="M23" s="239"/>
      <c r="N23" s="239"/>
      <c r="O23" s="239"/>
      <c r="P23" s="239"/>
      <c r="Q23" s="239"/>
      <c r="R23" s="239"/>
      <c r="S23" s="239"/>
      <c r="T23" s="239"/>
      <c r="U23" s="239"/>
      <c r="V23" s="239"/>
      <c r="W23" s="239"/>
      <c r="X23" s="239"/>
      <c r="Y23" s="239"/>
      <c r="Z23" s="239"/>
      <c r="AA23" s="239"/>
      <c r="AB23" s="239"/>
      <c r="AC23" s="239"/>
      <c r="AD23" s="239"/>
      <c r="AE23" s="239"/>
      <c r="AF23" s="239"/>
      <c r="AG23" s="239"/>
      <c r="AH23" s="239"/>
      <c r="AI23" s="239"/>
      <c r="AJ23" s="239"/>
      <c r="AK23" s="239"/>
      <c r="AL23" s="239"/>
      <c r="AM23" s="239"/>
      <c r="AN23" s="239"/>
      <c r="AO23" s="239"/>
      <c r="AP23" s="237"/>
    </row>
    <row r="24" spans="2:42" ht="14.25" customHeight="1" x14ac:dyDescent="0.2">
      <c r="B24" s="237"/>
      <c r="C24" s="238"/>
      <c r="D24" s="239"/>
      <c r="E24" s="239"/>
      <c r="F24" s="239"/>
      <c r="G24" s="239"/>
      <c r="H24" s="239"/>
      <c r="I24" s="239"/>
      <c r="J24" s="239"/>
      <c r="K24" s="239"/>
      <c r="L24" s="239"/>
      <c r="M24" s="239"/>
      <c r="N24" s="239"/>
      <c r="O24" s="239"/>
      <c r="P24" s="239"/>
      <c r="Q24" s="239"/>
      <c r="R24" s="239"/>
      <c r="S24" s="239"/>
      <c r="T24" s="239"/>
      <c r="U24" s="239"/>
      <c r="V24" s="239"/>
      <c r="W24" s="239"/>
      <c r="X24" s="239"/>
      <c r="Y24" s="239"/>
      <c r="Z24" s="239"/>
      <c r="AA24" s="239"/>
      <c r="AB24" s="239"/>
      <c r="AC24" s="239"/>
      <c r="AD24" s="239"/>
      <c r="AE24" s="239"/>
      <c r="AF24" s="239"/>
      <c r="AG24" s="239"/>
      <c r="AH24" s="239"/>
      <c r="AI24" s="239"/>
      <c r="AJ24" s="239"/>
      <c r="AK24" s="239"/>
      <c r="AL24" s="239"/>
      <c r="AM24" s="239"/>
      <c r="AN24" s="239"/>
      <c r="AO24" s="239"/>
      <c r="AP24" s="237"/>
    </row>
    <row r="25" spans="2:42" ht="14.25" customHeight="1" x14ac:dyDescent="0.2">
      <c r="B25" s="237"/>
      <c r="C25" s="238"/>
      <c r="D25" s="239"/>
      <c r="E25" s="239"/>
      <c r="F25" s="239"/>
      <c r="G25" s="239"/>
      <c r="H25" s="239"/>
      <c r="I25" s="239"/>
      <c r="J25" s="239"/>
      <c r="K25" s="239"/>
      <c r="L25" s="239"/>
      <c r="M25" s="239"/>
      <c r="N25" s="239"/>
      <c r="O25" s="239"/>
      <c r="P25" s="239"/>
      <c r="Q25" s="239"/>
      <c r="R25" s="239"/>
      <c r="S25" s="239"/>
      <c r="T25" s="239"/>
      <c r="U25" s="239"/>
      <c r="V25" s="239"/>
      <c r="W25" s="239"/>
      <c r="X25" s="239"/>
      <c r="Y25" s="239"/>
      <c r="Z25" s="239"/>
      <c r="AA25" s="239"/>
      <c r="AB25" s="239"/>
      <c r="AC25" s="239"/>
      <c r="AD25" s="239"/>
      <c r="AE25" s="239"/>
      <c r="AF25" s="239"/>
      <c r="AG25" s="239"/>
      <c r="AH25" s="239"/>
      <c r="AI25" s="239"/>
      <c r="AJ25" s="239"/>
      <c r="AK25" s="239"/>
      <c r="AL25" s="239"/>
      <c r="AM25" s="239"/>
      <c r="AN25" s="239"/>
      <c r="AO25" s="239"/>
      <c r="AP25" s="237"/>
    </row>
    <row r="26" spans="2:42" ht="14.25" customHeight="1" x14ac:dyDescent="0.2">
      <c r="B26" s="237"/>
      <c r="C26" s="238"/>
      <c r="D26" s="239"/>
      <c r="E26" s="239"/>
      <c r="F26" s="239"/>
      <c r="G26" s="239"/>
      <c r="H26" s="239"/>
      <c r="I26" s="239"/>
      <c r="J26" s="239"/>
      <c r="K26" s="239"/>
      <c r="L26" s="239"/>
      <c r="M26" s="239"/>
      <c r="N26" s="239"/>
      <c r="O26" s="239"/>
      <c r="P26" s="239"/>
      <c r="Q26" s="239"/>
      <c r="R26" s="239"/>
      <c r="S26" s="239"/>
      <c r="T26" s="239"/>
      <c r="U26" s="239"/>
      <c r="V26" s="239"/>
      <c r="W26" s="239"/>
      <c r="X26" s="239"/>
      <c r="Y26" s="239"/>
      <c r="Z26" s="239"/>
      <c r="AA26" s="239"/>
      <c r="AB26" s="239"/>
      <c r="AC26" s="239"/>
      <c r="AD26" s="239"/>
      <c r="AE26" s="239"/>
      <c r="AF26" s="239"/>
      <c r="AG26" s="239"/>
      <c r="AH26" s="239"/>
      <c r="AI26" s="239"/>
      <c r="AJ26" s="239"/>
      <c r="AK26" s="239"/>
      <c r="AL26" s="239"/>
      <c r="AM26" s="239"/>
      <c r="AN26" s="239"/>
      <c r="AO26" s="239"/>
      <c r="AP26" s="237"/>
    </row>
    <row r="27" spans="2:42" ht="14.25" customHeight="1" x14ac:dyDescent="0.2">
      <c r="B27" s="237"/>
      <c r="C27" s="238"/>
      <c r="D27" s="239"/>
      <c r="E27" s="239"/>
      <c r="F27" s="239"/>
      <c r="G27" s="239"/>
      <c r="H27" s="239"/>
      <c r="I27" s="239"/>
      <c r="J27" s="239"/>
      <c r="K27" s="239"/>
      <c r="L27" s="239"/>
      <c r="M27" s="239"/>
      <c r="N27" s="239"/>
      <c r="O27" s="239"/>
      <c r="P27" s="239"/>
      <c r="Q27" s="239"/>
      <c r="R27" s="239"/>
      <c r="S27" s="239"/>
      <c r="T27" s="239"/>
      <c r="U27" s="239"/>
      <c r="V27" s="239"/>
      <c r="W27" s="239"/>
      <c r="X27" s="239"/>
      <c r="Y27" s="239"/>
      <c r="Z27" s="239"/>
      <c r="AA27" s="239"/>
      <c r="AB27" s="239"/>
      <c r="AC27" s="239"/>
      <c r="AD27" s="239"/>
      <c r="AE27" s="239"/>
      <c r="AF27" s="239"/>
      <c r="AG27" s="239"/>
      <c r="AH27" s="239"/>
      <c r="AI27" s="239"/>
      <c r="AJ27" s="239"/>
      <c r="AK27" s="239"/>
      <c r="AL27" s="239"/>
      <c r="AM27" s="239"/>
      <c r="AN27" s="239"/>
      <c r="AO27" s="239"/>
      <c r="AP27" s="237"/>
    </row>
    <row r="28" spans="2:42" ht="14.25" customHeight="1" x14ac:dyDescent="0.2">
      <c r="B28" s="237"/>
      <c r="C28" s="238"/>
      <c r="D28" s="239"/>
      <c r="E28" s="239"/>
      <c r="F28" s="239"/>
      <c r="G28" s="239"/>
      <c r="H28" s="239"/>
      <c r="I28" s="239"/>
      <c r="J28" s="239"/>
      <c r="K28" s="239"/>
      <c r="L28" s="239"/>
      <c r="M28" s="239"/>
      <c r="N28" s="239"/>
      <c r="O28" s="239"/>
      <c r="P28" s="239"/>
      <c r="Q28" s="239"/>
      <c r="R28" s="239"/>
      <c r="S28" s="239"/>
      <c r="T28" s="239"/>
      <c r="U28" s="239"/>
      <c r="V28" s="239"/>
      <c r="W28" s="239"/>
      <c r="X28" s="239"/>
      <c r="Y28" s="239"/>
      <c r="Z28" s="239"/>
      <c r="AA28" s="239"/>
      <c r="AB28" s="239"/>
      <c r="AC28" s="239"/>
      <c r="AD28" s="239"/>
      <c r="AE28" s="239"/>
      <c r="AF28" s="239"/>
      <c r="AG28" s="239"/>
      <c r="AH28" s="239"/>
      <c r="AI28" s="239"/>
      <c r="AJ28" s="239"/>
      <c r="AK28" s="239"/>
      <c r="AL28" s="239"/>
      <c r="AM28" s="239"/>
      <c r="AN28" s="239"/>
      <c r="AO28" s="239"/>
      <c r="AP28" s="237"/>
    </row>
    <row r="29" spans="2:42" ht="14.25" customHeight="1" x14ac:dyDescent="0.2">
      <c r="B29" s="237"/>
      <c r="C29" s="238"/>
      <c r="D29" s="239"/>
      <c r="E29" s="239"/>
      <c r="F29" s="239"/>
      <c r="G29" s="239"/>
      <c r="H29" s="239"/>
      <c r="I29" s="239"/>
      <c r="J29" s="239"/>
      <c r="K29" s="239"/>
      <c r="L29" s="239"/>
      <c r="M29" s="239"/>
      <c r="N29" s="239"/>
      <c r="O29" s="239"/>
      <c r="P29" s="239"/>
      <c r="Q29" s="239"/>
      <c r="R29" s="239"/>
      <c r="S29" s="239"/>
      <c r="T29" s="239"/>
      <c r="U29" s="239"/>
      <c r="V29" s="239"/>
      <c r="W29" s="239"/>
      <c r="X29" s="239"/>
      <c r="Y29" s="239"/>
      <c r="Z29" s="239"/>
      <c r="AA29" s="239"/>
      <c r="AB29" s="239"/>
      <c r="AC29" s="239"/>
      <c r="AD29" s="239"/>
      <c r="AE29" s="239"/>
      <c r="AF29" s="239"/>
      <c r="AG29" s="239"/>
      <c r="AH29" s="239"/>
      <c r="AI29" s="239"/>
      <c r="AJ29" s="239"/>
      <c r="AK29" s="239"/>
      <c r="AL29" s="239"/>
      <c r="AM29" s="239"/>
      <c r="AN29" s="239"/>
      <c r="AO29" s="239"/>
      <c r="AP29" s="237"/>
    </row>
    <row r="30" spans="2:42" ht="14.25" customHeight="1" x14ac:dyDescent="0.2">
      <c r="B30" s="237"/>
      <c r="C30" s="238"/>
      <c r="D30" s="239"/>
      <c r="E30" s="239"/>
      <c r="F30" s="239"/>
      <c r="G30" s="239"/>
      <c r="H30" s="239"/>
      <c r="I30" s="239"/>
      <c r="J30" s="239"/>
      <c r="K30" s="239"/>
      <c r="L30" s="239"/>
      <c r="M30" s="239"/>
      <c r="N30" s="239"/>
      <c r="O30" s="239"/>
      <c r="P30" s="239"/>
      <c r="Q30" s="239"/>
      <c r="R30" s="239"/>
      <c r="S30" s="239"/>
      <c r="T30" s="239"/>
      <c r="U30" s="239"/>
      <c r="V30" s="239"/>
      <c r="W30" s="239"/>
      <c r="X30" s="239"/>
      <c r="Y30" s="239"/>
      <c r="Z30" s="239"/>
      <c r="AA30" s="239"/>
      <c r="AB30" s="239"/>
      <c r="AC30" s="239"/>
      <c r="AD30" s="239"/>
      <c r="AE30" s="239"/>
      <c r="AF30" s="239"/>
      <c r="AG30" s="239"/>
      <c r="AH30" s="239"/>
      <c r="AI30" s="239"/>
      <c r="AJ30" s="239"/>
      <c r="AK30" s="239"/>
      <c r="AL30" s="239"/>
      <c r="AM30" s="239"/>
      <c r="AN30" s="239"/>
      <c r="AO30" s="239"/>
      <c r="AP30" s="237"/>
    </row>
    <row r="31" spans="2:42" ht="14.25" customHeight="1" x14ac:dyDescent="0.2">
      <c r="B31" s="237"/>
      <c r="C31" s="238"/>
      <c r="D31" s="239"/>
      <c r="E31" s="239"/>
      <c r="F31" s="239"/>
      <c r="G31" s="239"/>
      <c r="H31" s="239"/>
      <c r="I31" s="239"/>
      <c r="J31" s="239"/>
      <c r="K31" s="239"/>
      <c r="L31" s="239"/>
      <c r="M31" s="239"/>
      <c r="N31" s="239"/>
      <c r="O31" s="239"/>
      <c r="P31" s="239"/>
      <c r="Q31" s="239"/>
      <c r="R31" s="239"/>
      <c r="S31" s="239"/>
      <c r="T31" s="239"/>
      <c r="U31" s="239"/>
      <c r="V31" s="239"/>
      <c r="W31" s="239"/>
      <c r="X31" s="239"/>
      <c r="Y31" s="239"/>
      <c r="Z31" s="239"/>
      <c r="AA31" s="239"/>
      <c r="AB31" s="239"/>
      <c r="AC31" s="239"/>
      <c r="AD31" s="239"/>
      <c r="AE31" s="239"/>
      <c r="AF31" s="239"/>
      <c r="AG31" s="239"/>
      <c r="AH31" s="239"/>
      <c r="AI31" s="239"/>
      <c r="AJ31" s="239"/>
      <c r="AK31" s="239"/>
      <c r="AL31" s="239"/>
      <c r="AM31" s="239"/>
      <c r="AN31" s="239"/>
      <c r="AO31" s="239"/>
      <c r="AP31" s="237"/>
    </row>
    <row r="32" spans="2:42" ht="14.25" customHeight="1" x14ac:dyDescent="0.2">
      <c r="B32" s="237"/>
      <c r="C32" s="238"/>
      <c r="D32" s="239"/>
      <c r="E32" s="239"/>
      <c r="F32" s="239"/>
      <c r="G32" s="239"/>
      <c r="H32" s="239"/>
      <c r="I32" s="239"/>
      <c r="J32" s="239"/>
      <c r="K32" s="239"/>
      <c r="L32" s="239"/>
      <c r="M32" s="239"/>
      <c r="N32" s="239"/>
      <c r="O32" s="239"/>
      <c r="P32" s="239"/>
      <c r="Q32" s="239"/>
      <c r="R32" s="239"/>
      <c r="S32" s="239"/>
      <c r="T32" s="239"/>
      <c r="U32" s="239"/>
      <c r="V32" s="239"/>
      <c r="W32" s="239"/>
      <c r="X32" s="239"/>
      <c r="Y32" s="239"/>
      <c r="Z32" s="239"/>
      <c r="AA32" s="239"/>
      <c r="AB32" s="239"/>
      <c r="AC32" s="239"/>
      <c r="AD32" s="239"/>
      <c r="AE32" s="239"/>
      <c r="AF32" s="239"/>
      <c r="AG32" s="239"/>
      <c r="AH32" s="239"/>
      <c r="AI32" s="239"/>
      <c r="AJ32" s="239"/>
      <c r="AK32" s="239"/>
      <c r="AL32" s="239"/>
      <c r="AM32" s="239"/>
      <c r="AN32" s="239"/>
      <c r="AO32" s="239"/>
      <c r="AP32" s="237"/>
    </row>
    <row r="33" spans="2:42" ht="14.25" customHeight="1" x14ac:dyDescent="0.2">
      <c r="B33" s="237"/>
      <c r="C33" s="238"/>
      <c r="D33" s="239"/>
      <c r="E33" s="239"/>
      <c r="F33" s="239"/>
      <c r="G33" s="239"/>
      <c r="H33" s="239"/>
      <c r="I33" s="239"/>
      <c r="J33" s="239"/>
      <c r="K33" s="239"/>
      <c r="L33" s="239"/>
      <c r="M33" s="239"/>
      <c r="N33" s="239"/>
      <c r="O33" s="239"/>
      <c r="P33" s="239"/>
      <c r="Q33" s="239"/>
      <c r="R33" s="239"/>
      <c r="S33" s="239"/>
      <c r="T33" s="239"/>
      <c r="U33" s="239"/>
      <c r="V33" s="239"/>
      <c r="W33" s="239"/>
      <c r="X33" s="239"/>
      <c r="Y33" s="239"/>
      <c r="Z33" s="239"/>
      <c r="AA33" s="239"/>
      <c r="AB33" s="239"/>
      <c r="AC33" s="239"/>
      <c r="AD33" s="239"/>
      <c r="AE33" s="239"/>
      <c r="AF33" s="239"/>
      <c r="AG33" s="239"/>
      <c r="AH33" s="239"/>
      <c r="AI33" s="239"/>
      <c r="AJ33" s="239"/>
      <c r="AK33" s="239"/>
      <c r="AL33" s="239"/>
      <c r="AM33" s="239"/>
      <c r="AN33" s="239"/>
      <c r="AO33" s="239"/>
      <c r="AP33" s="237"/>
    </row>
    <row r="34" spans="2:42" ht="14.25" customHeight="1" x14ac:dyDescent="0.2">
      <c r="B34" s="237"/>
      <c r="C34" s="238"/>
      <c r="D34" s="239"/>
      <c r="E34" s="239"/>
      <c r="F34" s="239"/>
      <c r="G34" s="239"/>
      <c r="H34" s="239"/>
      <c r="I34" s="239"/>
      <c r="J34" s="239"/>
      <c r="K34" s="239"/>
      <c r="L34" s="239"/>
      <c r="M34" s="239"/>
      <c r="N34" s="239"/>
      <c r="O34" s="239"/>
      <c r="P34" s="239"/>
      <c r="Q34" s="239"/>
      <c r="R34" s="239"/>
      <c r="S34" s="239"/>
      <c r="T34" s="239"/>
      <c r="U34" s="239"/>
      <c r="V34" s="239"/>
      <c r="W34" s="239"/>
      <c r="X34" s="239"/>
      <c r="Y34" s="239"/>
      <c r="Z34" s="239"/>
      <c r="AA34" s="239"/>
      <c r="AB34" s="239"/>
      <c r="AC34" s="239"/>
      <c r="AD34" s="239"/>
      <c r="AE34" s="239"/>
      <c r="AF34" s="239"/>
      <c r="AG34" s="239"/>
      <c r="AH34" s="239"/>
      <c r="AI34" s="239"/>
      <c r="AJ34" s="239"/>
      <c r="AK34" s="239"/>
      <c r="AL34" s="239"/>
      <c r="AM34" s="239"/>
      <c r="AN34" s="239"/>
      <c r="AO34" s="239"/>
      <c r="AP34" s="237"/>
    </row>
    <row r="35" spans="2:42" ht="14.25" customHeight="1" x14ac:dyDescent="0.2">
      <c r="B35" s="237"/>
      <c r="C35" s="238"/>
      <c r="D35" s="239"/>
      <c r="E35" s="239"/>
      <c r="F35" s="239"/>
      <c r="G35" s="239"/>
      <c r="H35" s="239"/>
      <c r="I35" s="239"/>
      <c r="J35" s="239"/>
      <c r="K35" s="239"/>
      <c r="L35" s="239"/>
      <c r="M35" s="239"/>
      <c r="N35" s="239"/>
      <c r="O35" s="239"/>
      <c r="P35" s="239"/>
      <c r="Q35" s="239"/>
      <c r="R35" s="239"/>
      <c r="S35" s="239"/>
      <c r="T35" s="239"/>
      <c r="U35" s="239"/>
      <c r="V35" s="239"/>
      <c r="W35" s="239"/>
      <c r="X35" s="239"/>
      <c r="Y35" s="239"/>
      <c r="Z35" s="239"/>
      <c r="AA35" s="239"/>
      <c r="AB35" s="239"/>
      <c r="AC35" s="239"/>
      <c r="AD35" s="239"/>
      <c r="AE35" s="239"/>
      <c r="AF35" s="239"/>
      <c r="AG35" s="239"/>
      <c r="AH35" s="239"/>
      <c r="AI35" s="239"/>
      <c r="AJ35" s="239"/>
      <c r="AK35" s="239"/>
      <c r="AL35" s="239"/>
      <c r="AM35" s="239"/>
      <c r="AN35" s="239"/>
      <c r="AO35" s="239"/>
      <c r="AP35" s="237"/>
    </row>
    <row r="36" spans="2:42" ht="14.25" customHeight="1" x14ac:dyDescent="0.2">
      <c r="B36" s="237"/>
      <c r="C36" s="238"/>
      <c r="D36" s="239"/>
      <c r="E36" s="239"/>
      <c r="F36" s="239"/>
      <c r="G36" s="239"/>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39"/>
      <c r="AF36" s="239"/>
      <c r="AG36" s="239"/>
      <c r="AH36" s="239"/>
      <c r="AI36" s="239"/>
      <c r="AJ36" s="239"/>
      <c r="AK36" s="239"/>
      <c r="AL36" s="239"/>
      <c r="AM36" s="239"/>
      <c r="AN36" s="239"/>
      <c r="AO36" s="239"/>
      <c r="AP36" s="237"/>
    </row>
    <row r="37" spans="2:42" ht="14.25" customHeight="1" x14ac:dyDescent="0.2">
      <c r="B37" s="237"/>
      <c r="C37" s="238"/>
      <c r="D37" s="239"/>
      <c r="E37" s="239"/>
      <c r="F37" s="239"/>
      <c r="G37" s="239"/>
      <c r="H37" s="239"/>
      <c r="I37" s="239"/>
      <c r="J37" s="239"/>
      <c r="K37" s="239"/>
      <c r="L37" s="239"/>
      <c r="M37" s="239"/>
      <c r="N37" s="239"/>
      <c r="O37" s="239"/>
      <c r="P37" s="239"/>
      <c r="Q37" s="239"/>
      <c r="R37" s="239"/>
      <c r="S37" s="239"/>
      <c r="T37" s="239"/>
      <c r="U37" s="239"/>
      <c r="V37" s="239"/>
      <c r="W37" s="239"/>
      <c r="X37" s="239"/>
      <c r="Y37" s="239"/>
      <c r="Z37" s="239"/>
      <c r="AA37" s="239"/>
      <c r="AB37" s="239"/>
      <c r="AC37" s="239"/>
      <c r="AD37" s="239"/>
      <c r="AE37" s="239"/>
      <c r="AF37" s="239"/>
      <c r="AG37" s="239"/>
      <c r="AH37" s="239"/>
      <c r="AI37" s="239"/>
      <c r="AJ37" s="239"/>
      <c r="AK37" s="239"/>
      <c r="AL37" s="239"/>
      <c r="AM37" s="239"/>
      <c r="AN37" s="239"/>
      <c r="AO37" s="239"/>
      <c r="AP37" s="237"/>
    </row>
    <row r="38" spans="2:42" ht="14.25" customHeight="1" x14ac:dyDescent="0.2">
      <c r="B38" s="237"/>
      <c r="C38" s="238"/>
      <c r="D38" s="239"/>
      <c r="E38" s="239"/>
      <c r="F38" s="239"/>
      <c r="G38" s="239"/>
      <c r="H38" s="239"/>
      <c r="I38" s="239"/>
      <c r="J38" s="239"/>
      <c r="K38" s="239"/>
      <c r="L38" s="239"/>
      <c r="M38" s="239"/>
      <c r="N38" s="239"/>
      <c r="O38" s="239"/>
      <c r="P38" s="239"/>
      <c r="Q38" s="239"/>
      <c r="R38" s="239"/>
      <c r="S38" s="239"/>
      <c r="T38" s="239"/>
      <c r="U38" s="239"/>
      <c r="V38" s="239"/>
      <c r="W38" s="239"/>
      <c r="X38" s="239"/>
      <c r="Y38" s="239"/>
      <c r="Z38" s="239"/>
      <c r="AA38" s="239"/>
      <c r="AB38" s="239"/>
      <c r="AC38" s="239"/>
      <c r="AD38" s="239"/>
      <c r="AE38" s="239"/>
      <c r="AF38" s="239"/>
      <c r="AG38" s="239"/>
      <c r="AH38" s="239"/>
      <c r="AI38" s="239"/>
      <c r="AJ38" s="239"/>
      <c r="AK38" s="239"/>
      <c r="AL38" s="239"/>
      <c r="AM38" s="239"/>
      <c r="AN38" s="239"/>
      <c r="AO38" s="239"/>
      <c r="AP38" s="237"/>
    </row>
    <row r="39" spans="2:42" ht="14.25" customHeight="1" x14ac:dyDescent="0.2">
      <c r="B39" s="237"/>
      <c r="C39" s="238"/>
      <c r="D39" s="239"/>
      <c r="E39" s="239"/>
      <c r="F39" s="239"/>
      <c r="G39" s="239"/>
      <c r="H39" s="239"/>
      <c r="I39" s="239"/>
      <c r="J39" s="239"/>
      <c r="K39" s="239"/>
      <c r="L39" s="239"/>
      <c r="M39" s="239"/>
      <c r="N39" s="239"/>
      <c r="O39" s="239"/>
      <c r="P39" s="239"/>
      <c r="Q39" s="239"/>
      <c r="R39" s="239"/>
      <c r="S39" s="239"/>
      <c r="T39" s="239"/>
      <c r="U39" s="239"/>
      <c r="V39" s="239"/>
      <c r="W39" s="239"/>
      <c r="X39" s="239"/>
      <c r="Y39" s="239"/>
      <c r="Z39" s="239"/>
      <c r="AA39" s="239"/>
      <c r="AB39" s="239"/>
      <c r="AC39" s="239"/>
      <c r="AD39" s="239"/>
      <c r="AE39" s="239"/>
      <c r="AF39" s="239"/>
      <c r="AG39" s="239"/>
      <c r="AH39" s="239"/>
      <c r="AI39" s="239"/>
      <c r="AJ39" s="239"/>
      <c r="AK39" s="239"/>
      <c r="AL39" s="239"/>
      <c r="AM39" s="239"/>
      <c r="AN39" s="239"/>
      <c r="AO39" s="239"/>
      <c r="AP39" s="237"/>
    </row>
    <row r="40" spans="2:42" ht="14.25" customHeight="1" x14ac:dyDescent="0.2">
      <c r="B40" s="237"/>
      <c r="C40" s="238"/>
      <c r="D40" s="239"/>
      <c r="E40" s="239"/>
      <c r="F40" s="239"/>
      <c r="G40" s="239"/>
      <c r="H40" s="239"/>
      <c r="I40" s="239"/>
      <c r="J40" s="239"/>
      <c r="K40" s="239"/>
      <c r="L40" s="239"/>
      <c r="M40" s="239"/>
      <c r="N40" s="239"/>
      <c r="O40" s="239"/>
      <c r="P40" s="239"/>
      <c r="Q40" s="239"/>
      <c r="R40" s="239"/>
      <c r="S40" s="239"/>
      <c r="T40" s="239"/>
      <c r="U40" s="239"/>
      <c r="V40" s="239"/>
      <c r="W40" s="239"/>
      <c r="X40" s="239"/>
      <c r="Y40" s="239"/>
      <c r="Z40" s="239"/>
      <c r="AA40" s="239"/>
      <c r="AB40" s="239"/>
      <c r="AC40" s="239"/>
      <c r="AD40" s="239"/>
      <c r="AE40" s="239"/>
      <c r="AF40" s="239"/>
      <c r="AG40" s="239"/>
      <c r="AH40" s="239"/>
      <c r="AI40" s="239"/>
      <c r="AJ40" s="239"/>
      <c r="AK40" s="239"/>
      <c r="AL40" s="239"/>
      <c r="AM40" s="239"/>
      <c r="AN40" s="239"/>
      <c r="AO40" s="239"/>
      <c r="AP40" s="237"/>
    </row>
    <row r="41" spans="2:42" ht="14.25" customHeight="1" x14ac:dyDescent="0.2">
      <c r="B41" s="237"/>
      <c r="C41" s="238"/>
      <c r="D41" s="239"/>
      <c r="E41" s="239"/>
      <c r="F41" s="239"/>
      <c r="G41" s="239"/>
      <c r="H41" s="239"/>
      <c r="I41" s="239"/>
      <c r="J41" s="239"/>
      <c r="K41" s="239"/>
      <c r="L41" s="239"/>
      <c r="M41" s="239"/>
      <c r="N41" s="239"/>
      <c r="O41" s="239"/>
      <c r="P41" s="239"/>
      <c r="Q41" s="239"/>
      <c r="R41" s="239"/>
      <c r="S41" s="239"/>
      <c r="T41" s="239"/>
      <c r="U41" s="239"/>
      <c r="V41" s="239"/>
      <c r="W41" s="239"/>
      <c r="X41" s="239"/>
      <c r="Y41" s="239"/>
      <c r="Z41" s="239"/>
      <c r="AA41" s="239"/>
      <c r="AB41" s="239"/>
      <c r="AC41" s="239"/>
      <c r="AD41" s="239"/>
      <c r="AE41" s="239"/>
      <c r="AF41" s="239"/>
      <c r="AG41" s="239"/>
      <c r="AH41" s="239"/>
      <c r="AI41" s="239"/>
      <c r="AJ41" s="239"/>
      <c r="AK41" s="239"/>
      <c r="AL41" s="239"/>
      <c r="AM41" s="239"/>
      <c r="AN41" s="239"/>
      <c r="AO41" s="239"/>
      <c r="AP41" s="237"/>
    </row>
    <row r="42" spans="2:42" ht="14.25" customHeight="1" x14ac:dyDescent="0.2">
      <c r="B42" s="237"/>
      <c r="C42" s="238"/>
      <c r="D42" s="239"/>
      <c r="E42" s="239"/>
      <c r="F42" s="239"/>
      <c r="G42" s="239"/>
      <c r="H42" s="239"/>
      <c r="I42" s="239"/>
      <c r="J42" s="239"/>
      <c r="K42" s="239"/>
      <c r="L42" s="239"/>
      <c r="M42" s="239"/>
      <c r="N42" s="239"/>
      <c r="O42" s="239"/>
      <c r="P42" s="239"/>
      <c r="Q42" s="239"/>
      <c r="R42" s="239"/>
      <c r="S42" s="239"/>
      <c r="T42" s="239"/>
      <c r="U42" s="239"/>
      <c r="V42" s="239"/>
      <c r="W42" s="239"/>
      <c r="X42" s="239"/>
      <c r="Y42" s="239"/>
      <c r="Z42" s="239"/>
      <c r="AA42" s="239"/>
      <c r="AB42" s="239"/>
      <c r="AC42" s="239"/>
      <c r="AD42" s="239"/>
      <c r="AE42" s="239"/>
      <c r="AF42" s="239"/>
      <c r="AG42" s="239"/>
      <c r="AH42" s="239"/>
      <c r="AI42" s="239"/>
      <c r="AJ42" s="239"/>
      <c r="AK42" s="239"/>
      <c r="AL42" s="239"/>
      <c r="AM42" s="239"/>
      <c r="AN42" s="239"/>
      <c r="AO42" s="239"/>
      <c r="AP42" s="237"/>
    </row>
    <row r="43" spans="2:42" ht="14.25" customHeight="1" x14ac:dyDescent="0.2">
      <c r="B43" s="237"/>
      <c r="C43" s="238"/>
      <c r="D43" s="239"/>
      <c r="E43" s="239"/>
      <c r="F43" s="239"/>
      <c r="G43" s="239"/>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39"/>
      <c r="AF43" s="239"/>
      <c r="AG43" s="239"/>
      <c r="AH43" s="239"/>
      <c r="AI43" s="239"/>
      <c r="AJ43" s="239"/>
      <c r="AK43" s="239"/>
      <c r="AL43" s="239"/>
      <c r="AM43" s="239"/>
      <c r="AN43" s="239"/>
      <c r="AO43" s="239"/>
      <c r="AP43" s="237"/>
    </row>
    <row r="44" spans="2:42" ht="14.25" customHeight="1" x14ac:dyDescent="0.2">
      <c r="B44" s="237"/>
      <c r="C44" s="238"/>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AP44" s="237"/>
    </row>
    <row r="45" spans="2:42" ht="14.25" customHeight="1" x14ac:dyDescent="0.2">
      <c r="B45" s="237"/>
      <c r="C45" s="238"/>
      <c r="D45" s="239"/>
      <c r="E45" s="239"/>
      <c r="F45" s="239"/>
      <c r="G45" s="239"/>
      <c r="H45" s="239"/>
      <c r="I45" s="239"/>
      <c r="J45" s="239"/>
      <c r="K45" s="239"/>
      <c r="L45" s="239"/>
      <c r="M45" s="239"/>
      <c r="N45" s="239"/>
      <c r="O45" s="239"/>
      <c r="P45" s="239"/>
      <c r="Q45" s="239"/>
      <c r="R45" s="239"/>
      <c r="S45" s="239"/>
      <c r="T45" s="239"/>
      <c r="U45" s="239"/>
      <c r="V45" s="239"/>
      <c r="W45" s="239"/>
      <c r="X45" s="239"/>
      <c r="Y45" s="239"/>
      <c r="Z45" s="239"/>
      <c r="AA45" s="239"/>
      <c r="AB45" s="239"/>
      <c r="AC45" s="239"/>
      <c r="AD45" s="239"/>
      <c r="AE45" s="239"/>
      <c r="AF45" s="239"/>
      <c r="AG45" s="239"/>
      <c r="AH45" s="239"/>
      <c r="AI45" s="239"/>
      <c r="AJ45" s="239"/>
      <c r="AK45" s="239"/>
      <c r="AL45" s="239"/>
      <c r="AM45" s="239"/>
      <c r="AN45" s="239"/>
      <c r="AO45" s="239"/>
      <c r="AP45" s="237"/>
    </row>
    <row r="46" spans="2:42" ht="14.25" customHeight="1" x14ac:dyDescent="0.2">
      <c r="B46" s="143" t="s">
        <v>341</v>
      </c>
      <c r="C46" s="144"/>
      <c r="D46" s="144"/>
      <c r="E46" s="240">
        <f>SUM(E10:E45)</f>
        <v>0</v>
      </c>
      <c r="F46" s="240">
        <f t="shared" ref="F46:AO46" si="0">SUM(F10:F45)</f>
        <v>0</v>
      </c>
      <c r="G46" s="240">
        <f t="shared" si="0"/>
        <v>0</v>
      </c>
      <c r="H46" s="240">
        <f t="shared" si="0"/>
        <v>0</v>
      </c>
      <c r="I46" s="240">
        <f t="shared" si="0"/>
        <v>0</v>
      </c>
      <c r="J46" s="240">
        <f t="shared" si="0"/>
        <v>0</v>
      </c>
      <c r="K46" s="240">
        <f t="shared" si="0"/>
        <v>0</v>
      </c>
      <c r="L46" s="240">
        <f t="shared" si="0"/>
        <v>0</v>
      </c>
      <c r="M46" s="240">
        <f t="shared" si="0"/>
        <v>0</v>
      </c>
      <c r="N46" s="240">
        <f t="shared" si="0"/>
        <v>0</v>
      </c>
      <c r="O46" s="240">
        <f t="shared" si="0"/>
        <v>0</v>
      </c>
      <c r="P46" s="240">
        <f t="shared" si="0"/>
        <v>0</v>
      </c>
      <c r="Q46" s="240">
        <f t="shared" si="0"/>
        <v>0</v>
      </c>
      <c r="R46" s="240">
        <f t="shared" si="0"/>
        <v>0</v>
      </c>
      <c r="S46" s="240">
        <f t="shared" si="0"/>
        <v>0</v>
      </c>
      <c r="T46" s="240">
        <f t="shared" si="0"/>
        <v>0</v>
      </c>
      <c r="U46" s="240">
        <f t="shared" si="0"/>
        <v>0</v>
      </c>
      <c r="V46" s="240">
        <f t="shared" si="0"/>
        <v>0</v>
      </c>
      <c r="W46" s="240">
        <f t="shared" si="0"/>
        <v>0</v>
      </c>
      <c r="X46" s="240">
        <f t="shared" si="0"/>
        <v>0</v>
      </c>
      <c r="Y46" s="240">
        <f t="shared" si="0"/>
        <v>0</v>
      </c>
      <c r="Z46" s="240">
        <f t="shared" si="0"/>
        <v>0</v>
      </c>
      <c r="AA46" s="240">
        <f t="shared" si="0"/>
        <v>0</v>
      </c>
      <c r="AB46" s="240">
        <f t="shared" si="0"/>
        <v>0</v>
      </c>
      <c r="AC46" s="240">
        <f t="shared" si="0"/>
        <v>0</v>
      </c>
      <c r="AD46" s="240">
        <f t="shared" si="0"/>
        <v>0</v>
      </c>
      <c r="AE46" s="240">
        <f t="shared" si="0"/>
        <v>0</v>
      </c>
      <c r="AF46" s="240">
        <f t="shared" si="0"/>
        <v>0</v>
      </c>
      <c r="AG46" s="240">
        <f t="shared" si="0"/>
        <v>0</v>
      </c>
      <c r="AH46" s="240">
        <f t="shared" si="0"/>
        <v>0</v>
      </c>
      <c r="AI46" s="240">
        <f t="shared" si="0"/>
        <v>0</v>
      </c>
      <c r="AJ46" s="240">
        <f t="shared" si="0"/>
        <v>0</v>
      </c>
      <c r="AK46" s="240">
        <f t="shared" si="0"/>
        <v>0</v>
      </c>
      <c r="AL46" s="240">
        <f t="shared" si="0"/>
        <v>0</v>
      </c>
      <c r="AM46" s="240">
        <f t="shared" si="0"/>
        <v>0</v>
      </c>
      <c r="AN46" s="240">
        <f t="shared" si="0"/>
        <v>0</v>
      </c>
      <c r="AO46" s="241">
        <f t="shared" si="0"/>
        <v>0</v>
      </c>
      <c r="AP46" s="242"/>
    </row>
    <row r="47" spans="2:42" ht="13.5" customHeight="1" x14ac:dyDescent="0.2">
      <c r="B47" s="251" t="s">
        <v>831</v>
      </c>
      <c r="C47" s="251"/>
      <c r="D47" s="251"/>
      <c r="E47" s="251"/>
      <c r="F47" s="251"/>
      <c r="G47" s="251"/>
      <c r="H47" s="251"/>
      <c r="I47" s="251"/>
      <c r="J47" s="251"/>
      <c r="K47" s="251"/>
      <c r="L47" s="251"/>
      <c r="M47" s="251"/>
      <c r="N47" s="251"/>
      <c r="O47" s="251"/>
      <c r="P47" s="251"/>
      <c r="Q47" s="251"/>
      <c r="R47" s="251"/>
      <c r="S47" s="251"/>
      <c r="T47" s="251"/>
      <c r="U47" s="251"/>
      <c r="V47" s="251"/>
      <c r="W47" s="251"/>
      <c r="X47" s="251"/>
      <c r="Y47" s="251"/>
      <c r="Z47" s="251"/>
      <c r="AA47" s="251"/>
      <c r="AB47" s="251"/>
      <c r="AC47" s="251"/>
      <c r="AD47" s="251"/>
      <c r="AE47" s="251"/>
      <c r="AF47" s="251"/>
      <c r="AG47" s="251"/>
      <c r="AH47" s="251"/>
      <c r="AI47" s="251"/>
      <c r="AJ47" s="251"/>
      <c r="AK47" s="251"/>
      <c r="AL47" s="251"/>
      <c r="AM47" s="251"/>
      <c r="AN47" s="251"/>
      <c r="AO47" s="251"/>
      <c r="AP47" s="252"/>
    </row>
    <row r="48" spans="2:42" ht="13.5" customHeight="1" x14ac:dyDescent="0.2">
      <c r="B48" s="251" t="s">
        <v>832</v>
      </c>
      <c r="C48" s="251"/>
      <c r="D48" s="251"/>
      <c r="E48" s="251"/>
      <c r="F48" s="251"/>
      <c r="G48" s="251"/>
      <c r="H48" s="251"/>
      <c r="I48" s="251"/>
      <c r="J48" s="251"/>
      <c r="K48" s="251"/>
      <c r="L48" s="251"/>
      <c r="M48" s="251"/>
      <c r="N48" s="251"/>
      <c r="O48" s="251"/>
      <c r="P48" s="251"/>
      <c r="Q48" s="251"/>
      <c r="R48" s="251"/>
      <c r="S48" s="251"/>
      <c r="T48" s="251"/>
      <c r="U48" s="251"/>
      <c r="V48" s="251"/>
      <c r="W48" s="251"/>
      <c r="X48" s="251"/>
      <c r="Y48" s="251"/>
      <c r="Z48" s="251"/>
      <c r="AA48" s="251"/>
      <c r="AB48" s="251"/>
      <c r="AC48" s="251"/>
      <c r="AD48" s="251"/>
      <c r="AE48" s="251"/>
      <c r="AF48" s="251"/>
      <c r="AG48" s="251"/>
      <c r="AH48" s="251"/>
      <c r="AI48" s="251"/>
      <c r="AJ48" s="251"/>
      <c r="AK48" s="251"/>
      <c r="AL48" s="251"/>
      <c r="AM48" s="251"/>
      <c r="AN48" s="251"/>
      <c r="AO48" s="251"/>
      <c r="AP48" s="252"/>
    </row>
    <row r="49" spans="2:42" ht="13.5" customHeight="1" x14ac:dyDescent="0.2">
      <c r="B49" s="251" t="s">
        <v>833</v>
      </c>
      <c r="C49" s="251"/>
      <c r="D49" s="251"/>
      <c r="E49" s="251"/>
      <c r="F49" s="251"/>
      <c r="G49" s="251"/>
      <c r="H49" s="251"/>
      <c r="I49" s="251"/>
      <c r="J49" s="251"/>
      <c r="K49" s="251"/>
      <c r="L49" s="251"/>
      <c r="M49" s="251"/>
      <c r="N49" s="251"/>
      <c r="O49" s="251"/>
      <c r="P49" s="251"/>
      <c r="Q49" s="251"/>
      <c r="R49" s="251"/>
      <c r="S49" s="251"/>
      <c r="T49" s="251"/>
      <c r="U49" s="251"/>
      <c r="V49" s="251"/>
      <c r="W49" s="251"/>
      <c r="X49" s="251"/>
      <c r="Y49" s="251"/>
      <c r="Z49" s="251"/>
      <c r="AA49" s="251"/>
      <c r="AB49" s="251"/>
      <c r="AC49" s="251"/>
      <c r="AD49" s="251"/>
      <c r="AE49" s="251"/>
      <c r="AF49" s="251"/>
      <c r="AG49" s="251"/>
      <c r="AH49" s="251"/>
      <c r="AI49" s="251"/>
      <c r="AJ49" s="251"/>
      <c r="AK49" s="251"/>
      <c r="AL49" s="251"/>
      <c r="AM49" s="251"/>
      <c r="AN49" s="251"/>
      <c r="AO49" s="251"/>
      <c r="AP49" s="252"/>
    </row>
    <row r="50" spans="2:42" ht="13.5" customHeight="1" x14ac:dyDescent="0.2">
      <c r="B50" s="251" t="s">
        <v>834</v>
      </c>
      <c r="C50" s="251"/>
      <c r="D50" s="251"/>
      <c r="E50" s="251"/>
      <c r="F50" s="251"/>
      <c r="G50" s="251"/>
      <c r="H50" s="251"/>
      <c r="I50" s="251"/>
      <c r="J50" s="251"/>
      <c r="K50" s="251"/>
      <c r="L50" s="251"/>
      <c r="M50" s="251"/>
      <c r="N50" s="251"/>
      <c r="O50" s="251"/>
      <c r="P50" s="251"/>
      <c r="Q50" s="251"/>
      <c r="R50" s="251"/>
      <c r="S50" s="251"/>
      <c r="T50" s="251"/>
      <c r="U50" s="251"/>
      <c r="V50" s="251"/>
      <c r="W50" s="251"/>
      <c r="X50" s="251"/>
      <c r="Y50" s="251"/>
      <c r="Z50" s="251"/>
      <c r="AA50" s="251"/>
      <c r="AB50" s="251"/>
      <c r="AC50" s="251"/>
      <c r="AD50" s="251"/>
      <c r="AE50" s="251"/>
      <c r="AF50" s="251"/>
      <c r="AG50" s="251"/>
      <c r="AH50" s="251"/>
      <c r="AI50" s="251"/>
      <c r="AJ50" s="251"/>
      <c r="AK50" s="251"/>
      <c r="AL50" s="251"/>
      <c r="AM50" s="251"/>
      <c r="AN50" s="251"/>
      <c r="AO50" s="251"/>
      <c r="AP50" s="252"/>
    </row>
    <row r="51" spans="2:42" ht="13.5" customHeight="1" x14ac:dyDescent="0.2">
      <c r="B51" s="251" t="s">
        <v>835</v>
      </c>
      <c r="C51" s="251"/>
      <c r="D51" s="251"/>
      <c r="E51" s="251"/>
      <c r="F51" s="251"/>
      <c r="G51" s="251"/>
      <c r="H51" s="251"/>
      <c r="I51" s="251"/>
      <c r="J51" s="251"/>
      <c r="K51" s="251"/>
      <c r="L51" s="251"/>
      <c r="M51" s="251"/>
      <c r="N51" s="251"/>
      <c r="O51" s="251"/>
      <c r="P51" s="251"/>
      <c r="Q51" s="251"/>
      <c r="R51" s="251"/>
      <c r="S51" s="251"/>
      <c r="T51" s="251"/>
      <c r="U51" s="251"/>
      <c r="V51" s="251"/>
      <c r="W51" s="251"/>
      <c r="X51" s="251"/>
      <c r="Y51" s="251"/>
      <c r="Z51" s="251"/>
      <c r="AA51" s="251"/>
      <c r="AB51" s="251"/>
      <c r="AC51" s="251"/>
      <c r="AD51" s="251"/>
      <c r="AE51" s="251"/>
      <c r="AF51" s="251"/>
      <c r="AG51" s="251"/>
      <c r="AH51" s="251"/>
      <c r="AI51" s="251"/>
      <c r="AJ51" s="251"/>
      <c r="AK51" s="251"/>
      <c r="AL51" s="251"/>
      <c r="AM51" s="251"/>
      <c r="AN51" s="251"/>
      <c r="AO51" s="251"/>
      <c r="AP51" s="252"/>
    </row>
    <row r="52" spans="2:42" ht="13.5" customHeight="1" x14ac:dyDescent="0.2">
      <c r="B52" s="264" t="str">
        <f>"　　　　　　５．年齢は調査時点に関係なく，" &amp; 初期設定!$L$4 &amp; "現在の満年齢を記入する。"</f>
        <v>　　　　　　５．年齢は調査時点に関係なく，令和８年４月１日現在の満年齢を記入する。</v>
      </c>
      <c r="C52" s="251"/>
      <c r="D52" s="251"/>
      <c r="E52" s="251"/>
      <c r="F52" s="251"/>
      <c r="G52" s="251"/>
      <c r="H52" s="251"/>
      <c r="I52" s="251"/>
      <c r="J52" s="251"/>
      <c r="K52" s="251"/>
      <c r="L52" s="251"/>
      <c r="M52" s="251"/>
      <c r="N52" s="251"/>
      <c r="O52" s="251"/>
      <c r="P52" s="251"/>
      <c r="Q52" s="251"/>
      <c r="R52" s="251"/>
      <c r="S52" s="251"/>
      <c r="T52" s="251"/>
      <c r="U52" s="251"/>
      <c r="V52" s="251"/>
      <c r="W52" s="251"/>
      <c r="X52" s="251"/>
      <c r="Y52" s="251"/>
      <c r="Z52" s="251"/>
      <c r="AA52" s="251"/>
      <c r="AB52" s="251"/>
      <c r="AC52" s="251"/>
      <c r="AD52" s="251"/>
      <c r="AE52" s="251"/>
      <c r="AF52" s="251"/>
      <c r="AG52" s="251"/>
      <c r="AH52" s="251"/>
      <c r="AI52" s="251"/>
      <c r="AJ52" s="251"/>
      <c r="AK52" s="251"/>
      <c r="AL52" s="251"/>
      <c r="AM52" s="251"/>
      <c r="AN52" s="251"/>
      <c r="AO52" s="251"/>
      <c r="AP52" s="252"/>
    </row>
    <row r="53" spans="2:42" ht="13.5" customHeight="1" x14ac:dyDescent="0.2">
      <c r="B53" s="251" t="s">
        <v>836</v>
      </c>
      <c r="C53" s="251"/>
      <c r="D53" s="251"/>
      <c r="E53" s="251"/>
      <c r="F53" s="251"/>
      <c r="G53" s="251"/>
      <c r="H53" s="251"/>
      <c r="I53" s="251"/>
      <c r="J53" s="251"/>
      <c r="K53" s="251"/>
      <c r="L53" s="251"/>
      <c r="M53" s="251"/>
      <c r="N53" s="251"/>
      <c r="O53" s="251"/>
      <c r="P53" s="251"/>
      <c r="Q53" s="251"/>
      <c r="R53" s="251"/>
      <c r="S53" s="251"/>
      <c r="T53" s="251"/>
      <c r="U53" s="251"/>
      <c r="V53" s="251"/>
      <c r="W53" s="251"/>
      <c r="X53" s="251"/>
      <c r="Y53" s="251"/>
      <c r="Z53" s="251"/>
      <c r="AA53" s="251"/>
      <c r="AB53" s="251"/>
      <c r="AC53" s="251"/>
      <c r="AD53" s="251"/>
      <c r="AE53" s="251"/>
      <c r="AF53" s="251"/>
      <c r="AG53" s="251"/>
      <c r="AH53" s="251"/>
      <c r="AI53" s="251"/>
      <c r="AJ53" s="251"/>
      <c r="AK53" s="251"/>
      <c r="AL53" s="251"/>
      <c r="AM53" s="251"/>
      <c r="AN53" s="251"/>
      <c r="AO53" s="251"/>
      <c r="AP53" s="252"/>
    </row>
  </sheetData>
  <sheetProtection password="CC81" sheet="1" objects="1" scenarios="1"/>
  <mergeCells count="43">
    <mergeCell ref="N8:N9"/>
    <mergeCell ref="O8:O9"/>
    <mergeCell ref="AC8:AC9"/>
    <mergeCell ref="AD8:AD9"/>
    <mergeCell ref="C5:H5"/>
    <mergeCell ref="R8:R9"/>
    <mergeCell ref="S8:S9"/>
    <mergeCell ref="T8:T9"/>
    <mergeCell ref="U8:U9"/>
    <mergeCell ref="V8:V9"/>
    <mergeCell ref="W8:W9"/>
    <mergeCell ref="X8:X9"/>
    <mergeCell ref="Y8:Y9"/>
    <mergeCell ref="Z8:Z9"/>
    <mergeCell ref="AA8:AA9"/>
    <mergeCell ref="B3:AP3"/>
    <mergeCell ref="B8:B9"/>
    <mergeCell ref="C8:C9"/>
    <mergeCell ref="D8:D9"/>
    <mergeCell ref="E8:E9"/>
    <mergeCell ref="F8:F9"/>
    <mergeCell ref="G8:G9"/>
    <mergeCell ref="H8:H9"/>
    <mergeCell ref="I8:I9"/>
    <mergeCell ref="J8:J9"/>
    <mergeCell ref="K8:K9"/>
    <mergeCell ref="L8:L9"/>
    <mergeCell ref="M8:M9"/>
    <mergeCell ref="P8:P9"/>
    <mergeCell ref="AB8:AB9"/>
    <mergeCell ref="Q8:Q9"/>
    <mergeCell ref="AE8:AE9"/>
    <mergeCell ref="AF8:AF9"/>
    <mergeCell ref="AG8:AG9"/>
    <mergeCell ref="AO8:AO9"/>
    <mergeCell ref="AP8:AP9"/>
    <mergeCell ref="AI8:AI9"/>
    <mergeCell ref="AJ8:AJ9"/>
    <mergeCell ref="AK8:AK9"/>
    <mergeCell ref="AL8:AL9"/>
    <mergeCell ref="AM8:AM9"/>
    <mergeCell ref="AN8:AN9"/>
    <mergeCell ref="AH8:AH9"/>
  </mergeCells>
  <phoneticPr fontId="1"/>
  <dataValidations count="3">
    <dataValidation type="list" allowBlank="1" showInputMessage="1" showErrorMessage="1" sqref="AP46" xr:uid="{00000000-0002-0000-0D00-000000000000}">
      <formula1>"1,2,3"</formula1>
    </dataValidation>
    <dataValidation imeMode="on" allowBlank="1" showInputMessage="1" showErrorMessage="1" sqref="B10:B45 D10:D45" xr:uid="{FA623087-E214-4DBB-9990-CB80F272D5A0}"/>
    <dataValidation type="whole" imeMode="disabled" operator="greaterThanOrEqual" allowBlank="1" showInputMessage="1" showErrorMessage="1" sqref="E10:AO45" xr:uid="{BF3E874C-F90D-4FD9-A546-E01165D7366A}">
      <formula1>1</formula1>
    </dataValidation>
  </dataValidations>
  <pageMargins left="0.27559055118110237" right="0.15748031496062992" top="0.43307086614173229" bottom="0.19685039370078741" header="0.31496062992125984" footer="0.19685039370078741"/>
  <pageSetup paperSize="9" scale="77" orientation="landscape" r:id="rId1"/>
  <headerFooter>
    <oddFooter>&amp;C-6-</oddFooter>
  </headerFooter>
  <extLst>
    <ext xmlns:x14="http://schemas.microsoft.com/office/spreadsheetml/2009/9/main" uri="{78C0D931-6437-407d-A8EE-F0AAD7539E65}">
      <x14:conditionalFormattings>
        <x14:conditionalFormatting xmlns:xm="http://schemas.microsoft.com/office/excel/2006/main">
          <x14:cfRule type="cellIs" priority="37" operator="notEqual" id="{E2E3FD38-2B6D-42FA-82B0-070F53475772}">
            <xm:f>'03職員数'!$B$6</xm:f>
            <x14:dxf>
              <fill>
                <patternFill>
                  <bgColor rgb="FFFFCCCC"/>
                </patternFill>
              </fill>
            </x14:dxf>
          </x14:cfRule>
          <xm:sqref>E46</xm:sqref>
        </x14:conditionalFormatting>
        <x14:conditionalFormatting xmlns:xm="http://schemas.microsoft.com/office/excel/2006/main">
          <x14:cfRule type="cellIs" priority="36" operator="notEqual" id="{7FBDEF80-015B-44B4-8B04-2948F2CC99B3}">
            <xm:f>'03職員数'!$F$6</xm:f>
            <x14:dxf>
              <fill>
                <patternFill>
                  <bgColor rgb="FFFFCCCC"/>
                </patternFill>
              </fill>
            </x14:dxf>
          </x14:cfRule>
          <xm:sqref>F46</xm:sqref>
        </x14:conditionalFormatting>
        <x14:conditionalFormatting xmlns:xm="http://schemas.microsoft.com/office/excel/2006/main">
          <x14:cfRule type="cellIs" priority="35" operator="notEqual" id="{8F3B2C7B-80B8-4976-90D3-FF7FDFE1CA55}">
            <xm:f>'03職員数'!$J$6</xm:f>
            <x14:dxf>
              <fill>
                <patternFill>
                  <bgColor rgb="FFFFCCCC"/>
                </patternFill>
              </fill>
            </x14:dxf>
          </x14:cfRule>
          <xm:sqref>G46</xm:sqref>
        </x14:conditionalFormatting>
        <x14:conditionalFormatting xmlns:xm="http://schemas.microsoft.com/office/excel/2006/main">
          <x14:cfRule type="cellIs" priority="34" operator="notEqual" id="{97044361-6F1D-48BC-AA77-323D83E50D49}">
            <xm:f>'03職員数'!$N$6</xm:f>
            <x14:dxf>
              <fill>
                <patternFill>
                  <bgColor rgb="FFFFCCCC"/>
                </patternFill>
              </fill>
            </x14:dxf>
          </x14:cfRule>
          <xm:sqref>H46</xm:sqref>
        </x14:conditionalFormatting>
        <x14:conditionalFormatting xmlns:xm="http://schemas.microsoft.com/office/excel/2006/main">
          <x14:cfRule type="cellIs" priority="33" operator="notEqual" id="{A6346C05-4E37-4F50-9DBD-AD6570EE8FBD}">
            <xm:f>'03職員数'!$R$6</xm:f>
            <x14:dxf>
              <fill>
                <patternFill>
                  <bgColor rgb="FFFFCCCC"/>
                </patternFill>
              </fill>
            </x14:dxf>
          </x14:cfRule>
          <xm:sqref>I46</xm:sqref>
        </x14:conditionalFormatting>
        <x14:conditionalFormatting xmlns:xm="http://schemas.microsoft.com/office/excel/2006/main">
          <x14:cfRule type="cellIs" priority="32" operator="notEqual" id="{43843464-9040-468F-A839-60D4CC335B33}">
            <xm:f>'03職員数'!$V$6</xm:f>
            <x14:dxf>
              <fill>
                <patternFill>
                  <bgColor rgb="FFFFCCCC"/>
                </patternFill>
              </fill>
            </x14:dxf>
          </x14:cfRule>
          <xm:sqref>J46</xm:sqref>
        </x14:conditionalFormatting>
        <x14:conditionalFormatting xmlns:xm="http://schemas.microsoft.com/office/excel/2006/main">
          <x14:cfRule type="cellIs" priority="31" operator="notEqual" id="{36590AD9-B278-41EA-A72D-F6FD7ABDD2A2}">
            <xm:f>'03職員数'!$Z$6</xm:f>
            <x14:dxf>
              <fill>
                <patternFill>
                  <bgColor rgb="FFFFCCCC"/>
                </patternFill>
              </fill>
            </x14:dxf>
          </x14:cfRule>
          <xm:sqref>K46</xm:sqref>
        </x14:conditionalFormatting>
        <x14:conditionalFormatting xmlns:xm="http://schemas.microsoft.com/office/excel/2006/main">
          <x14:cfRule type="cellIs" priority="30" operator="notEqual" id="{BA9EA551-A76A-41BC-B700-E0908E7BE630}">
            <xm:f>'03職員数'!$AD$6</xm:f>
            <x14:dxf>
              <fill>
                <patternFill>
                  <bgColor rgb="FFFFCCCC"/>
                </patternFill>
              </fill>
            </x14:dxf>
          </x14:cfRule>
          <xm:sqref>L46</xm:sqref>
        </x14:conditionalFormatting>
        <x14:conditionalFormatting xmlns:xm="http://schemas.microsoft.com/office/excel/2006/main">
          <x14:cfRule type="cellIs" priority="29" operator="notEqual" id="{9C905EB0-A01C-485A-B727-984C0560960D}">
            <xm:f>'03職員数'!$AH$6</xm:f>
            <x14:dxf>
              <fill>
                <patternFill>
                  <bgColor rgb="FFFFCCCC"/>
                </patternFill>
              </fill>
            </x14:dxf>
          </x14:cfRule>
          <xm:sqref>M46</xm:sqref>
        </x14:conditionalFormatting>
        <x14:conditionalFormatting xmlns:xm="http://schemas.microsoft.com/office/excel/2006/main">
          <x14:cfRule type="cellIs" priority="28" operator="notEqual" id="{8C8E719E-477A-4123-9C7F-4286DB1178BF}">
            <xm:f>'03職員数'!$AL$6</xm:f>
            <x14:dxf>
              <fill>
                <patternFill>
                  <bgColor rgb="FFFFCCCC"/>
                </patternFill>
              </fill>
            </x14:dxf>
          </x14:cfRule>
          <xm:sqref>N46</xm:sqref>
        </x14:conditionalFormatting>
        <x14:conditionalFormatting xmlns:xm="http://schemas.microsoft.com/office/excel/2006/main">
          <x14:cfRule type="cellIs" priority="27" operator="notEqual" id="{B29EF4C3-278A-4B33-9A2E-3A3458E8C5C7}">
            <xm:f>'03職員数'!$AP$6</xm:f>
            <x14:dxf>
              <fill>
                <patternFill>
                  <bgColor rgb="FFFFCCCC"/>
                </patternFill>
              </fill>
            </x14:dxf>
          </x14:cfRule>
          <xm:sqref>O46</xm:sqref>
        </x14:conditionalFormatting>
        <x14:conditionalFormatting xmlns:xm="http://schemas.microsoft.com/office/excel/2006/main">
          <x14:cfRule type="cellIs" priority="26" operator="notEqual" id="{73CCBAEC-1BD5-4958-A481-173C86C90C50}">
            <xm:f>'03職員数'!$AT$6</xm:f>
            <x14:dxf>
              <fill>
                <patternFill>
                  <bgColor rgb="FFFFCCCC"/>
                </patternFill>
              </fill>
            </x14:dxf>
          </x14:cfRule>
          <xm:sqref>P46</xm:sqref>
        </x14:conditionalFormatting>
        <x14:conditionalFormatting xmlns:xm="http://schemas.microsoft.com/office/excel/2006/main">
          <x14:cfRule type="cellIs" priority="25" operator="notEqual" id="{91CC4BDE-F26B-48F6-BBC8-8EDC52B5C828}">
            <xm:f>'03職員数'!$AX$6</xm:f>
            <x14:dxf>
              <fill>
                <patternFill>
                  <bgColor rgb="FFFFCCCC"/>
                </patternFill>
              </fill>
            </x14:dxf>
          </x14:cfRule>
          <xm:sqref>Q46</xm:sqref>
        </x14:conditionalFormatting>
        <x14:conditionalFormatting xmlns:xm="http://schemas.microsoft.com/office/excel/2006/main">
          <x14:cfRule type="cellIs" priority="24" operator="notEqual" id="{24614291-F75B-49A2-B28E-EEA3963DAA19}">
            <xm:f>'03職員数'!$BB$6</xm:f>
            <x14:dxf>
              <fill>
                <patternFill>
                  <bgColor rgb="FFFFCCCC"/>
                </patternFill>
              </fill>
            </x14:dxf>
          </x14:cfRule>
          <xm:sqref>R46</xm:sqref>
        </x14:conditionalFormatting>
        <x14:conditionalFormatting xmlns:xm="http://schemas.microsoft.com/office/excel/2006/main">
          <x14:cfRule type="cellIs" priority="23" operator="notEqual" id="{C5C0ECEC-FBB5-42F9-96EA-22248D8CC8DE}">
            <xm:f>'03職員数'!$B$10</xm:f>
            <x14:dxf>
              <fill>
                <patternFill>
                  <bgColor rgb="FFFFCCCC"/>
                </patternFill>
              </fill>
            </x14:dxf>
          </x14:cfRule>
          <xm:sqref>S46</xm:sqref>
        </x14:conditionalFormatting>
        <x14:conditionalFormatting xmlns:xm="http://schemas.microsoft.com/office/excel/2006/main">
          <x14:cfRule type="cellIs" priority="22" operator="notEqual" id="{76AAAB4E-F891-4629-B8AD-436F9D306981}">
            <xm:f>'03職員数'!$F$10</xm:f>
            <x14:dxf>
              <fill>
                <patternFill>
                  <bgColor rgb="FFFFCCCC"/>
                </patternFill>
              </fill>
            </x14:dxf>
          </x14:cfRule>
          <xm:sqref>T46</xm:sqref>
        </x14:conditionalFormatting>
        <x14:conditionalFormatting xmlns:xm="http://schemas.microsoft.com/office/excel/2006/main">
          <x14:cfRule type="cellIs" priority="21" operator="notEqual" id="{F8A38D03-9C3A-4A36-A496-4F8AD5C196B2}">
            <xm:f>'03職員数'!$J$10</xm:f>
            <x14:dxf>
              <fill>
                <patternFill>
                  <bgColor rgb="FFFFCCCC"/>
                </patternFill>
              </fill>
            </x14:dxf>
          </x14:cfRule>
          <xm:sqref>U46</xm:sqref>
        </x14:conditionalFormatting>
        <x14:conditionalFormatting xmlns:xm="http://schemas.microsoft.com/office/excel/2006/main">
          <x14:cfRule type="cellIs" priority="20" operator="notEqual" id="{90C7D8E3-A100-45CB-AF5A-C0BE27ACA99E}">
            <xm:f>'03職員数'!$N$10</xm:f>
            <x14:dxf>
              <fill>
                <patternFill>
                  <bgColor rgb="FFFFCCCC"/>
                </patternFill>
              </fill>
            </x14:dxf>
          </x14:cfRule>
          <xm:sqref>V46</xm:sqref>
        </x14:conditionalFormatting>
        <x14:conditionalFormatting xmlns:xm="http://schemas.microsoft.com/office/excel/2006/main">
          <x14:cfRule type="cellIs" priority="19" operator="notEqual" id="{C7977D15-A17F-479E-AA7F-A7B74A731FBA}">
            <xm:f>'03職員数'!$R$10</xm:f>
            <x14:dxf>
              <fill>
                <patternFill>
                  <bgColor rgb="FFFFCCCC"/>
                </patternFill>
              </fill>
            </x14:dxf>
          </x14:cfRule>
          <xm:sqref>W46</xm:sqref>
        </x14:conditionalFormatting>
        <x14:conditionalFormatting xmlns:xm="http://schemas.microsoft.com/office/excel/2006/main">
          <x14:cfRule type="cellIs" priority="18" operator="notEqual" id="{98169012-E322-4293-92E4-619B0682FD7E}">
            <xm:f>'03職員数'!$V$10</xm:f>
            <x14:dxf>
              <fill>
                <patternFill>
                  <bgColor rgb="FFFFCCCC"/>
                </patternFill>
              </fill>
            </x14:dxf>
          </x14:cfRule>
          <xm:sqref>X46</xm:sqref>
        </x14:conditionalFormatting>
        <x14:conditionalFormatting xmlns:xm="http://schemas.microsoft.com/office/excel/2006/main">
          <x14:cfRule type="cellIs" priority="17" operator="notEqual" id="{3249B71C-5F0D-4924-A368-A8008259009F}">
            <xm:f>'03職員数'!$Z$10</xm:f>
            <x14:dxf>
              <fill>
                <patternFill>
                  <bgColor rgb="FFFFCCCC"/>
                </patternFill>
              </fill>
            </x14:dxf>
          </x14:cfRule>
          <xm:sqref>Y46</xm:sqref>
        </x14:conditionalFormatting>
        <x14:conditionalFormatting xmlns:xm="http://schemas.microsoft.com/office/excel/2006/main">
          <x14:cfRule type="cellIs" priority="16" operator="notEqual" id="{D19091FE-74BF-462B-A8DE-71C9B17D5914}">
            <xm:f>'03職員数'!$AD$10</xm:f>
            <x14:dxf>
              <fill>
                <patternFill>
                  <bgColor rgb="FFFFCCCC"/>
                </patternFill>
              </fill>
            </x14:dxf>
          </x14:cfRule>
          <xm:sqref>Z46</xm:sqref>
        </x14:conditionalFormatting>
        <x14:conditionalFormatting xmlns:xm="http://schemas.microsoft.com/office/excel/2006/main">
          <x14:cfRule type="cellIs" priority="15" operator="notEqual" id="{3B0A3E8E-78F3-40B2-9F09-B4E7194A9E0F}">
            <xm:f>'03職員数'!$AH$10</xm:f>
            <x14:dxf>
              <fill>
                <patternFill>
                  <bgColor rgb="FFFFCCCC"/>
                </patternFill>
              </fill>
            </x14:dxf>
          </x14:cfRule>
          <xm:sqref>AA46</xm:sqref>
        </x14:conditionalFormatting>
        <x14:conditionalFormatting xmlns:xm="http://schemas.microsoft.com/office/excel/2006/main">
          <x14:cfRule type="cellIs" priority="14" operator="notEqual" id="{CE642007-1B08-4B66-B61C-3896492928AC}">
            <xm:f>'03職員数'!$AL$10</xm:f>
            <x14:dxf>
              <fill>
                <patternFill>
                  <bgColor rgb="FFFFCCCC"/>
                </patternFill>
              </fill>
            </x14:dxf>
          </x14:cfRule>
          <xm:sqref>AB46</xm:sqref>
        </x14:conditionalFormatting>
        <x14:conditionalFormatting xmlns:xm="http://schemas.microsoft.com/office/excel/2006/main">
          <x14:cfRule type="cellIs" priority="13" operator="notEqual" id="{4F40DF00-6FE9-4A5D-B5C2-3905C938A484}">
            <xm:f>'03職員数'!$AP$10</xm:f>
            <x14:dxf>
              <fill>
                <patternFill>
                  <bgColor rgb="FFFFCCCC"/>
                </patternFill>
              </fill>
            </x14:dxf>
          </x14:cfRule>
          <xm:sqref>AC46</xm:sqref>
        </x14:conditionalFormatting>
        <x14:conditionalFormatting xmlns:xm="http://schemas.microsoft.com/office/excel/2006/main">
          <x14:cfRule type="cellIs" priority="12" operator="notEqual" id="{91C069AC-E486-4E1E-8E0A-0B178A067352}">
            <xm:f>'03職員数'!$AT$10</xm:f>
            <x14:dxf>
              <fill>
                <patternFill>
                  <bgColor rgb="FFFFCCCC"/>
                </patternFill>
              </fill>
            </x14:dxf>
          </x14:cfRule>
          <xm:sqref>AD46</xm:sqref>
        </x14:conditionalFormatting>
        <x14:conditionalFormatting xmlns:xm="http://schemas.microsoft.com/office/excel/2006/main">
          <x14:cfRule type="cellIs" priority="11" operator="notEqual" id="{734308D7-F00C-4B3D-B2E6-3873643644A3}">
            <xm:f>'03職員数'!$AX$10</xm:f>
            <x14:dxf>
              <fill>
                <patternFill>
                  <bgColor rgb="FFFFCCCC"/>
                </patternFill>
              </fill>
            </x14:dxf>
          </x14:cfRule>
          <xm:sqref>AE46</xm:sqref>
        </x14:conditionalFormatting>
        <x14:conditionalFormatting xmlns:xm="http://schemas.microsoft.com/office/excel/2006/main">
          <x14:cfRule type="cellIs" priority="10" operator="notEqual" id="{236844BC-BE3B-4229-B1FB-E547127D9A27}">
            <xm:f>'03職員数'!$BB$10</xm:f>
            <x14:dxf>
              <fill>
                <patternFill>
                  <bgColor rgb="FFFFCCCC"/>
                </patternFill>
              </fill>
            </x14:dxf>
          </x14:cfRule>
          <xm:sqref>AF46</xm:sqref>
        </x14:conditionalFormatting>
        <x14:conditionalFormatting xmlns:xm="http://schemas.microsoft.com/office/excel/2006/main">
          <x14:cfRule type="cellIs" priority="9" operator="notEqual" id="{2A671680-45F4-4B32-99EB-AE89FC1F7698}">
            <xm:f>'03職員数'!$B$14</xm:f>
            <x14:dxf>
              <fill>
                <patternFill>
                  <bgColor rgb="FFFFCCCC"/>
                </patternFill>
              </fill>
            </x14:dxf>
          </x14:cfRule>
          <xm:sqref>AG46</xm:sqref>
        </x14:conditionalFormatting>
        <x14:conditionalFormatting xmlns:xm="http://schemas.microsoft.com/office/excel/2006/main">
          <x14:cfRule type="cellIs" priority="8" operator="notEqual" id="{F22CBCC0-E6A2-41E8-9AB6-E8D71877C9AF}">
            <xm:f>'03職員数'!$F$14</xm:f>
            <x14:dxf>
              <fill>
                <patternFill>
                  <bgColor rgb="FFFFCCCC"/>
                </patternFill>
              </fill>
            </x14:dxf>
          </x14:cfRule>
          <xm:sqref>AH46</xm:sqref>
        </x14:conditionalFormatting>
        <x14:conditionalFormatting xmlns:xm="http://schemas.microsoft.com/office/excel/2006/main">
          <x14:cfRule type="cellIs" priority="7" operator="notEqual" id="{75B62626-D00C-4E81-9E96-F5D31FB37690}">
            <xm:f>'03職員数'!$J$14</xm:f>
            <x14:dxf>
              <fill>
                <patternFill>
                  <bgColor rgb="FFFFCCCC"/>
                </patternFill>
              </fill>
            </x14:dxf>
          </x14:cfRule>
          <xm:sqref>AI46</xm:sqref>
        </x14:conditionalFormatting>
        <x14:conditionalFormatting xmlns:xm="http://schemas.microsoft.com/office/excel/2006/main">
          <x14:cfRule type="cellIs" priority="6" operator="notEqual" id="{C49E7AD1-38DA-4261-8681-0467081B580E}">
            <xm:f>'03職員数'!$N$14</xm:f>
            <x14:dxf>
              <fill>
                <patternFill>
                  <bgColor rgb="FFFFCCCC"/>
                </patternFill>
              </fill>
            </x14:dxf>
          </x14:cfRule>
          <xm:sqref>AJ46</xm:sqref>
        </x14:conditionalFormatting>
        <x14:conditionalFormatting xmlns:xm="http://schemas.microsoft.com/office/excel/2006/main">
          <x14:cfRule type="cellIs" priority="5" operator="notEqual" id="{D029F2D8-3377-43D8-B960-E2E143E59571}">
            <xm:f>'03職員数'!$R$14</xm:f>
            <x14:dxf>
              <fill>
                <patternFill>
                  <bgColor rgb="FFFFCCCC"/>
                </patternFill>
              </fill>
            </x14:dxf>
          </x14:cfRule>
          <xm:sqref>AK46</xm:sqref>
        </x14:conditionalFormatting>
        <x14:conditionalFormatting xmlns:xm="http://schemas.microsoft.com/office/excel/2006/main">
          <x14:cfRule type="cellIs" priority="4" operator="notEqual" id="{65B99C0B-68C4-4D34-A22A-2FEF4D36947A}">
            <xm:f>'03職員数'!$V$14</xm:f>
            <x14:dxf>
              <fill>
                <patternFill>
                  <bgColor rgb="FFFFCCCC"/>
                </patternFill>
              </fill>
            </x14:dxf>
          </x14:cfRule>
          <xm:sqref>AL46</xm:sqref>
        </x14:conditionalFormatting>
        <x14:conditionalFormatting xmlns:xm="http://schemas.microsoft.com/office/excel/2006/main">
          <x14:cfRule type="cellIs" priority="3" operator="notEqual" id="{CA3268E6-753E-470C-B115-EF8B9F3F9449}">
            <xm:f>'03職員数'!$Z$14</xm:f>
            <x14:dxf>
              <fill>
                <patternFill>
                  <bgColor rgb="FFFFCCCC"/>
                </patternFill>
              </fill>
            </x14:dxf>
          </x14:cfRule>
          <xm:sqref>AM46</xm:sqref>
        </x14:conditionalFormatting>
        <x14:conditionalFormatting xmlns:xm="http://schemas.microsoft.com/office/excel/2006/main">
          <x14:cfRule type="cellIs" priority="2" operator="notEqual" id="{E994DF74-0A3D-4098-ADD4-D7EB7D511F91}">
            <xm:f>'03職員数'!$AD$14</xm:f>
            <x14:dxf>
              <fill>
                <patternFill>
                  <bgColor rgb="FFFFCCCC"/>
                </patternFill>
              </fill>
            </x14:dxf>
          </x14:cfRule>
          <xm:sqref>AN46</xm:sqref>
        </x14:conditionalFormatting>
        <x14:conditionalFormatting xmlns:xm="http://schemas.microsoft.com/office/excel/2006/main">
          <x14:cfRule type="cellIs" priority="1" operator="notEqual" id="{47516C07-FA23-4177-84A4-1CB94CC42B85}">
            <xm:f>'03職員数'!$AL$14</xm:f>
            <x14:dxf>
              <fill>
                <patternFill>
                  <bgColor rgb="FFFFCCCC"/>
                </patternFill>
              </fill>
            </x14:dxf>
          </x14:cfRule>
          <xm:sqref>AO46</xm:sqref>
        </x14:conditionalFormatting>
      </x14:conditionalFormattings>
    </ext>
    <ext xmlns:x14="http://schemas.microsoft.com/office/spreadsheetml/2009/9/main" uri="{CCE6A557-97BC-4b89-ADB6-D9C93CAAB3DF}">
      <x14:dataValidations xmlns:xm="http://schemas.microsoft.com/office/excel/2006/main" count="1">
        <x14:dataValidation type="list" imeMode="disabled" allowBlank="1" showInputMessage="1" showErrorMessage="1" xr:uid="{54D0DCDF-3DD3-4ECB-81FF-12BC311B2860}">
          <x14:formula1>
            <xm:f>初期設定!$V$3:$V$5</xm:f>
          </x14:formula1>
          <xm:sqref>AP10:AP45</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B1:V56"/>
  <sheetViews>
    <sheetView view="pageBreakPreview" zoomScaleNormal="100" zoomScaleSheetLayoutView="100" workbookViewId="0"/>
  </sheetViews>
  <sheetFormatPr defaultColWidth="9" defaultRowHeight="13" x14ac:dyDescent="0.2"/>
  <cols>
    <col min="1" max="1" width="1.36328125" style="136" customWidth="1"/>
    <col min="2" max="2" width="11.7265625" style="135" customWidth="1"/>
    <col min="3" max="22" width="4" style="136" customWidth="1"/>
    <col min="23" max="16384" width="9" style="136"/>
  </cols>
  <sheetData>
    <row r="1" spans="2:22" ht="8.25" customHeight="1" x14ac:dyDescent="0.2"/>
    <row r="2" spans="2:22" x14ac:dyDescent="0.2">
      <c r="B2" s="137" t="s">
        <v>329</v>
      </c>
      <c r="C2" s="726" t="str">
        <f>IF('00審査票'!L3="","",TEXT('00審査票'!L3,"00000"))</f>
        <v/>
      </c>
      <c r="D2" s="726"/>
      <c r="E2" s="726"/>
      <c r="F2" s="136" t="s">
        <v>347</v>
      </c>
    </row>
    <row r="3" spans="2:22" ht="23.5" x14ac:dyDescent="0.2">
      <c r="B3" s="727" t="s">
        <v>342</v>
      </c>
      <c r="C3" s="727"/>
      <c r="D3" s="727"/>
      <c r="E3" s="727"/>
      <c r="F3" s="727"/>
      <c r="G3" s="182"/>
      <c r="H3" s="182"/>
      <c r="I3" s="145"/>
      <c r="J3" s="145"/>
      <c r="K3" s="145"/>
      <c r="L3" s="145"/>
      <c r="M3" s="145"/>
      <c r="N3" s="145"/>
      <c r="O3" s="145"/>
      <c r="P3" s="145"/>
      <c r="Q3" s="145"/>
      <c r="R3" s="145"/>
      <c r="S3" s="145"/>
      <c r="T3" s="145"/>
      <c r="U3" s="145"/>
      <c r="V3" s="145"/>
    </row>
    <row r="4" spans="2:22" x14ac:dyDescent="0.2">
      <c r="B4" s="138"/>
      <c r="C4" s="139"/>
      <c r="D4" s="139"/>
      <c r="E4" s="139"/>
      <c r="F4" s="139"/>
      <c r="G4" s="139"/>
      <c r="H4" s="139"/>
      <c r="I4" s="139"/>
      <c r="J4" s="139"/>
      <c r="K4" s="139"/>
      <c r="L4" s="139"/>
      <c r="M4" s="139"/>
      <c r="N4" s="139"/>
      <c r="O4" s="139"/>
      <c r="P4" s="139"/>
      <c r="Q4" s="139"/>
      <c r="R4" s="139"/>
      <c r="S4" s="139"/>
      <c r="T4" s="139"/>
      <c r="U4" s="139"/>
      <c r="V4" s="139"/>
    </row>
    <row r="5" spans="2:22" x14ac:dyDescent="0.2">
      <c r="B5" s="140" t="s">
        <v>330</v>
      </c>
      <c r="C5" s="728" t="str">
        <f>'01申請書'!J17 &amp; ""</f>
        <v/>
      </c>
      <c r="D5" s="728"/>
      <c r="E5" s="728"/>
      <c r="F5" s="728"/>
      <c r="G5" s="728"/>
      <c r="H5" s="728"/>
      <c r="I5" s="728"/>
    </row>
    <row r="6" spans="2:22" x14ac:dyDescent="0.2">
      <c r="B6" s="136"/>
      <c r="D6" s="142"/>
    </row>
    <row r="8" spans="2:22" ht="13.5" customHeight="1" x14ac:dyDescent="0.2">
      <c r="B8" s="720" t="s">
        <v>331</v>
      </c>
      <c r="C8" s="716" t="s">
        <v>333</v>
      </c>
      <c r="D8" s="716" t="s">
        <v>66</v>
      </c>
      <c r="E8" s="716" t="s">
        <v>67</v>
      </c>
      <c r="F8" s="716" t="s">
        <v>38</v>
      </c>
      <c r="G8" s="716" t="s">
        <v>39</v>
      </c>
      <c r="H8" s="716" t="s">
        <v>40</v>
      </c>
      <c r="I8" s="716" t="s">
        <v>41</v>
      </c>
      <c r="J8" s="716" t="s">
        <v>42</v>
      </c>
      <c r="K8" s="724" t="s">
        <v>43</v>
      </c>
      <c r="L8" s="716" t="s">
        <v>44</v>
      </c>
      <c r="M8" s="716" t="s">
        <v>45</v>
      </c>
      <c r="N8" s="716" t="s">
        <v>46</v>
      </c>
      <c r="O8" s="724" t="s">
        <v>47</v>
      </c>
      <c r="P8" s="716" t="s">
        <v>48</v>
      </c>
      <c r="Q8" s="716" t="s">
        <v>49</v>
      </c>
      <c r="R8" s="716" t="s">
        <v>50</v>
      </c>
      <c r="S8" s="716" t="s">
        <v>51</v>
      </c>
      <c r="T8" s="716" t="s">
        <v>52</v>
      </c>
      <c r="U8" s="716" t="s">
        <v>53</v>
      </c>
      <c r="V8" s="716" t="s">
        <v>54</v>
      </c>
    </row>
    <row r="9" spans="2:22" ht="21" customHeight="1" x14ac:dyDescent="0.2">
      <c r="B9" s="721"/>
      <c r="C9" s="716"/>
      <c r="D9" s="716"/>
      <c r="E9" s="716"/>
      <c r="F9" s="716"/>
      <c r="G9" s="716"/>
      <c r="H9" s="716"/>
      <c r="I9" s="716"/>
      <c r="J9" s="716"/>
      <c r="K9" s="716"/>
      <c r="L9" s="716"/>
      <c r="M9" s="716"/>
      <c r="N9" s="716"/>
      <c r="O9" s="716"/>
      <c r="P9" s="716"/>
      <c r="Q9" s="716"/>
      <c r="R9" s="716"/>
      <c r="S9" s="716"/>
      <c r="T9" s="716"/>
      <c r="U9" s="716"/>
      <c r="V9" s="716"/>
    </row>
    <row r="10" spans="2:22" ht="14.25" customHeight="1" x14ac:dyDescent="0.2">
      <c r="B10" s="237"/>
      <c r="C10" s="239"/>
      <c r="D10" s="239"/>
      <c r="E10" s="239"/>
      <c r="F10" s="239"/>
      <c r="G10" s="239"/>
      <c r="H10" s="239"/>
      <c r="I10" s="239"/>
      <c r="J10" s="239"/>
      <c r="K10" s="243"/>
      <c r="L10" s="239"/>
      <c r="M10" s="239"/>
      <c r="N10" s="239"/>
      <c r="O10" s="239"/>
      <c r="P10" s="239"/>
      <c r="Q10" s="239"/>
      <c r="R10" s="239"/>
      <c r="S10" s="239"/>
      <c r="T10" s="239"/>
      <c r="U10" s="239"/>
      <c r="V10" s="239"/>
    </row>
    <row r="11" spans="2:22" ht="14.25" customHeight="1" x14ac:dyDescent="0.2">
      <c r="B11" s="237"/>
      <c r="C11" s="239"/>
      <c r="D11" s="239"/>
      <c r="E11" s="239"/>
      <c r="F11" s="239"/>
      <c r="G11" s="239"/>
      <c r="H11" s="239"/>
      <c r="I11" s="239"/>
      <c r="J11" s="239"/>
      <c r="K11" s="243"/>
      <c r="L11" s="239"/>
      <c r="M11" s="239"/>
      <c r="N11" s="239"/>
      <c r="O11" s="239"/>
      <c r="P11" s="239"/>
      <c r="Q11" s="239"/>
      <c r="R11" s="239"/>
      <c r="S11" s="239"/>
      <c r="T11" s="239"/>
      <c r="U11" s="239"/>
      <c r="V11" s="239"/>
    </row>
    <row r="12" spans="2:22" ht="14.25" customHeight="1" x14ac:dyDescent="0.2">
      <c r="B12" s="237"/>
      <c r="C12" s="239"/>
      <c r="D12" s="239"/>
      <c r="E12" s="239"/>
      <c r="F12" s="239"/>
      <c r="G12" s="239"/>
      <c r="H12" s="239"/>
      <c r="I12" s="239"/>
      <c r="J12" s="239"/>
      <c r="K12" s="243"/>
      <c r="L12" s="239"/>
      <c r="M12" s="239"/>
      <c r="N12" s="239"/>
      <c r="O12" s="239"/>
      <c r="P12" s="239"/>
      <c r="Q12" s="239"/>
      <c r="R12" s="239"/>
      <c r="S12" s="239"/>
      <c r="T12" s="239"/>
      <c r="U12" s="239"/>
      <c r="V12" s="239"/>
    </row>
    <row r="13" spans="2:22" ht="14.25" customHeight="1" x14ac:dyDescent="0.2">
      <c r="B13" s="237"/>
      <c r="C13" s="239"/>
      <c r="D13" s="239"/>
      <c r="E13" s="239"/>
      <c r="F13" s="239"/>
      <c r="G13" s="239"/>
      <c r="H13" s="239"/>
      <c r="I13" s="239"/>
      <c r="J13" s="239"/>
      <c r="K13" s="243"/>
      <c r="L13" s="239"/>
      <c r="M13" s="239"/>
      <c r="N13" s="239"/>
      <c r="O13" s="239"/>
      <c r="P13" s="239"/>
      <c r="Q13" s="239"/>
      <c r="R13" s="239"/>
      <c r="S13" s="239"/>
      <c r="T13" s="239"/>
      <c r="U13" s="239"/>
      <c r="V13" s="239"/>
    </row>
    <row r="14" spans="2:22" ht="14.25" customHeight="1" x14ac:dyDescent="0.2">
      <c r="B14" s="237"/>
      <c r="C14" s="239"/>
      <c r="D14" s="239"/>
      <c r="E14" s="239"/>
      <c r="F14" s="239"/>
      <c r="G14" s="239"/>
      <c r="H14" s="239"/>
      <c r="I14" s="239"/>
      <c r="J14" s="239"/>
      <c r="K14" s="243"/>
      <c r="L14" s="239"/>
      <c r="M14" s="239"/>
      <c r="N14" s="239"/>
      <c r="O14" s="239"/>
      <c r="P14" s="239"/>
      <c r="Q14" s="239"/>
      <c r="R14" s="239"/>
      <c r="S14" s="239"/>
      <c r="T14" s="239"/>
      <c r="U14" s="239"/>
      <c r="V14" s="239"/>
    </row>
    <row r="15" spans="2:22" ht="14.25" customHeight="1" x14ac:dyDescent="0.2">
      <c r="B15" s="237"/>
      <c r="C15" s="239"/>
      <c r="D15" s="239"/>
      <c r="E15" s="239"/>
      <c r="F15" s="239"/>
      <c r="G15" s="239"/>
      <c r="H15" s="239"/>
      <c r="I15" s="239"/>
      <c r="J15" s="239"/>
      <c r="K15" s="243"/>
      <c r="L15" s="239"/>
      <c r="M15" s="239"/>
      <c r="N15" s="239"/>
      <c r="O15" s="239"/>
      <c r="P15" s="239"/>
      <c r="Q15" s="239"/>
      <c r="R15" s="239"/>
      <c r="S15" s="239"/>
      <c r="T15" s="239"/>
      <c r="U15" s="239"/>
      <c r="V15" s="239"/>
    </row>
    <row r="16" spans="2:22" ht="14.25" customHeight="1" x14ac:dyDescent="0.2">
      <c r="B16" s="237"/>
      <c r="C16" s="239"/>
      <c r="D16" s="239"/>
      <c r="E16" s="239"/>
      <c r="F16" s="239"/>
      <c r="G16" s="239"/>
      <c r="H16" s="239"/>
      <c r="I16" s="239"/>
      <c r="J16" s="239"/>
      <c r="K16" s="243"/>
      <c r="L16" s="239"/>
      <c r="M16" s="239"/>
      <c r="N16" s="239"/>
      <c r="O16" s="239"/>
      <c r="P16" s="239"/>
      <c r="Q16" s="239"/>
      <c r="R16" s="239"/>
      <c r="S16" s="239"/>
      <c r="T16" s="239"/>
      <c r="U16" s="239"/>
      <c r="V16" s="239"/>
    </row>
    <row r="17" spans="2:22" ht="14.25" customHeight="1" x14ac:dyDescent="0.2">
      <c r="B17" s="237"/>
      <c r="C17" s="239"/>
      <c r="D17" s="239"/>
      <c r="E17" s="239"/>
      <c r="F17" s="239"/>
      <c r="G17" s="239"/>
      <c r="H17" s="239"/>
      <c r="I17" s="239"/>
      <c r="J17" s="239"/>
      <c r="K17" s="243"/>
      <c r="L17" s="239"/>
      <c r="M17" s="239"/>
      <c r="N17" s="239"/>
      <c r="O17" s="239"/>
      <c r="P17" s="239"/>
      <c r="Q17" s="239"/>
      <c r="R17" s="239"/>
      <c r="S17" s="239"/>
      <c r="T17" s="239"/>
      <c r="U17" s="239"/>
      <c r="V17" s="239"/>
    </row>
    <row r="18" spans="2:22" ht="14.25" customHeight="1" x14ac:dyDescent="0.2">
      <c r="B18" s="237"/>
      <c r="C18" s="239"/>
      <c r="D18" s="239"/>
      <c r="E18" s="239"/>
      <c r="F18" s="239"/>
      <c r="G18" s="239"/>
      <c r="H18" s="239"/>
      <c r="I18" s="239"/>
      <c r="J18" s="239"/>
      <c r="K18" s="243"/>
      <c r="L18" s="239"/>
      <c r="M18" s="239"/>
      <c r="N18" s="239"/>
      <c r="O18" s="239"/>
      <c r="P18" s="239"/>
      <c r="Q18" s="239"/>
      <c r="R18" s="239"/>
      <c r="S18" s="239"/>
      <c r="T18" s="239"/>
      <c r="U18" s="239"/>
      <c r="V18" s="239"/>
    </row>
    <row r="19" spans="2:22" ht="14.25" customHeight="1" x14ac:dyDescent="0.2">
      <c r="B19" s="237"/>
      <c r="C19" s="239"/>
      <c r="D19" s="239"/>
      <c r="E19" s="239"/>
      <c r="F19" s="239"/>
      <c r="G19" s="239"/>
      <c r="H19" s="239"/>
      <c r="I19" s="239"/>
      <c r="J19" s="239"/>
      <c r="K19" s="243"/>
      <c r="L19" s="239"/>
      <c r="M19" s="239"/>
      <c r="N19" s="239"/>
      <c r="O19" s="239"/>
      <c r="P19" s="239"/>
      <c r="Q19" s="239"/>
      <c r="R19" s="239"/>
      <c r="S19" s="239"/>
      <c r="T19" s="239"/>
      <c r="U19" s="239"/>
      <c r="V19" s="239"/>
    </row>
    <row r="20" spans="2:22" ht="14.25" customHeight="1" x14ac:dyDescent="0.2">
      <c r="B20" s="237"/>
      <c r="C20" s="239"/>
      <c r="D20" s="239"/>
      <c r="E20" s="239"/>
      <c r="F20" s="239"/>
      <c r="G20" s="239"/>
      <c r="H20" s="239"/>
      <c r="I20" s="239"/>
      <c r="J20" s="239"/>
      <c r="K20" s="243"/>
      <c r="L20" s="239"/>
      <c r="M20" s="239"/>
      <c r="N20" s="239"/>
      <c r="O20" s="239"/>
      <c r="P20" s="239"/>
      <c r="Q20" s="239"/>
      <c r="R20" s="239"/>
      <c r="S20" s="239"/>
      <c r="T20" s="239"/>
      <c r="U20" s="239"/>
      <c r="V20" s="239"/>
    </row>
    <row r="21" spans="2:22" ht="14.25" customHeight="1" x14ac:dyDescent="0.2">
      <c r="B21" s="237"/>
      <c r="C21" s="239"/>
      <c r="D21" s="239"/>
      <c r="E21" s="239"/>
      <c r="F21" s="239"/>
      <c r="G21" s="239"/>
      <c r="H21" s="239"/>
      <c r="I21" s="239"/>
      <c r="J21" s="239"/>
      <c r="K21" s="243"/>
      <c r="L21" s="239"/>
      <c r="M21" s="239"/>
      <c r="N21" s="239"/>
      <c r="O21" s="239"/>
      <c r="P21" s="239"/>
      <c r="Q21" s="239"/>
      <c r="R21" s="239"/>
      <c r="S21" s="239"/>
      <c r="T21" s="239"/>
      <c r="U21" s="239"/>
      <c r="V21" s="239"/>
    </row>
    <row r="22" spans="2:22" ht="14.25" customHeight="1" x14ac:dyDescent="0.2">
      <c r="B22" s="237"/>
      <c r="C22" s="239"/>
      <c r="D22" s="239"/>
      <c r="E22" s="239"/>
      <c r="F22" s="239"/>
      <c r="G22" s="239"/>
      <c r="H22" s="239"/>
      <c r="I22" s="239"/>
      <c r="J22" s="239"/>
      <c r="K22" s="243"/>
      <c r="L22" s="239"/>
      <c r="M22" s="239"/>
      <c r="N22" s="239"/>
      <c r="O22" s="239"/>
      <c r="P22" s="239"/>
      <c r="Q22" s="239"/>
      <c r="R22" s="239"/>
      <c r="S22" s="239"/>
      <c r="T22" s="239"/>
      <c r="U22" s="239"/>
      <c r="V22" s="239"/>
    </row>
    <row r="23" spans="2:22" ht="14.25" customHeight="1" x14ac:dyDescent="0.2">
      <c r="B23" s="237"/>
      <c r="C23" s="239"/>
      <c r="D23" s="239"/>
      <c r="E23" s="239"/>
      <c r="F23" s="239"/>
      <c r="G23" s="239"/>
      <c r="H23" s="239"/>
      <c r="I23" s="239"/>
      <c r="J23" s="239"/>
      <c r="K23" s="243"/>
      <c r="L23" s="239"/>
      <c r="M23" s="239"/>
      <c r="N23" s="239"/>
      <c r="O23" s="239"/>
      <c r="P23" s="239"/>
      <c r="Q23" s="239"/>
      <c r="R23" s="239"/>
      <c r="S23" s="239"/>
      <c r="T23" s="239"/>
      <c r="U23" s="239"/>
      <c r="V23" s="239"/>
    </row>
    <row r="24" spans="2:22" ht="14.25" customHeight="1" x14ac:dyDescent="0.2">
      <c r="B24" s="237"/>
      <c r="C24" s="239"/>
      <c r="D24" s="239"/>
      <c r="E24" s="239"/>
      <c r="F24" s="239"/>
      <c r="G24" s="239"/>
      <c r="H24" s="239"/>
      <c r="I24" s="239"/>
      <c r="J24" s="239"/>
      <c r="K24" s="243"/>
      <c r="L24" s="239"/>
      <c r="M24" s="239"/>
      <c r="N24" s="239"/>
      <c r="O24" s="239"/>
      <c r="P24" s="239"/>
      <c r="Q24" s="239"/>
      <c r="R24" s="239"/>
      <c r="S24" s="239"/>
      <c r="T24" s="239"/>
      <c r="U24" s="239"/>
      <c r="V24" s="239"/>
    </row>
    <row r="25" spans="2:22" ht="14.25" customHeight="1" x14ac:dyDescent="0.2">
      <c r="B25" s="237"/>
      <c r="C25" s="239"/>
      <c r="D25" s="239"/>
      <c r="E25" s="239"/>
      <c r="F25" s="239"/>
      <c r="G25" s="239"/>
      <c r="H25" s="239"/>
      <c r="I25" s="239"/>
      <c r="J25" s="239"/>
      <c r="K25" s="243"/>
      <c r="L25" s="239"/>
      <c r="M25" s="239"/>
      <c r="N25" s="239"/>
      <c r="O25" s="239"/>
      <c r="P25" s="239"/>
      <c r="Q25" s="239"/>
      <c r="R25" s="239"/>
      <c r="S25" s="239"/>
      <c r="T25" s="239"/>
      <c r="U25" s="239"/>
      <c r="V25" s="239"/>
    </row>
    <row r="26" spans="2:22" ht="14.25" customHeight="1" x14ac:dyDescent="0.2">
      <c r="B26" s="237"/>
      <c r="C26" s="239"/>
      <c r="D26" s="239"/>
      <c r="E26" s="239"/>
      <c r="F26" s="239"/>
      <c r="G26" s="239"/>
      <c r="H26" s="239"/>
      <c r="I26" s="239"/>
      <c r="J26" s="239"/>
      <c r="K26" s="243"/>
      <c r="L26" s="239"/>
      <c r="M26" s="239"/>
      <c r="N26" s="239"/>
      <c r="O26" s="239"/>
      <c r="P26" s="239"/>
      <c r="Q26" s="239"/>
      <c r="R26" s="239"/>
      <c r="S26" s="239"/>
      <c r="T26" s="239"/>
      <c r="U26" s="239"/>
      <c r="V26" s="239"/>
    </row>
    <row r="27" spans="2:22" ht="14.25" customHeight="1" x14ac:dyDescent="0.2">
      <c r="B27" s="237"/>
      <c r="C27" s="239"/>
      <c r="D27" s="239"/>
      <c r="E27" s="239"/>
      <c r="F27" s="239"/>
      <c r="G27" s="239"/>
      <c r="H27" s="239"/>
      <c r="I27" s="239"/>
      <c r="J27" s="239"/>
      <c r="K27" s="243"/>
      <c r="L27" s="239"/>
      <c r="M27" s="239"/>
      <c r="N27" s="239"/>
      <c r="O27" s="239"/>
      <c r="P27" s="239"/>
      <c r="Q27" s="239"/>
      <c r="R27" s="239"/>
      <c r="S27" s="239"/>
      <c r="T27" s="239"/>
      <c r="U27" s="239"/>
      <c r="V27" s="239"/>
    </row>
    <row r="28" spans="2:22" ht="14.25" customHeight="1" x14ac:dyDescent="0.2">
      <c r="B28" s="237"/>
      <c r="C28" s="239"/>
      <c r="D28" s="239"/>
      <c r="E28" s="239"/>
      <c r="F28" s="239"/>
      <c r="G28" s="239"/>
      <c r="H28" s="239"/>
      <c r="I28" s="239"/>
      <c r="J28" s="239"/>
      <c r="K28" s="243"/>
      <c r="L28" s="239"/>
      <c r="M28" s="239"/>
      <c r="N28" s="239"/>
      <c r="O28" s="239"/>
      <c r="P28" s="239"/>
      <c r="Q28" s="239"/>
      <c r="R28" s="239"/>
      <c r="S28" s="239"/>
      <c r="T28" s="239"/>
      <c r="U28" s="239"/>
      <c r="V28" s="239"/>
    </row>
    <row r="29" spans="2:22" ht="14.25" customHeight="1" x14ac:dyDescent="0.2">
      <c r="B29" s="237"/>
      <c r="C29" s="239"/>
      <c r="D29" s="239"/>
      <c r="E29" s="239"/>
      <c r="F29" s="239"/>
      <c r="G29" s="239"/>
      <c r="H29" s="239"/>
      <c r="I29" s="239"/>
      <c r="J29" s="239"/>
      <c r="K29" s="243"/>
      <c r="L29" s="239"/>
      <c r="M29" s="239"/>
      <c r="N29" s="239"/>
      <c r="O29" s="239"/>
      <c r="P29" s="239"/>
      <c r="Q29" s="239"/>
      <c r="R29" s="239"/>
      <c r="S29" s="239"/>
      <c r="T29" s="239"/>
      <c r="U29" s="239"/>
      <c r="V29" s="239"/>
    </row>
    <row r="30" spans="2:22" ht="14.25" customHeight="1" x14ac:dyDescent="0.2">
      <c r="B30" s="237"/>
      <c r="C30" s="239"/>
      <c r="D30" s="239"/>
      <c r="E30" s="239"/>
      <c r="F30" s="239"/>
      <c r="G30" s="239"/>
      <c r="H30" s="239"/>
      <c r="I30" s="239"/>
      <c r="J30" s="239"/>
      <c r="K30" s="243"/>
      <c r="L30" s="239"/>
      <c r="M30" s="239"/>
      <c r="N30" s="239"/>
      <c r="O30" s="239"/>
      <c r="P30" s="239"/>
      <c r="Q30" s="239"/>
      <c r="R30" s="239"/>
      <c r="S30" s="239"/>
      <c r="T30" s="239"/>
      <c r="U30" s="239"/>
      <c r="V30" s="239"/>
    </row>
    <row r="31" spans="2:22" ht="14.25" customHeight="1" x14ac:dyDescent="0.2">
      <c r="B31" s="237"/>
      <c r="C31" s="239"/>
      <c r="D31" s="239"/>
      <c r="E31" s="239"/>
      <c r="F31" s="239"/>
      <c r="G31" s="239"/>
      <c r="H31" s="239"/>
      <c r="I31" s="239"/>
      <c r="J31" s="239"/>
      <c r="K31" s="243"/>
      <c r="L31" s="239"/>
      <c r="M31" s="239"/>
      <c r="N31" s="239"/>
      <c r="O31" s="239"/>
      <c r="P31" s="239"/>
      <c r="Q31" s="239"/>
      <c r="R31" s="239"/>
      <c r="S31" s="239"/>
      <c r="T31" s="239"/>
      <c r="U31" s="239"/>
      <c r="V31" s="239"/>
    </row>
    <row r="32" spans="2:22" ht="14.25" customHeight="1" x14ac:dyDescent="0.2">
      <c r="B32" s="237"/>
      <c r="C32" s="239"/>
      <c r="D32" s="239"/>
      <c r="E32" s="239"/>
      <c r="F32" s="239"/>
      <c r="G32" s="239"/>
      <c r="H32" s="239"/>
      <c r="I32" s="239"/>
      <c r="J32" s="239"/>
      <c r="K32" s="243"/>
      <c r="L32" s="239"/>
      <c r="M32" s="239"/>
      <c r="N32" s="239"/>
      <c r="O32" s="239"/>
      <c r="P32" s="239"/>
      <c r="Q32" s="239"/>
      <c r="R32" s="239"/>
      <c r="S32" s="239"/>
      <c r="T32" s="239"/>
      <c r="U32" s="239"/>
      <c r="V32" s="239"/>
    </row>
    <row r="33" spans="2:22" ht="14.25" customHeight="1" x14ac:dyDescent="0.2">
      <c r="B33" s="237"/>
      <c r="C33" s="239"/>
      <c r="D33" s="239"/>
      <c r="E33" s="239"/>
      <c r="F33" s="239"/>
      <c r="G33" s="239"/>
      <c r="H33" s="239"/>
      <c r="I33" s="239"/>
      <c r="J33" s="239"/>
      <c r="K33" s="243"/>
      <c r="L33" s="239"/>
      <c r="M33" s="239"/>
      <c r="N33" s="239"/>
      <c r="O33" s="239"/>
      <c r="P33" s="239"/>
      <c r="Q33" s="239"/>
      <c r="R33" s="239"/>
      <c r="S33" s="239"/>
      <c r="T33" s="239"/>
      <c r="U33" s="239"/>
      <c r="V33" s="239"/>
    </row>
    <row r="34" spans="2:22" ht="14.25" customHeight="1" x14ac:dyDescent="0.2">
      <c r="B34" s="237"/>
      <c r="C34" s="239"/>
      <c r="D34" s="239"/>
      <c r="E34" s="239"/>
      <c r="F34" s="239"/>
      <c r="G34" s="239"/>
      <c r="H34" s="239"/>
      <c r="I34" s="239"/>
      <c r="J34" s="239"/>
      <c r="K34" s="243"/>
      <c r="L34" s="239"/>
      <c r="M34" s="239"/>
      <c r="N34" s="239"/>
      <c r="O34" s="239"/>
      <c r="P34" s="239"/>
      <c r="Q34" s="239"/>
      <c r="R34" s="239"/>
      <c r="S34" s="239"/>
      <c r="T34" s="239"/>
      <c r="U34" s="239"/>
      <c r="V34" s="239"/>
    </row>
    <row r="35" spans="2:22" ht="14.25" customHeight="1" x14ac:dyDescent="0.2">
      <c r="B35" s="237"/>
      <c r="C35" s="239"/>
      <c r="D35" s="239"/>
      <c r="E35" s="239"/>
      <c r="F35" s="239"/>
      <c r="G35" s="239"/>
      <c r="H35" s="239"/>
      <c r="I35" s="239"/>
      <c r="J35" s="239"/>
      <c r="K35" s="243"/>
      <c r="L35" s="239"/>
      <c r="M35" s="239"/>
      <c r="N35" s="239"/>
      <c r="O35" s="239"/>
      <c r="P35" s="239"/>
      <c r="Q35" s="239"/>
      <c r="R35" s="239"/>
      <c r="S35" s="239"/>
      <c r="T35" s="239"/>
      <c r="U35" s="239"/>
      <c r="V35" s="239"/>
    </row>
    <row r="36" spans="2:22" ht="14.25" customHeight="1" x14ac:dyDescent="0.2">
      <c r="B36" s="237"/>
      <c r="C36" s="239"/>
      <c r="D36" s="239"/>
      <c r="E36" s="239"/>
      <c r="F36" s="239"/>
      <c r="G36" s="239"/>
      <c r="H36" s="239"/>
      <c r="I36" s="239"/>
      <c r="J36" s="239"/>
      <c r="K36" s="243"/>
      <c r="L36" s="239"/>
      <c r="M36" s="239"/>
      <c r="N36" s="239"/>
      <c r="O36" s="239"/>
      <c r="P36" s="239"/>
      <c r="Q36" s="239"/>
      <c r="R36" s="239"/>
      <c r="S36" s="239"/>
      <c r="T36" s="239"/>
      <c r="U36" s="239"/>
      <c r="V36" s="239"/>
    </row>
    <row r="37" spans="2:22" ht="14.25" customHeight="1" x14ac:dyDescent="0.2">
      <c r="B37" s="237"/>
      <c r="C37" s="239"/>
      <c r="D37" s="239"/>
      <c r="E37" s="239"/>
      <c r="F37" s="239"/>
      <c r="G37" s="239"/>
      <c r="H37" s="239"/>
      <c r="I37" s="239"/>
      <c r="J37" s="239"/>
      <c r="K37" s="243"/>
      <c r="L37" s="239"/>
      <c r="M37" s="239"/>
      <c r="N37" s="239"/>
      <c r="O37" s="239"/>
      <c r="P37" s="239"/>
      <c r="Q37" s="239"/>
      <c r="R37" s="239"/>
      <c r="S37" s="239"/>
      <c r="T37" s="239"/>
      <c r="U37" s="239"/>
      <c r="V37" s="239"/>
    </row>
    <row r="38" spans="2:22" ht="14.25" customHeight="1" x14ac:dyDescent="0.2">
      <c r="B38" s="237"/>
      <c r="C38" s="239"/>
      <c r="D38" s="239"/>
      <c r="E38" s="239"/>
      <c r="F38" s="239"/>
      <c r="G38" s="239"/>
      <c r="H38" s="239"/>
      <c r="I38" s="239"/>
      <c r="J38" s="239"/>
      <c r="K38" s="243"/>
      <c r="L38" s="239"/>
      <c r="M38" s="239"/>
      <c r="N38" s="239"/>
      <c r="O38" s="239"/>
      <c r="P38" s="239"/>
      <c r="Q38" s="239"/>
      <c r="R38" s="239"/>
      <c r="S38" s="239"/>
      <c r="T38" s="239"/>
      <c r="U38" s="239"/>
      <c r="V38" s="239"/>
    </row>
    <row r="39" spans="2:22" ht="14.25" customHeight="1" x14ac:dyDescent="0.2">
      <c r="B39" s="237"/>
      <c r="C39" s="239"/>
      <c r="D39" s="239"/>
      <c r="E39" s="239"/>
      <c r="F39" s="239"/>
      <c r="G39" s="239"/>
      <c r="H39" s="239"/>
      <c r="I39" s="239"/>
      <c r="J39" s="239"/>
      <c r="K39" s="243"/>
      <c r="L39" s="239"/>
      <c r="M39" s="239"/>
      <c r="N39" s="239"/>
      <c r="O39" s="239"/>
      <c r="P39" s="239"/>
      <c r="Q39" s="239"/>
      <c r="R39" s="239"/>
      <c r="S39" s="239"/>
      <c r="T39" s="239"/>
      <c r="U39" s="239"/>
      <c r="V39" s="239"/>
    </row>
    <row r="40" spans="2:22" ht="14.25" customHeight="1" x14ac:dyDescent="0.2">
      <c r="B40" s="237"/>
      <c r="C40" s="239"/>
      <c r="D40" s="239"/>
      <c r="E40" s="239"/>
      <c r="F40" s="239"/>
      <c r="G40" s="239"/>
      <c r="H40" s="239"/>
      <c r="I40" s="239"/>
      <c r="J40" s="239"/>
      <c r="K40" s="243"/>
      <c r="L40" s="239"/>
      <c r="M40" s="239"/>
      <c r="N40" s="239"/>
      <c r="O40" s="239"/>
      <c r="P40" s="239"/>
      <c r="Q40" s="239"/>
      <c r="R40" s="239"/>
      <c r="S40" s="239"/>
      <c r="T40" s="239"/>
      <c r="U40" s="239"/>
      <c r="V40" s="239"/>
    </row>
    <row r="41" spans="2:22" ht="14.25" customHeight="1" x14ac:dyDescent="0.2">
      <c r="B41" s="237"/>
      <c r="C41" s="239"/>
      <c r="D41" s="239"/>
      <c r="E41" s="239"/>
      <c r="F41" s="239"/>
      <c r="G41" s="239"/>
      <c r="H41" s="239"/>
      <c r="I41" s="239"/>
      <c r="J41" s="239"/>
      <c r="K41" s="243"/>
      <c r="L41" s="239"/>
      <c r="M41" s="239"/>
      <c r="N41" s="239"/>
      <c r="O41" s="239"/>
      <c r="P41" s="239"/>
      <c r="Q41" s="239"/>
      <c r="R41" s="239"/>
      <c r="S41" s="239"/>
      <c r="T41" s="239"/>
      <c r="U41" s="239"/>
      <c r="V41" s="239"/>
    </row>
    <row r="42" spans="2:22" ht="14.25" customHeight="1" x14ac:dyDescent="0.2">
      <c r="B42" s="237"/>
      <c r="C42" s="239"/>
      <c r="D42" s="239"/>
      <c r="E42" s="239"/>
      <c r="F42" s="239"/>
      <c r="G42" s="239"/>
      <c r="H42" s="239"/>
      <c r="I42" s="239"/>
      <c r="J42" s="239"/>
      <c r="K42" s="243"/>
      <c r="L42" s="239"/>
      <c r="M42" s="239"/>
      <c r="N42" s="239"/>
      <c r="O42" s="239"/>
      <c r="P42" s="239"/>
      <c r="Q42" s="239"/>
      <c r="R42" s="239"/>
      <c r="S42" s="239"/>
      <c r="T42" s="239"/>
      <c r="U42" s="239"/>
      <c r="V42" s="239"/>
    </row>
    <row r="43" spans="2:22" ht="14.25" customHeight="1" x14ac:dyDescent="0.2">
      <c r="B43" s="237"/>
      <c r="C43" s="239"/>
      <c r="D43" s="239"/>
      <c r="E43" s="239"/>
      <c r="F43" s="239"/>
      <c r="G43" s="239"/>
      <c r="H43" s="239"/>
      <c r="I43" s="239"/>
      <c r="J43" s="239"/>
      <c r="K43" s="243"/>
      <c r="L43" s="239"/>
      <c r="M43" s="239"/>
      <c r="N43" s="239"/>
      <c r="O43" s="239"/>
      <c r="P43" s="239"/>
      <c r="Q43" s="239"/>
      <c r="R43" s="239"/>
      <c r="S43" s="239"/>
      <c r="T43" s="239"/>
      <c r="U43" s="239"/>
      <c r="V43" s="239"/>
    </row>
    <row r="44" spans="2:22" ht="14.25" customHeight="1" x14ac:dyDescent="0.2">
      <c r="B44" s="237"/>
      <c r="C44" s="239"/>
      <c r="D44" s="239"/>
      <c r="E44" s="239"/>
      <c r="F44" s="239"/>
      <c r="G44" s="239"/>
      <c r="H44" s="239"/>
      <c r="I44" s="239"/>
      <c r="J44" s="239"/>
      <c r="K44" s="243"/>
      <c r="L44" s="239"/>
      <c r="M44" s="239"/>
      <c r="N44" s="239"/>
      <c r="O44" s="239"/>
      <c r="P44" s="239"/>
      <c r="Q44" s="239"/>
      <c r="R44" s="239"/>
      <c r="S44" s="239"/>
      <c r="T44" s="239"/>
      <c r="U44" s="239"/>
      <c r="V44" s="239"/>
    </row>
    <row r="45" spans="2:22" ht="14.25" customHeight="1" x14ac:dyDescent="0.2">
      <c r="B45" s="237"/>
      <c r="C45" s="239"/>
      <c r="D45" s="239"/>
      <c r="E45" s="239"/>
      <c r="F45" s="239"/>
      <c r="G45" s="239"/>
      <c r="H45" s="239"/>
      <c r="I45" s="239"/>
      <c r="J45" s="239"/>
      <c r="K45" s="243"/>
      <c r="L45" s="239"/>
      <c r="M45" s="239"/>
      <c r="N45" s="239"/>
      <c r="O45" s="239"/>
      <c r="P45" s="239"/>
      <c r="Q45" s="239"/>
      <c r="R45" s="239"/>
      <c r="S45" s="239"/>
      <c r="T45" s="239"/>
      <c r="U45" s="239"/>
      <c r="V45" s="239"/>
    </row>
    <row r="46" spans="2:22" ht="14.25" customHeight="1" x14ac:dyDescent="0.2">
      <c r="B46" s="237"/>
      <c r="C46" s="239"/>
      <c r="D46" s="239"/>
      <c r="E46" s="239"/>
      <c r="F46" s="239"/>
      <c r="G46" s="239"/>
      <c r="H46" s="239"/>
      <c r="I46" s="239"/>
      <c r="J46" s="239"/>
      <c r="K46" s="243"/>
      <c r="L46" s="239"/>
      <c r="M46" s="239"/>
      <c r="N46" s="239"/>
      <c r="O46" s="239"/>
      <c r="P46" s="239"/>
      <c r="Q46" s="239"/>
      <c r="R46" s="239"/>
      <c r="S46" s="239"/>
      <c r="T46" s="239"/>
      <c r="U46" s="239"/>
      <c r="V46" s="239"/>
    </row>
    <row r="47" spans="2:22" ht="14.25" customHeight="1" x14ac:dyDescent="0.2">
      <c r="B47" s="237"/>
      <c r="C47" s="239"/>
      <c r="D47" s="239"/>
      <c r="E47" s="239"/>
      <c r="F47" s="239"/>
      <c r="G47" s="239"/>
      <c r="H47" s="239"/>
      <c r="I47" s="239"/>
      <c r="J47" s="239"/>
      <c r="K47" s="243"/>
      <c r="L47" s="239"/>
      <c r="M47" s="239"/>
      <c r="N47" s="239"/>
      <c r="O47" s="239"/>
      <c r="P47" s="239"/>
      <c r="Q47" s="239"/>
      <c r="R47" s="239"/>
      <c r="S47" s="239"/>
      <c r="T47" s="239"/>
      <c r="U47" s="239"/>
      <c r="V47" s="239"/>
    </row>
    <row r="48" spans="2:22" ht="14.25" customHeight="1" x14ac:dyDescent="0.2">
      <c r="B48" s="237"/>
      <c r="C48" s="239"/>
      <c r="D48" s="239"/>
      <c r="E48" s="239"/>
      <c r="F48" s="239"/>
      <c r="G48" s="239"/>
      <c r="H48" s="239"/>
      <c r="I48" s="239"/>
      <c r="J48" s="239"/>
      <c r="K48" s="243"/>
      <c r="L48" s="239"/>
      <c r="M48" s="239"/>
      <c r="N48" s="239"/>
      <c r="O48" s="239"/>
      <c r="P48" s="239"/>
      <c r="Q48" s="239"/>
      <c r="R48" s="239"/>
      <c r="S48" s="239"/>
      <c r="T48" s="239"/>
      <c r="U48" s="239"/>
      <c r="V48" s="239"/>
    </row>
    <row r="49" spans="2:22" ht="14.25" customHeight="1" x14ac:dyDescent="0.2">
      <c r="B49" s="244" t="s">
        <v>343</v>
      </c>
      <c r="C49" s="240">
        <f>SUM(C10:C48)</f>
        <v>0</v>
      </c>
      <c r="D49" s="240">
        <f t="shared" ref="D49:J49" si="0">SUM(D10:D48)</f>
        <v>0</v>
      </c>
      <c r="E49" s="240">
        <f t="shared" si="0"/>
        <v>0</v>
      </c>
      <c r="F49" s="240">
        <f t="shared" si="0"/>
        <v>0</v>
      </c>
      <c r="G49" s="240">
        <f t="shared" si="0"/>
        <v>0</v>
      </c>
      <c r="H49" s="240">
        <f t="shared" si="0"/>
        <v>0</v>
      </c>
      <c r="I49" s="240">
        <f t="shared" si="0"/>
        <v>0</v>
      </c>
      <c r="J49" s="240">
        <f t="shared" si="0"/>
        <v>0</v>
      </c>
      <c r="K49" s="245"/>
      <c r="L49" s="240">
        <f t="shared" ref="L49:V49" si="1">SUM(L10:L48)</f>
        <v>0</v>
      </c>
      <c r="M49" s="240">
        <f t="shared" si="1"/>
        <v>0</v>
      </c>
      <c r="N49" s="240">
        <f t="shared" si="1"/>
        <v>0</v>
      </c>
      <c r="O49" s="240">
        <f t="shared" si="1"/>
        <v>0</v>
      </c>
      <c r="P49" s="240">
        <f t="shared" si="1"/>
        <v>0</v>
      </c>
      <c r="Q49" s="240">
        <f t="shared" si="1"/>
        <v>0</v>
      </c>
      <c r="R49" s="240">
        <f t="shared" si="1"/>
        <v>0</v>
      </c>
      <c r="S49" s="240">
        <f t="shared" si="1"/>
        <v>0</v>
      </c>
      <c r="T49" s="240">
        <f t="shared" si="1"/>
        <v>0</v>
      </c>
      <c r="U49" s="240">
        <f t="shared" si="1"/>
        <v>0</v>
      </c>
      <c r="V49" s="240">
        <f t="shared" si="1"/>
        <v>0</v>
      </c>
    </row>
    <row r="50" spans="2:22" ht="13.5" customHeight="1" x14ac:dyDescent="0.2">
      <c r="B50" s="729" t="s">
        <v>394</v>
      </c>
      <c r="C50" s="730"/>
      <c r="D50" s="730"/>
      <c r="E50" s="730"/>
      <c r="F50" s="730"/>
      <c r="G50" s="730"/>
      <c r="H50" s="730"/>
      <c r="I50" s="730"/>
      <c r="J50" s="730"/>
      <c r="K50" s="730"/>
      <c r="L50" s="730"/>
      <c r="M50" s="730"/>
      <c r="N50" s="730"/>
      <c r="O50" s="730"/>
      <c r="P50" s="730"/>
      <c r="Q50" s="730"/>
      <c r="R50" s="730"/>
      <c r="S50" s="730"/>
      <c r="T50" s="730"/>
      <c r="U50" s="730"/>
      <c r="V50" s="730"/>
    </row>
    <row r="51" spans="2:22" ht="13.5" customHeight="1" x14ac:dyDescent="0.2">
      <c r="B51" s="730"/>
      <c r="C51" s="730"/>
      <c r="D51" s="730"/>
      <c r="E51" s="730"/>
      <c r="F51" s="730"/>
      <c r="G51" s="730"/>
      <c r="H51" s="730"/>
      <c r="I51" s="730"/>
      <c r="J51" s="730"/>
      <c r="K51" s="730"/>
      <c r="L51" s="730"/>
      <c r="M51" s="730"/>
      <c r="N51" s="730"/>
      <c r="O51" s="730"/>
      <c r="P51" s="730"/>
      <c r="Q51" s="730"/>
      <c r="R51" s="730"/>
      <c r="S51" s="730"/>
      <c r="T51" s="730"/>
      <c r="U51" s="730"/>
      <c r="V51" s="730"/>
    </row>
    <row r="52" spans="2:22" ht="13.5" customHeight="1" x14ac:dyDescent="0.2">
      <c r="B52" s="730"/>
      <c r="C52" s="730"/>
      <c r="D52" s="730"/>
      <c r="E52" s="730"/>
      <c r="F52" s="730"/>
      <c r="G52" s="730"/>
      <c r="H52" s="730"/>
      <c r="I52" s="730"/>
      <c r="J52" s="730"/>
      <c r="K52" s="730"/>
      <c r="L52" s="730"/>
      <c r="M52" s="730"/>
      <c r="N52" s="730"/>
      <c r="O52" s="730"/>
      <c r="P52" s="730"/>
      <c r="Q52" s="730"/>
      <c r="R52" s="730"/>
      <c r="S52" s="730"/>
      <c r="T52" s="730"/>
      <c r="U52" s="730"/>
      <c r="V52" s="730"/>
    </row>
    <row r="53" spans="2:22" ht="13.5" customHeight="1" x14ac:dyDescent="0.2">
      <c r="B53" s="730"/>
      <c r="C53" s="730"/>
      <c r="D53" s="730"/>
      <c r="E53" s="730"/>
      <c r="F53" s="730"/>
      <c r="G53" s="730"/>
      <c r="H53" s="730"/>
      <c r="I53" s="730"/>
      <c r="J53" s="730"/>
      <c r="K53" s="730"/>
      <c r="L53" s="730"/>
      <c r="M53" s="730"/>
      <c r="N53" s="730"/>
      <c r="O53" s="730"/>
      <c r="P53" s="730"/>
      <c r="Q53" s="730"/>
      <c r="R53" s="730"/>
      <c r="S53" s="730"/>
      <c r="T53" s="730"/>
      <c r="U53" s="730"/>
      <c r="V53" s="730"/>
    </row>
    <row r="54" spans="2:22" ht="13.5" customHeight="1" x14ac:dyDescent="0.2">
      <c r="B54" s="730"/>
      <c r="C54" s="730"/>
      <c r="D54" s="730"/>
      <c r="E54" s="730"/>
      <c r="F54" s="730"/>
      <c r="G54" s="730"/>
      <c r="H54" s="730"/>
      <c r="I54" s="730"/>
      <c r="J54" s="730"/>
      <c r="K54" s="730"/>
      <c r="L54" s="730"/>
      <c r="M54" s="730"/>
      <c r="N54" s="730"/>
      <c r="O54" s="730"/>
      <c r="P54" s="730"/>
      <c r="Q54" s="730"/>
      <c r="R54" s="730"/>
      <c r="S54" s="730"/>
      <c r="T54" s="730"/>
      <c r="U54" s="730"/>
      <c r="V54" s="730"/>
    </row>
    <row r="55" spans="2:22" ht="13.5" customHeight="1" x14ac:dyDescent="0.2">
      <c r="B55" s="730"/>
      <c r="C55" s="730"/>
      <c r="D55" s="730"/>
      <c r="E55" s="730"/>
      <c r="F55" s="730"/>
      <c r="G55" s="730"/>
      <c r="H55" s="730"/>
      <c r="I55" s="730"/>
      <c r="J55" s="730"/>
      <c r="K55" s="730"/>
      <c r="L55" s="730"/>
      <c r="M55" s="730"/>
      <c r="N55" s="730"/>
      <c r="O55" s="730"/>
      <c r="P55" s="730"/>
      <c r="Q55" s="730"/>
      <c r="R55" s="730"/>
      <c r="S55" s="730"/>
      <c r="T55" s="730"/>
      <c r="U55" s="730"/>
      <c r="V55" s="730"/>
    </row>
    <row r="56" spans="2:22" ht="13.5" customHeight="1" x14ac:dyDescent="0.2">
      <c r="B56" s="730"/>
      <c r="C56" s="730"/>
      <c r="D56" s="730"/>
      <c r="E56" s="730"/>
      <c r="F56" s="730"/>
      <c r="G56" s="730"/>
      <c r="H56" s="730"/>
      <c r="I56" s="730"/>
      <c r="J56" s="730"/>
      <c r="K56" s="730"/>
      <c r="L56" s="730"/>
      <c r="M56" s="730"/>
      <c r="N56" s="730"/>
      <c r="O56" s="730"/>
      <c r="P56" s="730"/>
      <c r="Q56" s="730"/>
      <c r="R56" s="730"/>
      <c r="S56" s="730"/>
      <c r="T56" s="730"/>
      <c r="U56" s="730"/>
      <c r="V56" s="730"/>
    </row>
  </sheetData>
  <sheetProtection password="CC81" sheet="1" objects="1" scenarios="1"/>
  <mergeCells count="25">
    <mergeCell ref="B50:V56"/>
    <mergeCell ref="O8:O9"/>
    <mergeCell ref="P8:P9"/>
    <mergeCell ref="Q8:Q9"/>
    <mergeCell ref="R8:R9"/>
    <mergeCell ref="S8:S9"/>
    <mergeCell ref="T8:T9"/>
    <mergeCell ref="I8:I9"/>
    <mergeCell ref="E8:E9"/>
    <mergeCell ref="F8:F9"/>
    <mergeCell ref="U8:U9"/>
    <mergeCell ref="V8:V9"/>
    <mergeCell ref="J8:J9"/>
    <mergeCell ref="K8:K9"/>
    <mergeCell ref="L8:L9"/>
    <mergeCell ref="M8:M9"/>
    <mergeCell ref="N8:N9"/>
    <mergeCell ref="C2:E2"/>
    <mergeCell ref="B8:B9"/>
    <mergeCell ref="C8:C9"/>
    <mergeCell ref="D8:D9"/>
    <mergeCell ref="G8:G9"/>
    <mergeCell ref="H8:H9"/>
    <mergeCell ref="B3:F3"/>
    <mergeCell ref="C5:I5"/>
  </mergeCells>
  <phoneticPr fontId="1"/>
  <dataValidations count="2">
    <dataValidation imeMode="on" allowBlank="1" showInputMessage="1" showErrorMessage="1" sqref="B10:B48" xr:uid="{22525334-CC4F-4563-9B9B-924D4669F5EA}"/>
    <dataValidation type="whole" imeMode="disabled" operator="equal" allowBlank="1" showInputMessage="1" showErrorMessage="1" sqref="C10:J48 L10:V48" xr:uid="{01C7BEEB-0677-43E1-AFD8-743140EC6232}">
      <formula1>1</formula1>
    </dataValidation>
  </dataValidations>
  <pageMargins left="0.39370078740157483" right="0.39370078740157483" top="0.78740157480314965" bottom="0.39370078740157483" header="0.39370078740157483" footer="0.19685039370078741"/>
  <pageSetup paperSize="9" scale="99" orientation="portrait" horizontalDpi="300" verticalDpi="300" r:id="rId1"/>
  <headerFooter alignWithMargins="0">
    <oddFooter>&amp;C- 7 -</oddFooter>
  </headerFooter>
  <extLst>
    <ext xmlns:x14="http://schemas.microsoft.com/office/spreadsheetml/2009/9/main" uri="{78C0D931-6437-407d-A8EE-F0AAD7539E65}">
      <x14:conditionalFormattings>
        <x14:conditionalFormatting xmlns:xm="http://schemas.microsoft.com/office/excel/2006/main">
          <x14:cfRule type="cellIs" priority="19" operator="notEqual" id="{2AF8D15F-4447-4CF8-9E04-44D7497F30B3}">
            <xm:f>'03職員数'!$F$20</xm:f>
            <x14:dxf>
              <fill>
                <patternFill>
                  <bgColor rgb="FFFFCCCC"/>
                </patternFill>
              </fill>
            </x14:dxf>
          </x14:cfRule>
          <xm:sqref>C49</xm:sqref>
        </x14:conditionalFormatting>
        <x14:conditionalFormatting xmlns:xm="http://schemas.microsoft.com/office/excel/2006/main">
          <x14:cfRule type="cellIs" priority="18" operator="notEqual" id="{33DDF315-3CB0-4E9B-9293-37448B976019}">
            <xm:f>'03職員数'!$J$20</xm:f>
            <x14:dxf>
              <fill>
                <patternFill>
                  <bgColor rgb="FFFFCCCC"/>
                </patternFill>
              </fill>
            </x14:dxf>
          </x14:cfRule>
          <xm:sqref>D49</xm:sqref>
        </x14:conditionalFormatting>
        <x14:conditionalFormatting xmlns:xm="http://schemas.microsoft.com/office/excel/2006/main">
          <x14:cfRule type="cellIs" priority="17" operator="notEqual" id="{555BE6E6-D3F4-4551-9E06-CF2EB02D7587}">
            <xm:f>'03職員数'!$N$20</xm:f>
            <x14:dxf>
              <fill>
                <patternFill>
                  <bgColor rgb="FFFFCCCC"/>
                </patternFill>
              </fill>
            </x14:dxf>
          </x14:cfRule>
          <xm:sqref>E49</xm:sqref>
        </x14:conditionalFormatting>
        <x14:conditionalFormatting xmlns:xm="http://schemas.microsoft.com/office/excel/2006/main">
          <x14:cfRule type="cellIs" priority="16" operator="notEqual" id="{6497A8A7-8CEE-4DD6-90DC-3ABFC0BB0900}">
            <xm:f>'03職員数'!$R$20</xm:f>
            <x14:dxf>
              <fill>
                <patternFill>
                  <bgColor rgb="FFFFCCCC"/>
                </patternFill>
              </fill>
            </x14:dxf>
          </x14:cfRule>
          <xm:sqref>F49</xm:sqref>
        </x14:conditionalFormatting>
        <x14:conditionalFormatting xmlns:xm="http://schemas.microsoft.com/office/excel/2006/main">
          <x14:cfRule type="cellIs" priority="15" operator="notEqual" id="{5767FEE3-9B0C-4E84-ADB5-912E52FA8D27}">
            <xm:f>'03職員数'!$V$20</xm:f>
            <x14:dxf>
              <fill>
                <patternFill>
                  <bgColor rgb="FFFFCCCC"/>
                </patternFill>
              </fill>
            </x14:dxf>
          </x14:cfRule>
          <xm:sqref>G49</xm:sqref>
        </x14:conditionalFormatting>
        <x14:conditionalFormatting xmlns:xm="http://schemas.microsoft.com/office/excel/2006/main">
          <x14:cfRule type="cellIs" priority="14" operator="notEqual" id="{E14243DC-59DC-4B2D-B0A0-B11140D9D90E}">
            <xm:f>'03職員数'!$Z$20</xm:f>
            <x14:dxf>
              <fill>
                <patternFill>
                  <bgColor rgb="FFFFCCCC"/>
                </patternFill>
              </fill>
            </x14:dxf>
          </x14:cfRule>
          <xm:sqref>H49</xm:sqref>
        </x14:conditionalFormatting>
        <x14:conditionalFormatting xmlns:xm="http://schemas.microsoft.com/office/excel/2006/main">
          <x14:cfRule type="cellIs" priority="13" operator="notEqual" id="{4252CE39-AD22-489E-BEFC-678405453960}">
            <xm:f>'03職員数'!$AD$20</xm:f>
            <x14:dxf>
              <fill>
                <patternFill>
                  <bgColor rgb="FFFFCCCC"/>
                </patternFill>
              </fill>
            </x14:dxf>
          </x14:cfRule>
          <xm:sqref>I49</xm:sqref>
        </x14:conditionalFormatting>
        <x14:conditionalFormatting xmlns:xm="http://schemas.microsoft.com/office/excel/2006/main">
          <x14:cfRule type="cellIs" priority="12" operator="notEqual" id="{A788BA3D-F19B-46A3-9FDD-A701D6825C38}">
            <xm:f>'03職員数'!$AH$20</xm:f>
            <x14:dxf>
              <fill>
                <patternFill>
                  <bgColor rgb="FFFFCCCC"/>
                </patternFill>
              </fill>
            </x14:dxf>
          </x14:cfRule>
          <xm:sqref>J49</xm:sqref>
        </x14:conditionalFormatting>
        <x14:conditionalFormatting xmlns:xm="http://schemas.microsoft.com/office/excel/2006/main">
          <x14:cfRule type="cellIs" priority="11" operator="notEqual" id="{58B81094-6EC8-48DB-A99B-8882C201AF3E}">
            <xm:f>'03職員数'!$AP$20</xm:f>
            <x14:dxf>
              <fill>
                <patternFill>
                  <bgColor rgb="FFFFCCCC"/>
                </patternFill>
              </fill>
            </x14:dxf>
          </x14:cfRule>
          <xm:sqref>L49</xm:sqref>
        </x14:conditionalFormatting>
        <x14:conditionalFormatting xmlns:xm="http://schemas.microsoft.com/office/excel/2006/main">
          <x14:cfRule type="cellIs" priority="10" operator="notEqual" id="{28D8738C-7D4B-459E-B7BB-F08E70D3091E}">
            <xm:f>'03職員数'!$AT$20</xm:f>
            <x14:dxf>
              <fill>
                <patternFill>
                  <bgColor rgb="FFFFCCCC"/>
                </patternFill>
              </fill>
            </x14:dxf>
          </x14:cfRule>
          <xm:sqref>M49</xm:sqref>
        </x14:conditionalFormatting>
        <x14:conditionalFormatting xmlns:xm="http://schemas.microsoft.com/office/excel/2006/main">
          <x14:cfRule type="cellIs" priority="9" operator="notEqual" id="{7443A051-541B-4A3D-88BC-6E711C30774A}">
            <xm:f>'03職員数'!$F$25</xm:f>
            <x14:dxf>
              <fill>
                <patternFill>
                  <bgColor rgb="FFFFCCCC"/>
                </patternFill>
              </fill>
            </x14:dxf>
          </x14:cfRule>
          <xm:sqref>N49</xm:sqref>
        </x14:conditionalFormatting>
        <x14:conditionalFormatting xmlns:xm="http://schemas.microsoft.com/office/excel/2006/main">
          <x14:cfRule type="cellIs" priority="8" operator="notEqual" id="{3A0E721F-EE9A-4ACD-AFA4-A3CDAB27F0AE}">
            <xm:f>'03職員数'!$J$25</xm:f>
            <x14:dxf>
              <fill>
                <patternFill>
                  <bgColor rgb="FFFFCCCC"/>
                </patternFill>
              </fill>
            </x14:dxf>
          </x14:cfRule>
          <xm:sqref>O49</xm:sqref>
        </x14:conditionalFormatting>
        <x14:conditionalFormatting xmlns:xm="http://schemas.microsoft.com/office/excel/2006/main">
          <x14:cfRule type="cellIs" priority="7" operator="notEqual" id="{2A2E3BDB-6148-4966-94F0-BFD9B8842401}">
            <xm:f>'03職員数'!$N$25</xm:f>
            <x14:dxf>
              <fill>
                <patternFill>
                  <bgColor rgb="FFFFCCCC"/>
                </patternFill>
              </fill>
            </x14:dxf>
          </x14:cfRule>
          <xm:sqref>P49</xm:sqref>
        </x14:conditionalFormatting>
        <x14:conditionalFormatting xmlns:xm="http://schemas.microsoft.com/office/excel/2006/main">
          <x14:cfRule type="cellIs" priority="6" operator="notEqual" id="{8037A698-9385-4364-9EC8-B867AD1F10DB}">
            <xm:f>'03職員数'!$R$25</xm:f>
            <x14:dxf>
              <fill>
                <patternFill>
                  <bgColor rgb="FFFFCCCC"/>
                </patternFill>
              </fill>
            </x14:dxf>
          </x14:cfRule>
          <xm:sqref>Q49</xm:sqref>
        </x14:conditionalFormatting>
        <x14:conditionalFormatting xmlns:xm="http://schemas.microsoft.com/office/excel/2006/main">
          <x14:cfRule type="cellIs" priority="5" operator="notEqual" id="{470E0D2F-4B1A-47EE-9AD6-CD21AEA92636}">
            <xm:f>'03職員数'!$V$25</xm:f>
            <x14:dxf>
              <fill>
                <patternFill>
                  <bgColor rgb="FFFFCCCC"/>
                </patternFill>
              </fill>
            </x14:dxf>
          </x14:cfRule>
          <xm:sqref>R49</xm:sqref>
        </x14:conditionalFormatting>
        <x14:conditionalFormatting xmlns:xm="http://schemas.microsoft.com/office/excel/2006/main">
          <x14:cfRule type="cellIs" priority="4" operator="notEqual" id="{841CC4BB-730E-400D-A5A1-064A31590FAE}">
            <xm:f>'03職員数'!$Z$25</xm:f>
            <x14:dxf>
              <fill>
                <patternFill>
                  <bgColor rgb="FFFFCCCC"/>
                </patternFill>
              </fill>
            </x14:dxf>
          </x14:cfRule>
          <xm:sqref>S49</xm:sqref>
        </x14:conditionalFormatting>
        <x14:conditionalFormatting xmlns:xm="http://schemas.microsoft.com/office/excel/2006/main">
          <x14:cfRule type="cellIs" priority="3" operator="notEqual" id="{8A659B57-E563-4E69-9A55-F42089DDAB4B}">
            <xm:f>'03職員数'!$AD$25</xm:f>
            <x14:dxf>
              <fill>
                <patternFill>
                  <bgColor rgb="FFFFCCCC"/>
                </patternFill>
              </fill>
            </x14:dxf>
          </x14:cfRule>
          <xm:sqref>T49</xm:sqref>
        </x14:conditionalFormatting>
        <x14:conditionalFormatting xmlns:xm="http://schemas.microsoft.com/office/excel/2006/main">
          <x14:cfRule type="cellIs" priority="2" operator="notEqual" id="{926E6AE6-476D-4B64-82E9-D5FDBB5C261A}">
            <xm:f>'03職員数'!$AH$25</xm:f>
            <x14:dxf>
              <fill>
                <patternFill>
                  <bgColor rgb="FFFFCCCC"/>
                </patternFill>
              </fill>
            </x14:dxf>
          </x14:cfRule>
          <xm:sqref>U49</xm:sqref>
        </x14:conditionalFormatting>
        <x14:conditionalFormatting xmlns:xm="http://schemas.microsoft.com/office/excel/2006/main">
          <x14:cfRule type="cellIs" priority="1" operator="notEqual" id="{9DCF25C6-775E-4342-9F05-F6CA30643C8C}">
            <xm:f>'03職員数'!$AL$25</xm:f>
            <x14:dxf>
              <fill>
                <patternFill>
                  <bgColor rgb="FFFFCCCC"/>
                </patternFill>
              </fill>
            </x14:dxf>
          </x14:cfRule>
          <xm:sqref>V49</xm:sqref>
        </x14:conditionalFormatting>
      </x14:conditionalFormatting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B1:V57"/>
  <sheetViews>
    <sheetView view="pageBreakPreview" topLeftCell="A20" zoomScaleNormal="100" zoomScaleSheetLayoutView="100" workbookViewId="0">
      <selection activeCell="B50" sqref="B50:V57"/>
    </sheetView>
  </sheetViews>
  <sheetFormatPr defaultColWidth="9" defaultRowHeight="13" x14ac:dyDescent="0.2"/>
  <cols>
    <col min="1" max="1" width="1.36328125" style="136" customWidth="1"/>
    <col min="2" max="2" width="11.7265625" style="135" customWidth="1"/>
    <col min="3" max="22" width="4" style="136" customWidth="1"/>
    <col min="23" max="16384" width="9" style="136"/>
  </cols>
  <sheetData>
    <row r="1" spans="2:22" ht="8.25" customHeight="1" x14ac:dyDescent="0.2"/>
    <row r="2" spans="2:22" x14ac:dyDescent="0.2">
      <c r="B2" s="137" t="s">
        <v>329</v>
      </c>
      <c r="C2" s="731" t="str">
        <f>IF('00審査票'!L3="","",TEXT('00審査票'!L3,"00000"))</f>
        <v/>
      </c>
      <c r="D2" s="732"/>
      <c r="E2" s="733"/>
      <c r="F2" s="136" t="s">
        <v>346</v>
      </c>
    </row>
    <row r="3" spans="2:22" ht="24" customHeight="1" x14ac:dyDescent="0.2">
      <c r="B3" s="727" t="s">
        <v>344</v>
      </c>
      <c r="C3" s="727"/>
      <c r="D3" s="727"/>
      <c r="E3" s="727"/>
      <c r="F3" s="727"/>
      <c r="G3" s="145"/>
      <c r="H3" s="145"/>
      <c r="I3" s="145"/>
      <c r="J3" s="145"/>
      <c r="K3" s="145"/>
      <c r="L3" s="145"/>
      <c r="M3" s="145"/>
      <c r="N3" s="145"/>
      <c r="O3" s="145"/>
      <c r="P3" s="145"/>
      <c r="Q3" s="145"/>
      <c r="R3" s="145"/>
      <c r="S3" s="145"/>
      <c r="T3" s="145"/>
      <c r="U3" s="145"/>
      <c r="V3" s="145"/>
    </row>
    <row r="4" spans="2:22" x14ac:dyDescent="0.2">
      <c r="B4" s="138"/>
      <c r="C4" s="139"/>
      <c r="D4" s="139"/>
      <c r="E4" s="139"/>
      <c r="F4" s="139"/>
      <c r="G4" s="139"/>
      <c r="H4" s="139"/>
      <c r="I4" s="139"/>
      <c r="J4" s="139"/>
      <c r="K4" s="139"/>
      <c r="L4" s="139"/>
      <c r="M4" s="139"/>
      <c r="N4" s="139"/>
      <c r="O4" s="139"/>
      <c r="P4" s="139"/>
      <c r="Q4" s="139"/>
      <c r="R4" s="139"/>
      <c r="S4" s="139"/>
      <c r="T4" s="139"/>
      <c r="U4" s="139"/>
      <c r="V4" s="139"/>
    </row>
    <row r="5" spans="2:22" x14ac:dyDescent="0.2">
      <c r="B5" s="140" t="s">
        <v>330</v>
      </c>
      <c r="C5" s="734" t="str">
        <f>'01申請書'!J17 &amp; ""</f>
        <v/>
      </c>
      <c r="D5" s="734"/>
      <c r="E5" s="734"/>
      <c r="F5" s="734"/>
      <c r="G5" s="734"/>
      <c r="H5" s="734"/>
      <c r="I5" s="734"/>
      <c r="J5" s="734"/>
    </row>
    <row r="6" spans="2:22" x14ac:dyDescent="0.2">
      <c r="B6" s="136"/>
      <c r="D6" s="142"/>
    </row>
    <row r="8" spans="2:22" ht="13.5" customHeight="1" x14ac:dyDescent="0.2">
      <c r="B8" s="720" t="s">
        <v>331</v>
      </c>
      <c r="C8" s="716" t="s">
        <v>333</v>
      </c>
      <c r="D8" s="716" t="s">
        <v>66</v>
      </c>
      <c r="E8" s="716" t="s">
        <v>67</v>
      </c>
      <c r="F8" s="716" t="s">
        <v>38</v>
      </c>
      <c r="G8" s="716" t="s">
        <v>39</v>
      </c>
      <c r="H8" s="716" t="s">
        <v>40</v>
      </c>
      <c r="I8" s="716" t="s">
        <v>41</v>
      </c>
      <c r="J8" s="716" t="s">
        <v>42</v>
      </c>
      <c r="K8" s="724" t="s">
        <v>43</v>
      </c>
      <c r="L8" s="716" t="s">
        <v>44</v>
      </c>
      <c r="M8" s="716" t="s">
        <v>45</v>
      </c>
      <c r="N8" s="716" t="s">
        <v>46</v>
      </c>
      <c r="O8" s="724" t="s">
        <v>47</v>
      </c>
      <c r="P8" s="716" t="s">
        <v>48</v>
      </c>
      <c r="Q8" s="716" t="s">
        <v>49</v>
      </c>
      <c r="R8" s="716" t="s">
        <v>50</v>
      </c>
      <c r="S8" s="716" t="s">
        <v>51</v>
      </c>
      <c r="T8" s="716" t="s">
        <v>52</v>
      </c>
      <c r="U8" s="716" t="s">
        <v>53</v>
      </c>
      <c r="V8" s="716" t="s">
        <v>54</v>
      </c>
    </row>
    <row r="9" spans="2:22" ht="21" customHeight="1" x14ac:dyDescent="0.2">
      <c r="B9" s="721"/>
      <c r="C9" s="716"/>
      <c r="D9" s="716"/>
      <c r="E9" s="716"/>
      <c r="F9" s="716"/>
      <c r="G9" s="716"/>
      <c r="H9" s="716"/>
      <c r="I9" s="716"/>
      <c r="J9" s="716"/>
      <c r="K9" s="716"/>
      <c r="L9" s="716"/>
      <c r="M9" s="716"/>
      <c r="N9" s="716"/>
      <c r="O9" s="716"/>
      <c r="P9" s="716"/>
      <c r="Q9" s="716"/>
      <c r="R9" s="716"/>
      <c r="S9" s="716"/>
      <c r="T9" s="716"/>
      <c r="U9" s="716"/>
      <c r="V9" s="716"/>
    </row>
    <row r="10" spans="2:22" ht="14.25" customHeight="1" x14ac:dyDescent="0.2">
      <c r="B10" s="237"/>
      <c r="C10" s="239"/>
      <c r="D10" s="239"/>
      <c r="E10" s="239"/>
      <c r="F10" s="239"/>
      <c r="G10" s="239"/>
      <c r="H10" s="239"/>
      <c r="I10" s="239"/>
      <c r="J10" s="239"/>
      <c r="K10" s="239"/>
      <c r="L10" s="239"/>
      <c r="M10" s="239"/>
      <c r="N10" s="239"/>
      <c r="O10" s="239"/>
      <c r="P10" s="239"/>
      <c r="Q10" s="239"/>
      <c r="R10" s="239"/>
      <c r="S10" s="239"/>
      <c r="T10" s="239"/>
      <c r="U10" s="239"/>
      <c r="V10" s="243"/>
    </row>
    <row r="11" spans="2:22" ht="14.25" customHeight="1" x14ac:dyDescent="0.2">
      <c r="B11" s="237"/>
      <c r="C11" s="239"/>
      <c r="D11" s="239"/>
      <c r="E11" s="239"/>
      <c r="F11" s="239"/>
      <c r="G11" s="239"/>
      <c r="H11" s="239"/>
      <c r="I11" s="239"/>
      <c r="J11" s="239"/>
      <c r="K11" s="239"/>
      <c r="L11" s="239"/>
      <c r="M11" s="239"/>
      <c r="N11" s="239"/>
      <c r="O11" s="239"/>
      <c r="P11" s="239"/>
      <c r="Q11" s="239"/>
      <c r="R11" s="239"/>
      <c r="S11" s="239"/>
      <c r="T11" s="239"/>
      <c r="U11" s="239"/>
      <c r="V11" s="243"/>
    </row>
    <row r="12" spans="2:22" ht="14.25" customHeight="1" x14ac:dyDescent="0.2">
      <c r="B12" s="237"/>
      <c r="C12" s="239"/>
      <c r="D12" s="239"/>
      <c r="E12" s="239"/>
      <c r="F12" s="239"/>
      <c r="G12" s="239"/>
      <c r="H12" s="239"/>
      <c r="I12" s="239"/>
      <c r="J12" s="239"/>
      <c r="K12" s="239"/>
      <c r="L12" s="239"/>
      <c r="M12" s="239"/>
      <c r="N12" s="239"/>
      <c r="O12" s="239"/>
      <c r="P12" s="239"/>
      <c r="Q12" s="239"/>
      <c r="R12" s="239"/>
      <c r="S12" s="239"/>
      <c r="T12" s="239"/>
      <c r="U12" s="239"/>
      <c r="V12" s="243"/>
    </row>
    <row r="13" spans="2:22" ht="14.25" customHeight="1" x14ac:dyDescent="0.2">
      <c r="B13" s="237"/>
      <c r="C13" s="239"/>
      <c r="D13" s="239"/>
      <c r="E13" s="239"/>
      <c r="F13" s="239"/>
      <c r="G13" s="239"/>
      <c r="H13" s="239"/>
      <c r="I13" s="239"/>
      <c r="J13" s="239"/>
      <c r="K13" s="239"/>
      <c r="L13" s="239"/>
      <c r="M13" s="239"/>
      <c r="N13" s="239"/>
      <c r="O13" s="239"/>
      <c r="P13" s="239"/>
      <c r="Q13" s="239"/>
      <c r="R13" s="239"/>
      <c r="S13" s="239"/>
      <c r="T13" s="239"/>
      <c r="U13" s="239"/>
      <c r="V13" s="243"/>
    </row>
    <row r="14" spans="2:22" ht="14.25" customHeight="1" x14ac:dyDescent="0.2">
      <c r="B14" s="237"/>
      <c r="C14" s="239"/>
      <c r="D14" s="239"/>
      <c r="E14" s="239"/>
      <c r="F14" s="239"/>
      <c r="G14" s="239"/>
      <c r="H14" s="239"/>
      <c r="I14" s="239"/>
      <c r="J14" s="239"/>
      <c r="K14" s="239"/>
      <c r="L14" s="239"/>
      <c r="M14" s="239"/>
      <c r="N14" s="239"/>
      <c r="O14" s="239"/>
      <c r="P14" s="239"/>
      <c r="Q14" s="239"/>
      <c r="R14" s="239"/>
      <c r="S14" s="239"/>
      <c r="T14" s="239"/>
      <c r="U14" s="239"/>
      <c r="V14" s="243"/>
    </row>
    <row r="15" spans="2:22" ht="14.25" customHeight="1" x14ac:dyDescent="0.2">
      <c r="B15" s="237"/>
      <c r="C15" s="239"/>
      <c r="D15" s="239"/>
      <c r="E15" s="239"/>
      <c r="F15" s="239"/>
      <c r="G15" s="239"/>
      <c r="H15" s="239"/>
      <c r="I15" s="239"/>
      <c r="J15" s="239"/>
      <c r="K15" s="239"/>
      <c r="L15" s="239"/>
      <c r="M15" s="239"/>
      <c r="N15" s="239"/>
      <c r="O15" s="239"/>
      <c r="P15" s="239"/>
      <c r="Q15" s="239"/>
      <c r="R15" s="239"/>
      <c r="S15" s="239"/>
      <c r="T15" s="239"/>
      <c r="U15" s="239"/>
      <c r="V15" s="243"/>
    </row>
    <row r="16" spans="2:22" ht="14.25" customHeight="1" x14ac:dyDescent="0.2">
      <c r="B16" s="237"/>
      <c r="C16" s="239"/>
      <c r="D16" s="239"/>
      <c r="E16" s="239"/>
      <c r="F16" s="239"/>
      <c r="G16" s="239"/>
      <c r="H16" s="239"/>
      <c r="I16" s="239"/>
      <c r="J16" s="239"/>
      <c r="K16" s="239"/>
      <c r="L16" s="239"/>
      <c r="M16" s="239"/>
      <c r="N16" s="239"/>
      <c r="O16" s="239"/>
      <c r="P16" s="239"/>
      <c r="Q16" s="239"/>
      <c r="R16" s="239"/>
      <c r="S16" s="239"/>
      <c r="T16" s="239"/>
      <c r="U16" s="239"/>
      <c r="V16" s="243"/>
    </row>
    <row r="17" spans="2:22" ht="14.25" customHeight="1" x14ac:dyDescent="0.2">
      <c r="B17" s="237"/>
      <c r="C17" s="239"/>
      <c r="D17" s="239"/>
      <c r="E17" s="239"/>
      <c r="F17" s="239"/>
      <c r="G17" s="239"/>
      <c r="H17" s="239"/>
      <c r="I17" s="239"/>
      <c r="J17" s="239"/>
      <c r="K17" s="239"/>
      <c r="L17" s="239"/>
      <c r="M17" s="239"/>
      <c r="N17" s="239"/>
      <c r="O17" s="239"/>
      <c r="P17" s="239"/>
      <c r="Q17" s="239"/>
      <c r="R17" s="239"/>
      <c r="S17" s="239"/>
      <c r="T17" s="239"/>
      <c r="U17" s="239"/>
      <c r="V17" s="243"/>
    </row>
    <row r="18" spans="2:22" ht="14.25" customHeight="1" x14ac:dyDescent="0.2">
      <c r="B18" s="237"/>
      <c r="C18" s="239"/>
      <c r="D18" s="239"/>
      <c r="E18" s="239"/>
      <c r="F18" s="239"/>
      <c r="G18" s="239"/>
      <c r="H18" s="239"/>
      <c r="I18" s="239"/>
      <c r="J18" s="239"/>
      <c r="K18" s="239"/>
      <c r="L18" s="239"/>
      <c r="M18" s="239"/>
      <c r="N18" s="239"/>
      <c r="O18" s="239"/>
      <c r="P18" s="239"/>
      <c r="Q18" s="239"/>
      <c r="R18" s="239"/>
      <c r="S18" s="239"/>
      <c r="T18" s="239"/>
      <c r="U18" s="239"/>
      <c r="V18" s="243"/>
    </row>
    <row r="19" spans="2:22" ht="14.25" customHeight="1" x14ac:dyDescent="0.2">
      <c r="B19" s="237"/>
      <c r="C19" s="239"/>
      <c r="D19" s="239"/>
      <c r="E19" s="239"/>
      <c r="F19" s="239"/>
      <c r="G19" s="239"/>
      <c r="H19" s="239"/>
      <c r="I19" s="239"/>
      <c r="J19" s="239"/>
      <c r="K19" s="239"/>
      <c r="L19" s="239"/>
      <c r="M19" s="239"/>
      <c r="N19" s="239"/>
      <c r="O19" s="239"/>
      <c r="P19" s="239"/>
      <c r="Q19" s="239"/>
      <c r="R19" s="239"/>
      <c r="S19" s="239"/>
      <c r="T19" s="239"/>
      <c r="U19" s="239"/>
      <c r="V19" s="243"/>
    </row>
    <row r="20" spans="2:22" ht="14.25" customHeight="1" x14ac:dyDescent="0.2">
      <c r="B20" s="237"/>
      <c r="C20" s="239"/>
      <c r="D20" s="239"/>
      <c r="E20" s="239"/>
      <c r="F20" s="239"/>
      <c r="G20" s="239"/>
      <c r="H20" s="239"/>
      <c r="I20" s="239"/>
      <c r="J20" s="239"/>
      <c r="K20" s="239"/>
      <c r="L20" s="239"/>
      <c r="M20" s="239"/>
      <c r="N20" s="239"/>
      <c r="O20" s="239"/>
      <c r="P20" s="239"/>
      <c r="Q20" s="239"/>
      <c r="R20" s="239"/>
      <c r="S20" s="239"/>
      <c r="T20" s="239"/>
      <c r="U20" s="239"/>
      <c r="V20" s="243"/>
    </row>
    <row r="21" spans="2:22" ht="14.25" customHeight="1" x14ac:dyDescent="0.2">
      <c r="B21" s="237"/>
      <c r="C21" s="239"/>
      <c r="D21" s="239"/>
      <c r="E21" s="239"/>
      <c r="F21" s="239"/>
      <c r="G21" s="239"/>
      <c r="H21" s="239"/>
      <c r="I21" s="239"/>
      <c r="J21" s="239"/>
      <c r="K21" s="239"/>
      <c r="L21" s="239"/>
      <c r="M21" s="239"/>
      <c r="N21" s="239"/>
      <c r="O21" s="239"/>
      <c r="P21" s="239"/>
      <c r="Q21" s="239"/>
      <c r="R21" s="239"/>
      <c r="S21" s="239"/>
      <c r="T21" s="239"/>
      <c r="U21" s="239"/>
      <c r="V21" s="243"/>
    </row>
    <row r="22" spans="2:22" ht="14.25" customHeight="1" x14ac:dyDescent="0.2">
      <c r="B22" s="237"/>
      <c r="C22" s="239"/>
      <c r="D22" s="239"/>
      <c r="E22" s="239"/>
      <c r="F22" s="239"/>
      <c r="G22" s="239"/>
      <c r="H22" s="239"/>
      <c r="I22" s="239"/>
      <c r="J22" s="239"/>
      <c r="K22" s="239"/>
      <c r="L22" s="239"/>
      <c r="M22" s="239"/>
      <c r="N22" s="239"/>
      <c r="O22" s="239"/>
      <c r="P22" s="239"/>
      <c r="Q22" s="239"/>
      <c r="R22" s="239"/>
      <c r="S22" s="239"/>
      <c r="T22" s="239"/>
      <c r="U22" s="239"/>
      <c r="V22" s="243"/>
    </row>
    <row r="23" spans="2:22" ht="14.25" customHeight="1" x14ac:dyDescent="0.2">
      <c r="B23" s="237"/>
      <c r="C23" s="239"/>
      <c r="D23" s="239"/>
      <c r="E23" s="239"/>
      <c r="F23" s="239"/>
      <c r="G23" s="239"/>
      <c r="H23" s="239"/>
      <c r="I23" s="239"/>
      <c r="J23" s="239"/>
      <c r="K23" s="239"/>
      <c r="L23" s="239"/>
      <c r="M23" s="239"/>
      <c r="N23" s="239"/>
      <c r="O23" s="239"/>
      <c r="P23" s="239"/>
      <c r="Q23" s="239"/>
      <c r="R23" s="239"/>
      <c r="S23" s="239"/>
      <c r="T23" s="239"/>
      <c r="U23" s="239"/>
      <c r="V23" s="243"/>
    </row>
    <row r="24" spans="2:22" ht="14.25" customHeight="1" x14ac:dyDescent="0.2">
      <c r="B24" s="237"/>
      <c r="C24" s="239"/>
      <c r="D24" s="239"/>
      <c r="E24" s="239"/>
      <c r="F24" s="239"/>
      <c r="G24" s="239"/>
      <c r="H24" s="239"/>
      <c r="I24" s="239"/>
      <c r="J24" s="239"/>
      <c r="K24" s="239"/>
      <c r="L24" s="239"/>
      <c r="M24" s="239"/>
      <c r="N24" s="239"/>
      <c r="O24" s="239"/>
      <c r="P24" s="239"/>
      <c r="Q24" s="239"/>
      <c r="R24" s="239"/>
      <c r="S24" s="239"/>
      <c r="T24" s="239"/>
      <c r="U24" s="239"/>
      <c r="V24" s="243"/>
    </row>
    <row r="25" spans="2:22" ht="14.25" customHeight="1" x14ac:dyDescent="0.2">
      <c r="B25" s="237"/>
      <c r="C25" s="239"/>
      <c r="D25" s="239"/>
      <c r="E25" s="239"/>
      <c r="F25" s="239"/>
      <c r="G25" s="239"/>
      <c r="H25" s="239"/>
      <c r="I25" s="239"/>
      <c r="J25" s="239"/>
      <c r="K25" s="239"/>
      <c r="L25" s="239"/>
      <c r="M25" s="239"/>
      <c r="N25" s="239"/>
      <c r="O25" s="239"/>
      <c r="P25" s="239"/>
      <c r="Q25" s="239"/>
      <c r="R25" s="239"/>
      <c r="S25" s="239"/>
      <c r="T25" s="239"/>
      <c r="U25" s="239"/>
      <c r="V25" s="243"/>
    </row>
    <row r="26" spans="2:22" ht="14.25" customHeight="1" x14ac:dyDescent="0.2">
      <c r="B26" s="237"/>
      <c r="C26" s="239"/>
      <c r="D26" s="239"/>
      <c r="E26" s="239"/>
      <c r="F26" s="239"/>
      <c r="G26" s="239"/>
      <c r="H26" s="239"/>
      <c r="I26" s="239"/>
      <c r="J26" s="239"/>
      <c r="K26" s="239"/>
      <c r="L26" s="239"/>
      <c r="M26" s="239"/>
      <c r="N26" s="239"/>
      <c r="O26" s="239"/>
      <c r="P26" s="239"/>
      <c r="Q26" s="239"/>
      <c r="R26" s="239"/>
      <c r="S26" s="239"/>
      <c r="T26" s="239"/>
      <c r="U26" s="239"/>
      <c r="V26" s="243"/>
    </row>
    <row r="27" spans="2:22" ht="14.25" customHeight="1" x14ac:dyDescent="0.2">
      <c r="B27" s="237"/>
      <c r="C27" s="239"/>
      <c r="D27" s="239"/>
      <c r="E27" s="239"/>
      <c r="F27" s="239"/>
      <c r="G27" s="239"/>
      <c r="H27" s="239"/>
      <c r="I27" s="239"/>
      <c r="J27" s="239"/>
      <c r="K27" s="239"/>
      <c r="L27" s="239"/>
      <c r="M27" s="239"/>
      <c r="N27" s="239"/>
      <c r="O27" s="239"/>
      <c r="P27" s="239"/>
      <c r="Q27" s="239"/>
      <c r="R27" s="239"/>
      <c r="S27" s="239"/>
      <c r="T27" s="239"/>
      <c r="U27" s="239"/>
      <c r="V27" s="243"/>
    </row>
    <row r="28" spans="2:22" ht="14.25" customHeight="1" x14ac:dyDescent="0.2">
      <c r="B28" s="237"/>
      <c r="C28" s="239"/>
      <c r="D28" s="239"/>
      <c r="E28" s="239"/>
      <c r="F28" s="239"/>
      <c r="G28" s="239"/>
      <c r="H28" s="239"/>
      <c r="I28" s="239"/>
      <c r="J28" s="239"/>
      <c r="K28" s="239"/>
      <c r="L28" s="239"/>
      <c r="M28" s="239"/>
      <c r="N28" s="239"/>
      <c r="O28" s="239"/>
      <c r="P28" s="239"/>
      <c r="Q28" s="239"/>
      <c r="R28" s="239"/>
      <c r="S28" s="239"/>
      <c r="T28" s="239"/>
      <c r="U28" s="239"/>
      <c r="V28" s="243"/>
    </row>
    <row r="29" spans="2:22" ht="14.25" customHeight="1" x14ac:dyDescent="0.2">
      <c r="B29" s="237"/>
      <c r="C29" s="239"/>
      <c r="D29" s="239"/>
      <c r="E29" s="239"/>
      <c r="F29" s="239"/>
      <c r="G29" s="239"/>
      <c r="H29" s="239"/>
      <c r="I29" s="239"/>
      <c r="J29" s="239"/>
      <c r="K29" s="239"/>
      <c r="L29" s="239"/>
      <c r="M29" s="239"/>
      <c r="N29" s="239"/>
      <c r="O29" s="239"/>
      <c r="P29" s="239"/>
      <c r="Q29" s="239"/>
      <c r="R29" s="239"/>
      <c r="S29" s="239"/>
      <c r="T29" s="239"/>
      <c r="U29" s="239"/>
      <c r="V29" s="243"/>
    </row>
    <row r="30" spans="2:22" ht="14.25" customHeight="1" x14ac:dyDescent="0.2">
      <c r="B30" s="237"/>
      <c r="C30" s="239"/>
      <c r="D30" s="239"/>
      <c r="E30" s="239"/>
      <c r="F30" s="239"/>
      <c r="G30" s="239"/>
      <c r="H30" s="239"/>
      <c r="I30" s="239"/>
      <c r="J30" s="239"/>
      <c r="K30" s="239"/>
      <c r="L30" s="239"/>
      <c r="M30" s="239"/>
      <c r="N30" s="239"/>
      <c r="O30" s="239"/>
      <c r="P30" s="239"/>
      <c r="Q30" s="239"/>
      <c r="R30" s="239"/>
      <c r="S30" s="239"/>
      <c r="T30" s="239"/>
      <c r="U30" s="239"/>
      <c r="V30" s="243"/>
    </row>
    <row r="31" spans="2:22" ht="14.25" customHeight="1" x14ac:dyDescent="0.2">
      <c r="B31" s="237"/>
      <c r="C31" s="239"/>
      <c r="D31" s="239"/>
      <c r="E31" s="239"/>
      <c r="F31" s="239"/>
      <c r="G31" s="239"/>
      <c r="H31" s="239"/>
      <c r="I31" s="239"/>
      <c r="J31" s="239"/>
      <c r="K31" s="239"/>
      <c r="L31" s="239"/>
      <c r="M31" s="239"/>
      <c r="N31" s="239"/>
      <c r="O31" s="239"/>
      <c r="P31" s="239"/>
      <c r="Q31" s="239"/>
      <c r="R31" s="239"/>
      <c r="S31" s="239"/>
      <c r="T31" s="239"/>
      <c r="U31" s="239"/>
      <c r="V31" s="243"/>
    </row>
    <row r="32" spans="2:22" ht="14.25" customHeight="1" x14ac:dyDescent="0.2">
      <c r="B32" s="237"/>
      <c r="C32" s="239"/>
      <c r="D32" s="239"/>
      <c r="E32" s="239"/>
      <c r="F32" s="239"/>
      <c r="G32" s="239"/>
      <c r="H32" s="239"/>
      <c r="I32" s="239"/>
      <c r="J32" s="239"/>
      <c r="K32" s="239"/>
      <c r="L32" s="239"/>
      <c r="M32" s="239"/>
      <c r="N32" s="239"/>
      <c r="O32" s="239"/>
      <c r="P32" s="239"/>
      <c r="Q32" s="239"/>
      <c r="R32" s="239"/>
      <c r="S32" s="239"/>
      <c r="T32" s="239"/>
      <c r="U32" s="239"/>
      <c r="V32" s="243"/>
    </row>
    <row r="33" spans="2:22" ht="14.25" customHeight="1" x14ac:dyDescent="0.2">
      <c r="B33" s="237"/>
      <c r="C33" s="239"/>
      <c r="D33" s="239"/>
      <c r="E33" s="239"/>
      <c r="F33" s="239"/>
      <c r="G33" s="239"/>
      <c r="H33" s="239"/>
      <c r="I33" s="239"/>
      <c r="J33" s="239"/>
      <c r="K33" s="239"/>
      <c r="L33" s="239"/>
      <c r="M33" s="239"/>
      <c r="N33" s="239"/>
      <c r="O33" s="239"/>
      <c r="P33" s="239"/>
      <c r="Q33" s="239"/>
      <c r="R33" s="239"/>
      <c r="S33" s="239"/>
      <c r="T33" s="239"/>
      <c r="U33" s="239"/>
      <c r="V33" s="243"/>
    </row>
    <row r="34" spans="2:22" ht="14.25" customHeight="1" x14ac:dyDescent="0.2">
      <c r="B34" s="237"/>
      <c r="C34" s="239"/>
      <c r="D34" s="239"/>
      <c r="E34" s="239"/>
      <c r="F34" s="239"/>
      <c r="G34" s="239"/>
      <c r="H34" s="239"/>
      <c r="I34" s="239"/>
      <c r="J34" s="239"/>
      <c r="K34" s="239"/>
      <c r="L34" s="239"/>
      <c r="M34" s="239"/>
      <c r="N34" s="239"/>
      <c r="O34" s="239"/>
      <c r="P34" s="239"/>
      <c r="Q34" s="239"/>
      <c r="R34" s="239"/>
      <c r="S34" s="239"/>
      <c r="T34" s="239"/>
      <c r="U34" s="239"/>
      <c r="V34" s="243"/>
    </row>
    <row r="35" spans="2:22" ht="14.25" customHeight="1" x14ac:dyDescent="0.2">
      <c r="B35" s="237"/>
      <c r="C35" s="239"/>
      <c r="D35" s="239"/>
      <c r="E35" s="239"/>
      <c r="F35" s="239"/>
      <c r="G35" s="239"/>
      <c r="H35" s="239"/>
      <c r="I35" s="239"/>
      <c r="J35" s="239"/>
      <c r="K35" s="239"/>
      <c r="L35" s="239"/>
      <c r="M35" s="239"/>
      <c r="N35" s="239"/>
      <c r="O35" s="239"/>
      <c r="P35" s="239"/>
      <c r="Q35" s="239"/>
      <c r="R35" s="239"/>
      <c r="S35" s="239"/>
      <c r="T35" s="239"/>
      <c r="U35" s="239"/>
      <c r="V35" s="243"/>
    </row>
    <row r="36" spans="2:22" ht="14.25" customHeight="1" x14ac:dyDescent="0.2">
      <c r="B36" s="237"/>
      <c r="C36" s="239"/>
      <c r="D36" s="239"/>
      <c r="E36" s="239"/>
      <c r="F36" s="239"/>
      <c r="G36" s="239"/>
      <c r="H36" s="239"/>
      <c r="I36" s="239"/>
      <c r="J36" s="239"/>
      <c r="K36" s="239"/>
      <c r="L36" s="239"/>
      <c r="M36" s="239"/>
      <c r="N36" s="239"/>
      <c r="O36" s="239"/>
      <c r="P36" s="239"/>
      <c r="Q36" s="239"/>
      <c r="R36" s="239"/>
      <c r="S36" s="239"/>
      <c r="T36" s="239"/>
      <c r="U36" s="239"/>
      <c r="V36" s="243"/>
    </row>
    <row r="37" spans="2:22" ht="14.25" customHeight="1" x14ac:dyDescent="0.2">
      <c r="B37" s="237"/>
      <c r="C37" s="239"/>
      <c r="D37" s="239"/>
      <c r="E37" s="239"/>
      <c r="F37" s="239"/>
      <c r="G37" s="239"/>
      <c r="H37" s="239"/>
      <c r="I37" s="239"/>
      <c r="J37" s="239"/>
      <c r="K37" s="239"/>
      <c r="L37" s="239"/>
      <c r="M37" s="239"/>
      <c r="N37" s="239"/>
      <c r="O37" s="239"/>
      <c r="P37" s="239"/>
      <c r="Q37" s="239"/>
      <c r="R37" s="239"/>
      <c r="S37" s="239"/>
      <c r="T37" s="239"/>
      <c r="U37" s="239"/>
      <c r="V37" s="243"/>
    </row>
    <row r="38" spans="2:22" ht="14.25" customHeight="1" x14ac:dyDescent="0.2">
      <c r="B38" s="237"/>
      <c r="C38" s="239"/>
      <c r="D38" s="239"/>
      <c r="E38" s="239"/>
      <c r="F38" s="239"/>
      <c r="G38" s="239"/>
      <c r="H38" s="239"/>
      <c r="I38" s="239"/>
      <c r="J38" s="239"/>
      <c r="K38" s="239"/>
      <c r="L38" s="239"/>
      <c r="M38" s="239"/>
      <c r="N38" s="239"/>
      <c r="O38" s="239"/>
      <c r="P38" s="239"/>
      <c r="Q38" s="239"/>
      <c r="R38" s="239"/>
      <c r="S38" s="239"/>
      <c r="T38" s="239"/>
      <c r="U38" s="239"/>
      <c r="V38" s="243"/>
    </row>
    <row r="39" spans="2:22" ht="14.25" customHeight="1" x14ac:dyDescent="0.2">
      <c r="B39" s="237"/>
      <c r="C39" s="239"/>
      <c r="D39" s="239"/>
      <c r="E39" s="239"/>
      <c r="F39" s="239"/>
      <c r="G39" s="239"/>
      <c r="H39" s="239"/>
      <c r="I39" s="239"/>
      <c r="J39" s="239"/>
      <c r="K39" s="239"/>
      <c r="L39" s="239"/>
      <c r="M39" s="239"/>
      <c r="N39" s="239"/>
      <c r="O39" s="239"/>
      <c r="P39" s="239"/>
      <c r="Q39" s="239"/>
      <c r="R39" s="239"/>
      <c r="S39" s="239"/>
      <c r="T39" s="239"/>
      <c r="U39" s="239"/>
      <c r="V39" s="243"/>
    </row>
    <row r="40" spans="2:22" ht="14.25" customHeight="1" x14ac:dyDescent="0.2">
      <c r="B40" s="237"/>
      <c r="C40" s="239"/>
      <c r="D40" s="239"/>
      <c r="E40" s="239"/>
      <c r="F40" s="239"/>
      <c r="G40" s="239"/>
      <c r="H40" s="239"/>
      <c r="I40" s="239"/>
      <c r="J40" s="239"/>
      <c r="K40" s="239"/>
      <c r="L40" s="239"/>
      <c r="M40" s="239"/>
      <c r="N40" s="239"/>
      <c r="O40" s="239"/>
      <c r="P40" s="239"/>
      <c r="Q40" s="239"/>
      <c r="R40" s="239"/>
      <c r="S40" s="239"/>
      <c r="T40" s="239"/>
      <c r="U40" s="239"/>
      <c r="V40" s="243"/>
    </row>
    <row r="41" spans="2:22" ht="14.25" customHeight="1" x14ac:dyDescent="0.2">
      <c r="B41" s="237"/>
      <c r="C41" s="239"/>
      <c r="D41" s="239"/>
      <c r="E41" s="239"/>
      <c r="F41" s="239"/>
      <c r="G41" s="239"/>
      <c r="H41" s="239"/>
      <c r="I41" s="239"/>
      <c r="J41" s="239"/>
      <c r="K41" s="239"/>
      <c r="L41" s="239"/>
      <c r="M41" s="239"/>
      <c r="N41" s="239"/>
      <c r="O41" s="239"/>
      <c r="P41" s="239"/>
      <c r="Q41" s="239"/>
      <c r="R41" s="239"/>
      <c r="S41" s="239"/>
      <c r="T41" s="239"/>
      <c r="U41" s="239"/>
      <c r="V41" s="243"/>
    </row>
    <row r="42" spans="2:22" ht="14.25" customHeight="1" x14ac:dyDescent="0.2">
      <c r="B42" s="237"/>
      <c r="C42" s="239"/>
      <c r="D42" s="239"/>
      <c r="E42" s="239"/>
      <c r="F42" s="239"/>
      <c r="G42" s="239"/>
      <c r="H42" s="239"/>
      <c r="I42" s="239"/>
      <c r="J42" s="239"/>
      <c r="K42" s="239"/>
      <c r="L42" s="239"/>
      <c r="M42" s="239"/>
      <c r="N42" s="239"/>
      <c r="O42" s="239"/>
      <c r="P42" s="239"/>
      <c r="Q42" s="239"/>
      <c r="R42" s="239"/>
      <c r="S42" s="239"/>
      <c r="T42" s="239"/>
      <c r="U42" s="239"/>
      <c r="V42" s="243"/>
    </row>
    <row r="43" spans="2:22" ht="14.25" customHeight="1" x14ac:dyDescent="0.2">
      <c r="B43" s="237"/>
      <c r="C43" s="239"/>
      <c r="D43" s="239"/>
      <c r="E43" s="239"/>
      <c r="F43" s="239"/>
      <c r="G43" s="239"/>
      <c r="H43" s="239"/>
      <c r="I43" s="239"/>
      <c r="J43" s="239"/>
      <c r="K43" s="239"/>
      <c r="L43" s="239"/>
      <c r="M43" s="239"/>
      <c r="N43" s="239"/>
      <c r="O43" s="239"/>
      <c r="P43" s="239"/>
      <c r="Q43" s="239"/>
      <c r="R43" s="239"/>
      <c r="S43" s="239"/>
      <c r="T43" s="239"/>
      <c r="U43" s="239"/>
      <c r="V43" s="243"/>
    </row>
    <row r="44" spans="2:22" ht="14.25" customHeight="1" x14ac:dyDescent="0.2">
      <c r="B44" s="237"/>
      <c r="C44" s="239"/>
      <c r="D44" s="239"/>
      <c r="E44" s="239"/>
      <c r="F44" s="239"/>
      <c r="G44" s="239"/>
      <c r="H44" s="239"/>
      <c r="I44" s="239"/>
      <c r="J44" s="239"/>
      <c r="K44" s="239"/>
      <c r="L44" s="239"/>
      <c r="M44" s="239"/>
      <c r="N44" s="239"/>
      <c r="O44" s="239"/>
      <c r="P44" s="239"/>
      <c r="Q44" s="239"/>
      <c r="R44" s="239"/>
      <c r="S44" s="239"/>
      <c r="T44" s="239"/>
      <c r="U44" s="239"/>
      <c r="V44" s="243"/>
    </row>
    <row r="45" spans="2:22" ht="14.25" customHeight="1" x14ac:dyDescent="0.2">
      <c r="B45" s="237"/>
      <c r="C45" s="239"/>
      <c r="D45" s="239"/>
      <c r="E45" s="239"/>
      <c r="F45" s="239"/>
      <c r="G45" s="239"/>
      <c r="H45" s="239"/>
      <c r="I45" s="239"/>
      <c r="J45" s="239"/>
      <c r="K45" s="239"/>
      <c r="L45" s="239"/>
      <c r="M45" s="239"/>
      <c r="N45" s="239"/>
      <c r="O45" s="239"/>
      <c r="P45" s="239"/>
      <c r="Q45" s="239"/>
      <c r="R45" s="239"/>
      <c r="S45" s="239"/>
      <c r="T45" s="239"/>
      <c r="U45" s="239"/>
      <c r="V45" s="243"/>
    </row>
    <row r="46" spans="2:22" ht="14.25" customHeight="1" x14ac:dyDescent="0.2">
      <c r="B46" s="237"/>
      <c r="C46" s="239"/>
      <c r="D46" s="239"/>
      <c r="E46" s="239"/>
      <c r="F46" s="239"/>
      <c r="G46" s="239"/>
      <c r="H46" s="239"/>
      <c r="I46" s="239"/>
      <c r="J46" s="239"/>
      <c r="K46" s="239"/>
      <c r="L46" s="239"/>
      <c r="M46" s="239"/>
      <c r="N46" s="239"/>
      <c r="O46" s="239"/>
      <c r="P46" s="239"/>
      <c r="Q46" s="239"/>
      <c r="R46" s="239"/>
      <c r="S46" s="239"/>
      <c r="T46" s="239"/>
      <c r="U46" s="239"/>
      <c r="V46" s="243"/>
    </row>
    <row r="47" spans="2:22" ht="14.25" customHeight="1" x14ac:dyDescent="0.2">
      <c r="B47" s="237"/>
      <c r="C47" s="239"/>
      <c r="D47" s="239"/>
      <c r="E47" s="239"/>
      <c r="F47" s="239"/>
      <c r="G47" s="239"/>
      <c r="H47" s="239"/>
      <c r="I47" s="239"/>
      <c r="J47" s="239"/>
      <c r="K47" s="239"/>
      <c r="L47" s="239"/>
      <c r="M47" s="239"/>
      <c r="N47" s="239"/>
      <c r="O47" s="239"/>
      <c r="P47" s="239"/>
      <c r="Q47" s="239"/>
      <c r="R47" s="239"/>
      <c r="S47" s="239"/>
      <c r="T47" s="239"/>
      <c r="U47" s="239"/>
      <c r="V47" s="243"/>
    </row>
    <row r="48" spans="2:22" ht="14.25" customHeight="1" x14ac:dyDescent="0.2">
      <c r="B48" s="237"/>
      <c r="C48" s="239"/>
      <c r="D48" s="239"/>
      <c r="E48" s="239"/>
      <c r="F48" s="239"/>
      <c r="G48" s="239"/>
      <c r="H48" s="239"/>
      <c r="I48" s="239"/>
      <c r="J48" s="239"/>
      <c r="K48" s="239"/>
      <c r="L48" s="239"/>
      <c r="M48" s="239"/>
      <c r="N48" s="239"/>
      <c r="O48" s="239"/>
      <c r="P48" s="239"/>
      <c r="Q48" s="239"/>
      <c r="R48" s="239"/>
      <c r="S48" s="239"/>
      <c r="T48" s="239"/>
      <c r="U48" s="239"/>
      <c r="V48" s="243"/>
    </row>
    <row r="49" spans="2:22" ht="14.25" customHeight="1" x14ac:dyDescent="0.2">
      <c r="B49" s="244" t="s">
        <v>343</v>
      </c>
      <c r="C49" s="240">
        <f>SUM(C10:C48)</f>
        <v>0</v>
      </c>
      <c r="D49" s="240">
        <f t="shared" ref="D49:U49" si="0">SUM(D10:D48)</f>
        <v>0</v>
      </c>
      <c r="E49" s="240">
        <f t="shared" si="0"/>
        <v>0</v>
      </c>
      <c r="F49" s="240">
        <f t="shared" si="0"/>
        <v>0</v>
      </c>
      <c r="G49" s="240">
        <f t="shared" si="0"/>
        <v>0</v>
      </c>
      <c r="H49" s="240">
        <f t="shared" si="0"/>
        <v>0</v>
      </c>
      <c r="I49" s="240">
        <f t="shared" si="0"/>
        <v>0</v>
      </c>
      <c r="J49" s="240">
        <f t="shared" si="0"/>
        <v>0</v>
      </c>
      <c r="K49" s="240">
        <f t="shared" si="0"/>
        <v>0</v>
      </c>
      <c r="L49" s="240">
        <f t="shared" si="0"/>
        <v>0</v>
      </c>
      <c r="M49" s="240">
        <f t="shared" si="0"/>
        <v>0</v>
      </c>
      <c r="N49" s="240">
        <f t="shared" si="0"/>
        <v>0</v>
      </c>
      <c r="O49" s="240">
        <f t="shared" si="0"/>
        <v>0</v>
      </c>
      <c r="P49" s="240">
        <f t="shared" si="0"/>
        <v>0</v>
      </c>
      <c r="Q49" s="240">
        <f t="shared" si="0"/>
        <v>0</v>
      </c>
      <c r="R49" s="240">
        <f t="shared" si="0"/>
        <v>0</v>
      </c>
      <c r="S49" s="240">
        <f t="shared" si="0"/>
        <v>0</v>
      </c>
      <c r="T49" s="240">
        <f t="shared" si="0"/>
        <v>0</v>
      </c>
      <c r="U49" s="240">
        <f t="shared" si="0"/>
        <v>0</v>
      </c>
      <c r="V49" s="245"/>
    </row>
    <row r="50" spans="2:22" ht="13.5" customHeight="1" x14ac:dyDescent="0.2">
      <c r="B50" s="729" t="s">
        <v>395</v>
      </c>
      <c r="C50" s="730"/>
      <c r="D50" s="730"/>
      <c r="E50" s="730"/>
      <c r="F50" s="730"/>
      <c r="G50" s="730"/>
      <c r="H50" s="730"/>
      <c r="I50" s="730"/>
      <c r="J50" s="730"/>
      <c r="K50" s="730"/>
      <c r="L50" s="730"/>
      <c r="M50" s="730"/>
      <c r="N50" s="730"/>
      <c r="O50" s="730"/>
      <c r="P50" s="730"/>
      <c r="Q50" s="730"/>
      <c r="R50" s="730"/>
      <c r="S50" s="730"/>
      <c r="T50" s="730"/>
      <c r="U50" s="730"/>
      <c r="V50" s="730"/>
    </row>
    <row r="51" spans="2:22" ht="13.5" customHeight="1" x14ac:dyDescent="0.2">
      <c r="B51" s="730"/>
      <c r="C51" s="730"/>
      <c r="D51" s="730"/>
      <c r="E51" s="730"/>
      <c r="F51" s="730"/>
      <c r="G51" s="730"/>
      <c r="H51" s="730"/>
      <c r="I51" s="730"/>
      <c r="J51" s="730"/>
      <c r="K51" s="730"/>
      <c r="L51" s="730"/>
      <c r="M51" s="730"/>
      <c r="N51" s="730"/>
      <c r="O51" s="730"/>
      <c r="P51" s="730"/>
      <c r="Q51" s="730"/>
      <c r="R51" s="730"/>
      <c r="S51" s="730"/>
      <c r="T51" s="730"/>
      <c r="U51" s="730"/>
      <c r="V51" s="730"/>
    </row>
    <row r="52" spans="2:22" ht="13.5" customHeight="1" x14ac:dyDescent="0.2">
      <c r="B52" s="730"/>
      <c r="C52" s="730"/>
      <c r="D52" s="730"/>
      <c r="E52" s="730"/>
      <c r="F52" s="730"/>
      <c r="G52" s="730"/>
      <c r="H52" s="730"/>
      <c r="I52" s="730"/>
      <c r="J52" s="730"/>
      <c r="K52" s="730"/>
      <c r="L52" s="730"/>
      <c r="M52" s="730"/>
      <c r="N52" s="730"/>
      <c r="O52" s="730"/>
      <c r="P52" s="730"/>
      <c r="Q52" s="730"/>
      <c r="R52" s="730"/>
      <c r="S52" s="730"/>
      <c r="T52" s="730"/>
      <c r="U52" s="730"/>
      <c r="V52" s="730"/>
    </row>
    <row r="53" spans="2:22" ht="13.5" customHeight="1" x14ac:dyDescent="0.2">
      <c r="B53" s="730"/>
      <c r="C53" s="730"/>
      <c r="D53" s="730"/>
      <c r="E53" s="730"/>
      <c r="F53" s="730"/>
      <c r="G53" s="730"/>
      <c r="H53" s="730"/>
      <c r="I53" s="730"/>
      <c r="J53" s="730"/>
      <c r="K53" s="730"/>
      <c r="L53" s="730"/>
      <c r="M53" s="730"/>
      <c r="N53" s="730"/>
      <c r="O53" s="730"/>
      <c r="P53" s="730"/>
      <c r="Q53" s="730"/>
      <c r="R53" s="730"/>
      <c r="S53" s="730"/>
      <c r="T53" s="730"/>
      <c r="U53" s="730"/>
      <c r="V53" s="730"/>
    </row>
    <row r="54" spans="2:22" ht="13.5" customHeight="1" x14ac:dyDescent="0.2">
      <c r="B54" s="730"/>
      <c r="C54" s="730"/>
      <c r="D54" s="730"/>
      <c r="E54" s="730"/>
      <c r="F54" s="730"/>
      <c r="G54" s="730"/>
      <c r="H54" s="730"/>
      <c r="I54" s="730"/>
      <c r="J54" s="730"/>
      <c r="K54" s="730"/>
      <c r="L54" s="730"/>
      <c r="M54" s="730"/>
      <c r="N54" s="730"/>
      <c r="O54" s="730"/>
      <c r="P54" s="730"/>
      <c r="Q54" s="730"/>
      <c r="R54" s="730"/>
      <c r="S54" s="730"/>
      <c r="T54" s="730"/>
      <c r="U54" s="730"/>
      <c r="V54" s="730"/>
    </row>
    <row r="55" spans="2:22" ht="13.5" customHeight="1" x14ac:dyDescent="0.2">
      <c r="B55" s="730"/>
      <c r="C55" s="730"/>
      <c r="D55" s="730"/>
      <c r="E55" s="730"/>
      <c r="F55" s="730"/>
      <c r="G55" s="730"/>
      <c r="H55" s="730"/>
      <c r="I55" s="730"/>
      <c r="J55" s="730"/>
      <c r="K55" s="730"/>
      <c r="L55" s="730"/>
      <c r="M55" s="730"/>
      <c r="N55" s="730"/>
      <c r="O55" s="730"/>
      <c r="P55" s="730"/>
      <c r="Q55" s="730"/>
      <c r="R55" s="730"/>
      <c r="S55" s="730"/>
      <c r="T55" s="730"/>
      <c r="U55" s="730"/>
      <c r="V55" s="730"/>
    </row>
    <row r="56" spans="2:22" ht="13.5" customHeight="1" x14ac:dyDescent="0.2">
      <c r="B56" s="730"/>
      <c r="C56" s="730"/>
      <c r="D56" s="730"/>
      <c r="E56" s="730"/>
      <c r="F56" s="730"/>
      <c r="G56" s="730"/>
      <c r="H56" s="730"/>
      <c r="I56" s="730"/>
      <c r="J56" s="730"/>
      <c r="K56" s="730"/>
      <c r="L56" s="730"/>
      <c r="M56" s="730"/>
      <c r="N56" s="730"/>
      <c r="O56" s="730"/>
      <c r="P56" s="730"/>
      <c r="Q56" s="730"/>
      <c r="R56" s="730"/>
      <c r="S56" s="730"/>
      <c r="T56" s="730"/>
      <c r="U56" s="730"/>
      <c r="V56" s="730"/>
    </row>
    <row r="57" spans="2:22" ht="13.5" customHeight="1" x14ac:dyDescent="0.2">
      <c r="B57" s="730"/>
      <c r="C57" s="730"/>
      <c r="D57" s="730"/>
      <c r="E57" s="730"/>
      <c r="F57" s="730"/>
      <c r="G57" s="730"/>
      <c r="H57" s="730"/>
      <c r="I57" s="730"/>
      <c r="J57" s="730"/>
      <c r="K57" s="730"/>
      <c r="L57" s="730"/>
      <c r="M57" s="730"/>
      <c r="N57" s="730"/>
      <c r="O57" s="730"/>
      <c r="P57" s="730"/>
      <c r="Q57" s="730"/>
      <c r="R57" s="730"/>
      <c r="S57" s="730"/>
      <c r="T57" s="730"/>
      <c r="U57" s="730"/>
      <c r="V57" s="730"/>
    </row>
  </sheetData>
  <sheetProtection password="CC81" sheet="1" objects="1" scenarios="1"/>
  <mergeCells count="25">
    <mergeCell ref="S8:S9"/>
    <mergeCell ref="T8:T9"/>
    <mergeCell ref="U8:U9"/>
    <mergeCell ref="V8:V9"/>
    <mergeCell ref="B50:V57"/>
    <mergeCell ref="M8:M9"/>
    <mergeCell ref="N8:N9"/>
    <mergeCell ref="O8:O9"/>
    <mergeCell ref="P8:P9"/>
    <mergeCell ref="Q8:Q9"/>
    <mergeCell ref="R8:R9"/>
    <mergeCell ref="G8:G9"/>
    <mergeCell ref="H8:H9"/>
    <mergeCell ref="I8:I9"/>
    <mergeCell ref="J8:J9"/>
    <mergeCell ref="K8:K9"/>
    <mergeCell ref="L8:L9"/>
    <mergeCell ref="C2:E2"/>
    <mergeCell ref="B3:F3"/>
    <mergeCell ref="B8:B9"/>
    <mergeCell ref="C8:C9"/>
    <mergeCell ref="D8:D9"/>
    <mergeCell ref="E8:E9"/>
    <mergeCell ref="F8:F9"/>
    <mergeCell ref="C5:J5"/>
  </mergeCells>
  <phoneticPr fontId="1"/>
  <dataValidations disablePrompts="1" count="2">
    <dataValidation imeMode="on" allowBlank="1" showInputMessage="1" showErrorMessage="1" sqref="B10:B48" xr:uid="{1E451221-2078-408D-8CF5-2F3E18819565}"/>
    <dataValidation type="whole" imeMode="disabled" operator="equal" allowBlank="1" showInputMessage="1" showErrorMessage="1" sqref="C10:U48" xr:uid="{F5994771-BF5D-4AC6-95D9-5DFFE7048006}">
      <formula1>1</formula1>
    </dataValidation>
  </dataValidations>
  <pageMargins left="0.39370078740157483" right="0.39370078740157483" top="0.78740157480314965" bottom="0.39370078740157483" header="0.39370078740157483" footer="0.19685039370078741"/>
  <pageSetup paperSize="9" scale="97" orientation="portrait" horizontalDpi="300" verticalDpi="300" r:id="rId1"/>
  <headerFooter alignWithMargins="0">
    <oddFooter>&amp;C- 8 -</oddFooter>
  </headerFooter>
  <extLst>
    <ext xmlns:x14="http://schemas.microsoft.com/office/spreadsheetml/2009/9/main" uri="{78C0D931-6437-407d-A8EE-F0AAD7539E65}">
      <x14:conditionalFormattings>
        <x14:conditionalFormatting xmlns:xm="http://schemas.microsoft.com/office/excel/2006/main">
          <x14:cfRule type="cellIs" priority="19" operator="notEqual" id="{0F7310BF-807F-45F4-952A-244A56C97F83}">
            <xm:f>'03職員数'!$F$21</xm:f>
            <x14:dxf>
              <fill>
                <patternFill>
                  <bgColor rgb="FFFFCCCC"/>
                </patternFill>
              </fill>
            </x14:dxf>
          </x14:cfRule>
          <xm:sqref>C49</xm:sqref>
        </x14:conditionalFormatting>
        <x14:conditionalFormatting xmlns:xm="http://schemas.microsoft.com/office/excel/2006/main">
          <x14:cfRule type="cellIs" priority="18" operator="notEqual" id="{CA28E56E-584D-4E7B-91FF-E6E61FF07315}">
            <xm:f>'03職員数'!$J$21</xm:f>
            <x14:dxf>
              <fill>
                <patternFill>
                  <bgColor rgb="FFFFCCCC"/>
                </patternFill>
              </fill>
            </x14:dxf>
          </x14:cfRule>
          <xm:sqref>D49</xm:sqref>
        </x14:conditionalFormatting>
        <x14:conditionalFormatting xmlns:xm="http://schemas.microsoft.com/office/excel/2006/main">
          <x14:cfRule type="cellIs" priority="17" operator="notEqual" id="{89318147-1D92-4914-93B5-B4F10BBC04C5}">
            <xm:f>'03職員数'!$N$21</xm:f>
            <x14:dxf>
              <fill>
                <patternFill>
                  <bgColor rgb="FFFFCCCC"/>
                </patternFill>
              </fill>
            </x14:dxf>
          </x14:cfRule>
          <xm:sqref>E49</xm:sqref>
        </x14:conditionalFormatting>
        <x14:conditionalFormatting xmlns:xm="http://schemas.microsoft.com/office/excel/2006/main">
          <x14:cfRule type="cellIs" priority="16" operator="notEqual" id="{C66873D1-CE04-453C-9E52-8B7F50D30F14}">
            <xm:f>'03職員数'!$R$21</xm:f>
            <x14:dxf>
              <fill>
                <patternFill>
                  <bgColor rgb="FFFFCCCC"/>
                </patternFill>
              </fill>
            </x14:dxf>
          </x14:cfRule>
          <xm:sqref>F49</xm:sqref>
        </x14:conditionalFormatting>
        <x14:conditionalFormatting xmlns:xm="http://schemas.microsoft.com/office/excel/2006/main">
          <x14:cfRule type="cellIs" priority="15" operator="notEqual" id="{FA4DA944-DB2D-4C7C-8FA2-230819C9C8AD}">
            <xm:f>'03職員数'!$V$21</xm:f>
            <x14:dxf>
              <fill>
                <patternFill>
                  <bgColor rgb="FFFFCCCC"/>
                </patternFill>
              </fill>
            </x14:dxf>
          </x14:cfRule>
          <xm:sqref>G49</xm:sqref>
        </x14:conditionalFormatting>
        <x14:conditionalFormatting xmlns:xm="http://schemas.microsoft.com/office/excel/2006/main">
          <x14:cfRule type="cellIs" priority="14" operator="notEqual" id="{D21C6175-EBAA-4AFE-808D-DFCB2BC32264}">
            <xm:f>'03職員数'!$Z$21</xm:f>
            <x14:dxf>
              <fill>
                <patternFill>
                  <bgColor rgb="FFFFCCCC"/>
                </patternFill>
              </fill>
            </x14:dxf>
          </x14:cfRule>
          <xm:sqref>H49</xm:sqref>
        </x14:conditionalFormatting>
        <x14:conditionalFormatting xmlns:xm="http://schemas.microsoft.com/office/excel/2006/main">
          <x14:cfRule type="cellIs" priority="13" operator="notEqual" id="{0CB94D39-3F44-40B3-BB3F-840971C46490}">
            <xm:f>'03職員数'!$AD$21</xm:f>
            <x14:dxf>
              <fill>
                <patternFill>
                  <bgColor rgb="FFFFCCCC"/>
                </patternFill>
              </fill>
            </x14:dxf>
          </x14:cfRule>
          <xm:sqref>I49</xm:sqref>
        </x14:conditionalFormatting>
        <x14:conditionalFormatting xmlns:xm="http://schemas.microsoft.com/office/excel/2006/main">
          <x14:cfRule type="cellIs" priority="12" operator="notEqual" id="{655B9C9F-26FF-4E94-A0E7-D5E81EFD365D}">
            <xm:f>'03職員数'!$AH$21</xm:f>
            <x14:dxf>
              <fill>
                <patternFill>
                  <bgColor rgb="FFFFCCCC"/>
                </patternFill>
              </fill>
            </x14:dxf>
          </x14:cfRule>
          <xm:sqref>J49</xm:sqref>
        </x14:conditionalFormatting>
        <x14:conditionalFormatting xmlns:xm="http://schemas.microsoft.com/office/excel/2006/main">
          <x14:cfRule type="cellIs" priority="11" operator="notEqual" id="{8548D5E8-05D6-400C-98B0-753EFC64376C}">
            <xm:f>'03職員数'!$AL$21</xm:f>
            <x14:dxf>
              <fill>
                <patternFill>
                  <bgColor rgb="FFFFCCCC"/>
                </patternFill>
              </fill>
            </x14:dxf>
          </x14:cfRule>
          <xm:sqref>K49</xm:sqref>
        </x14:conditionalFormatting>
        <x14:conditionalFormatting xmlns:xm="http://schemas.microsoft.com/office/excel/2006/main">
          <x14:cfRule type="cellIs" priority="10" operator="notEqual" id="{76E45280-4DFE-4766-A60E-E905C617EFAE}">
            <xm:f>'03職員数'!$AP$21</xm:f>
            <x14:dxf>
              <fill>
                <patternFill>
                  <bgColor rgb="FFFFCCCC"/>
                </patternFill>
              </fill>
            </x14:dxf>
          </x14:cfRule>
          <xm:sqref>L49</xm:sqref>
        </x14:conditionalFormatting>
        <x14:conditionalFormatting xmlns:xm="http://schemas.microsoft.com/office/excel/2006/main">
          <x14:cfRule type="cellIs" priority="9" operator="notEqual" id="{E3AE1BD5-B119-4035-B207-0A25312F7404}">
            <xm:f>'03職員数'!$AT$21</xm:f>
            <x14:dxf>
              <fill>
                <patternFill>
                  <bgColor rgb="FFFFCCCC"/>
                </patternFill>
              </fill>
            </x14:dxf>
          </x14:cfRule>
          <xm:sqref>M49</xm:sqref>
        </x14:conditionalFormatting>
        <x14:conditionalFormatting xmlns:xm="http://schemas.microsoft.com/office/excel/2006/main">
          <x14:cfRule type="cellIs" priority="8" operator="notEqual" id="{4BD5B2CA-90EC-41DC-ABBF-030A536B7E7D}">
            <xm:f>'03職員数'!$F$26</xm:f>
            <x14:dxf>
              <fill>
                <patternFill>
                  <bgColor rgb="FFFFCCCC"/>
                </patternFill>
              </fill>
            </x14:dxf>
          </x14:cfRule>
          <xm:sqref>N49</xm:sqref>
        </x14:conditionalFormatting>
        <x14:conditionalFormatting xmlns:xm="http://schemas.microsoft.com/office/excel/2006/main">
          <x14:cfRule type="cellIs" priority="7" operator="notEqual" id="{549E318F-1A4B-4103-8F07-BD15D1FAC602}">
            <xm:f>'03職員数'!$J$26</xm:f>
            <x14:dxf>
              <fill>
                <patternFill>
                  <bgColor rgb="FFFFCCCC"/>
                </patternFill>
              </fill>
            </x14:dxf>
          </x14:cfRule>
          <xm:sqref>O49</xm:sqref>
        </x14:conditionalFormatting>
        <x14:conditionalFormatting xmlns:xm="http://schemas.microsoft.com/office/excel/2006/main">
          <x14:cfRule type="cellIs" priority="6" operator="notEqual" id="{FE2D154B-F6AB-4A36-9519-9FB676D7BA9E}">
            <xm:f>'03職員数'!$N$26</xm:f>
            <x14:dxf>
              <fill>
                <patternFill>
                  <bgColor rgb="FFFFCCCC"/>
                </patternFill>
              </fill>
            </x14:dxf>
          </x14:cfRule>
          <xm:sqref>P49</xm:sqref>
        </x14:conditionalFormatting>
        <x14:conditionalFormatting xmlns:xm="http://schemas.microsoft.com/office/excel/2006/main">
          <x14:cfRule type="cellIs" priority="5" operator="notEqual" id="{58E947CE-5515-4552-BE98-891FFA7C8A79}">
            <xm:f>'03職員数'!$R$26</xm:f>
            <x14:dxf>
              <fill>
                <patternFill>
                  <bgColor rgb="FFFFCCCC"/>
                </patternFill>
              </fill>
            </x14:dxf>
          </x14:cfRule>
          <xm:sqref>Q49</xm:sqref>
        </x14:conditionalFormatting>
        <x14:conditionalFormatting xmlns:xm="http://schemas.microsoft.com/office/excel/2006/main">
          <x14:cfRule type="cellIs" priority="4" operator="notEqual" id="{23BCCDBF-AE2F-45D5-B65F-361570BCB459}">
            <xm:f>'03職員数'!$V$26</xm:f>
            <x14:dxf>
              <fill>
                <patternFill>
                  <bgColor rgb="FFFFCCCC"/>
                </patternFill>
              </fill>
            </x14:dxf>
          </x14:cfRule>
          <xm:sqref>R49</xm:sqref>
        </x14:conditionalFormatting>
        <x14:conditionalFormatting xmlns:xm="http://schemas.microsoft.com/office/excel/2006/main">
          <x14:cfRule type="cellIs" priority="3" operator="notEqual" id="{54473430-5E2A-4D21-8538-D96B01B979FF}">
            <xm:f>'03職員数'!$Z$26</xm:f>
            <x14:dxf>
              <fill>
                <patternFill>
                  <bgColor rgb="FFFFCCCC"/>
                </patternFill>
              </fill>
            </x14:dxf>
          </x14:cfRule>
          <xm:sqref>S49</xm:sqref>
        </x14:conditionalFormatting>
        <x14:conditionalFormatting xmlns:xm="http://schemas.microsoft.com/office/excel/2006/main">
          <x14:cfRule type="cellIs" priority="2" operator="notEqual" id="{3B96CB84-4535-4D77-B6AC-FCBD35B57B34}">
            <xm:f>'03職員数'!$AD$26</xm:f>
            <x14:dxf>
              <fill>
                <patternFill>
                  <bgColor rgb="FFFFCCCC"/>
                </patternFill>
              </fill>
            </x14:dxf>
          </x14:cfRule>
          <xm:sqref>T49</xm:sqref>
        </x14:conditionalFormatting>
        <x14:conditionalFormatting xmlns:xm="http://schemas.microsoft.com/office/excel/2006/main">
          <x14:cfRule type="cellIs" priority="1" operator="notEqual" id="{ACFB282C-3CED-400B-915F-9D51809AD145}">
            <xm:f>'03職員数'!$AH$26</xm:f>
            <x14:dxf>
              <fill>
                <patternFill>
                  <bgColor rgb="FFFFCCCC"/>
                </patternFill>
              </fill>
            </x14:dxf>
          </x14:cfRule>
          <xm:sqref>U49</xm:sqref>
        </x14:conditionalFormatting>
      </x14:conditionalFormatting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8"/>
  <dimension ref="A1:BJ204"/>
  <sheetViews>
    <sheetView view="pageBreakPreview" topLeftCell="A94" zoomScale="120" zoomScaleNormal="100" zoomScaleSheetLayoutView="120" workbookViewId="0">
      <selection activeCell="W108" sqref="W108"/>
    </sheetView>
  </sheetViews>
  <sheetFormatPr defaultColWidth="2.6328125" defaultRowHeight="13.5" customHeight="1" x14ac:dyDescent="0.2"/>
  <cols>
    <col min="1" max="17" width="2.6328125" style="7"/>
    <col min="18" max="21" width="2.6328125" style="7" customWidth="1"/>
    <col min="22" max="16384" width="2.6328125" style="7"/>
  </cols>
  <sheetData>
    <row r="1" spans="1:49" ht="13.5" customHeight="1" x14ac:dyDescent="0.2">
      <c r="A1" s="7" t="s">
        <v>26</v>
      </c>
      <c r="E1" s="763" t="s">
        <v>216</v>
      </c>
      <c r="F1" s="764"/>
      <c r="G1" s="764"/>
      <c r="H1" s="764"/>
      <c r="I1" s="764"/>
      <c r="J1" s="764"/>
      <c r="K1" s="764"/>
      <c r="L1" s="764"/>
      <c r="M1" s="764"/>
      <c r="N1" s="764"/>
      <c r="O1" s="764"/>
      <c r="P1" s="764"/>
      <c r="Q1" s="764"/>
      <c r="R1" s="764"/>
      <c r="S1" s="764"/>
      <c r="T1" s="764"/>
      <c r="U1" s="764"/>
      <c r="V1" s="764"/>
      <c r="W1" s="765"/>
      <c r="AB1" s="745" t="s">
        <v>68</v>
      </c>
      <c r="AC1" s="746"/>
      <c r="AD1" s="746"/>
      <c r="AE1" s="746"/>
      <c r="AF1" s="746"/>
      <c r="AG1" s="746"/>
      <c r="AH1" s="746"/>
      <c r="AI1" s="747"/>
    </row>
    <row r="2" spans="1:49" ht="13.5" customHeight="1" x14ac:dyDescent="0.2">
      <c r="E2" s="766"/>
      <c r="F2" s="767"/>
      <c r="G2" s="767"/>
      <c r="H2" s="767"/>
      <c r="I2" s="767"/>
      <c r="J2" s="767"/>
      <c r="K2" s="767"/>
      <c r="L2" s="767"/>
      <c r="M2" s="767"/>
      <c r="N2" s="767"/>
      <c r="O2" s="767"/>
      <c r="P2" s="767"/>
      <c r="Q2" s="767"/>
      <c r="R2" s="767"/>
      <c r="S2" s="767"/>
      <c r="T2" s="767"/>
      <c r="U2" s="767"/>
      <c r="V2" s="767"/>
      <c r="W2" s="768"/>
      <c r="AB2" s="748"/>
      <c r="AC2" s="749"/>
      <c r="AD2" s="749"/>
      <c r="AE2" s="749"/>
      <c r="AF2" s="749"/>
      <c r="AG2" s="749"/>
      <c r="AH2" s="749"/>
      <c r="AI2" s="750"/>
    </row>
    <row r="3" spans="1:49" ht="13.5" customHeight="1" x14ac:dyDescent="0.2">
      <c r="E3" s="766"/>
      <c r="F3" s="767"/>
      <c r="G3" s="767"/>
      <c r="H3" s="767"/>
      <c r="I3" s="767"/>
      <c r="J3" s="767"/>
      <c r="K3" s="767"/>
      <c r="L3" s="767"/>
      <c r="M3" s="767"/>
      <c r="N3" s="767"/>
      <c r="O3" s="767"/>
      <c r="P3" s="767"/>
      <c r="Q3" s="767"/>
      <c r="R3" s="767"/>
      <c r="S3" s="767"/>
      <c r="T3" s="767"/>
      <c r="U3" s="767"/>
      <c r="V3" s="767"/>
      <c r="W3" s="768"/>
      <c r="AB3" s="751"/>
      <c r="AC3" s="752"/>
      <c r="AD3" s="752"/>
      <c r="AE3" s="752"/>
      <c r="AF3" s="752"/>
      <c r="AG3" s="752"/>
      <c r="AH3" s="752"/>
      <c r="AI3" s="753"/>
      <c r="AW3" s="7" t="s">
        <v>864</v>
      </c>
    </row>
    <row r="4" spans="1:49" ht="13.5" customHeight="1" x14ac:dyDescent="0.2">
      <c r="E4" s="57"/>
      <c r="F4" s="57"/>
      <c r="G4" s="57"/>
      <c r="H4" s="57"/>
      <c r="I4" s="57"/>
      <c r="J4" s="57"/>
      <c r="K4" s="57"/>
      <c r="L4" s="57"/>
      <c r="M4" s="57"/>
      <c r="N4" s="57"/>
      <c r="O4" s="57"/>
      <c r="P4" s="57"/>
      <c r="Q4" s="57"/>
      <c r="R4" s="57"/>
      <c r="S4" s="57"/>
      <c r="T4" s="57"/>
      <c r="U4" s="57"/>
      <c r="V4" s="57"/>
      <c r="W4" s="57"/>
      <c r="AB4" s="754"/>
      <c r="AC4" s="755"/>
      <c r="AD4" s="755"/>
      <c r="AE4" s="755"/>
      <c r="AF4" s="755"/>
      <c r="AG4" s="755"/>
      <c r="AH4" s="755"/>
      <c r="AI4" s="756"/>
      <c r="AW4" s="7" t="s">
        <v>863</v>
      </c>
    </row>
    <row r="5" spans="1:49" ht="13.5" customHeight="1" x14ac:dyDescent="0.2">
      <c r="AB5" s="754"/>
      <c r="AC5" s="755"/>
      <c r="AD5" s="755"/>
      <c r="AE5" s="755"/>
      <c r="AF5" s="755"/>
      <c r="AG5" s="755"/>
      <c r="AH5" s="755"/>
      <c r="AI5" s="756"/>
    </row>
    <row r="6" spans="1:49" ht="13.5" customHeight="1" x14ac:dyDescent="0.2">
      <c r="A6" s="497" t="s">
        <v>69</v>
      </c>
      <c r="B6" s="497"/>
      <c r="G6" s="7" t="s">
        <v>70</v>
      </c>
      <c r="L6" s="7" t="s">
        <v>251</v>
      </c>
      <c r="T6" s="7" t="s">
        <v>71</v>
      </c>
      <c r="AB6" s="754"/>
      <c r="AC6" s="755"/>
      <c r="AD6" s="755"/>
      <c r="AE6" s="755"/>
      <c r="AF6" s="755"/>
      <c r="AG6" s="755"/>
      <c r="AH6" s="755"/>
      <c r="AI6" s="756"/>
    </row>
    <row r="7" spans="1:49" s="12" customFormat="1" ht="13.5" customHeight="1" x14ac:dyDescent="0.2">
      <c r="A7" s="13">
        <v>1</v>
      </c>
      <c r="E7" s="13"/>
      <c r="G7" s="13">
        <v>3</v>
      </c>
      <c r="M7" s="13">
        <v>4</v>
      </c>
      <c r="T7" s="13">
        <v>5</v>
      </c>
      <c r="AB7" s="754"/>
      <c r="AC7" s="755"/>
      <c r="AD7" s="755"/>
      <c r="AE7" s="755"/>
      <c r="AF7" s="755"/>
      <c r="AG7" s="755"/>
      <c r="AH7" s="755"/>
      <c r="AI7" s="756"/>
    </row>
    <row r="8" spans="1:49" ht="13.5" customHeight="1" x14ac:dyDescent="0.2">
      <c r="A8" s="773" t="s">
        <v>673</v>
      </c>
      <c r="B8" s="773" t="s">
        <v>674</v>
      </c>
      <c r="G8" s="775">
        <v>1</v>
      </c>
      <c r="M8" s="771"/>
      <c r="T8" s="762" t="str">
        <f>IFERROR(MID(TEXT('00審査票'!$L$3,"00000"),1,1)," ")</f>
        <v>0</v>
      </c>
      <c r="U8" s="762" t="str">
        <f>IFERROR(MID(TEXT('00審査票'!$L$3,"00000"),2,1)," ")</f>
        <v>0</v>
      </c>
      <c r="V8" s="762" t="str">
        <f>IFERROR(MID(TEXT('00審査票'!$L$3,"00000"),3,1)," ")</f>
        <v>0</v>
      </c>
      <c r="W8" s="762" t="str">
        <f>IFERROR(MID(TEXT('00審査票'!$L$3,"00000"),4,1)," ")</f>
        <v>0</v>
      </c>
      <c r="X8" s="762" t="str">
        <f>IFERROR(MID(TEXT('00審査票'!$L$3,"00000"),5,1)," ")</f>
        <v>0</v>
      </c>
      <c r="AB8" s="754"/>
      <c r="AC8" s="755"/>
      <c r="AD8" s="755"/>
      <c r="AE8" s="755"/>
      <c r="AF8" s="755"/>
      <c r="AG8" s="755"/>
      <c r="AH8" s="755"/>
      <c r="AI8" s="756"/>
    </row>
    <row r="9" spans="1:49" ht="13.5" customHeight="1" x14ac:dyDescent="0.2">
      <c r="A9" s="774"/>
      <c r="B9" s="774"/>
      <c r="G9" s="776"/>
      <c r="M9" s="772"/>
      <c r="S9" s="14"/>
      <c r="T9" s="762"/>
      <c r="U9" s="762"/>
      <c r="V9" s="762"/>
      <c r="W9" s="762"/>
      <c r="X9" s="762"/>
      <c r="AB9" s="754"/>
      <c r="AC9" s="755"/>
      <c r="AD9" s="755"/>
      <c r="AE9" s="755"/>
      <c r="AF9" s="755"/>
      <c r="AG9" s="755"/>
      <c r="AH9" s="755"/>
      <c r="AI9" s="756"/>
    </row>
    <row r="10" spans="1:49" ht="13.5" customHeight="1" x14ac:dyDescent="0.2">
      <c r="G10" s="7" t="s">
        <v>72</v>
      </c>
      <c r="L10" s="474" t="s">
        <v>73</v>
      </c>
      <c r="M10" s="474"/>
      <c r="N10" s="474"/>
      <c r="O10" s="474"/>
      <c r="P10" s="474"/>
      <c r="Q10" s="474"/>
      <c r="R10" s="474"/>
      <c r="S10" s="474"/>
      <c r="T10" s="474"/>
      <c r="AB10" s="757"/>
      <c r="AC10" s="758"/>
      <c r="AD10" s="758"/>
      <c r="AE10" s="758"/>
      <c r="AF10" s="758"/>
      <c r="AG10" s="758"/>
      <c r="AH10" s="758"/>
      <c r="AI10" s="759"/>
    </row>
    <row r="11" spans="1:49" s="15" customFormat="1" ht="13.5" customHeight="1" x14ac:dyDescent="0.2">
      <c r="A11" s="13">
        <v>1</v>
      </c>
      <c r="C11" s="16"/>
      <c r="D11" s="16"/>
      <c r="E11" s="16"/>
      <c r="F11" s="16"/>
      <c r="G11" s="15">
        <v>3</v>
      </c>
      <c r="N11" s="15">
        <v>10</v>
      </c>
      <c r="X11" s="15">
        <v>20</v>
      </c>
      <c r="AH11" s="15">
        <v>30</v>
      </c>
    </row>
    <row r="12" spans="1:49" ht="13.5" customHeight="1" x14ac:dyDescent="0.2">
      <c r="A12" s="773" t="s">
        <v>673</v>
      </c>
      <c r="B12" s="773" t="s">
        <v>675</v>
      </c>
      <c r="C12" s="499" t="s">
        <v>74</v>
      </c>
      <c r="D12" s="497"/>
      <c r="E12" s="497"/>
      <c r="F12" s="497"/>
      <c r="G12" s="743" t="str">
        <f>IFERROR(MID(会社名称変換!$H$1&amp;REPT(" ",COLUMNS($G$12:$AH$12)),COLUMN()-COLUMN($G$12)+1,1)," ")</f>
        <v xml:space="preserve"> </v>
      </c>
      <c r="H12" s="743" t="str">
        <f>IFERROR(MID(会社名称変換!$H$1&amp;REPT(" ",COLUMNS($G$12:$AH$12)),COLUMN()-COLUMN($G$12)+1,1)," ")</f>
        <v xml:space="preserve"> </v>
      </c>
      <c r="I12" s="743" t="str">
        <f>IFERROR(MID(会社名称変換!$H$1&amp;REPT(" ",COLUMNS($G$12:$AH$12)),COLUMN()-COLUMN($G$12)+1,1)," ")</f>
        <v xml:space="preserve"> </v>
      </c>
      <c r="J12" s="743" t="str">
        <f>IFERROR(MID(会社名称変換!$H$1&amp;REPT(" ",COLUMNS($G$12:$AH$12)),COLUMN()-COLUMN($G$12)+1,1)," ")</f>
        <v xml:space="preserve"> </v>
      </c>
      <c r="K12" s="743" t="str">
        <f>IFERROR(MID(会社名称変換!$H$1&amp;REPT(" ",COLUMNS($G$12:$AH$12)),COLUMN()-COLUMN($G$12)+1,1)," ")</f>
        <v xml:space="preserve"> </v>
      </c>
      <c r="L12" s="743" t="str">
        <f>IFERROR(MID(会社名称変換!$H$1&amp;REPT(" ",COLUMNS($G$12:$AH$12)),COLUMN()-COLUMN($G$12)+1,1)," ")</f>
        <v xml:space="preserve"> </v>
      </c>
      <c r="M12" s="743" t="str">
        <f>IFERROR(MID(会社名称変換!$H$1&amp;REPT(" ",COLUMNS($G$12:$AH$12)),COLUMN()-COLUMN($G$12)+1,1)," ")</f>
        <v xml:space="preserve"> </v>
      </c>
      <c r="N12" s="743" t="str">
        <f>IFERROR(MID(会社名称変換!$H$1&amp;REPT(" ",COLUMNS($G$12:$AH$12)),COLUMN()-COLUMN($G$12)+1,1)," ")</f>
        <v xml:space="preserve"> </v>
      </c>
      <c r="O12" s="743" t="str">
        <f>IFERROR(MID(会社名称変換!$H$1&amp;REPT(" ",COLUMNS($G$12:$AH$12)),COLUMN()-COLUMN($G$12)+1,1)," ")</f>
        <v xml:space="preserve"> </v>
      </c>
      <c r="P12" s="743" t="str">
        <f>IFERROR(MID(会社名称変換!$H$1&amp;REPT(" ",COLUMNS($G$12:$AH$12)),COLUMN()-COLUMN($G$12)+1,1)," ")</f>
        <v xml:space="preserve"> </v>
      </c>
      <c r="Q12" s="743" t="str">
        <f>IFERROR(MID(会社名称変換!$H$1&amp;REPT(" ",COLUMNS($G$12:$AH$12)),COLUMN()-COLUMN($G$12)+1,1)," ")</f>
        <v xml:space="preserve"> </v>
      </c>
      <c r="R12" s="743" t="str">
        <f>IFERROR(MID(会社名称変換!$H$1&amp;REPT(" ",COLUMNS($G$12:$AH$12)),COLUMN()-COLUMN($G$12)+1,1)," ")</f>
        <v xml:space="preserve"> </v>
      </c>
      <c r="S12" s="743" t="str">
        <f>IFERROR(MID(会社名称変換!$H$1&amp;REPT(" ",COLUMNS($G$12:$AH$12)),COLUMN()-COLUMN($G$12)+1,1)," ")</f>
        <v xml:space="preserve"> </v>
      </c>
      <c r="T12" s="743" t="str">
        <f>IFERROR(MID(会社名称変換!$H$1&amp;REPT(" ",COLUMNS($G$12:$AH$12)),COLUMN()-COLUMN($G$12)+1,1)," ")</f>
        <v xml:space="preserve"> </v>
      </c>
      <c r="U12" s="743" t="str">
        <f>IFERROR(MID(会社名称変換!$H$1&amp;REPT(" ",COLUMNS($G$12:$AH$12)),COLUMN()-COLUMN($G$12)+1,1)," ")</f>
        <v xml:space="preserve"> </v>
      </c>
      <c r="V12" s="743" t="str">
        <f>IFERROR(MID(会社名称変換!$H$1&amp;REPT(" ",COLUMNS($G$12:$AH$12)),COLUMN()-COLUMN($G$12)+1,1)," ")</f>
        <v xml:space="preserve"> </v>
      </c>
      <c r="W12" s="743" t="str">
        <f>IFERROR(MID(会社名称変換!$H$1&amp;REPT(" ",COLUMNS($G$12:$AH$12)),COLUMN()-COLUMN($G$12)+1,1)," ")</f>
        <v xml:space="preserve"> </v>
      </c>
      <c r="X12" s="743" t="str">
        <f>IFERROR(MID(会社名称変換!$H$1&amp;REPT(" ",COLUMNS($G$12:$AH$12)),COLUMN()-COLUMN($G$12)+1,1)," ")</f>
        <v xml:space="preserve"> </v>
      </c>
      <c r="Y12" s="743" t="str">
        <f>IFERROR(MID(会社名称変換!$H$1&amp;REPT(" ",COLUMNS($G$12:$AH$12)),COLUMN()-COLUMN($G$12)+1,1)," ")</f>
        <v xml:space="preserve"> </v>
      </c>
      <c r="Z12" s="743" t="str">
        <f>IFERROR(MID(会社名称変換!$H$1&amp;REPT(" ",COLUMNS($G$12:$AH$12)),COLUMN()-COLUMN($G$12)+1,1)," ")</f>
        <v xml:space="preserve"> </v>
      </c>
      <c r="AA12" s="743" t="str">
        <f>IFERROR(MID(会社名称変換!$H$1&amp;REPT(" ",COLUMNS($G$12:$AH$12)),COLUMN()-COLUMN($G$12)+1,1)," ")</f>
        <v xml:space="preserve"> </v>
      </c>
      <c r="AB12" s="743" t="str">
        <f>IFERROR(MID(会社名称変換!$H$1&amp;REPT(" ",COLUMNS($G$12:$AH$12)),COLUMN()-COLUMN($G$12)+1,1)," ")</f>
        <v xml:space="preserve"> </v>
      </c>
      <c r="AC12" s="743" t="str">
        <f>IFERROR(MID(会社名称変換!$H$1&amp;REPT(" ",COLUMNS($G$12:$AH$12)),COLUMN()-COLUMN($G$12)+1,1)," ")</f>
        <v xml:space="preserve"> </v>
      </c>
      <c r="AD12" s="743" t="str">
        <f>IFERROR(MID(会社名称変換!$H$1&amp;REPT(" ",COLUMNS($G$12:$AH$12)),COLUMN()-COLUMN($G$12)+1,1)," ")</f>
        <v xml:space="preserve"> </v>
      </c>
      <c r="AE12" s="743" t="str">
        <f>IFERROR(MID(会社名称変換!$H$1&amp;REPT(" ",COLUMNS($G$12:$AH$12)),COLUMN()-COLUMN($G$12)+1,1)," ")</f>
        <v xml:space="preserve"> </v>
      </c>
      <c r="AF12" s="743" t="str">
        <f>IFERROR(MID(会社名称変換!$H$1&amp;REPT(" ",COLUMNS($G$12:$AH$12)),COLUMN()-COLUMN($G$12)+1,1)," ")</f>
        <v xml:space="preserve"> </v>
      </c>
      <c r="AG12" s="743" t="str">
        <f>IFERROR(MID(会社名称変換!$H$1&amp;REPT(" ",COLUMNS($G$12:$AH$12)),COLUMN()-COLUMN($G$12)+1,1)," ")</f>
        <v xml:space="preserve"> </v>
      </c>
      <c r="AH12" s="743" t="str">
        <f>IFERROR(MID(会社名称変換!$H$1&amp;REPT(" ",COLUMNS($G$12:$AH$12)),COLUMN()-COLUMN($G$12)+1,1)," ")</f>
        <v xml:space="preserve"> </v>
      </c>
    </row>
    <row r="13" spans="1:49" ht="13.5" customHeight="1" x14ac:dyDescent="0.2">
      <c r="A13" s="774"/>
      <c r="B13" s="774"/>
      <c r="C13" s="499"/>
      <c r="D13" s="497"/>
      <c r="E13" s="497"/>
      <c r="F13" s="497"/>
      <c r="G13" s="744"/>
      <c r="H13" s="744"/>
      <c r="I13" s="744"/>
      <c r="J13" s="744"/>
      <c r="K13" s="744"/>
      <c r="L13" s="744"/>
      <c r="M13" s="744"/>
      <c r="N13" s="744"/>
      <c r="O13" s="744"/>
      <c r="P13" s="744"/>
      <c r="Q13" s="744"/>
      <c r="R13" s="744"/>
      <c r="S13" s="744"/>
      <c r="T13" s="744"/>
      <c r="U13" s="744"/>
      <c r="V13" s="744"/>
      <c r="W13" s="744"/>
      <c r="X13" s="744"/>
      <c r="Y13" s="744"/>
      <c r="Z13" s="744"/>
      <c r="AA13" s="744"/>
      <c r="AB13" s="744"/>
      <c r="AC13" s="744"/>
      <c r="AD13" s="744"/>
      <c r="AE13" s="744"/>
      <c r="AF13" s="744"/>
      <c r="AG13" s="744"/>
      <c r="AH13" s="744"/>
    </row>
    <row r="14" spans="1:49" s="13" customFormat="1" ht="13.5" customHeight="1" x14ac:dyDescent="0.2">
      <c r="C14" s="17"/>
      <c r="D14" s="18"/>
      <c r="E14" s="18"/>
      <c r="F14" s="18"/>
      <c r="G14" s="13">
        <v>31</v>
      </c>
      <c r="I14" s="13">
        <v>32</v>
      </c>
      <c r="M14" s="13">
        <v>40</v>
      </c>
      <c r="R14" s="13">
        <v>50</v>
      </c>
      <c r="W14" s="13">
        <v>60</v>
      </c>
      <c r="AB14" s="13">
        <v>70</v>
      </c>
      <c r="AF14" s="28">
        <v>76</v>
      </c>
    </row>
    <row r="15" spans="1:49" ht="13.5" customHeight="1" x14ac:dyDescent="0.2">
      <c r="B15" s="11"/>
      <c r="C15" s="428" t="s">
        <v>75</v>
      </c>
      <c r="D15" s="428"/>
      <c r="E15" s="428"/>
      <c r="F15" s="589"/>
      <c r="G15" s="769" t="str">
        <f>IFERROR(VLOOKUP(初期設定!$AV$4,会社名称変換!$A$2:$H$56,6,FALSE)," ")</f>
        <v xml:space="preserve"> </v>
      </c>
      <c r="H15" s="505" t="s">
        <v>76</v>
      </c>
      <c r="I15" s="743" t="str">
        <f>IFERROR(MID(会社名称変換!$G$1&amp;REPT("　",COLUMNS($I$15:$AD$15)),COLUMN()-COLUMN($I$15)+1,1),"　")</f>
        <v>　</v>
      </c>
      <c r="J15" s="743" t="str">
        <f>IFERROR(MID(会社名称変換!$G$1&amp;REPT("　",COLUMNS($I$15:$AD$15)),COLUMN()-COLUMN($I$15)+1,1),"　")</f>
        <v>　</v>
      </c>
      <c r="K15" s="743" t="str">
        <f>IFERROR(MID(会社名称変換!$G$1&amp;REPT("　",COLUMNS($I$15:$AD$15)),COLUMN()-COLUMN($I$15)+1,1),"　")</f>
        <v>　</v>
      </c>
      <c r="L15" s="743" t="str">
        <f>IFERROR(MID(会社名称変換!$G$1&amp;REPT("　",COLUMNS($I$15:$AD$15)),COLUMN()-COLUMN($I$15)+1,1),"　")</f>
        <v>　</v>
      </c>
      <c r="M15" s="743" t="str">
        <f>IFERROR(MID(会社名称変換!$G$1&amp;REPT("　",COLUMNS($I$15:$AD$15)),COLUMN()-COLUMN($I$15)+1,1),"　")</f>
        <v>　</v>
      </c>
      <c r="N15" s="743" t="str">
        <f>IFERROR(MID(会社名称変換!$G$1&amp;REPT("　",COLUMNS($I$15:$AD$15)),COLUMN()-COLUMN($I$15)+1,1),"　")</f>
        <v>　</v>
      </c>
      <c r="O15" s="743" t="str">
        <f>IFERROR(MID(会社名称変換!$G$1&amp;REPT("　",COLUMNS($I$15:$AD$15)),COLUMN()-COLUMN($I$15)+1,1),"　")</f>
        <v>　</v>
      </c>
      <c r="P15" s="743" t="str">
        <f>IFERROR(MID(会社名称変換!$G$1&amp;REPT("　",COLUMNS($I$15:$AD$15)),COLUMN()-COLUMN($I$15)+1,1),"　")</f>
        <v>　</v>
      </c>
      <c r="Q15" s="743" t="str">
        <f>IFERROR(MID(会社名称変換!$G$1&amp;REPT("　",COLUMNS($I$15:$AD$15)),COLUMN()-COLUMN($I$15)+1,1),"　")</f>
        <v>　</v>
      </c>
      <c r="R15" s="743" t="str">
        <f>IFERROR(MID(会社名称変換!$G$1&amp;REPT("　",COLUMNS($I$15:$AD$15)),COLUMN()-COLUMN($I$15)+1,1),"　")</f>
        <v>　</v>
      </c>
      <c r="S15" s="743" t="str">
        <f>IFERROR(MID(会社名称変換!$G$1&amp;REPT("　",COLUMNS($I$15:$AD$15)),COLUMN()-COLUMN($I$15)+1,1),"　")</f>
        <v>　</v>
      </c>
      <c r="T15" s="743" t="str">
        <f>IFERROR(MID(会社名称変換!$G$1&amp;REPT("　",COLUMNS($I$15:$AD$15)),COLUMN()-COLUMN($I$15)+1,1),"　")</f>
        <v>　</v>
      </c>
      <c r="U15" s="743" t="str">
        <f>IFERROR(MID(会社名称変換!$G$1&amp;REPT("　",COLUMNS($I$15:$AD$15)),COLUMN()-COLUMN($I$15)+1,1),"　")</f>
        <v>　</v>
      </c>
      <c r="V15" s="743" t="str">
        <f>IFERROR(MID(会社名称変換!$G$1&amp;REPT("　",COLUMNS($I$15:$AD$15)),COLUMN()-COLUMN($I$15)+1,1),"　")</f>
        <v>　</v>
      </c>
      <c r="W15" s="743" t="str">
        <f>IFERROR(MID(会社名称変換!$G$1&amp;REPT("　",COLUMNS($I$15:$AD$15)),COLUMN()-COLUMN($I$15)+1,1),"　")</f>
        <v>　</v>
      </c>
      <c r="X15" s="743" t="str">
        <f>IFERROR(MID(会社名称変換!$G$1&amp;REPT("　",COLUMNS($I$15:$AD$15)),COLUMN()-COLUMN($I$15)+1,1),"　")</f>
        <v>　</v>
      </c>
      <c r="Y15" s="743" t="str">
        <f>IFERROR(MID(会社名称変換!$G$1&amp;REPT("　",COLUMNS($I$15:$AD$15)),COLUMN()-COLUMN($I$15)+1,1),"　")</f>
        <v>　</v>
      </c>
      <c r="Z15" s="743" t="str">
        <f>IFERROR(MID(会社名称変換!$G$1&amp;REPT("　",COLUMNS($I$15:$AD$15)),COLUMN()-COLUMN($I$15)+1,1),"　")</f>
        <v>　</v>
      </c>
      <c r="AA15" s="743" t="str">
        <f>IFERROR(MID(会社名称変換!$G$1&amp;REPT("　",COLUMNS($I$15:$AD$15)),COLUMN()-COLUMN($I$15)+1,1),"　")</f>
        <v>　</v>
      </c>
      <c r="AB15" s="743" t="str">
        <f>IFERROR(MID(会社名称変換!$G$1&amp;REPT("　",COLUMNS($I$15:$AD$15)),COLUMN()-COLUMN($I$15)+1,1),"　")</f>
        <v>　</v>
      </c>
      <c r="AC15" s="743" t="str">
        <f>IFERROR(MID(会社名称変換!$G$1&amp;REPT("　",COLUMNS($I$15:$AD$15)),COLUMN()-COLUMN($I$15)+1,1),"　")</f>
        <v>　</v>
      </c>
      <c r="AD15" s="743" t="str">
        <f>IFERROR(MID(会社名称変換!$G$1&amp;REPT("　",COLUMNS($I$15:$AD$15)),COLUMN()-COLUMN($I$15)+1,1),"　")</f>
        <v>　</v>
      </c>
      <c r="AE15" s="505" t="s">
        <v>76</v>
      </c>
      <c r="AF15" s="769" t="str">
        <f>IFERROR(VLOOKUP(初期設定!$AV$4,会社名称変換!$B$2:$H$56,5,FALSE)," ")</f>
        <v xml:space="preserve"> </v>
      </c>
      <c r="AG15" s="19"/>
    </row>
    <row r="16" spans="1:49" ht="13.5" customHeight="1" x14ac:dyDescent="0.2">
      <c r="C16" s="428"/>
      <c r="D16" s="428"/>
      <c r="E16" s="428"/>
      <c r="F16" s="589"/>
      <c r="G16" s="770"/>
      <c r="H16" s="519"/>
      <c r="I16" s="744"/>
      <c r="J16" s="744"/>
      <c r="K16" s="744"/>
      <c r="L16" s="744"/>
      <c r="M16" s="744"/>
      <c r="N16" s="744"/>
      <c r="O16" s="744"/>
      <c r="P16" s="744"/>
      <c r="Q16" s="744"/>
      <c r="R16" s="744"/>
      <c r="S16" s="744"/>
      <c r="T16" s="744"/>
      <c r="U16" s="744"/>
      <c r="V16" s="744"/>
      <c r="W16" s="744"/>
      <c r="X16" s="744"/>
      <c r="Y16" s="744"/>
      <c r="Z16" s="744"/>
      <c r="AA16" s="744"/>
      <c r="AB16" s="744"/>
      <c r="AC16" s="744"/>
      <c r="AD16" s="744"/>
      <c r="AE16" s="519"/>
      <c r="AF16" s="770"/>
    </row>
    <row r="17" spans="1:34" s="13" customFormat="1" ht="13.5" customHeight="1" x14ac:dyDescent="0.2">
      <c r="C17" s="17"/>
      <c r="D17" s="17"/>
      <c r="E17" s="17"/>
      <c r="F17" s="17"/>
      <c r="G17" s="13">
        <v>77</v>
      </c>
      <c r="L17" s="13">
        <v>87</v>
      </c>
      <c r="R17" s="29">
        <v>100</v>
      </c>
    </row>
    <row r="18" spans="1:34" ht="13.5" customHeight="1" x14ac:dyDescent="0.2">
      <c r="C18" s="429" t="s">
        <v>77</v>
      </c>
      <c r="D18" s="429"/>
      <c r="E18" s="429"/>
      <c r="F18" s="429"/>
      <c r="G18" s="743" t="str">
        <f>IFERROR(MID(DBCS('01申請書'!$J$20&amp;"　"&amp;'01申請書'!$AB$20)&amp;REPT("　",COLUMNS($G$18:$R$18)),COLUMN()-COLUMN($G$18)+1,1),"　")</f>
        <v>　</v>
      </c>
      <c r="H18" s="743" t="str">
        <f>IFERROR(MID(DBCS('01申請書'!$J$20&amp;"　"&amp;'01申請書'!$AB$20)&amp;REPT("　",COLUMNS($G$18:$R$18)),COLUMN()-COLUMN($G$18)+1,1),"　")</f>
        <v>　</v>
      </c>
      <c r="I18" s="743" t="str">
        <f>IFERROR(MID(DBCS('01申請書'!$J$20&amp;"　"&amp;'01申請書'!$AB$20)&amp;REPT("　",COLUMNS($G$18:$R$18)),COLUMN()-COLUMN($G$18)+1,1),"　")</f>
        <v>　</v>
      </c>
      <c r="J18" s="743" t="str">
        <f>IFERROR(MID(DBCS('01申請書'!$J$20&amp;"　"&amp;'01申請書'!$AB$20)&amp;REPT("　",COLUMNS($G$18:$R$18)),COLUMN()-COLUMN($G$18)+1,1),"　")</f>
        <v>　</v>
      </c>
      <c r="K18" s="743" t="str">
        <f>IFERROR(MID(DBCS('01申請書'!$J$20&amp;"　"&amp;'01申請書'!$AB$20)&amp;REPT("　",COLUMNS($G$18:$R$18)),COLUMN()-COLUMN($G$18)+1,1),"　")</f>
        <v>　</v>
      </c>
      <c r="L18" s="743" t="str">
        <f>IFERROR(MID(DBCS('01申請書'!$J$20&amp;"　"&amp;'01申請書'!$AB$20)&amp;REPT("　",COLUMNS($G$18:$R$18)),COLUMN()-COLUMN($G$18)+1,1),"　")</f>
        <v>　</v>
      </c>
      <c r="M18" s="743" t="str">
        <f>IFERROR(MID(DBCS('01申請書'!$J$20&amp;"　"&amp;'01申請書'!$AB$20)&amp;REPT("　",COLUMNS($G$18:$R$18)),COLUMN()-COLUMN($G$18)+1,1),"　")</f>
        <v>　</v>
      </c>
      <c r="N18" s="743" t="str">
        <f>IFERROR(MID(DBCS('01申請書'!$J$20&amp;"　"&amp;'01申請書'!$AB$20)&amp;REPT("　",COLUMNS($G$18:$R$18)),COLUMN()-COLUMN($G$18)+1,1),"　")</f>
        <v>　</v>
      </c>
      <c r="O18" s="743" t="str">
        <f>IFERROR(MID(DBCS('01申請書'!$J$20&amp;"　"&amp;'01申請書'!$AB$20)&amp;REPT("　",COLUMNS($G$18:$R$18)),COLUMN()-COLUMN($G$18)+1,1),"　")</f>
        <v>　</v>
      </c>
      <c r="P18" s="743" t="str">
        <f>IFERROR(MID(DBCS('01申請書'!$J$20&amp;"　"&amp;'01申請書'!$AB$20)&amp;REPT("　",COLUMNS($G$18:$R$18)),COLUMN()-COLUMN($G$18)+1,1),"　")</f>
        <v>　</v>
      </c>
      <c r="Q18" s="743" t="str">
        <f>IFERROR(MID(DBCS('01申請書'!$J$20&amp;"　"&amp;'01申請書'!$AB$20)&amp;REPT("　",COLUMNS($G$18:$R$18)),COLUMN()-COLUMN($G$18)+1,1),"　")</f>
        <v>　</v>
      </c>
      <c r="R18" s="743" t="str">
        <f>IFERROR(MID(DBCS('01申請書'!$J$20&amp;"　"&amp;'01申請書'!$AB$20)&amp;REPT("　",COLUMNS($G$18:$R$18)),COLUMN()-COLUMN($G$18)+1,1),"　")</f>
        <v>　</v>
      </c>
    </row>
    <row r="19" spans="1:34" ht="13.5" customHeight="1" x14ac:dyDescent="0.2">
      <c r="C19" s="429"/>
      <c r="D19" s="429"/>
      <c r="E19" s="429"/>
      <c r="F19" s="429"/>
      <c r="G19" s="744"/>
      <c r="H19" s="744"/>
      <c r="I19" s="744"/>
      <c r="J19" s="744"/>
      <c r="K19" s="744"/>
      <c r="L19" s="744"/>
      <c r="M19" s="744"/>
      <c r="N19" s="744"/>
      <c r="O19" s="744"/>
      <c r="P19" s="744"/>
      <c r="Q19" s="744"/>
      <c r="R19" s="744"/>
    </row>
    <row r="20" spans="1:34" s="13" customFormat="1" ht="13.5" customHeight="1" x14ac:dyDescent="0.2">
      <c r="C20" s="17"/>
      <c r="D20" s="17"/>
      <c r="E20" s="17"/>
      <c r="F20" s="17"/>
      <c r="G20" s="13">
        <v>101</v>
      </c>
      <c r="K20" s="13">
        <v>104</v>
      </c>
      <c r="T20" s="13">
        <v>108</v>
      </c>
      <c r="AD20" s="20"/>
      <c r="AE20" s="28"/>
      <c r="AF20" s="13">
        <v>120</v>
      </c>
    </row>
    <row r="21" spans="1:34" ht="13.5" customHeight="1" x14ac:dyDescent="0.2">
      <c r="C21" s="429" t="s">
        <v>23</v>
      </c>
      <c r="D21" s="429"/>
      <c r="E21" s="429"/>
      <c r="F21" s="429"/>
      <c r="G21" s="743" t="str">
        <f>IFERROR(MID('01申請書'!$J$23&amp;REPT(" ",COLUMNS($G$21:$I$21)),COLUMN()-COLUMN($G$21)+1,1)," ")</f>
        <v xml:space="preserve"> </v>
      </c>
      <c r="H21" s="743" t="str">
        <f>IFERROR(MID('01申請書'!$J$23&amp;REPT(" ",COLUMNS($G$21:$I$21)),COLUMN()-COLUMN($G$21)+1,1)," ")</f>
        <v xml:space="preserve"> </v>
      </c>
      <c r="I21" s="743" t="str">
        <f>IFERROR(MID('01申請書'!$J$23&amp;REPT(" ",COLUMNS($G$21:$I$21)),COLUMN()-COLUMN($G$21)+1,1)," ")</f>
        <v xml:space="preserve"> </v>
      </c>
      <c r="J21" s="497" t="s">
        <v>78</v>
      </c>
      <c r="K21" s="743" t="str">
        <f>IFERROR(MID('01申請書'!$U$23&amp;REPT(" ",COLUMNS($K$21:$N$21)),COLUMN()-COLUMN($K$21)+1,1)," ")</f>
        <v xml:space="preserve"> </v>
      </c>
      <c r="L21" s="743" t="str">
        <f>IFERROR(MID('01申請書'!$U$23&amp;REPT(" ",COLUMNS($K$21:$N$21)),COLUMN()-COLUMN($K$21)+1,1)," ")</f>
        <v xml:space="preserve"> </v>
      </c>
      <c r="M21" s="743" t="str">
        <f>IFERROR(MID('01申請書'!$U$23&amp;REPT(" ",COLUMNS($K$21:$N$21)),COLUMN()-COLUMN($K$21)+1,1)," ")</f>
        <v xml:space="preserve"> </v>
      </c>
      <c r="N21" s="743" t="str">
        <f>IFERROR(MID('01申請書'!$U$23&amp;REPT(" ",COLUMNS($K$21:$N$21)),COLUMN()-COLUMN($K$21)+1,1)," ")</f>
        <v xml:space="preserve"> </v>
      </c>
      <c r="O21" s="19"/>
      <c r="P21" s="429" t="s">
        <v>2</v>
      </c>
      <c r="Q21" s="429"/>
      <c r="R21" s="429"/>
      <c r="S21" s="429"/>
      <c r="T21" s="743" t="str">
        <f>IFERROR(MID(IF(AND(TRIM('01申請書'!$J$26)&lt;&gt;"",TRIM('01申請書'!$V$26)&lt;&gt;"",TRIM('01申請書'!$AK$26)&lt;&gt;""),'01申請書'!$J$26&amp;初期設定!$BI$3&amp;'01申請書'!$V$26&amp;初期設定!$BI$3&amp;'01申請書'!$AK$26,"")&amp;REPT(" ",COLUMNS($T$21:$AF$21)),COLUMN()-COLUMN($T$21)+1,1)," ")</f>
        <v xml:space="preserve"> </v>
      </c>
      <c r="U21" s="743" t="str">
        <f>IFERROR(MID(IF(AND(TRIM('01申請書'!$J$26)&lt;&gt;"",TRIM('01申請書'!$V$26)&lt;&gt;"",TRIM('01申請書'!$AK$26)&lt;&gt;""),'01申請書'!$J$26&amp;初期設定!$BI$3&amp;'01申請書'!$V$26&amp;初期設定!$BI$3&amp;'01申請書'!$AK$26,"")&amp;REPT(" ",COLUMNS($T$21:$AF$21)),COLUMN()-COLUMN($T$21)+1,1)," ")</f>
        <v xml:space="preserve"> </v>
      </c>
      <c r="V21" s="743" t="str">
        <f>IFERROR(MID(IF(AND(TRIM('01申請書'!$J$26)&lt;&gt;"",TRIM('01申請書'!$V$26)&lt;&gt;"",TRIM('01申請書'!$AK$26)&lt;&gt;""),'01申請書'!$J$26&amp;初期設定!$BI$3&amp;'01申請書'!$V$26&amp;初期設定!$BI$3&amp;'01申請書'!$AK$26,"")&amp;REPT(" ",COLUMNS($T$21:$AF$21)),COLUMN()-COLUMN($T$21)+1,1)," ")</f>
        <v xml:space="preserve"> </v>
      </c>
      <c r="W21" s="743" t="str">
        <f>IFERROR(MID(IF(AND(TRIM('01申請書'!$J$26)&lt;&gt;"",TRIM('01申請書'!$V$26)&lt;&gt;"",TRIM('01申請書'!$AK$26)&lt;&gt;""),'01申請書'!$J$26&amp;初期設定!$BI$3&amp;'01申請書'!$V$26&amp;初期設定!$BI$3&amp;'01申請書'!$AK$26,"")&amp;REPT(" ",COLUMNS($T$21:$AF$21)),COLUMN()-COLUMN($T$21)+1,1)," ")</f>
        <v xml:space="preserve"> </v>
      </c>
      <c r="X21" s="743" t="str">
        <f>IFERROR(MID(IF(AND(TRIM('01申請書'!$J$26)&lt;&gt;"",TRIM('01申請書'!$V$26)&lt;&gt;"",TRIM('01申請書'!$AK$26)&lt;&gt;""),'01申請書'!$J$26&amp;初期設定!$BI$3&amp;'01申請書'!$V$26&amp;初期設定!$BI$3&amp;'01申請書'!$AK$26,"")&amp;REPT(" ",COLUMNS($T$21:$AF$21)),COLUMN()-COLUMN($T$21)+1,1)," ")</f>
        <v xml:space="preserve"> </v>
      </c>
      <c r="Y21" s="743" t="str">
        <f>IFERROR(MID(IF(AND(TRIM('01申請書'!$J$26)&lt;&gt;"",TRIM('01申請書'!$V$26)&lt;&gt;"",TRIM('01申請書'!$AK$26)&lt;&gt;""),'01申請書'!$J$26&amp;初期設定!$BI$3&amp;'01申請書'!$V$26&amp;初期設定!$BI$3&amp;'01申請書'!$AK$26,"")&amp;REPT(" ",COLUMNS($T$21:$AF$21)),COLUMN()-COLUMN($T$21)+1,1)," ")</f>
        <v xml:space="preserve"> </v>
      </c>
      <c r="Z21" s="743" t="str">
        <f>IFERROR(MID(IF(AND(TRIM('01申請書'!$J$26)&lt;&gt;"",TRIM('01申請書'!$V$26)&lt;&gt;"",TRIM('01申請書'!$AK$26)&lt;&gt;""),'01申請書'!$J$26&amp;初期設定!$BI$3&amp;'01申請書'!$V$26&amp;初期設定!$BI$3&amp;'01申請書'!$AK$26,"")&amp;REPT(" ",COLUMNS($T$21:$AF$21)),COLUMN()-COLUMN($T$21)+1,1)," ")</f>
        <v xml:space="preserve"> </v>
      </c>
      <c r="AA21" s="743" t="str">
        <f>IFERROR(MID(IF(AND(TRIM('01申請書'!$J$26)&lt;&gt;"",TRIM('01申請書'!$V$26)&lt;&gt;"",TRIM('01申請書'!$AK$26)&lt;&gt;""),'01申請書'!$J$26&amp;初期設定!$BI$3&amp;'01申請書'!$V$26&amp;初期設定!$BI$3&amp;'01申請書'!$AK$26,"")&amp;REPT(" ",COLUMNS($T$21:$AF$21)),COLUMN()-COLUMN($T$21)+1,1)," ")</f>
        <v xml:space="preserve"> </v>
      </c>
      <c r="AB21" s="743" t="str">
        <f>IFERROR(MID(IF(AND(TRIM('01申請書'!$J$26)&lt;&gt;"",TRIM('01申請書'!$V$26)&lt;&gt;"",TRIM('01申請書'!$AK$26)&lt;&gt;""),'01申請書'!$J$26&amp;初期設定!$BI$3&amp;'01申請書'!$V$26&amp;初期設定!$BI$3&amp;'01申請書'!$AK$26,"")&amp;REPT(" ",COLUMNS($T$21:$AF$21)),COLUMN()-COLUMN($T$21)+1,1)," ")</f>
        <v xml:space="preserve"> </v>
      </c>
      <c r="AC21" s="743" t="str">
        <f>IFERROR(MID(IF(AND(TRIM('01申請書'!$J$26)&lt;&gt;"",TRIM('01申請書'!$V$26)&lt;&gt;"",TRIM('01申請書'!$AK$26)&lt;&gt;""),'01申請書'!$J$26&amp;初期設定!$BI$3&amp;'01申請書'!$V$26&amp;初期設定!$BI$3&amp;'01申請書'!$AK$26,"")&amp;REPT(" ",COLUMNS($T$21:$AF$21)),COLUMN()-COLUMN($T$21)+1,1)," ")</f>
        <v xml:space="preserve"> </v>
      </c>
      <c r="AD21" s="743" t="str">
        <f>IFERROR(MID(IF(AND(TRIM('01申請書'!$J$26)&lt;&gt;"",TRIM('01申請書'!$V$26)&lt;&gt;"",TRIM('01申請書'!$AK$26)&lt;&gt;""),'01申請書'!$J$26&amp;初期設定!$BI$3&amp;'01申請書'!$V$26&amp;初期設定!$BI$3&amp;'01申請書'!$AK$26,"")&amp;REPT(" ",COLUMNS($T$21:$AF$21)),COLUMN()-COLUMN($T$21)+1,1)," ")</f>
        <v xml:space="preserve"> </v>
      </c>
      <c r="AE21" s="743" t="str">
        <f>IFERROR(MID(IF(AND(TRIM('01申請書'!$J$26)&lt;&gt;"",TRIM('01申請書'!$V$26)&lt;&gt;"",TRIM('01申請書'!$AK$26)&lt;&gt;""),'01申請書'!$J$26&amp;初期設定!$BI$3&amp;'01申請書'!$V$26&amp;初期設定!$BI$3&amp;'01申請書'!$AK$26,"")&amp;REPT(" ",COLUMNS($T$21:$AF$21)),COLUMN()-COLUMN($T$21)+1,1)," ")</f>
        <v xml:space="preserve"> </v>
      </c>
      <c r="AF21" s="743" t="str">
        <f>IFERROR(MID(IF(AND(TRIM('01申請書'!$J$26)&lt;&gt;"",TRIM('01申請書'!$V$26)&lt;&gt;"",TRIM('01申請書'!$AK$26)&lt;&gt;""),'01申請書'!$J$26&amp;初期設定!$BI$3&amp;'01申請書'!$V$26&amp;初期設定!$BI$3&amp;'01申請書'!$AK$26,"")&amp;REPT(" ",COLUMNS($T$21:$AF$21)),COLUMN()-COLUMN($T$21)+1,1)," ")</f>
        <v xml:space="preserve"> </v>
      </c>
    </row>
    <row r="22" spans="1:34" ht="13.5" customHeight="1" x14ac:dyDescent="0.2">
      <c r="C22" s="429"/>
      <c r="D22" s="429"/>
      <c r="E22" s="429"/>
      <c r="F22" s="429"/>
      <c r="G22" s="744"/>
      <c r="H22" s="744"/>
      <c r="I22" s="744"/>
      <c r="J22" s="497"/>
      <c r="K22" s="744"/>
      <c r="L22" s="744"/>
      <c r="M22" s="744"/>
      <c r="N22" s="744"/>
      <c r="O22" s="19"/>
      <c r="P22" s="429"/>
      <c r="Q22" s="429"/>
      <c r="R22" s="429"/>
      <c r="S22" s="429"/>
      <c r="T22" s="744"/>
      <c r="U22" s="744"/>
      <c r="V22" s="744"/>
      <c r="W22" s="744"/>
      <c r="X22" s="744"/>
      <c r="Y22" s="744"/>
      <c r="Z22" s="744"/>
      <c r="AA22" s="744"/>
      <c r="AB22" s="744"/>
      <c r="AC22" s="744"/>
      <c r="AD22" s="744"/>
      <c r="AE22" s="744"/>
      <c r="AF22" s="744"/>
    </row>
    <row r="23" spans="1:34" s="13" customFormat="1" ht="13.5" customHeight="1" x14ac:dyDescent="0.2">
      <c r="A23" s="13">
        <v>1</v>
      </c>
      <c r="C23" s="17"/>
      <c r="D23" s="17"/>
      <c r="E23" s="17"/>
      <c r="F23" s="17"/>
      <c r="G23" s="21">
        <v>3</v>
      </c>
      <c r="M23" s="21">
        <v>5</v>
      </c>
      <c r="N23" s="21">
        <v>7</v>
      </c>
      <c r="R23" s="13">
        <v>15</v>
      </c>
      <c r="T23" s="21"/>
      <c r="U23" s="21"/>
      <c r="V23" s="21"/>
      <c r="W23" s="21">
        <v>25</v>
      </c>
      <c r="X23" s="21"/>
    </row>
    <row r="24" spans="1:34" ht="13.5" customHeight="1" x14ac:dyDescent="0.2">
      <c r="A24" s="773" t="s">
        <v>673</v>
      </c>
      <c r="B24" s="773" t="s">
        <v>676</v>
      </c>
      <c r="C24" s="588" t="s">
        <v>80</v>
      </c>
      <c r="D24" s="428"/>
      <c r="E24" s="428"/>
      <c r="F24" s="428"/>
      <c r="G24" s="743" t="str">
        <f>IFERROR(MID('01申請書'!$J$29&amp;REPT(" ",COLUMNS($G$24:$H$24)),COLUMN()-COLUMN($G$24)+1,1)," ")</f>
        <v>4</v>
      </c>
      <c r="H24" s="743" t="str">
        <f>IFERROR(MID('01申請書'!$J$29&amp;REPT(" ",COLUMNS($G$24:$H$24)),COLUMN()-COLUMN($G$24)+1,1)," ")</f>
        <v>6</v>
      </c>
      <c r="I24" s="777" t="s">
        <v>81</v>
      </c>
      <c r="J24" s="778"/>
      <c r="K24" s="778"/>
      <c r="L24" s="778"/>
      <c r="M24" s="743" t="str">
        <f>IFERROR(MID(TRIM(DBCS('01申請書'!$J$33&amp;"　"&amp;'01申請書'!$AJ$33&amp;"　"&amp;'01申請書'!$BJ$33))&amp;REPT("　",COLUMNS($M$24:$X$24)),COLUMN()-COLUMN($M$24)+1,1),"　")</f>
        <v>　</v>
      </c>
      <c r="N24" s="743" t="str">
        <f>IFERROR(MID(TRIM(DBCS('01申請書'!$J$33&amp;"　"&amp;'01申請書'!$AJ$33&amp;"　"&amp;'01申請書'!$BJ$33))&amp;REPT("　",COLUMNS($M$24:$X$24)),COLUMN()-COLUMN($M$24)+1,1),"　")</f>
        <v>　</v>
      </c>
      <c r="O24" s="743" t="str">
        <f>IFERROR(MID(TRIM(DBCS('01申請書'!$J$33&amp;"　"&amp;'01申請書'!$AJ$33&amp;"　"&amp;'01申請書'!$BJ$33))&amp;REPT("　",COLUMNS($M$24:$X$24)),COLUMN()-COLUMN($M$24)+1,1),"　")</f>
        <v>　</v>
      </c>
      <c r="P24" s="743" t="str">
        <f>IFERROR(MID(TRIM(DBCS('01申請書'!$J$33&amp;"　"&amp;'01申請書'!$AJ$33&amp;"　"&amp;'01申請書'!$BJ$33))&amp;REPT("　",COLUMNS($M$24:$X$24)),COLUMN()-COLUMN($M$24)+1,1),"　")</f>
        <v>　</v>
      </c>
      <c r="Q24" s="743" t="str">
        <f>IFERROR(MID(TRIM(DBCS('01申請書'!$J$33&amp;"　"&amp;'01申請書'!$AJ$33&amp;"　"&amp;'01申請書'!$BJ$33))&amp;REPT("　",COLUMNS($M$24:$X$24)),COLUMN()-COLUMN($M$24)+1,1),"　")</f>
        <v>　</v>
      </c>
      <c r="R24" s="743" t="str">
        <f>IFERROR(MID(TRIM(DBCS('01申請書'!$J$33&amp;"　"&amp;'01申請書'!$AJ$33&amp;"　"&amp;'01申請書'!$BJ$33))&amp;REPT("　",COLUMNS($M$24:$X$24)),COLUMN()-COLUMN($M$24)+1,1),"　")</f>
        <v>　</v>
      </c>
      <c r="S24" s="743" t="str">
        <f>IFERROR(MID(TRIM(DBCS('01申請書'!$J$33&amp;"　"&amp;'01申請書'!$AJ$33&amp;"　"&amp;'01申請書'!$BJ$33))&amp;REPT("　",COLUMNS($M$24:$X$24)),COLUMN()-COLUMN($M$24)+1,1),"　")</f>
        <v>　</v>
      </c>
      <c r="T24" s="743" t="str">
        <f>IFERROR(MID(TRIM(DBCS('01申請書'!$J$33&amp;"　"&amp;'01申請書'!$AJ$33&amp;"　"&amp;'01申請書'!$BJ$33))&amp;REPT("　",COLUMNS($M$24:$X$24)),COLUMN()-COLUMN($M$24)+1,1),"　")</f>
        <v>　</v>
      </c>
      <c r="U24" s="743" t="str">
        <f>IFERROR(MID(TRIM(DBCS('01申請書'!$J$33&amp;"　"&amp;'01申請書'!$AJ$33&amp;"　"&amp;'01申請書'!$BJ$33))&amp;REPT("　",COLUMNS($M$24:$X$24)),COLUMN()-COLUMN($M$24)+1,1),"　")</f>
        <v>　</v>
      </c>
      <c r="V24" s="743" t="str">
        <f>IFERROR(MID(TRIM(DBCS('01申請書'!$J$33&amp;"　"&amp;'01申請書'!$AJ$33&amp;"　"&amp;'01申請書'!$BJ$33))&amp;REPT("　",COLUMNS($M$24:$X$24)),COLUMN()-COLUMN($M$24)+1,1),"　")</f>
        <v>　</v>
      </c>
      <c r="W24" s="743" t="str">
        <f>IFERROR(MID(TRIM(DBCS('01申請書'!$J$33&amp;"　"&amp;'01申請書'!$AJ$33&amp;"　"&amp;'01申請書'!$BJ$33))&amp;REPT("　",COLUMNS($M$24:$X$24)),COLUMN()-COLUMN($M$24)+1,1),"　")</f>
        <v>　</v>
      </c>
      <c r="X24" s="743" t="str">
        <f>IFERROR(MID(TRIM(DBCS('01申請書'!$J$33&amp;"　"&amp;'01申請書'!$AJ$33&amp;"　"&amp;'01申請書'!$BJ$33))&amp;REPT("　",COLUMNS($M$24:$X$24)),COLUMN()-COLUMN($M$24)+1,1),"　")</f>
        <v>　</v>
      </c>
      <c r="Y24" s="760" t="s">
        <v>82</v>
      </c>
      <c r="Z24" s="761"/>
      <c r="AA24" s="761"/>
      <c r="AB24" s="761"/>
      <c r="AC24" s="761"/>
      <c r="AD24" s="761"/>
      <c r="AE24" s="761"/>
      <c r="AF24" s="761"/>
      <c r="AG24" s="761"/>
      <c r="AH24" s="761"/>
    </row>
    <row r="25" spans="1:34" ht="13.5" customHeight="1" x14ac:dyDescent="0.2">
      <c r="A25" s="774"/>
      <c r="B25" s="774"/>
      <c r="C25" s="588"/>
      <c r="D25" s="428"/>
      <c r="E25" s="428"/>
      <c r="F25" s="428"/>
      <c r="G25" s="744"/>
      <c r="H25" s="744"/>
      <c r="I25" s="777"/>
      <c r="J25" s="778"/>
      <c r="K25" s="778"/>
      <c r="L25" s="778"/>
      <c r="M25" s="744"/>
      <c r="N25" s="744"/>
      <c r="O25" s="744"/>
      <c r="P25" s="744"/>
      <c r="Q25" s="744"/>
      <c r="R25" s="744"/>
      <c r="S25" s="744"/>
      <c r="T25" s="744"/>
      <c r="U25" s="744"/>
      <c r="V25" s="744"/>
      <c r="W25" s="744"/>
      <c r="X25" s="744"/>
      <c r="Y25" s="760"/>
      <c r="Z25" s="761"/>
      <c r="AA25" s="761"/>
      <c r="AB25" s="761"/>
      <c r="AC25" s="761"/>
      <c r="AD25" s="761"/>
      <c r="AE25" s="761"/>
      <c r="AF25" s="761"/>
      <c r="AG25" s="761"/>
      <c r="AH25" s="761"/>
    </row>
    <row r="26" spans="1:34" s="13" customFormat="1" ht="13.5" customHeight="1" x14ac:dyDescent="0.2">
      <c r="C26" s="17"/>
      <c r="D26" s="17"/>
      <c r="E26" s="17"/>
      <c r="F26" s="17"/>
      <c r="G26" s="13">
        <v>29</v>
      </c>
      <c r="L26" s="13">
        <v>39</v>
      </c>
      <c r="Q26" s="13">
        <v>49</v>
      </c>
      <c r="V26" s="13">
        <v>59</v>
      </c>
      <c r="X26" s="29">
        <v>64</v>
      </c>
      <c r="Y26" s="22"/>
      <c r="Z26" s="22"/>
      <c r="AA26" s="22"/>
      <c r="AB26" s="22"/>
      <c r="AC26" s="22"/>
      <c r="AD26" s="22"/>
      <c r="AE26" s="22"/>
      <c r="AF26" s="22"/>
      <c r="AG26" s="22"/>
      <c r="AH26" s="22"/>
    </row>
    <row r="27" spans="1:34" ht="13.5" customHeight="1" x14ac:dyDescent="0.2">
      <c r="C27" s="497" t="s">
        <v>83</v>
      </c>
      <c r="D27" s="497"/>
      <c r="E27" s="497"/>
      <c r="F27" s="509"/>
      <c r="G27" s="743" t="str">
        <f>IFERROR(MID(DBCS('01申請書'!$J$36)&amp;REPT("　",COLUMNS($G$27:$X$27)),COLUMN()-COLUMN($G$27)+1,1),"　")</f>
        <v>　</v>
      </c>
      <c r="H27" s="743" t="str">
        <f>IFERROR(MID(DBCS('01申請書'!$J$36)&amp;REPT("　",COLUMNS($G$27:$X$27)),COLUMN()-COLUMN($G$27)+1,1),"　")</f>
        <v>　</v>
      </c>
      <c r="I27" s="743" t="str">
        <f>IFERROR(MID(DBCS('01申請書'!$J$36)&amp;REPT("　",COLUMNS($G$27:$X$27)),COLUMN()-COLUMN($G$27)+1,1),"　")</f>
        <v>　</v>
      </c>
      <c r="J27" s="743" t="str">
        <f>IFERROR(MID(DBCS('01申請書'!$J$36)&amp;REPT("　",COLUMNS($G$27:$X$27)),COLUMN()-COLUMN($G$27)+1,1),"　")</f>
        <v>　</v>
      </c>
      <c r="K27" s="743" t="str">
        <f>IFERROR(MID(DBCS('01申請書'!$J$36)&amp;REPT("　",COLUMNS($G$27:$X$27)),COLUMN()-COLUMN($G$27)+1,1),"　")</f>
        <v>　</v>
      </c>
      <c r="L27" s="743" t="str">
        <f>IFERROR(MID(DBCS('01申請書'!$J$36)&amp;REPT("　",COLUMNS($G$27:$X$27)),COLUMN()-COLUMN($G$27)+1,1),"　")</f>
        <v>　</v>
      </c>
      <c r="M27" s="743" t="str">
        <f>IFERROR(MID(DBCS('01申請書'!$J$36)&amp;REPT("　",COLUMNS($G$27:$X$27)),COLUMN()-COLUMN($G$27)+1,1),"　")</f>
        <v>　</v>
      </c>
      <c r="N27" s="743" t="str">
        <f>IFERROR(MID(DBCS('01申請書'!$J$36)&amp;REPT("　",COLUMNS($G$27:$X$27)),COLUMN()-COLUMN($G$27)+1,1),"　")</f>
        <v>　</v>
      </c>
      <c r="O27" s="743" t="str">
        <f>IFERROR(MID(DBCS('01申請書'!$J$36)&amp;REPT("　",COLUMNS($G$27:$X$27)),COLUMN()-COLUMN($G$27)+1,1),"　")</f>
        <v>　</v>
      </c>
      <c r="P27" s="743" t="str">
        <f>IFERROR(MID(DBCS('01申請書'!$J$36)&amp;REPT("　",COLUMNS($G$27:$X$27)),COLUMN()-COLUMN($G$27)+1,1),"　")</f>
        <v>　</v>
      </c>
      <c r="Q27" s="743" t="str">
        <f>IFERROR(MID(DBCS('01申請書'!$J$36)&amp;REPT("　",COLUMNS($G$27:$X$27)),COLUMN()-COLUMN($G$27)+1,1),"　")</f>
        <v>　</v>
      </c>
      <c r="R27" s="743" t="str">
        <f>IFERROR(MID(DBCS('01申請書'!$J$36)&amp;REPT("　",COLUMNS($G$27:$X$27)),COLUMN()-COLUMN($G$27)+1,1),"　")</f>
        <v>　</v>
      </c>
      <c r="S27" s="743" t="str">
        <f>IFERROR(MID(DBCS('01申請書'!$J$36)&amp;REPT("　",COLUMNS($G$27:$X$27)),COLUMN()-COLUMN($G$27)+1,1),"　")</f>
        <v>　</v>
      </c>
      <c r="T27" s="743" t="str">
        <f>IFERROR(MID(DBCS('01申請書'!$J$36)&amp;REPT("　",COLUMNS($G$27:$X$27)),COLUMN()-COLUMN($G$27)+1,1),"　")</f>
        <v>　</v>
      </c>
      <c r="U27" s="743" t="str">
        <f>IFERROR(MID(DBCS('01申請書'!$J$36)&amp;REPT("　",COLUMNS($G$27:$X$27)),COLUMN()-COLUMN($G$27)+1,1),"　")</f>
        <v>　</v>
      </c>
      <c r="V27" s="743" t="str">
        <f>IFERROR(MID(DBCS('01申請書'!$J$36)&amp;REPT("　",COLUMNS($G$27:$X$27)),COLUMN()-COLUMN($G$27)+1,1),"　")</f>
        <v>　</v>
      </c>
      <c r="W27" s="743" t="str">
        <f>IFERROR(MID(DBCS('01申請書'!$J$36)&amp;REPT("　",COLUMNS($G$27:$X$27)),COLUMN()-COLUMN($G$27)+1,1),"　")</f>
        <v>　</v>
      </c>
      <c r="X27" s="743" t="str">
        <f>IFERROR(MID(DBCS('01申請書'!$J$36)&amp;REPT("　",COLUMNS($G$27:$X$27)),COLUMN()-COLUMN($G$27)+1,1),"　")</f>
        <v>　</v>
      </c>
      <c r="Y27" s="761" t="s">
        <v>84</v>
      </c>
      <c r="Z27" s="761"/>
      <c r="AA27" s="761"/>
      <c r="AB27" s="761"/>
      <c r="AC27" s="761"/>
      <c r="AD27" s="761"/>
      <c r="AE27" s="761"/>
      <c r="AF27" s="761"/>
      <c r="AG27" s="761"/>
      <c r="AH27" s="761"/>
    </row>
    <row r="28" spans="1:34" ht="13.5" customHeight="1" x14ac:dyDescent="0.2">
      <c r="C28" s="497"/>
      <c r="D28" s="497"/>
      <c r="E28" s="497"/>
      <c r="F28" s="509"/>
      <c r="G28" s="744"/>
      <c r="H28" s="744"/>
      <c r="I28" s="744"/>
      <c r="J28" s="744"/>
      <c r="K28" s="744"/>
      <c r="L28" s="744"/>
      <c r="M28" s="744"/>
      <c r="N28" s="744"/>
      <c r="O28" s="744"/>
      <c r="P28" s="744"/>
      <c r="Q28" s="744"/>
      <c r="R28" s="744"/>
      <c r="S28" s="744"/>
      <c r="T28" s="744"/>
      <c r="U28" s="744"/>
      <c r="V28" s="744"/>
      <c r="W28" s="744"/>
      <c r="X28" s="744"/>
      <c r="Y28" s="761"/>
      <c r="Z28" s="761"/>
      <c r="AA28" s="761"/>
      <c r="AB28" s="761"/>
      <c r="AC28" s="761"/>
      <c r="AD28" s="761"/>
      <c r="AE28" s="761"/>
      <c r="AF28" s="761"/>
      <c r="AG28" s="761"/>
      <c r="AH28" s="761"/>
    </row>
    <row r="29" spans="1:34" s="13" customFormat="1" ht="13.5" customHeight="1" x14ac:dyDescent="0.2">
      <c r="A29" s="13">
        <v>1</v>
      </c>
      <c r="C29" s="17"/>
      <c r="D29" s="17"/>
      <c r="E29" s="17"/>
      <c r="F29" s="17"/>
      <c r="G29" s="21">
        <v>3</v>
      </c>
      <c r="H29" s="21"/>
      <c r="I29" s="21"/>
      <c r="J29" s="21"/>
      <c r="K29" s="21"/>
      <c r="L29" s="21"/>
      <c r="M29" s="21">
        <v>15</v>
      </c>
      <c r="N29" s="21"/>
      <c r="O29" s="21"/>
      <c r="P29" s="21"/>
      <c r="Q29" s="21"/>
      <c r="R29" s="21"/>
      <c r="S29" s="21"/>
      <c r="U29" s="29">
        <v>32</v>
      </c>
      <c r="V29" s="21"/>
      <c r="W29" s="21"/>
      <c r="X29" s="21"/>
    </row>
    <row r="30" spans="1:34" ht="13.5" customHeight="1" x14ac:dyDescent="0.2">
      <c r="A30" s="773" t="s">
        <v>673</v>
      </c>
      <c r="B30" s="773" t="s">
        <v>677</v>
      </c>
      <c r="C30" s="779" t="s">
        <v>86</v>
      </c>
      <c r="D30" s="780"/>
      <c r="E30" s="780"/>
      <c r="F30" s="780"/>
      <c r="G30" s="743" t="str">
        <f>IFERROR(MID(REPT("　",COLUMNS($G$30:$U$30)),COLUMN()-COLUMN($G$30)+1,1),"　")</f>
        <v>　</v>
      </c>
      <c r="H30" s="743" t="str">
        <f t="shared" ref="H30:U30" si="0">IFERROR(MID(REPT("　",COLUMNS($G$30:$U$30)),COLUMN()-COLUMN($G$30)+1,1),"　")</f>
        <v>　</v>
      </c>
      <c r="I30" s="743" t="str">
        <f t="shared" si="0"/>
        <v>　</v>
      </c>
      <c r="J30" s="743" t="str">
        <f t="shared" si="0"/>
        <v>　</v>
      </c>
      <c r="K30" s="743" t="str">
        <f t="shared" si="0"/>
        <v>　</v>
      </c>
      <c r="L30" s="743" t="str">
        <f t="shared" si="0"/>
        <v>　</v>
      </c>
      <c r="M30" s="743" t="str">
        <f t="shared" si="0"/>
        <v>　</v>
      </c>
      <c r="N30" s="743" t="str">
        <f t="shared" si="0"/>
        <v>　</v>
      </c>
      <c r="O30" s="743" t="str">
        <f t="shared" si="0"/>
        <v>　</v>
      </c>
      <c r="P30" s="743" t="str">
        <f t="shared" si="0"/>
        <v>　</v>
      </c>
      <c r="Q30" s="743" t="str">
        <f t="shared" si="0"/>
        <v>　</v>
      </c>
      <c r="R30" s="743" t="str">
        <f t="shared" si="0"/>
        <v>　</v>
      </c>
      <c r="S30" s="743" t="str">
        <f t="shared" si="0"/>
        <v>　</v>
      </c>
      <c r="T30" s="743" t="str">
        <f t="shared" si="0"/>
        <v>　</v>
      </c>
      <c r="U30" s="743" t="str">
        <f t="shared" si="0"/>
        <v>　</v>
      </c>
      <c r="W30" s="529" t="s">
        <v>231</v>
      </c>
      <c r="X30" s="474"/>
      <c r="Y30" s="474"/>
      <c r="Z30" s="474"/>
      <c r="AA30" s="474"/>
      <c r="AB30" s="474"/>
      <c r="AC30" s="474"/>
      <c r="AD30" s="474"/>
      <c r="AE30" s="474"/>
      <c r="AF30" s="474"/>
      <c r="AG30" s="474"/>
      <c r="AH30" s="474"/>
    </row>
    <row r="31" spans="1:34" ht="13.5" customHeight="1" x14ac:dyDescent="0.2">
      <c r="A31" s="774"/>
      <c r="B31" s="774"/>
      <c r="C31" s="779"/>
      <c r="D31" s="780"/>
      <c r="E31" s="780"/>
      <c r="F31" s="780"/>
      <c r="G31" s="744"/>
      <c r="H31" s="744"/>
      <c r="I31" s="744"/>
      <c r="J31" s="744"/>
      <c r="K31" s="744"/>
      <c r="L31" s="744"/>
      <c r="M31" s="744"/>
      <c r="N31" s="744"/>
      <c r="O31" s="744"/>
      <c r="P31" s="744"/>
      <c r="Q31" s="744"/>
      <c r="R31" s="744"/>
      <c r="S31" s="744"/>
      <c r="T31" s="744"/>
      <c r="U31" s="744"/>
      <c r="W31" s="474"/>
      <c r="X31" s="474"/>
      <c r="Y31" s="474"/>
      <c r="Z31" s="474"/>
      <c r="AA31" s="474"/>
      <c r="AB31" s="474"/>
      <c r="AC31" s="474"/>
      <c r="AD31" s="474"/>
      <c r="AE31" s="474"/>
      <c r="AF31" s="474"/>
      <c r="AG31" s="474"/>
      <c r="AH31" s="474"/>
    </row>
    <row r="32" spans="1:34" s="12" customFormat="1" ht="13.5" customHeight="1" x14ac:dyDescent="0.2">
      <c r="C32" s="17"/>
      <c r="D32" s="17"/>
      <c r="E32" s="17"/>
      <c r="F32" s="17"/>
      <c r="G32" s="13">
        <v>33</v>
      </c>
      <c r="H32" s="13"/>
      <c r="I32" s="13"/>
      <c r="J32" s="13"/>
      <c r="K32" s="13"/>
      <c r="L32" s="13"/>
      <c r="M32" s="13">
        <v>45</v>
      </c>
      <c r="N32" s="13"/>
      <c r="O32" s="13"/>
      <c r="P32" s="13"/>
      <c r="Q32" s="13"/>
      <c r="R32" s="29">
        <v>56</v>
      </c>
    </row>
    <row r="33" spans="1:34" ht="13.5" customHeight="1" x14ac:dyDescent="0.2">
      <c r="C33" s="429" t="s">
        <v>77</v>
      </c>
      <c r="D33" s="429"/>
      <c r="E33" s="429"/>
      <c r="F33" s="429"/>
      <c r="G33" s="743" t="str">
        <f>IFERROR(MID(REPT("　",COLUMNS($G$33:$R$33)),COLUMN()-COLUMN($G$33)+1,1),"　")</f>
        <v>　</v>
      </c>
      <c r="H33" s="743" t="str">
        <f t="shared" ref="H33:R33" si="1">IFERROR(MID(REPT("　",COLUMNS($G$33:$R$33)),COLUMN()-COLUMN($G$33)+1,1),"　")</f>
        <v>　</v>
      </c>
      <c r="I33" s="743" t="str">
        <f t="shared" si="1"/>
        <v>　</v>
      </c>
      <c r="J33" s="743" t="str">
        <f t="shared" si="1"/>
        <v>　</v>
      </c>
      <c r="K33" s="743" t="str">
        <f t="shared" si="1"/>
        <v>　</v>
      </c>
      <c r="L33" s="743" t="str">
        <f t="shared" si="1"/>
        <v>　</v>
      </c>
      <c r="M33" s="743" t="str">
        <f t="shared" si="1"/>
        <v>　</v>
      </c>
      <c r="N33" s="743" t="str">
        <f t="shared" si="1"/>
        <v>　</v>
      </c>
      <c r="O33" s="743" t="str">
        <f t="shared" si="1"/>
        <v>　</v>
      </c>
      <c r="P33" s="743" t="str">
        <f t="shared" si="1"/>
        <v>　</v>
      </c>
      <c r="Q33" s="743" t="str">
        <f t="shared" si="1"/>
        <v>　</v>
      </c>
      <c r="R33" s="743" t="str">
        <f t="shared" si="1"/>
        <v>　</v>
      </c>
    </row>
    <row r="34" spans="1:34" ht="13.5" customHeight="1" x14ac:dyDescent="0.2">
      <c r="C34" s="429"/>
      <c r="D34" s="429"/>
      <c r="E34" s="429"/>
      <c r="F34" s="429"/>
      <c r="G34" s="744"/>
      <c r="H34" s="744"/>
      <c r="I34" s="744"/>
      <c r="J34" s="744"/>
      <c r="K34" s="744"/>
      <c r="L34" s="744"/>
      <c r="M34" s="744"/>
      <c r="N34" s="744"/>
      <c r="O34" s="744"/>
      <c r="P34" s="744"/>
      <c r="Q34" s="744"/>
      <c r="R34" s="744"/>
    </row>
    <row r="35" spans="1:34" s="13" customFormat="1" ht="13.5" customHeight="1" x14ac:dyDescent="0.2">
      <c r="C35" s="17"/>
      <c r="D35" s="17"/>
      <c r="E35" s="17"/>
      <c r="F35" s="17"/>
      <c r="G35" s="13">
        <v>57</v>
      </c>
      <c r="K35" s="13">
        <v>60</v>
      </c>
      <c r="T35" s="13">
        <v>64</v>
      </c>
      <c r="AF35" s="13">
        <v>76</v>
      </c>
    </row>
    <row r="36" spans="1:34" ht="13.5" customHeight="1" x14ac:dyDescent="0.2">
      <c r="C36" s="429" t="s">
        <v>23</v>
      </c>
      <c r="D36" s="429"/>
      <c r="E36" s="429"/>
      <c r="F36" s="429"/>
      <c r="G36" s="743" t="str">
        <f>IFERROR(MID(REPT(" ",COLUMNS($G$36:$I$36)),COLUMN()-COLUMN($G$36)+1,1)," ")</f>
        <v xml:space="preserve"> </v>
      </c>
      <c r="H36" s="743" t="str">
        <f t="shared" ref="H36:I36" si="2">IFERROR(MID(REPT(" ",COLUMNS($G$36:$I$36)),COLUMN()-COLUMN($G$36)+1,1)," ")</f>
        <v xml:space="preserve"> </v>
      </c>
      <c r="I36" s="743" t="str">
        <f t="shared" si="2"/>
        <v xml:space="preserve"> </v>
      </c>
      <c r="J36" s="497" t="s">
        <v>78</v>
      </c>
      <c r="K36" s="743" t="str">
        <f>IFERROR(MID(REPT(" ",COLUMNS($K$36:$N$36)),COLUMN()-COLUMN($K$36)+1,1)," ")</f>
        <v xml:space="preserve"> </v>
      </c>
      <c r="L36" s="743" t="str">
        <f t="shared" ref="L36:N36" si="3">IFERROR(MID(REPT(" ",COLUMNS($K$36:$N$36)),COLUMN()-COLUMN($K$36)+1,1)," ")</f>
        <v xml:space="preserve"> </v>
      </c>
      <c r="M36" s="743" t="str">
        <f t="shared" si="3"/>
        <v xml:space="preserve"> </v>
      </c>
      <c r="N36" s="743" t="str">
        <f t="shared" si="3"/>
        <v xml:space="preserve"> </v>
      </c>
      <c r="O36" s="19"/>
      <c r="P36" s="429" t="s">
        <v>2</v>
      </c>
      <c r="Q36" s="429"/>
      <c r="R36" s="429"/>
      <c r="S36" s="429"/>
      <c r="T36" s="743" t="str">
        <f>IFERROR(MID(REPT(" ",COLUMNS($T$36:$AF$36)),COLUMN()-COLUMN($T$36)+1,1)," ")</f>
        <v xml:space="preserve"> </v>
      </c>
      <c r="U36" s="743" t="str">
        <f t="shared" ref="U36:AF36" si="4">IFERROR(MID(REPT(" ",COLUMNS($T$36:$AF$36)),COLUMN()-COLUMN($T$36)+1,1)," ")</f>
        <v xml:space="preserve"> </v>
      </c>
      <c r="V36" s="743" t="str">
        <f t="shared" si="4"/>
        <v xml:space="preserve"> </v>
      </c>
      <c r="W36" s="743" t="str">
        <f t="shared" si="4"/>
        <v xml:space="preserve"> </v>
      </c>
      <c r="X36" s="743" t="str">
        <f t="shared" si="4"/>
        <v xml:space="preserve"> </v>
      </c>
      <c r="Y36" s="743" t="str">
        <f t="shared" si="4"/>
        <v xml:space="preserve"> </v>
      </c>
      <c r="Z36" s="743" t="str">
        <f t="shared" si="4"/>
        <v xml:space="preserve"> </v>
      </c>
      <c r="AA36" s="743" t="str">
        <f t="shared" si="4"/>
        <v xml:space="preserve"> </v>
      </c>
      <c r="AB36" s="743" t="str">
        <f t="shared" si="4"/>
        <v xml:space="preserve"> </v>
      </c>
      <c r="AC36" s="743" t="str">
        <f t="shared" si="4"/>
        <v xml:space="preserve"> </v>
      </c>
      <c r="AD36" s="743" t="str">
        <f t="shared" si="4"/>
        <v xml:space="preserve"> </v>
      </c>
      <c r="AE36" s="743" t="str">
        <f t="shared" si="4"/>
        <v xml:space="preserve"> </v>
      </c>
      <c r="AF36" s="743" t="str">
        <f t="shared" si="4"/>
        <v xml:space="preserve"> </v>
      </c>
    </row>
    <row r="37" spans="1:34" ht="13.5" customHeight="1" x14ac:dyDescent="0.2">
      <c r="C37" s="429"/>
      <c r="D37" s="429"/>
      <c r="E37" s="429"/>
      <c r="F37" s="429"/>
      <c r="G37" s="744"/>
      <c r="H37" s="744"/>
      <c r="I37" s="744"/>
      <c r="J37" s="497"/>
      <c r="K37" s="744"/>
      <c r="L37" s="744"/>
      <c r="M37" s="744"/>
      <c r="N37" s="744"/>
      <c r="O37" s="19"/>
      <c r="P37" s="429"/>
      <c r="Q37" s="429"/>
      <c r="R37" s="429"/>
      <c r="S37" s="429"/>
      <c r="T37" s="744"/>
      <c r="U37" s="744"/>
      <c r="V37" s="744"/>
      <c r="W37" s="744"/>
      <c r="X37" s="744"/>
      <c r="Y37" s="744"/>
      <c r="Z37" s="744"/>
      <c r="AA37" s="744"/>
      <c r="AB37" s="744"/>
      <c r="AC37" s="744"/>
      <c r="AD37" s="744"/>
      <c r="AE37" s="744"/>
      <c r="AF37" s="744"/>
    </row>
    <row r="38" spans="1:34" s="13" customFormat="1" ht="13.5" customHeight="1" x14ac:dyDescent="0.2">
      <c r="A38" s="13">
        <v>1</v>
      </c>
      <c r="C38" s="17"/>
      <c r="D38" s="17"/>
      <c r="E38" s="17"/>
      <c r="F38" s="17"/>
      <c r="G38" s="21">
        <v>3</v>
      </c>
      <c r="M38" s="21">
        <v>5</v>
      </c>
      <c r="N38" s="21">
        <v>7</v>
      </c>
      <c r="R38" s="13">
        <v>15</v>
      </c>
      <c r="T38" s="21"/>
      <c r="U38" s="21"/>
      <c r="V38" s="21"/>
      <c r="W38" s="21">
        <v>25</v>
      </c>
      <c r="X38" s="21"/>
    </row>
    <row r="39" spans="1:34" ht="13.5" customHeight="1" x14ac:dyDescent="0.2">
      <c r="A39" s="773" t="s">
        <v>673</v>
      </c>
      <c r="B39" s="773" t="s">
        <v>678</v>
      </c>
      <c r="C39" s="779" t="s">
        <v>230</v>
      </c>
      <c r="D39" s="780"/>
      <c r="E39" s="780"/>
      <c r="F39" s="780"/>
      <c r="G39" s="743" t="str">
        <f>IFERROR(MID(REPT(" ",COLUMNS($G$39:$H$39)),COLUMN()-COLUMN($G$39)+1,1)," ")</f>
        <v xml:space="preserve"> </v>
      </c>
      <c r="H39" s="743" t="str">
        <f>IFERROR(MID(REPT(" ",COLUMNS($G$39:$H$39)),COLUMN()-COLUMN($G$39)+1,1)," ")</f>
        <v xml:space="preserve"> </v>
      </c>
      <c r="I39" s="777" t="s">
        <v>81</v>
      </c>
      <c r="J39" s="778"/>
      <c r="K39" s="778"/>
      <c r="L39" s="778"/>
      <c r="M39" s="743" t="str">
        <f>IFERROR(MID(REPT("　",COLUMNS($M$39:$X$39)),COLUMN()-COLUMN($M$39)+1,1),"　")</f>
        <v>　</v>
      </c>
      <c r="N39" s="743" t="str">
        <f t="shared" ref="N39:X39" si="5">IFERROR(MID(REPT("　",COLUMNS($M$39:$X$39)),COLUMN()-COLUMN($M$39)+1,1),"　")</f>
        <v>　</v>
      </c>
      <c r="O39" s="743" t="str">
        <f t="shared" si="5"/>
        <v>　</v>
      </c>
      <c r="P39" s="743" t="str">
        <f t="shared" si="5"/>
        <v>　</v>
      </c>
      <c r="Q39" s="743" t="str">
        <f t="shared" si="5"/>
        <v>　</v>
      </c>
      <c r="R39" s="743" t="str">
        <f t="shared" si="5"/>
        <v>　</v>
      </c>
      <c r="S39" s="743" t="str">
        <f t="shared" si="5"/>
        <v>　</v>
      </c>
      <c r="T39" s="743" t="str">
        <f t="shared" si="5"/>
        <v>　</v>
      </c>
      <c r="U39" s="743" t="str">
        <f t="shared" si="5"/>
        <v>　</v>
      </c>
      <c r="V39" s="743" t="str">
        <f t="shared" si="5"/>
        <v>　</v>
      </c>
      <c r="W39" s="743" t="str">
        <f t="shared" si="5"/>
        <v>　</v>
      </c>
      <c r="X39" s="743" t="str">
        <f t="shared" si="5"/>
        <v>　</v>
      </c>
      <c r="Y39" s="760" t="s">
        <v>82</v>
      </c>
      <c r="Z39" s="761"/>
      <c r="AA39" s="761"/>
      <c r="AB39" s="761"/>
      <c r="AC39" s="761"/>
      <c r="AD39" s="761"/>
      <c r="AE39" s="761"/>
      <c r="AF39" s="761"/>
      <c r="AG39" s="761"/>
      <c r="AH39" s="761"/>
    </row>
    <row r="40" spans="1:34" ht="13.5" customHeight="1" x14ac:dyDescent="0.2">
      <c r="A40" s="774"/>
      <c r="B40" s="774"/>
      <c r="C40" s="779"/>
      <c r="D40" s="780"/>
      <c r="E40" s="780"/>
      <c r="F40" s="780"/>
      <c r="G40" s="744"/>
      <c r="H40" s="744"/>
      <c r="I40" s="777"/>
      <c r="J40" s="778"/>
      <c r="K40" s="778"/>
      <c r="L40" s="778"/>
      <c r="M40" s="744"/>
      <c r="N40" s="744"/>
      <c r="O40" s="744"/>
      <c r="P40" s="744"/>
      <c r="Q40" s="744"/>
      <c r="R40" s="744"/>
      <c r="S40" s="744"/>
      <c r="T40" s="744"/>
      <c r="U40" s="744"/>
      <c r="V40" s="744"/>
      <c r="W40" s="744"/>
      <c r="X40" s="744"/>
      <c r="Y40" s="760"/>
      <c r="Z40" s="761"/>
      <c r="AA40" s="761"/>
      <c r="AB40" s="761"/>
      <c r="AC40" s="761"/>
      <c r="AD40" s="761"/>
      <c r="AE40" s="761"/>
      <c r="AF40" s="761"/>
      <c r="AG40" s="761"/>
      <c r="AH40" s="761"/>
    </row>
    <row r="41" spans="1:34" s="13" customFormat="1" ht="13.5" customHeight="1" x14ac:dyDescent="0.2">
      <c r="C41" s="17"/>
      <c r="D41" s="17"/>
      <c r="E41" s="17"/>
      <c r="F41" s="17"/>
      <c r="G41" s="13">
        <v>29</v>
      </c>
      <c r="L41" s="13">
        <v>39</v>
      </c>
      <c r="Q41" s="13">
        <v>49</v>
      </c>
      <c r="V41" s="13">
        <v>59</v>
      </c>
      <c r="X41" s="29">
        <v>64</v>
      </c>
      <c r="Y41" s="22"/>
      <c r="Z41" s="22"/>
      <c r="AA41" s="22"/>
      <c r="AB41" s="22"/>
      <c r="AC41" s="22"/>
      <c r="AD41" s="22"/>
      <c r="AE41" s="22"/>
      <c r="AF41" s="22"/>
      <c r="AG41" s="22"/>
      <c r="AH41" s="22"/>
    </row>
    <row r="42" spans="1:34" ht="13.5" customHeight="1" x14ac:dyDescent="0.2">
      <c r="C42" s="497" t="s">
        <v>83</v>
      </c>
      <c r="D42" s="497"/>
      <c r="E42" s="497"/>
      <c r="F42" s="497"/>
      <c r="G42" s="743" t="str">
        <f>IFERROR(MID(REPT("　",COLUMNS($G$42:$X$42)),COLUMN()-COLUMN($G$42)+1,1),"　")</f>
        <v>　</v>
      </c>
      <c r="H42" s="743" t="str">
        <f t="shared" ref="H42:X42" si="6">IFERROR(MID(REPT("　",COLUMNS($G$42:$X$42)),COLUMN()-COLUMN($G$42)+1,1),"　")</f>
        <v>　</v>
      </c>
      <c r="I42" s="743" t="str">
        <f t="shared" si="6"/>
        <v>　</v>
      </c>
      <c r="J42" s="743" t="str">
        <f t="shared" si="6"/>
        <v>　</v>
      </c>
      <c r="K42" s="743" t="str">
        <f t="shared" si="6"/>
        <v>　</v>
      </c>
      <c r="L42" s="743" t="str">
        <f t="shared" si="6"/>
        <v>　</v>
      </c>
      <c r="M42" s="743" t="str">
        <f t="shared" si="6"/>
        <v>　</v>
      </c>
      <c r="N42" s="743" t="str">
        <f t="shared" si="6"/>
        <v>　</v>
      </c>
      <c r="O42" s="743" t="str">
        <f t="shared" si="6"/>
        <v>　</v>
      </c>
      <c r="P42" s="743" t="str">
        <f t="shared" si="6"/>
        <v>　</v>
      </c>
      <c r="Q42" s="743" t="str">
        <f t="shared" si="6"/>
        <v>　</v>
      </c>
      <c r="R42" s="743" t="str">
        <f t="shared" si="6"/>
        <v>　</v>
      </c>
      <c r="S42" s="743" t="str">
        <f t="shared" si="6"/>
        <v>　</v>
      </c>
      <c r="T42" s="743" t="str">
        <f t="shared" si="6"/>
        <v>　</v>
      </c>
      <c r="U42" s="743" t="str">
        <f t="shared" si="6"/>
        <v>　</v>
      </c>
      <c r="V42" s="743" t="str">
        <f t="shared" si="6"/>
        <v>　</v>
      </c>
      <c r="W42" s="743" t="str">
        <f t="shared" si="6"/>
        <v>　</v>
      </c>
      <c r="X42" s="743" t="str">
        <f t="shared" si="6"/>
        <v>　</v>
      </c>
      <c r="Y42" s="761" t="s">
        <v>84</v>
      </c>
      <c r="Z42" s="761"/>
      <c r="AA42" s="761"/>
      <c r="AB42" s="761"/>
      <c r="AC42" s="761"/>
      <c r="AD42" s="761"/>
      <c r="AE42" s="761"/>
      <c r="AF42" s="761"/>
      <c r="AG42" s="761"/>
      <c r="AH42" s="761"/>
    </row>
    <row r="43" spans="1:34" ht="13.5" customHeight="1" x14ac:dyDescent="0.2">
      <c r="C43" s="497"/>
      <c r="D43" s="497"/>
      <c r="E43" s="497"/>
      <c r="F43" s="497"/>
      <c r="G43" s="744"/>
      <c r="H43" s="744"/>
      <c r="I43" s="744"/>
      <c r="J43" s="744"/>
      <c r="K43" s="744"/>
      <c r="L43" s="744"/>
      <c r="M43" s="744"/>
      <c r="N43" s="744"/>
      <c r="O43" s="744"/>
      <c r="P43" s="744"/>
      <c r="Q43" s="744"/>
      <c r="R43" s="744"/>
      <c r="S43" s="744"/>
      <c r="T43" s="744"/>
      <c r="U43" s="744"/>
      <c r="V43" s="744"/>
      <c r="W43" s="744"/>
      <c r="X43" s="744"/>
      <c r="Y43" s="761"/>
      <c r="Z43" s="761"/>
      <c r="AA43" s="761"/>
      <c r="AB43" s="761"/>
      <c r="AC43" s="761"/>
      <c r="AD43" s="761"/>
      <c r="AE43" s="761"/>
      <c r="AF43" s="761"/>
      <c r="AG43" s="761"/>
      <c r="AH43" s="761"/>
    </row>
    <row r="44" spans="1:34" s="13" customFormat="1" ht="13.5" customHeight="1" x14ac:dyDescent="0.2">
      <c r="A44" s="13">
        <v>1</v>
      </c>
      <c r="C44" s="17"/>
      <c r="D44" s="17"/>
      <c r="E44" s="17"/>
      <c r="F44" s="17"/>
      <c r="G44" s="21">
        <v>3</v>
      </c>
      <c r="H44" s="21"/>
      <c r="I44" s="21"/>
      <c r="J44" s="21"/>
      <c r="K44" s="21"/>
      <c r="L44" s="21"/>
      <c r="M44" s="21">
        <v>15</v>
      </c>
      <c r="N44" s="21"/>
      <c r="O44" s="21"/>
      <c r="P44" s="21"/>
      <c r="Q44" s="21"/>
      <c r="R44" s="21"/>
      <c r="S44" s="21"/>
      <c r="U44" s="29">
        <v>32</v>
      </c>
      <c r="V44" s="21"/>
      <c r="W44" s="21"/>
      <c r="X44" s="21"/>
    </row>
    <row r="45" spans="1:34" ht="13.5" customHeight="1" x14ac:dyDescent="0.2">
      <c r="A45" s="773" t="s">
        <v>673</v>
      </c>
      <c r="B45" s="773" t="s">
        <v>679</v>
      </c>
      <c r="C45" s="779" t="s">
        <v>88</v>
      </c>
      <c r="D45" s="780"/>
      <c r="E45" s="780"/>
      <c r="F45" s="780"/>
      <c r="G45" s="743" t="str">
        <f>IFERROR(MID(REPT("　",COLUMNS($G$45:$U$45)),COLUMN()-COLUMN($G$45)+1,1),"　")</f>
        <v>　</v>
      </c>
      <c r="H45" s="743" t="str">
        <f t="shared" ref="H45:U45" si="7">IFERROR(MID(REPT("　",COLUMNS($G$45:$U$45)),COLUMN()-COLUMN($G$45)+1,1),"　")</f>
        <v>　</v>
      </c>
      <c r="I45" s="743" t="str">
        <f t="shared" si="7"/>
        <v>　</v>
      </c>
      <c r="J45" s="743" t="str">
        <f t="shared" si="7"/>
        <v>　</v>
      </c>
      <c r="K45" s="743" t="str">
        <f t="shared" si="7"/>
        <v>　</v>
      </c>
      <c r="L45" s="743" t="str">
        <f t="shared" si="7"/>
        <v>　</v>
      </c>
      <c r="M45" s="743" t="str">
        <f t="shared" si="7"/>
        <v>　</v>
      </c>
      <c r="N45" s="743" t="str">
        <f t="shared" si="7"/>
        <v>　</v>
      </c>
      <c r="O45" s="743" t="str">
        <f t="shared" si="7"/>
        <v>　</v>
      </c>
      <c r="P45" s="743" t="str">
        <f t="shared" si="7"/>
        <v>　</v>
      </c>
      <c r="Q45" s="743" t="str">
        <f t="shared" si="7"/>
        <v>　</v>
      </c>
      <c r="R45" s="743" t="str">
        <f t="shared" si="7"/>
        <v>　</v>
      </c>
      <c r="S45" s="743" t="str">
        <f t="shared" si="7"/>
        <v>　</v>
      </c>
      <c r="T45" s="743" t="str">
        <f t="shared" si="7"/>
        <v>　</v>
      </c>
      <c r="U45" s="743" t="str">
        <f t="shared" si="7"/>
        <v>　</v>
      </c>
    </row>
    <row r="46" spans="1:34" ht="13.5" customHeight="1" x14ac:dyDescent="0.2">
      <c r="A46" s="774"/>
      <c r="B46" s="774"/>
      <c r="C46" s="779"/>
      <c r="D46" s="780"/>
      <c r="E46" s="780"/>
      <c r="F46" s="780"/>
      <c r="G46" s="744"/>
      <c r="H46" s="744"/>
      <c r="I46" s="744"/>
      <c r="J46" s="744"/>
      <c r="K46" s="744"/>
      <c r="L46" s="744"/>
      <c r="M46" s="744"/>
      <c r="N46" s="744"/>
      <c r="O46" s="744"/>
      <c r="P46" s="744"/>
      <c r="Q46" s="744"/>
      <c r="R46" s="744"/>
      <c r="S46" s="744"/>
      <c r="T46" s="744"/>
      <c r="U46" s="744"/>
    </row>
    <row r="47" spans="1:34" s="12" customFormat="1" ht="13.5" customHeight="1" x14ac:dyDescent="0.2">
      <c r="C47" s="17"/>
      <c r="D47" s="17"/>
      <c r="E47" s="17"/>
      <c r="F47" s="17"/>
      <c r="G47" s="13">
        <v>33</v>
      </c>
      <c r="H47" s="13"/>
      <c r="I47" s="13"/>
      <c r="J47" s="13"/>
      <c r="K47" s="13"/>
      <c r="L47" s="13"/>
      <c r="M47" s="13">
        <v>45</v>
      </c>
      <c r="N47" s="13"/>
      <c r="O47" s="13"/>
      <c r="P47" s="13"/>
      <c r="Q47" s="13"/>
      <c r="R47" s="29">
        <v>56</v>
      </c>
    </row>
    <row r="48" spans="1:34" ht="13.5" customHeight="1" x14ac:dyDescent="0.2">
      <c r="C48" s="429" t="s">
        <v>77</v>
      </c>
      <c r="D48" s="429"/>
      <c r="E48" s="429"/>
      <c r="F48" s="429"/>
      <c r="G48" s="743" t="str">
        <f>IFERROR(MID(REPT("　",COLUMNS($G$48:$R$48)),COLUMN()-COLUMN($G$48)+1,1),"　")</f>
        <v>　</v>
      </c>
      <c r="H48" s="743" t="str">
        <f t="shared" ref="H48:R48" si="8">IFERROR(MID(REPT("　",COLUMNS($G$48:$R$48)),COLUMN()-COLUMN($G$48)+1,1),"　")</f>
        <v>　</v>
      </c>
      <c r="I48" s="743" t="str">
        <f t="shared" si="8"/>
        <v>　</v>
      </c>
      <c r="J48" s="743" t="str">
        <f t="shared" si="8"/>
        <v>　</v>
      </c>
      <c r="K48" s="743" t="str">
        <f t="shared" si="8"/>
        <v>　</v>
      </c>
      <c r="L48" s="743" t="str">
        <f t="shared" si="8"/>
        <v>　</v>
      </c>
      <c r="M48" s="743" t="str">
        <f t="shared" si="8"/>
        <v>　</v>
      </c>
      <c r="N48" s="743" t="str">
        <f t="shared" si="8"/>
        <v>　</v>
      </c>
      <c r="O48" s="743" t="str">
        <f t="shared" si="8"/>
        <v>　</v>
      </c>
      <c r="P48" s="743" t="str">
        <f t="shared" si="8"/>
        <v>　</v>
      </c>
      <c r="Q48" s="743" t="str">
        <f t="shared" si="8"/>
        <v>　</v>
      </c>
      <c r="R48" s="743" t="str">
        <f t="shared" si="8"/>
        <v>　</v>
      </c>
    </row>
    <row r="49" spans="1:37" ht="13.5" customHeight="1" x14ac:dyDescent="0.2">
      <c r="C49" s="429"/>
      <c r="D49" s="429"/>
      <c r="E49" s="429"/>
      <c r="F49" s="429"/>
      <c r="G49" s="744"/>
      <c r="H49" s="744"/>
      <c r="I49" s="744"/>
      <c r="J49" s="744"/>
      <c r="K49" s="744"/>
      <c r="L49" s="744"/>
      <c r="M49" s="744"/>
      <c r="N49" s="744"/>
      <c r="O49" s="744"/>
      <c r="P49" s="744"/>
      <c r="Q49" s="744"/>
      <c r="R49" s="744"/>
    </row>
    <row r="50" spans="1:37" s="13" customFormat="1" ht="13.5" customHeight="1" x14ac:dyDescent="0.2">
      <c r="C50" s="17"/>
      <c r="D50" s="17"/>
      <c r="E50" s="17"/>
      <c r="F50" s="17"/>
      <c r="G50" s="13">
        <v>57</v>
      </c>
      <c r="K50" s="13">
        <v>60</v>
      </c>
      <c r="T50" s="13">
        <v>64</v>
      </c>
      <c r="AF50" s="13">
        <v>76</v>
      </c>
    </row>
    <row r="51" spans="1:37" ht="13.5" customHeight="1" x14ac:dyDescent="0.2">
      <c r="C51" s="429" t="s">
        <v>23</v>
      </c>
      <c r="D51" s="429"/>
      <c r="E51" s="429"/>
      <c r="F51" s="429"/>
      <c r="G51" s="743" t="str">
        <f>IFERROR(MID(REPT(" ",COLUMNS($G$51:$I$51)),COLUMN()-COLUMN($G$51)+1,1)," ")</f>
        <v xml:space="preserve"> </v>
      </c>
      <c r="H51" s="743" t="str">
        <f t="shared" ref="H51:I51" si="9">IFERROR(MID(REPT(" ",COLUMNS($G$51:$I$51)),COLUMN()-COLUMN($G$51)+1,1)," ")</f>
        <v xml:space="preserve"> </v>
      </c>
      <c r="I51" s="743" t="str">
        <f t="shared" si="9"/>
        <v xml:space="preserve"> </v>
      </c>
      <c r="J51" s="497" t="s">
        <v>78</v>
      </c>
      <c r="K51" s="743" t="str">
        <f>IFERROR(MID(REPT(" ",COLUMNS($K$51:$N$51)),COLUMN()-COLUMN($K$51)+1,1)," ")</f>
        <v xml:space="preserve"> </v>
      </c>
      <c r="L51" s="743" t="str">
        <f t="shared" ref="L51:N51" si="10">IFERROR(MID(REPT(" ",COLUMNS($K$51:$N$51)),COLUMN()-COLUMN($K$51)+1,1)," ")</f>
        <v xml:space="preserve"> </v>
      </c>
      <c r="M51" s="743" t="str">
        <f t="shared" si="10"/>
        <v xml:space="preserve"> </v>
      </c>
      <c r="N51" s="743" t="str">
        <f t="shared" si="10"/>
        <v xml:space="preserve"> </v>
      </c>
      <c r="O51" s="19"/>
      <c r="P51" s="429" t="s">
        <v>2</v>
      </c>
      <c r="Q51" s="429"/>
      <c r="R51" s="429"/>
      <c r="S51" s="429"/>
      <c r="T51" s="743" t="str">
        <f>IFERROR(MID(REPT(" ",COLUMNS($T$51:$AF$51)),COLUMN()-COLUMN($T$51)+1,1)," ")</f>
        <v xml:space="preserve"> </v>
      </c>
      <c r="U51" s="743" t="str">
        <f t="shared" ref="U51:AF51" si="11">IFERROR(MID(REPT(" ",COLUMNS($T$51:$AF$51)),COLUMN()-COLUMN($T$51)+1,1)," ")</f>
        <v xml:space="preserve"> </v>
      </c>
      <c r="V51" s="743" t="str">
        <f t="shared" si="11"/>
        <v xml:space="preserve"> </v>
      </c>
      <c r="W51" s="743" t="str">
        <f t="shared" si="11"/>
        <v xml:space="preserve"> </v>
      </c>
      <c r="X51" s="743" t="str">
        <f t="shared" si="11"/>
        <v xml:space="preserve"> </v>
      </c>
      <c r="Y51" s="743" t="str">
        <f t="shared" si="11"/>
        <v xml:space="preserve"> </v>
      </c>
      <c r="Z51" s="743" t="str">
        <f t="shared" si="11"/>
        <v xml:space="preserve"> </v>
      </c>
      <c r="AA51" s="743" t="str">
        <f t="shared" si="11"/>
        <v xml:space="preserve"> </v>
      </c>
      <c r="AB51" s="743" t="str">
        <f t="shared" si="11"/>
        <v xml:space="preserve"> </v>
      </c>
      <c r="AC51" s="743" t="str">
        <f t="shared" si="11"/>
        <v xml:space="preserve"> </v>
      </c>
      <c r="AD51" s="743" t="str">
        <f t="shared" si="11"/>
        <v xml:space="preserve"> </v>
      </c>
      <c r="AE51" s="743" t="str">
        <f t="shared" si="11"/>
        <v xml:space="preserve"> </v>
      </c>
      <c r="AF51" s="743" t="str">
        <f t="shared" si="11"/>
        <v xml:space="preserve"> </v>
      </c>
    </row>
    <row r="52" spans="1:37" ht="13.5" customHeight="1" x14ac:dyDescent="0.2">
      <c r="C52" s="429"/>
      <c r="D52" s="429"/>
      <c r="E52" s="429"/>
      <c r="F52" s="429"/>
      <c r="G52" s="744"/>
      <c r="H52" s="744"/>
      <c r="I52" s="744"/>
      <c r="J52" s="497"/>
      <c r="K52" s="744"/>
      <c r="L52" s="744"/>
      <c r="M52" s="744"/>
      <c r="N52" s="744"/>
      <c r="O52" s="19"/>
      <c r="P52" s="429"/>
      <c r="Q52" s="429"/>
      <c r="R52" s="429"/>
      <c r="S52" s="429"/>
      <c r="T52" s="744"/>
      <c r="U52" s="744"/>
      <c r="V52" s="744"/>
      <c r="W52" s="744"/>
      <c r="X52" s="744"/>
      <c r="Y52" s="744"/>
      <c r="Z52" s="744"/>
      <c r="AA52" s="744"/>
      <c r="AB52" s="744"/>
      <c r="AC52" s="744"/>
      <c r="AD52" s="744"/>
      <c r="AE52" s="744"/>
      <c r="AF52" s="744"/>
    </row>
    <row r="53" spans="1:37" s="13" customFormat="1" ht="13.5" customHeight="1" x14ac:dyDescent="0.2">
      <c r="A53" s="13">
        <v>1</v>
      </c>
      <c r="C53" s="17"/>
      <c r="D53" s="17"/>
      <c r="E53" s="17"/>
      <c r="F53" s="17"/>
      <c r="G53" s="21">
        <v>3</v>
      </c>
      <c r="M53" s="21">
        <v>5</v>
      </c>
      <c r="N53" s="21">
        <v>7</v>
      </c>
      <c r="R53" s="13">
        <v>15</v>
      </c>
      <c r="T53" s="21"/>
      <c r="U53" s="21"/>
      <c r="V53" s="21"/>
      <c r="W53" s="21">
        <v>25</v>
      </c>
      <c r="X53" s="21"/>
    </row>
    <row r="54" spans="1:37" ht="13.5" customHeight="1" x14ac:dyDescent="0.2">
      <c r="A54" s="773" t="s">
        <v>673</v>
      </c>
      <c r="B54" s="773" t="s">
        <v>680</v>
      </c>
      <c r="C54" s="779" t="s">
        <v>230</v>
      </c>
      <c r="D54" s="780"/>
      <c r="E54" s="780"/>
      <c r="F54" s="780"/>
      <c r="G54" s="743" t="str">
        <f>IFERROR(MID(REPT(" ",COLUMNS($G$54:$H$54)),COLUMN()-COLUMN($G$54)+1,1)," ")</f>
        <v xml:space="preserve"> </v>
      </c>
      <c r="H54" s="743" t="str">
        <f>IFERROR(MID(REPT(" ",COLUMNS($G$54:$H$54)),COLUMN()-COLUMN($G$54)+1,1)," ")</f>
        <v xml:space="preserve"> </v>
      </c>
      <c r="I54" s="777" t="s">
        <v>81</v>
      </c>
      <c r="J54" s="778"/>
      <c r="K54" s="778"/>
      <c r="L54" s="778"/>
      <c r="M54" s="743" t="str">
        <f>IFERROR(MID(REPT("　",COLUMNS($M$54:$X$54)),COLUMN()-COLUMN($M$54)+1,1),"　")</f>
        <v>　</v>
      </c>
      <c r="N54" s="743" t="str">
        <f t="shared" ref="N54:X54" si="12">IFERROR(MID(REPT("　",COLUMNS($M$54:$X$54)),COLUMN()-COLUMN($M$54)+1,1),"　")</f>
        <v>　</v>
      </c>
      <c r="O54" s="743" t="str">
        <f t="shared" si="12"/>
        <v>　</v>
      </c>
      <c r="P54" s="743" t="str">
        <f t="shared" si="12"/>
        <v>　</v>
      </c>
      <c r="Q54" s="743" t="str">
        <f t="shared" si="12"/>
        <v>　</v>
      </c>
      <c r="R54" s="743" t="str">
        <f t="shared" si="12"/>
        <v>　</v>
      </c>
      <c r="S54" s="743" t="str">
        <f t="shared" si="12"/>
        <v>　</v>
      </c>
      <c r="T54" s="743" t="str">
        <f t="shared" si="12"/>
        <v>　</v>
      </c>
      <c r="U54" s="743" t="str">
        <f t="shared" si="12"/>
        <v>　</v>
      </c>
      <c r="V54" s="743" t="str">
        <f t="shared" si="12"/>
        <v>　</v>
      </c>
      <c r="W54" s="743" t="str">
        <f t="shared" si="12"/>
        <v>　</v>
      </c>
      <c r="X54" s="743" t="str">
        <f t="shared" si="12"/>
        <v>　</v>
      </c>
      <c r="Y54" s="760" t="s">
        <v>82</v>
      </c>
      <c r="Z54" s="761"/>
      <c r="AA54" s="761"/>
      <c r="AB54" s="761"/>
      <c r="AC54" s="761"/>
      <c r="AD54" s="761"/>
      <c r="AE54" s="761"/>
      <c r="AF54" s="761"/>
      <c r="AG54" s="761"/>
      <c r="AH54" s="761"/>
    </row>
    <row r="55" spans="1:37" ht="13.5" customHeight="1" x14ac:dyDescent="0.2">
      <c r="A55" s="774"/>
      <c r="B55" s="774"/>
      <c r="C55" s="779"/>
      <c r="D55" s="780"/>
      <c r="E55" s="780"/>
      <c r="F55" s="780"/>
      <c r="G55" s="744"/>
      <c r="H55" s="744"/>
      <c r="I55" s="777"/>
      <c r="J55" s="778"/>
      <c r="K55" s="778"/>
      <c r="L55" s="778"/>
      <c r="M55" s="744"/>
      <c r="N55" s="744"/>
      <c r="O55" s="744"/>
      <c r="P55" s="744"/>
      <c r="Q55" s="744"/>
      <c r="R55" s="744"/>
      <c r="S55" s="744"/>
      <c r="T55" s="744"/>
      <c r="U55" s="744"/>
      <c r="V55" s="744"/>
      <c r="W55" s="744"/>
      <c r="X55" s="744"/>
      <c r="Y55" s="760"/>
      <c r="Z55" s="761"/>
      <c r="AA55" s="761"/>
      <c r="AB55" s="761"/>
      <c r="AC55" s="761"/>
      <c r="AD55" s="761"/>
      <c r="AE55" s="761"/>
      <c r="AF55" s="761"/>
      <c r="AG55" s="761"/>
      <c r="AH55" s="761"/>
    </row>
    <row r="56" spans="1:37" s="13" customFormat="1" ht="13.5" customHeight="1" x14ac:dyDescent="0.2">
      <c r="C56" s="17"/>
      <c r="D56" s="17"/>
      <c r="E56" s="17"/>
      <c r="F56" s="17"/>
      <c r="G56" s="13">
        <v>29</v>
      </c>
      <c r="L56" s="13">
        <v>39</v>
      </c>
      <c r="Q56" s="13">
        <v>49</v>
      </c>
      <c r="V56" s="13">
        <v>59</v>
      </c>
      <c r="X56" s="29">
        <v>64</v>
      </c>
      <c r="Y56" s="22"/>
      <c r="Z56" s="22"/>
      <c r="AA56" s="22"/>
      <c r="AB56" s="22"/>
      <c r="AC56" s="22"/>
      <c r="AD56" s="22"/>
      <c r="AE56" s="22"/>
      <c r="AF56" s="22"/>
      <c r="AG56" s="22"/>
      <c r="AH56" s="22"/>
    </row>
    <row r="57" spans="1:37" ht="13.5" customHeight="1" x14ac:dyDescent="0.2">
      <c r="C57" s="497" t="s">
        <v>83</v>
      </c>
      <c r="D57" s="497"/>
      <c r="E57" s="497"/>
      <c r="F57" s="509"/>
      <c r="G57" s="743" t="str">
        <f>IFERROR(MID(REPT("　",COLUMNS($G$57:$X$57)),COLUMN()-COLUMN($G$57)+1,1),"　")</f>
        <v>　</v>
      </c>
      <c r="H57" s="743" t="str">
        <f t="shared" ref="H57:X57" si="13">IFERROR(MID(REPT("　",COLUMNS($G$57:$X$57)),COLUMN()-COLUMN($G$57)+1,1),"　")</f>
        <v>　</v>
      </c>
      <c r="I57" s="743" t="str">
        <f t="shared" si="13"/>
        <v>　</v>
      </c>
      <c r="J57" s="743" t="str">
        <f t="shared" si="13"/>
        <v>　</v>
      </c>
      <c r="K57" s="743" t="str">
        <f t="shared" si="13"/>
        <v>　</v>
      </c>
      <c r="L57" s="743" t="str">
        <f t="shared" si="13"/>
        <v>　</v>
      </c>
      <c r="M57" s="743" t="str">
        <f t="shared" si="13"/>
        <v>　</v>
      </c>
      <c r="N57" s="743" t="str">
        <f t="shared" si="13"/>
        <v>　</v>
      </c>
      <c r="O57" s="743" t="str">
        <f t="shared" si="13"/>
        <v>　</v>
      </c>
      <c r="P57" s="743" t="str">
        <f t="shared" si="13"/>
        <v>　</v>
      </c>
      <c r="Q57" s="743" t="str">
        <f t="shared" si="13"/>
        <v>　</v>
      </c>
      <c r="R57" s="743" t="str">
        <f t="shared" si="13"/>
        <v>　</v>
      </c>
      <c r="S57" s="743" t="str">
        <f t="shared" si="13"/>
        <v>　</v>
      </c>
      <c r="T57" s="743" t="str">
        <f t="shared" si="13"/>
        <v>　</v>
      </c>
      <c r="U57" s="743" t="str">
        <f t="shared" si="13"/>
        <v>　</v>
      </c>
      <c r="V57" s="743" t="str">
        <f t="shared" si="13"/>
        <v>　</v>
      </c>
      <c r="W57" s="743" t="str">
        <f t="shared" si="13"/>
        <v>　</v>
      </c>
      <c r="X57" s="743" t="str">
        <f t="shared" si="13"/>
        <v>　</v>
      </c>
      <c r="Y57" s="761" t="s">
        <v>84</v>
      </c>
      <c r="Z57" s="761"/>
      <c r="AA57" s="761"/>
      <c r="AB57" s="761"/>
      <c r="AC57" s="761"/>
      <c r="AD57" s="761"/>
      <c r="AE57" s="761"/>
      <c r="AF57" s="761"/>
      <c r="AG57" s="761"/>
      <c r="AH57" s="761"/>
    </row>
    <row r="58" spans="1:37" ht="13.5" customHeight="1" x14ac:dyDescent="0.2">
      <c r="C58" s="497"/>
      <c r="D58" s="497"/>
      <c r="E58" s="497"/>
      <c r="F58" s="509"/>
      <c r="G58" s="744"/>
      <c r="H58" s="744"/>
      <c r="I58" s="744"/>
      <c r="J58" s="744"/>
      <c r="K58" s="744"/>
      <c r="L58" s="744"/>
      <c r="M58" s="744"/>
      <c r="N58" s="744"/>
      <c r="O58" s="744"/>
      <c r="P58" s="744"/>
      <c r="Q58" s="744"/>
      <c r="R58" s="744"/>
      <c r="S58" s="744"/>
      <c r="T58" s="744"/>
      <c r="U58" s="744"/>
      <c r="V58" s="744"/>
      <c r="W58" s="744"/>
      <c r="X58" s="744"/>
      <c r="Y58" s="761"/>
      <c r="Z58" s="761"/>
      <c r="AA58" s="761"/>
      <c r="AB58" s="761"/>
      <c r="AC58" s="761"/>
      <c r="AD58" s="761"/>
      <c r="AE58" s="761"/>
      <c r="AF58" s="761"/>
      <c r="AG58" s="761"/>
      <c r="AH58" s="761"/>
    </row>
    <row r="60" spans="1:37" s="87" customFormat="1" ht="13.5" customHeight="1" x14ac:dyDescent="0.2">
      <c r="A60" s="109"/>
      <c r="B60" s="109"/>
      <c r="C60" s="109"/>
      <c r="D60" s="109"/>
      <c r="E60" s="109"/>
      <c r="F60" s="109"/>
      <c r="G60" s="109"/>
      <c r="H60" s="109"/>
      <c r="I60" s="109"/>
      <c r="J60" s="109"/>
      <c r="K60" s="109"/>
      <c r="L60" s="109"/>
      <c r="M60" s="109"/>
      <c r="N60" s="109"/>
      <c r="O60" s="109"/>
      <c r="P60" s="109"/>
      <c r="Q60" s="109"/>
      <c r="R60" s="109"/>
      <c r="S60" s="109"/>
      <c r="T60" s="109"/>
      <c r="U60" s="109"/>
      <c r="V60" s="109"/>
      <c r="W60" s="109"/>
      <c r="X60" s="109"/>
      <c r="Y60" s="109"/>
      <c r="Z60" s="109"/>
      <c r="AA60" s="109"/>
      <c r="AB60" s="109" t="str">
        <f>"元号（" &amp; 初期設定!$D$4 &amp; "．" &amp; 初期設定!$B$4 &amp; "，" &amp; 初期設定!$D$3 &amp; "．" &amp; 初期設定!$B$3 &amp; "）"</f>
        <v>元号（4．平成，5．令和）</v>
      </c>
      <c r="AC60" s="109"/>
      <c r="AD60" s="109"/>
      <c r="AE60" s="109"/>
      <c r="AF60" s="109"/>
      <c r="AG60" s="109"/>
      <c r="AH60" s="109"/>
    </row>
    <row r="61" spans="1:37" s="87" customFormat="1" ht="13.5" customHeight="1" x14ac:dyDescent="0.2">
      <c r="A61" s="98"/>
      <c r="B61" s="98"/>
      <c r="C61" s="109"/>
      <c r="D61" s="781" t="s">
        <v>235</v>
      </c>
      <c r="E61" s="782"/>
      <c r="F61" s="782"/>
      <c r="G61" s="782"/>
      <c r="H61" s="782"/>
      <c r="I61" s="782"/>
      <c r="J61" s="782"/>
      <c r="K61" s="782"/>
      <c r="L61" s="782"/>
      <c r="M61" s="782"/>
      <c r="N61" s="782"/>
      <c r="O61" s="782"/>
      <c r="P61" s="782"/>
      <c r="Q61" s="782"/>
      <c r="R61" s="782"/>
      <c r="S61" s="783"/>
      <c r="T61" s="784" t="s">
        <v>212</v>
      </c>
      <c r="U61" s="785"/>
      <c r="V61" s="785"/>
      <c r="W61" s="785"/>
      <c r="X61" s="785"/>
      <c r="Y61" s="785"/>
      <c r="Z61" s="785"/>
      <c r="AA61" s="786"/>
      <c r="AB61" s="784" t="s">
        <v>89</v>
      </c>
      <c r="AC61" s="785"/>
      <c r="AD61" s="785"/>
      <c r="AE61" s="785"/>
      <c r="AF61" s="785"/>
      <c r="AG61" s="785"/>
      <c r="AH61" s="785"/>
      <c r="AI61" s="785"/>
      <c r="AJ61" s="785"/>
      <c r="AK61" s="786"/>
    </row>
    <row r="62" spans="1:37" s="87" customFormat="1" ht="13.5" customHeight="1" x14ac:dyDescent="0.2">
      <c r="A62" s="787" t="s">
        <v>673</v>
      </c>
      <c r="B62" s="787" t="s">
        <v>681</v>
      </c>
      <c r="C62" s="109"/>
      <c r="D62" s="789" t="str">
        <f>'02業務実績'!$N$6 &amp; ""</f>
        <v/>
      </c>
      <c r="E62" s="789"/>
      <c r="F62" s="789"/>
      <c r="G62" s="791" t="s">
        <v>90</v>
      </c>
      <c r="H62" s="791"/>
      <c r="I62" s="792"/>
      <c r="J62" s="795" t="s">
        <v>286</v>
      </c>
      <c r="K62" s="795"/>
      <c r="L62" s="795"/>
      <c r="M62" s="795"/>
      <c r="N62" s="795"/>
      <c r="O62" s="795"/>
      <c r="P62" s="795"/>
      <c r="Q62" s="795"/>
      <c r="R62" s="795"/>
      <c r="S62" s="796"/>
      <c r="T62" s="799" t="str">
        <f>IF($D$62=初期設定!$AV$3,'02業務実績'!$AU$6,"")</f>
        <v/>
      </c>
      <c r="U62" s="799"/>
      <c r="V62" s="799"/>
      <c r="W62" s="799"/>
      <c r="X62" s="799"/>
      <c r="Y62" s="800"/>
      <c r="Z62" s="803" t="s">
        <v>91</v>
      </c>
      <c r="AA62" s="791"/>
      <c r="AB62" s="807" t="str">
        <f>IFERROR(IF($D$62=初期設定!$AV$3,IF(ISERROR(VALUE('01申請書'!$T$43 &amp; '01申請書'!$V$43 &amp;"."&amp; '01申請書'!$Z$43 &amp;"."&amp; '01申請書'!$AD$43))," ",VLOOKUP('01申請書'!$T$43,初期設定!$C$3:$D$4,2,FALSE))," ")," ")</f>
        <v xml:space="preserve"> </v>
      </c>
      <c r="AC62" s="813" t="str">
        <f>IFERROR(IF($D$62=初期設定!$AV$3,IF(ISERROR(VALUE('01申請書'!$T$43 &amp; '01申請書'!$V$43 &amp;"."&amp; '01申請書'!$Z$43 &amp;"."&amp; '01申請書'!$AD$43)),"  ",TEXT('01申請書'!$V$43,"00")),"  "),"  ")</f>
        <v xml:space="preserve">  </v>
      </c>
      <c r="AD62" s="811"/>
      <c r="AE62" s="809" t="s">
        <v>3</v>
      </c>
      <c r="AF62" s="811" t="str">
        <f>IFERROR(IF($D$62=初期設定!$AV$3,IF(ISERROR(VALUE('01申請書'!$T$43 &amp; '01申請書'!$V$43 &amp;"."&amp; '01申請書'!$Z$43 &amp;"."&amp; '01申請書'!$AD$43)),"  ",TEXT('01申請書'!$Z$43,"00")),"  "),"  ")</f>
        <v xml:space="preserve">  </v>
      </c>
      <c r="AG62" s="811"/>
      <c r="AH62" s="809" t="s">
        <v>4</v>
      </c>
      <c r="AI62" s="811" t="str">
        <f>IFERROR(IF($D$62=初期設定!$AV$3,IF(ISERROR(VALUE('01申請書'!$T$43 &amp; '01申請書'!$V$43 &amp;"."&amp; '01申請書'!$Z$43 &amp;"."&amp; '01申請書'!$AD$43)),"  ",TEXT('01申請書'!$AD$43,"00")),"  "),"  ")</f>
        <v xml:space="preserve">  </v>
      </c>
      <c r="AJ62" s="811"/>
      <c r="AK62" s="805" t="s">
        <v>92</v>
      </c>
    </row>
    <row r="63" spans="1:37" s="87" customFormat="1" ht="13.5" customHeight="1" x14ac:dyDescent="0.2">
      <c r="A63" s="788"/>
      <c r="B63" s="788"/>
      <c r="C63" s="109"/>
      <c r="D63" s="790"/>
      <c r="E63" s="790"/>
      <c r="F63" s="790"/>
      <c r="G63" s="793"/>
      <c r="H63" s="793"/>
      <c r="I63" s="794"/>
      <c r="J63" s="797"/>
      <c r="K63" s="797"/>
      <c r="L63" s="797"/>
      <c r="M63" s="797"/>
      <c r="N63" s="797"/>
      <c r="O63" s="797"/>
      <c r="P63" s="797"/>
      <c r="Q63" s="797"/>
      <c r="R63" s="797"/>
      <c r="S63" s="798"/>
      <c r="T63" s="801"/>
      <c r="U63" s="801"/>
      <c r="V63" s="801"/>
      <c r="W63" s="801"/>
      <c r="X63" s="801"/>
      <c r="Y63" s="802"/>
      <c r="Z63" s="804"/>
      <c r="AA63" s="793"/>
      <c r="AB63" s="808"/>
      <c r="AC63" s="814"/>
      <c r="AD63" s="812"/>
      <c r="AE63" s="810"/>
      <c r="AF63" s="812"/>
      <c r="AG63" s="812"/>
      <c r="AH63" s="810"/>
      <c r="AI63" s="812"/>
      <c r="AJ63" s="812"/>
      <c r="AK63" s="806"/>
    </row>
    <row r="64" spans="1:37" s="13" customFormat="1" ht="13.5" customHeight="1" x14ac:dyDescent="0.15">
      <c r="A64" s="99">
        <v>1</v>
      </c>
      <c r="B64" s="100"/>
      <c r="C64" s="100"/>
      <c r="D64" s="101">
        <v>3</v>
      </c>
      <c r="E64" s="101"/>
      <c r="F64" s="101"/>
      <c r="G64" s="101"/>
      <c r="H64" s="101"/>
      <c r="I64" s="101"/>
      <c r="J64" s="101"/>
      <c r="K64" s="101"/>
      <c r="L64" s="101"/>
      <c r="M64" s="101"/>
      <c r="N64" s="101"/>
      <c r="O64" s="101"/>
      <c r="P64" s="101"/>
      <c r="Q64" s="101"/>
      <c r="R64" s="101"/>
      <c r="S64" s="101"/>
      <c r="T64" s="101">
        <v>4</v>
      </c>
      <c r="U64" s="101"/>
      <c r="V64" s="101"/>
      <c r="W64" s="101"/>
      <c r="X64" s="101"/>
      <c r="Y64" s="101"/>
      <c r="Z64" s="101"/>
      <c r="AA64" s="101"/>
      <c r="AB64" s="101">
        <v>12</v>
      </c>
      <c r="AC64" s="101">
        <v>13</v>
      </c>
      <c r="AD64" s="101"/>
      <c r="AE64" s="101"/>
      <c r="AF64" s="101"/>
      <c r="AG64" s="102"/>
      <c r="AH64" s="101"/>
      <c r="AJ64" s="13">
        <v>18</v>
      </c>
    </row>
    <row r="65" spans="1:37" s="13" customFormat="1" ht="13.5" customHeight="1" x14ac:dyDescent="0.15">
      <c r="A65" s="99"/>
      <c r="B65" s="100"/>
      <c r="C65" s="100"/>
      <c r="D65" s="101"/>
      <c r="E65" s="101"/>
      <c r="F65" s="101"/>
      <c r="G65" s="101"/>
      <c r="H65" s="101"/>
      <c r="I65" s="101"/>
      <c r="J65" s="101"/>
      <c r="K65" s="101"/>
      <c r="L65" s="101"/>
      <c r="M65" s="101"/>
      <c r="N65" s="101"/>
      <c r="O65" s="101"/>
      <c r="P65" s="101"/>
      <c r="Q65" s="101"/>
      <c r="R65" s="101"/>
      <c r="S65" s="101"/>
      <c r="T65" s="101"/>
      <c r="U65" s="101"/>
      <c r="V65" s="101"/>
      <c r="W65" s="101"/>
      <c r="X65" s="101"/>
      <c r="Y65" s="101"/>
      <c r="Z65" s="101"/>
      <c r="AA65" s="101"/>
      <c r="AB65" s="815" t="s">
        <v>611</v>
      </c>
      <c r="AC65" s="815"/>
      <c r="AD65" s="815"/>
      <c r="AE65" s="815"/>
      <c r="AF65" s="815"/>
      <c r="AG65" s="815"/>
      <c r="AH65" s="815"/>
    </row>
    <row r="66" spans="1:37" s="87" customFormat="1" ht="13.5" customHeight="1" x14ac:dyDescent="0.2">
      <c r="A66" s="103"/>
      <c r="B66" s="103"/>
      <c r="C66" s="109"/>
      <c r="D66" s="781" t="s">
        <v>235</v>
      </c>
      <c r="E66" s="782"/>
      <c r="F66" s="782"/>
      <c r="G66" s="782"/>
      <c r="H66" s="782"/>
      <c r="I66" s="782"/>
      <c r="J66" s="782"/>
      <c r="K66" s="782"/>
      <c r="L66" s="782"/>
      <c r="M66" s="782"/>
      <c r="N66" s="782"/>
      <c r="O66" s="782"/>
      <c r="P66" s="782"/>
      <c r="Q66" s="782"/>
      <c r="R66" s="782"/>
      <c r="S66" s="783"/>
      <c r="T66" s="784" t="s">
        <v>212</v>
      </c>
      <c r="U66" s="785"/>
      <c r="V66" s="785"/>
      <c r="W66" s="785"/>
      <c r="X66" s="785"/>
      <c r="Y66" s="785"/>
      <c r="Z66" s="785"/>
      <c r="AA66" s="786"/>
      <c r="AB66" s="784" t="s">
        <v>93</v>
      </c>
      <c r="AC66" s="785"/>
      <c r="AD66" s="785"/>
      <c r="AE66" s="785"/>
      <c r="AF66" s="785"/>
      <c r="AG66" s="785"/>
      <c r="AH66" s="785"/>
      <c r="AI66" s="785"/>
      <c r="AJ66" s="785"/>
      <c r="AK66" s="786"/>
    </row>
    <row r="67" spans="1:37" s="87" customFormat="1" ht="13.5" customHeight="1" x14ac:dyDescent="0.2">
      <c r="A67" s="787" t="s">
        <v>673</v>
      </c>
      <c r="B67" s="787" t="s">
        <v>682</v>
      </c>
      <c r="C67" s="109"/>
      <c r="D67" s="789" t="str">
        <f>'02業務実績'!$N$7 &amp; ""</f>
        <v/>
      </c>
      <c r="E67" s="789"/>
      <c r="F67" s="789"/>
      <c r="G67" s="791" t="s">
        <v>90</v>
      </c>
      <c r="H67" s="791"/>
      <c r="I67" s="792"/>
      <c r="J67" s="795" t="s">
        <v>285</v>
      </c>
      <c r="K67" s="795"/>
      <c r="L67" s="795"/>
      <c r="M67" s="795"/>
      <c r="N67" s="795"/>
      <c r="O67" s="795"/>
      <c r="P67" s="795"/>
      <c r="Q67" s="795"/>
      <c r="R67" s="795"/>
      <c r="S67" s="796"/>
      <c r="T67" s="799" t="str">
        <f>IF($D$67=初期設定!$AV$3,'02業務実績'!$AU$7,"")</f>
        <v/>
      </c>
      <c r="U67" s="799"/>
      <c r="V67" s="799"/>
      <c r="W67" s="799"/>
      <c r="X67" s="799"/>
      <c r="Y67" s="800"/>
      <c r="Z67" s="803" t="s">
        <v>91</v>
      </c>
      <c r="AA67" s="791"/>
      <c r="AB67" s="807" t="str">
        <f>IFERROR(IF($D$67=初期設定!$AV$3,IF(ISERROR(VALUE('01申請書'!$AX$43 &amp; '01申請書'!$AZ$43 &amp;"."&amp; '01申請書'!$BD$43 &amp;"."&amp; '01申請書'!$BH$43))," ",VLOOKUP('01申請書'!$AX$43,初期設定!$C$3:$D$4,2,FALSE))," ")," ")</f>
        <v xml:space="preserve"> </v>
      </c>
      <c r="AC67" s="813" t="str">
        <f>IFERROR(IF($D$67=初期設定!$AV$3,IF(ISERROR(VALUE('01申請書'!$AX$43 &amp; '01申請書'!$AZ$43 &amp;"."&amp; '01申請書'!$BD$43 &amp;"."&amp; '01申請書'!$BH$43)),"  ",TEXT('01申請書'!$AZ$43,"00")),"  "),"  ")</f>
        <v xml:space="preserve">  </v>
      </c>
      <c r="AD67" s="811"/>
      <c r="AE67" s="809" t="s">
        <v>3</v>
      </c>
      <c r="AF67" s="811" t="str">
        <f>IFERROR(IF($D$67=初期設定!$AV$3,IF(ISERROR(VALUE('01申請書'!$AX$43 &amp; '01申請書'!$AZ$43 &amp;"."&amp; '01申請書'!$BD$43 &amp;"."&amp; '01申請書'!$BH$43)),"  ",TEXT('01申請書'!$BD$43,"00")),"  "),"  ")</f>
        <v xml:space="preserve">  </v>
      </c>
      <c r="AG67" s="811"/>
      <c r="AH67" s="809" t="s">
        <v>4</v>
      </c>
      <c r="AI67" s="811" t="str">
        <f>IFERROR(IF($D$67=初期設定!$AV$3,IF(ISERROR(VALUE('01申請書'!$AX$43 &amp; '01申請書'!$AZ$43 &amp;"."&amp; '01申請書'!$BD$43 &amp;"."&amp; '01申請書'!$BH$43)),"  ",TEXT('01申請書'!$BH$43,"00")),"  "),"  ")</f>
        <v xml:space="preserve">  </v>
      </c>
      <c r="AJ67" s="811"/>
      <c r="AK67" s="805" t="s">
        <v>92</v>
      </c>
    </row>
    <row r="68" spans="1:37" s="87" customFormat="1" ht="13.5" customHeight="1" x14ac:dyDescent="0.2">
      <c r="A68" s="788"/>
      <c r="B68" s="788"/>
      <c r="C68" s="109"/>
      <c r="D68" s="790"/>
      <c r="E68" s="790"/>
      <c r="F68" s="790"/>
      <c r="G68" s="793"/>
      <c r="H68" s="793"/>
      <c r="I68" s="794"/>
      <c r="J68" s="797"/>
      <c r="K68" s="797"/>
      <c r="L68" s="797"/>
      <c r="M68" s="797"/>
      <c r="N68" s="797"/>
      <c r="O68" s="797"/>
      <c r="P68" s="797"/>
      <c r="Q68" s="797"/>
      <c r="R68" s="797"/>
      <c r="S68" s="798"/>
      <c r="T68" s="801"/>
      <c r="U68" s="801"/>
      <c r="V68" s="801"/>
      <c r="W68" s="801"/>
      <c r="X68" s="801"/>
      <c r="Y68" s="802"/>
      <c r="Z68" s="804"/>
      <c r="AA68" s="793"/>
      <c r="AB68" s="808"/>
      <c r="AC68" s="814"/>
      <c r="AD68" s="812"/>
      <c r="AE68" s="810"/>
      <c r="AF68" s="812"/>
      <c r="AG68" s="812"/>
      <c r="AH68" s="810"/>
      <c r="AI68" s="812"/>
      <c r="AJ68" s="812"/>
      <c r="AK68" s="806"/>
    </row>
    <row r="69" spans="1:37" s="13" customFormat="1" ht="13.5" customHeight="1" x14ac:dyDescent="0.15">
      <c r="A69" s="99">
        <v>1</v>
      </c>
      <c r="B69" s="100"/>
      <c r="C69" s="100"/>
      <c r="D69" s="101">
        <v>3</v>
      </c>
      <c r="E69" s="101"/>
      <c r="F69" s="101"/>
      <c r="G69" s="101"/>
      <c r="H69" s="101"/>
      <c r="I69" s="101"/>
      <c r="J69" s="101"/>
      <c r="K69" s="101"/>
      <c r="L69" s="101"/>
      <c r="M69" s="101"/>
      <c r="N69" s="101"/>
      <c r="O69" s="101"/>
      <c r="P69" s="101"/>
      <c r="Q69" s="101"/>
      <c r="R69" s="101"/>
      <c r="S69" s="101"/>
      <c r="T69" s="101">
        <v>4</v>
      </c>
      <c r="U69" s="101"/>
      <c r="V69" s="101"/>
      <c r="W69" s="101"/>
      <c r="X69" s="101"/>
      <c r="Y69" s="101"/>
      <c r="Z69" s="101"/>
      <c r="AA69" s="101"/>
      <c r="AB69" s="101">
        <v>12</v>
      </c>
      <c r="AC69" s="101">
        <v>13</v>
      </c>
      <c r="AD69" s="101"/>
      <c r="AE69" s="101"/>
      <c r="AF69" s="101"/>
      <c r="AG69" s="102"/>
      <c r="AH69" s="101"/>
      <c r="AJ69" s="13">
        <v>18</v>
      </c>
    </row>
    <row r="70" spans="1:37" s="87" customFormat="1" ht="13.5" customHeight="1" x14ac:dyDescent="0.2">
      <c r="A70" s="109"/>
      <c r="B70" s="109"/>
      <c r="C70" s="109"/>
      <c r="D70" s="816" t="s">
        <v>154</v>
      </c>
      <c r="E70" s="816"/>
      <c r="F70" s="816"/>
      <c r="G70" s="816"/>
      <c r="H70" s="817"/>
      <c r="I70" s="104" t="s">
        <v>297</v>
      </c>
      <c r="J70" s="104" t="s">
        <v>94</v>
      </c>
      <c r="K70" s="104" t="s">
        <v>95</v>
      </c>
      <c r="L70" s="109"/>
      <c r="M70" s="109"/>
      <c r="N70" s="109"/>
      <c r="O70" s="109"/>
      <c r="P70" s="109"/>
      <c r="Q70" s="109"/>
      <c r="R70" s="109"/>
      <c r="S70" s="109"/>
      <c r="T70" s="109"/>
      <c r="U70" s="109"/>
      <c r="V70" s="109"/>
      <c r="W70" s="109"/>
      <c r="X70" s="109"/>
      <c r="Y70" s="109"/>
      <c r="Z70" s="109"/>
      <c r="AA70" s="109"/>
      <c r="AB70" s="109"/>
      <c r="AC70" s="109"/>
      <c r="AD70" s="109"/>
      <c r="AE70" s="109"/>
      <c r="AF70" s="109"/>
      <c r="AG70" s="109"/>
      <c r="AH70" s="109"/>
    </row>
    <row r="71" spans="1:37" s="87" customFormat="1" ht="13.5" customHeight="1" x14ac:dyDescent="0.2">
      <c r="A71" s="109"/>
      <c r="B71" s="109"/>
      <c r="C71" s="109"/>
      <c r="D71" s="816"/>
      <c r="E71" s="816"/>
      <c r="F71" s="816"/>
      <c r="G71" s="816"/>
      <c r="H71" s="817"/>
      <c r="I71" s="820" t="str">
        <f>IFERROR(VLOOKUP(I$70,初期設定!$AA$3:$AB$5,2,FALSE),"")</f>
        <v>測量一般</v>
      </c>
      <c r="J71" s="820" t="str">
        <f>IFERROR(VLOOKUP(J$70,初期設定!$AA$3:$AB$5,2,FALSE),"")</f>
        <v>地図調整</v>
      </c>
      <c r="K71" s="820" t="str">
        <f>IFERROR(VLOOKUP(K$70,初期設定!$AA$3:$AB$5,2,FALSE),"")</f>
        <v>航空測量</v>
      </c>
      <c r="L71" s="105"/>
      <c r="M71" s="105"/>
      <c r="N71" s="105"/>
      <c r="O71" s="105"/>
      <c r="P71" s="105"/>
      <c r="Q71" s="105"/>
      <c r="R71" s="105"/>
      <c r="S71" s="105"/>
      <c r="T71" s="105"/>
      <c r="U71" s="105"/>
      <c r="V71" s="105"/>
      <c r="W71" s="105"/>
      <c r="X71" s="105"/>
      <c r="Y71" s="105"/>
      <c r="Z71" s="105"/>
      <c r="AA71" s="105"/>
      <c r="AB71" s="105"/>
      <c r="AC71" s="105"/>
      <c r="AD71" s="109"/>
      <c r="AE71" s="109"/>
      <c r="AF71" s="109"/>
      <c r="AG71" s="109"/>
      <c r="AH71" s="109"/>
    </row>
    <row r="72" spans="1:37" s="87" customFormat="1" ht="13.5" customHeight="1" x14ac:dyDescent="0.2">
      <c r="A72" s="109"/>
      <c r="B72" s="109"/>
      <c r="C72" s="109"/>
      <c r="D72" s="816"/>
      <c r="E72" s="816"/>
      <c r="F72" s="816"/>
      <c r="G72" s="816"/>
      <c r="H72" s="817"/>
      <c r="I72" s="820"/>
      <c r="J72" s="820"/>
      <c r="K72" s="820"/>
      <c r="L72" s="109"/>
      <c r="M72" s="109"/>
      <c r="N72" s="109"/>
      <c r="O72" s="109"/>
      <c r="P72" s="109"/>
      <c r="Q72" s="109"/>
      <c r="R72" s="109"/>
      <c r="S72" s="109"/>
      <c r="T72" s="109"/>
      <c r="U72" s="109"/>
      <c r="V72" s="109"/>
      <c r="W72" s="109"/>
      <c r="X72" s="109"/>
      <c r="Y72" s="109"/>
      <c r="Z72" s="109"/>
      <c r="AA72" s="109"/>
      <c r="AB72" s="109"/>
      <c r="AC72" s="109"/>
      <c r="AD72" s="109"/>
      <c r="AE72" s="109"/>
      <c r="AF72" s="109"/>
    </row>
    <row r="73" spans="1:37" s="87" customFormat="1" ht="13.5" customHeight="1" x14ac:dyDescent="0.2">
      <c r="A73" s="109"/>
      <c r="B73" s="109"/>
      <c r="C73" s="109"/>
      <c r="D73" s="816"/>
      <c r="E73" s="816"/>
      <c r="F73" s="816"/>
      <c r="G73" s="816"/>
      <c r="H73" s="817"/>
      <c r="I73" s="820"/>
      <c r="J73" s="820"/>
      <c r="K73" s="820"/>
      <c r="L73" s="109"/>
      <c r="M73" s="109"/>
      <c r="N73" s="109"/>
      <c r="O73" s="109"/>
      <c r="P73" s="109"/>
      <c r="Q73" s="109"/>
      <c r="R73" s="109"/>
      <c r="S73" s="109"/>
      <c r="T73" s="109"/>
      <c r="U73" s="109"/>
      <c r="V73" s="109"/>
      <c r="W73" s="109"/>
      <c r="X73" s="109"/>
      <c r="Y73" s="109"/>
      <c r="Z73" s="109"/>
      <c r="AA73" s="109"/>
      <c r="AB73" s="109"/>
      <c r="AC73" s="109"/>
      <c r="AD73" s="109"/>
      <c r="AE73" s="109"/>
      <c r="AF73" s="109"/>
    </row>
    <row r="74" spans="1:37" s="87" customFormat="1" ht="13.5" customHeight="1" x14ac:dyDescent="0.2">
      <c r="A74" s="109"/>
      <c r="B74" s="109"/>
      <c r="C74" s="109"/>
      <c r="D74" s="818"/>
      <c r="E74" s="818"/>
      <c r="F74" s="818"/>
      <c r="G74" s="818"/>
      <c r="H74" s="819"/>
      <c r="I74" s="821"/>
      <c r="J74" s="821"/>
      <c r="K74" s="821"/>
      <c r="L74" s="105"/>
      <c r="M74" s="105"/>
      <c r="N74" s="105"/>
      <c r="O74" s="105"/>
      <c r="P74" s="105"/>
      <c r="Q74" s="105"/>
      <c r="R74" s="105"/>
      <c r="S74" s="105"/>
      <c r="T74" s="105"/>
      <c r="U74" s="109"/>
      <c r="V74" s="109"/>
      <c r="W74" s="109"/>
      <c r="X74" s="109"/>
      <c r="Y74" s="109"/>
      <c r="Z74" s="109"/>
      <c r="AA74" s="109"/>
      <c r="AB74" s="109"/>
      <c r="AC74" s="109"/>
      <c r="AD74" s="109"/>
      <c r="AE74" s="109"/>
      <c r="AF74" s="109"/>
      <c r="AG74" s="109"/>
      <c r="AH74" s="109"/>
    </row>
    <row r="75" spans="1:37" s="87" customFormat="1" ht="13.5" hidden="1" customHeight="1" x14ac:dyDescent="0.2">
      <c r="A75" s="253"/>
      <c r="B75" s="253"/>
      <c r="C75" s="253"/>
      <c r="D75" s="255"/>
      <c r="E75" s="255"/>
      <c r="F75" s="255"/>
      <c r="G75" s="255"/>
      <c r="H75" s="256"/>
      <c r="I75" s="257">
        <f>IF(I76=初期設定!$AV$3,初期設定!$AW$3,IF(I78=初期設定!$AV$4,初期設定!$AW$4,0))</f>
        <v>0</v>
      </c>
      <c r="J75" s="257">
        <f>IF(J76=初期設定!$AV$3,初期設定!$AW$3,IF(J78=初期設定!$AV$4,初期設定!$AW$4,0))</f>
        <v>0</v>
      </c>
      <c r="K75" s="257">
        <f>IF(K76=初期設定!$AV$3,初期設定!$AW$3,IF(K78=初期設定!$AV$4,初期設定!$AW$4,0))</f>
        <v>0</v>
      </c>
      <c r="L75" s="105"/>
      <c r="M75" s="105"/>
      <c r="N75" s="105"/>
      <c r="O75" s="105"/>
      <c r="P75" s="105"/>
      <c r="Q75" s="105"/>
      <c r="R75" s="105"/>
      <c r="S75" s="105"/>
      <c r="T75" s="105"/>
      <c r="U75" s="253"/>
      <c r="V75" s="253"/>
      <c r="W75" s="253"/>
      <c r="X75" s="253"/>
      <c r="Y75" s="253"/>
      <c r="Z75" s="253"/>
      <c r="AA75" s="253"/>
      <c r="AB75" s="253"/>
      <c r="AC75" s="253"/>
      <c r="AD75" s="253"/>
      <c r="AE75" s="253"/>
      <c r="AF75" s="253"/>
      <c r="AG75" s="253"/>
      <c r="AH75" s="253"/>
    </row>
    <row r="76" spans="1:37" s="87" customFormat="1" ht="13.5" customHeight="1" x14ac:dyDescent="0.2">
      <c r="A76" s="109"/>
      <c r="B76" s="109"/>
      <c r="C76" s="109"/>
      <c r="D76" s="822" t="s">
        <v>96</v>
      </c>
      <c r="E76" s="822"/>
      <c r="F76" s="822"/>
      <c r="G76" s="822"/>
      <c r="H76" s="822"/>
      <c r="I76" s="824" t="str">
        <f>IFERROR(IF(COUNTIF('04-2測量 実績調書'!$E$15:$E$74,I$70)=0,"",初期設定!$AV$3),"")</f>
        <v/>
      </c>
      <c r="J76" s="824" t="str">
        <f>IFERROR(IF(COUNTIF('04-2測量 実績調書'!$E$15:$E$74,J$70)=0,"",初期設定!$AV$3),"")</f>
        <v/>
      </c>
      <c r="K76" s="824" t="str">
        <f>IFERROR(IF(COUNTIF('04-2測量 実績調書'!$E$15:$E$74,K$70)=0,"",初期設定!$AV$3),"")</f>
        <v/>
      </c>
      <c r="L76" s="109"/>
      <c r="M76" s="109"/>
      <c r="N76" s="109"/>
      <c r="O76" s="109"/>
      <c r="P76" s="109"/>
      <c r="Q76" s="109"/>
      <c r="R76" s="109"/>
      <c r="S76" s="109"/>
      <c r="T76" s="109"/>
      <c r="U76" s="109"/>
      <c r="V76" s="109"/>
      <c r="W76" s="109"/>
      <c r="X76" s="109"/>
      <c r="Y76" s="109"/>
      <c r="Z76" s="109"/>
      <c r="AA76" s="109"/>
      <c r="AB76" s="109"/>
      <c r="AC76" s="109"/>
      <c r="AD76" s="109"/>
      <c r="AE76" s="109"/>
      <c r="AF76" s="109"/>
      <c r="AG76" s="109"/>
      <c r="AH76" s="109"/>
    </row>
    <row r="77" spans="1:37" s="87" customFormat="1" ht="13.5" customHeight="1" x14ac:dyDescent="0.2">
      <c r="A77" s="109"/>
      <c r="B77" s="109"/>
      <c r="C77" s="109"/>
      <c r="D77" s="823"/>
      <c r="E77" s="823"/>
      <c r="F77" s="823"/>
      <c r="G77" s="823"/>
      <c r="H77" s="823"/>
      <c r="I77" s="825"/>
      <c r="J77" s="825"/>
      <c r="K77" s="825"/>
      <c r="L77" s="109"/>
      <c r="M77" s="109"/>
      <c r="N77" s="109"/>
      <c r="O77" s="109"/>
      <c r="P77" s="109"/>
      <c r="Q77" s="109"/>
      <c r="R77" s="109"/>
      <c r="S77" s="109"/>
      <c r="T77" s="109"/>
      <c r="U77" s="109"/>
      <c r="V77" s="109"/>
      <c r="W77" s="109"/>
      <c r="X77" s="109"/>
      <c r="Y77" s="109"/>
      <c r="Z77" s="109"/>
      <c r="AA77" s="109"/>
      <c r="AB77" s="109"/>
      <c r="AC77" s="109"/>
      <c r="AD77" s="109"/>
      <c r="AE77" s="109"/>
      <c r="AF77" s="109"/>
      <c r="AG77" s="109"/>
      <c r="AH77" s="109"/>
    </row>
    <row r="78" spans="1:37" s="87" customFormat="1" ht="13.5" customHeight="1" x14ac:dyDescent="0.2">
      <c r="A78" s="109"/>
      <c r="B78" s="109"/>
      <c r="C78" s="109"/>
      <c r="D78" s="826" t="s">
        <v>97</v>
      </c>
      <c r="E78" s="826"/>
      <c r="F78" s="826"/>
      <c r="G78" s="826"/>
      <c r="H78" s="826"/>
      <c r="I78" s="827"/>
      <c r="J78" s="827"/>
      <c r="K78" s="827"/>
      <c r="L78" s="109"/>
      <c r="M78" s="109"/>
      <c r="N78" s="109"/>
      <c r="O78" s="109"/>
      <c r="P78" s="109"/>
      <c r="Q78" s="109"/>
      <c r="R78" s="109"/>
      <c r="S78" s="109"/>
      <c r="T78" s="109"/>
      <c r="U78" s="109"/>
      <c r="V78" s="109"/>
      <c r="W78" s="109"/>
      <c r="X78" s="109"/>
      <c r="Y78" s="109"/>
      <c r="Z78" s="109"/>
      <c r="AA78" s="109"/>
      <c r="AB78" s="109"/>
      <c r="AC78" s="109"/>
      <c r="AD78" s="109"/>
      <c r="AE78" s="109"/>
      <c r="AF78" s="109"/>
      <c r="AG78" s="109"/>
      <c r="AH78" s="109"/>
    </row>
    <row r="79" spans="1:37" s="87" customFormat="1" ht="13.5" customHeight="1" x14ac:dyDescent="0.2">
      <c r="A79" s="109"/>
      <c r="B79" s="109"/>
      <c r="C79" s="109"/>
      <c r="D79" s="822"/>
      <c r="E79" s="822"/>
      <c r="F79" s="822"/>
      <c r="G79" s="822"/>
      <c r="H79" s="822"/>
      <c r="I79" s="828"/>
      <c r="J79" s="828"/>
      <c r="K79" s="828"/>
      <c r="L79" s="109"/>
      <c r="M79" s="109"/>
      <c r="N79" s="109"/>
      <c r="O79" s="109"/>
      <c r="P79" s="109"/>
      <c r="Q79" s="109"/>
      <c r="R79" s="109"/>
      <c r="S79" s="109"/>
      <c r="T79" s="109"/>
      <c r="U79" s="109"/>
      <c r="V79" s="109"/>
      <c r="W79" s="109"/>
      <c r="X79" s="109"/>
      <c r="Y79" s="109"/>
      <c r="Z79" s="109"/>
      <c r="AA79" s="109"/>
      <c r="AB79" s="109"/>
      <c r="AC79" s="109"/>
      <c r="AD79" s="109"/>
      <c r="AE79" s="109"/>
      <c r="AF79" s="109"/>
      <c r="AG79" s="109"/>
      <c r="AH79" s="109"/>
    </row>
    <row r="80" spans="1:37" s="13" customFormat="1" ht="13.5" customHeight="1" x14ac:dyDescent="0.15">
      <c r="A80" s="99"/>
      <c r="B80" s="99"/>
      <c r="C80" s="99"/>
      <c r="D80" s="100"/>
      <c r="E80" s="100"/>
      <c r="F80" s="101"/>
      <c r="G80" s="101"/>
      <c r="H80" s="101"/>
      <c r="I80" s="101">
        <v>19</v>
      </c>
      <c r="J80" s="101"/>
      <c r="K80" s="101">
        <v>21</v>
      </c>
      <c r="L80" s="101"/>
      <c r="M80" s="101"/>
      <c r="N80" s="101"/>
      <c r="O80" s="101"/>
      <c r="P80" s="101"/>
      <c r="Q80" s="101"/>
      <c r="R80" s="101"/>
      <c r="S80" s="101"/>
      <c r="T80" s="101"/>
      <c r="U80" s="101"/>
      <c r="V80" s="101"/>
      <c r="W80" s="101"/>
      <c r="X80" s="101"/>
      <c r="Y80" s="101"/>
      <c r="Z80" s="101"/>
      <c r="AA80" s="101"/>
      <c r="AB80" s="101"/>
      <c r="AC80" s="101"/>
      <c r="AD80" s="101"/>
      <c r="AE80" s="101"/>
      <c r="AF80" s="101"/>
      <c r="AG80" s="101"/>
      <c r="AH80" s="101"/>
      <c r="AI80" s="116"/>
    </row>
    <row r="81" spans="1:37" s="87" customFormat="1" ht="13.5" customHeight="1" x14ac:dyDescent="0.2">
      <c r="A81" s="109"/>
      <c r="B81" s="109"/>
      <c r="C81" s="109"/>
      <c r="D81" s="109"/>
      <c r="E81" s="109"/>
      <c r="F81" s="109"/>
      <c r="G81" s="109"/>
      <c r="H81" s="109"/>
      <c r="I81" s="109"/>
      <c r="J81" s="109"/>
      <c r="K81" s="109"/>
      <c r="L81" s="109"/>
      <c r="M81" s="109"/>
      <c r="N81" s="109"/>
      <c r="O81" s="109"/>
      <c r="P81" s="109"/>
      <c r="Q81" s="109"/>
      <c r="R81" s="109"/>
      <c r="S81" s="109"/>
      <c r="T81" s="109"/>
      <c r="U81" s="109"/>
      <c r="V81" s="109"/>
      <c r="W81" s="109"/>
      <c r="X81" s="109"/>
      <c r="Y81" s="109"/>
      <c r="Z81" s="109"/>
      <c r="AA81" s="109"/>
      <c r="AB81" s="109" t="s">
        <v>304</v>
      </c>
      <c r="AC81" s="109"/>
      <c r="AD81" s="109"/>
      <c r="AE81" s="109"/>
      <c r="AF81" s="109"/>
      <c r="AG81" s="109"/>
      <c r="AH81" s="109"/>
    </row>
    <row r="82" spans="1:37" s="87" customFormat="1" ht="13.5" customHeight="1" x14ac:dyDescent="0.2">
      <c r="A82" s="103"/>
      <c r="B82" s="103"/>
      <c r="C82" s="109"/>
      <c r="D82" s="781" t="s">
        <v>235</v>
      </c>
      <c r="E82" s="782"/>
      <c r="F82" s="782"/>
      <c r="G82" s="782"/>
      <c r="H82" s="782"/>
      <c r="I82" s="782"/>
      <c r="J82" s="782"/>
      <c r="K82" s="782"/>
      <c r="L82" s="782"/>
      <c r="M82" s="782"/>
      <c r="N82" s="782"/>
      <c r="O82" s="782"/>
      <c r="P82" s="782"/>
      <c r="Q82" s="782"/>
      <c r="R82" s="782"/>
      <c r="S82" s="783"/>
      <c r="T82" s="784" t="s">
        <v>212</v>
      </c>
      <c r="U82" s="785"/>
      <c r="V82" s="785"/>
      <c r="W82" s="785"/>
      <c r="X82" s="785"/>
      <c r="Y82" s="785"/>
      <c r="Z82" s="785"/>
      <c r="AA82" s="786"/>
      <c r="AB82" s="784" t="s">
        <v>98</v>
      </c>
      <c r="AC82" s="785"/>
      <c r="AD82" s="785"/>
      <c r="AE82" s="785"/>
      <c r="AF82" s="785"/>
      <c r="AG82" s="785"/>
      <c r="AH82" s="785"/>
      <c r="AI82" s="785"/>
      <c r="AJ82" s="785"/>
      <c r="AK82" s="786"/>
    </row>
    <row r="83" spans="1:37" s="87" customFormat="1" ht="13.5" customHeight="1" x14ac:dyDescent="0.2">
      <c r="A83" s="787" t="s">
        <v>674</v>
      </c>
      <c r="B83" s="787" t="s">
        <v>673</v>
      </c>
      <c r="C83" s="109"/>
      <c r="D83" s="789" t="str">
        <f>'02業務実績'!$N$8 &amp; ""</f>
        <v/>
      </c>
      <c r="E83" s="789"/>
      <c r="F83" s="789"/>
      <c r="G83" s="791" t="s">
        <v>90</v>
      </c>
      <c r="H83" s="791"/>
      <c r="I83" s="792"/>
      <c r="J83" s="795" t="s">
        <v>142</v>
      </c>
      <c r="K83" s="795"/>
      <c r="L83" s="795"/>
      <c r="M83" s="795"/>
      <c r="N83" s="795"/>
      <c r="O83" s="795"/>
      <c r="P83" s="795"/>
      <c r="Q83" s="795"/>
      <c r="R83" s="795"/>
      <c r="S83" s="796"/>
      <c r="T83" s="799" t="str">
        <f>IF($D$83=初期設定!$AV$3,'02業務実績'!$AU$8,"")</f>
        <v/>
      </c>
      <c r="U83" s="799"/>
      <c r="V83" s="799"/>
      <c r="W83" s="799"/>
      <c r="X83" s="799"/>
      <c r="Y83" s="800"/>
      <c r="Z83" s="803" t="s">
        <v>91</v>
      </c>
      <c r="AA83" s="791"/>
      <c r="AB83" s="807" t="str">
        <f>IFERROR(IF($D$83=初期設定!$AV$3,IF(ISERROR(VALUE('01申請書'!$CB$43 &amp; '01申請書'!$CD$43 &amp;"."&amp; '01申請書'!$CH$43 &amp;"."&amp; '01申請書'!$CL$43))," ",VLOOKUP('01申請書'!$CB$43,初期設定!$C$3:$D$4,2,FALSE))," ")," ")</f>
        <v xml:space="preserve"> </v>
      </c>
      <c r="AC83" s="813" t="str">
        <f>IFERROR(IF($D$83=初期設定!$AV$3,IF(ISERROR(VALUE('01申請書'!$CB$43 &amp; '01申請書'!$CD$43 &amp;"."&amp; '01申請書'!$CH$43 &amp;"."&amp; '01申請書'!$CL$43)),"  ",TEXT('01申請書'!$CD$43,"00")),"  "),"  ")</f>
        <v xml:space="preserve">  </v>
      </c>
      <c r="AD83" s="811"/>
      <c r="AE83" s="809" t="s">
        <v>3</v>
      </c>
      <c r="AF83" s="811" t="str">
        <f>IFERROR(IF($D$83=初期設定!$AV$3,IF(ISERROR(VALUE('01申請書'!$CB$43 &amp; '01申請書'!$CD$43 &amp;"."&amp; '01申請書'!$CH$43 &amp;"."&amp; '01申請書'!$CL$43)),"  ",TEXT('01申請書'!$CH$43,"00")),"  "),"  ")</f>
        <v xml:space="preserve">  </v>
      </c>
      <c r="AG83" s="811"/>
      <c r="AH83" s="809" t="s">
        <v>4</v>
      </c>
      <c r="AI83" s="811" t="str">
        <f>IFERROR(IF($D$83=初期設定!$AV$3,IF(ISERROR(VALUE('01申請書'!$CB$43 &amp; '01申請書'!$CD$43 &amp;"."&amp; '01申請書'!$CH$43 &amp;"."&amp; '01申請書'!$CL$43)),"  ",TEXT('01申請書'!$CL$43,"00")),"  "),"  ")</f>
        <v xml:space="preserve">  </v>
      </c>
      <c r="AJ83" s="811"/>
      <c r="AK83" s="805" t="s">
        <v>92</v>
      </c>
    </row>
    <row r="84" spans="1:37" s="87" customFormat="1" ht="13.5" customHeight="1" x14ac:dyDescent="0.2">
      <c r="A84" s="788"/>
      <c r="B84" s="788"/>
      <c r="C84" s="109"/>
      <c r="D84" s="790"/>
      <c r="E84" s="790"/>
      <c r="F84" s="790"/>
      <c r="G84" s="793"/>
      <c r="H84" s="793"/>
      <c r="I84" s="794"/>
      <c r="J84" s="797"/>
      <c r="K84" s="797"/>
      <c r="L84" s="797"/>
      <c r="M84" s="797"/>
      <c r="N84" s="797"/>
      <c r="O84" s="797"/>
      <c r="P84" s="797"/>
      <c r="Q84" s="797"/>
      <c r="R84" s="797"/>
      <c r="S84" s="798"/>
      <c r="T84" s="801"/>
      <c r="U84" s="801"/>
      <c r="V84" s="801"/>
      <c r="W84" s="801"/>
      <c r="X84" s="801"/>
      <c r="Y84" s="802"/>
      <c r="Z84" s="804"/>
      <c r="AA84" s="793"/>
      <c r="AB84" s="808"/>
      <c r="AC84" s="814"/>
      <c r="AD84" s="812"/>
      <c r="AE84" s="810"/>
      <c r="AF84" s="812"/>
      <c r="AG84" s="812"/>
      <c r="AH84" s="810"/>
      <c r="AI84" s="812"/>
      <c r="AJ84" s="812"/>
      <c r="AK84" s="806"/>
    </row>
    <row r="85" spans="1:37" s="13" customFormat="1" ht="13.5" customHeight="1" x14ac:dyDescent="0.15">
      <c r="A85" s="99">
        <v>1</v>
      </c>
      <c r="B85" s="100"/>
      <c r="C85" s="100"/>
      <c r="D85" s="101">
        <v>3</v>
      </c>
      <c r="E85" s="101"/>
      <c r="F85" s="101"/>
      <c r="G85" s="101"/>
      <c r="H85" s="101"/>
      <c r="I85" s="101"/>
      <c r="J85" s="101"/>
      <c r="K85" s="101"/>
      <c r="L85" s="101"/>
      <c r="M85" s="101"/>
      <c r="N85" s="101"/>
      <c r="O85" s="101"/>
      <c r="P85" s="101"/>
      <c r="Q85" s="101"/>
      <c r="R85" s="101"/>
      <c r="S85" s="101"/>
      <c r="T85" s="101">
        <v>4</v>
      </c>
      <c r="U85" s="101"/>
      <c r="V85" s="101"/>
      <c r="W85" s="101"/>
      <c r="X85" s="101"/>
      <c r="Y85" s="101"/>
      <c r="Z85" s="101"/>
      <c r="AA85" s="101"/>
      <c r="AB85" s="101">
        <v>12</v>
      </c>
      <c r="AC85" s="101">
        <v>13</v>
      </c>
      <c r="AD85" s="101"/>
      <c r="AE85" s="101"/>
      <c r="AF85" s="101"/>
      <c r="AG85" s="102"/>
      <c r="AH85" s="101"/>
      <c r="AJ85" s="13">
        <v>18</v>
      </c>
    </row>
    <row r="86" spans="1:37" s="87" customFormat="1" ht="13.5" customHeight="1" x14ac:dyDescent="0.2">
      <c r="A86" s="109"/>
      <c r="B86" s="109"/>
      <c r="C86" s="109"/>
      <c r="D86" s="816" t="s">
        <v>154</v>
      </c>
      <c r="E86" s="816"/>
      <c r="F86" s="816"/>
      <c r="G86" s="816"/>
      <c r="H86" s="817"/>
      <c r="I86" s="104" t="s">
        <v>297</v>
      </c>
      <c r="J86" s="104" t="s">
        <v>94</v>
      </c>
      <c r="K86" s="104" t="s">
        <v>95</v>
      </c>
      <c r="L86" s="104" t="s">
        <v>305</v>
      </c>
      <c r="M86" s="104" t="s">
        <v>306</v>
      </c>
      <c r="N86" s="104" t="s">
        <v>307</v>
      </c>
      <c r="O86" s="104" t="s">
        <v>308</v>
      </c>
      <c r="P86" s="104" t="s">
        <v>309</v>
      </c>
      <c r="Q86" s="104" t="s">
        <v>310</v>
      </c>
      <c r="R86" s="829" t="s">
        <v>654</v>
      </c>
      <c r="S86" s="830"/>
      <c r="T86" s="830"/>
      <c r="U86" s="831"/>
      <c r="V86" s="109"/>
      <c r="W86" s="109"/>
      <c r="X86" s="109"/>
      <c r="Y86" s="109"/>
      <c r="Z86" s="109"/>
      <c r="AA86" s="109"/>
      <c r="AB86" s="109"/>
      <c r="AC86" s="109"/>
      <c r="AD86" s="109"/>
      <c r="AE86" s="109"/>
      <c r="AF86" s="109"/>
      <c r="AG86" s="109"/>
      <c r="AH86" s="109"/>
    </row>
    <row r="87" spans="1:37" s="87" customFormat="1" ht="13.5" customHeight="1" x14ac:dyDescent="0.2">
      <c r="A87" s="109"/>
      <c r="B87" s="109"/>
      <c r="C87" s="109"/>
      <c r="D87" s="816"/>
      <c r="E87" s="816"/>
      <c r="F87" s="816"/>
      <c r="G87" s="816"/>
      <c r="H87" s="817"/>
      <c r="I87" s="832" t="str">
        <f>IFERROR(VLOOKUP(I$86,初期設定!$AD$3:$AE$15,2,FALSE),"")</f>
        <v>建築一般</v>
      </c>
      <c r="J87" s="832" t="str">
        <f>IFERROR(VLOOKUP(J$86,初期設定!$AD$3:$AE$15,2,FALSE),"")</f>
        <v>意匠</v>
      </c>
      <c r="K87" s="832" t="str">
        <f>IFERROR(VLOOKUP(K$86,初期設定!$AD$3:$AE$15,2,FALSE),"")</f>
        <v>構造</v>
      </c>
      <c r="L87" s="832" t="str">
        <f>IFERROR(VLOOKUP(L$86,初期設定!$AD$3:$AE$15,2,FALSE),"")</f>
        <v>空調</v>
      </c>
      <c r="M87" s="832" t="str">
        <f>IFERROR(VLOOKUP(M$86,初期設定!$AD$3:$AE$15,2,FALSE),"")</f>
        <v>給排水衛生</v>
      </c>
      <c r="N87" s="832" t="str">
        <f>IFERROR(VLOOKUP(N$86,初期設定!$AD$3:$AE$15,2,FALSE),"")</f>
        <v>電気</v>
      </c>
      <c r="O87" s="832" t="str">
        <f>IFERROR(VLOOKUP(O$86,初期設定!$AD$3:$AE$15,2,FALSE),"")</f>
        <v>建築積算</v>
      </c>
      <c r="P87" s="832" t="str">
        <f>IFERROR(VLOOKUP(P$86,初期設定!$AD$3:$AE$15,2,FALSE),"")</f>
        <v>機械積算</v>
      </c>
      <c r="Q87" s="832" t="str">
        <f>IFERROR(VLOOKUP(Q$86,初期設定!$AD$3:$AE$15,2,FALSE),"")</f>
        <v>電気積算</v>
      </c>
      <c r="R87" s="204" t="s">
        <v>656</v>
      </c>
      <c r="S87" s="205" t="s">
        <v>657</v>
      </c>
      <c r="T87" s="205" t="s">
        <v>658</v>
      </c>
      <c r="U87" s="206" t="s">
        <v>659</v>
      </c>
      <c r="V87" s="109"/>
      <c r="W87" s="109"/>
      <c r="X87" s="109"/>
      <c r="Y87" s="109"/>
      <c r="Z87" s="109"/>
      <c r="AA87" s="109"/>
      <c r="AB87" s="109"/>
      <c r="AC87" s="109"/>
      <c r="AD87" s="109"/>
      <c r="AE87" s="109"/>
      <c r="AF87" s="109"/>
      <c r="AG87" s="109"/>
      <c r="AH87" s="109"/>
    </row>
    <row r="88" spans="1:37" s="87" customFormat="1" ht="13.5" customHeight="1" x14ac:dyDescent="0.2">
      <c r="A88" s="109"/>
      <c r="B88" s="109"/>
      <c r="C88" s="109"/>
      <c r="D88" s="816"/>
      <c r="E88" s="816"/>
      <c r="F88" s="816"/>
      <c r="G88" s="816"/>
      <c r="H88" s="817"/>
      <c r="I88" s="832"/>
      <c r="J88" s="832"/>
      <c r="K88" s="832"/>
      <c r="L88" s="832"/>
      <c r="M88" s="832"/>
      <c r="N88" s="832"/>
      <c r="O88" s="832"/>
      <c r="P88" s="832"/>
      <c r="Q88" s="832"/>
      <c r="R88" s="838" t="str">
        <f>IFERROR(VLOOKUP(R$87,初期設定!$AD$3:$AE$15,2,FALSE),"")</f>
        <v>外壁劣化</v>
      </c>
      <c r="S88" s="836" t="str">
        <f>IFERROR(VLOOKUP(S$87,初期設定!$AD$3:$AE$15,2,FALSE),"")</f>
        <v>特殊建築物</v>
      </c>
      <c r="T88" s="836" t="str">
        <f>IFERROR(VLOOKUP(T$87,初期設定!$AD$3:$AE$15,2,FALSE),"")</f>
        <v>耐震診断</v>
      </c>
      <c r="U88" s="834" t="str">
        <f>IFERROR(VLOOKUP(U$87,初期設定!$AD$3:$AE$15,2,FALSE),"")</f>
        <v>その他</v>
      </c>
      <c r="V88" s="109"/>
      <c r="W88" s="109"/>
      <c r="X88" s="109"/>
      <c r="Y88" s="109"/>
      <c r="Z88" s="109"/>
      <c r="AA88" s="109"/>
      <c r="AB88" s="109"/>
      <c r="AC88" s="109"/>
      <c r="AD88" s="109"/>
      <c r="AE88" s="109"/>
      <c r="AF88" s="109"/>
      <c r="AG88" s="109"/>
      <c r="AH88" s="109"/>
    </row>
    <row r="89" spans="1:37" s="87" customFormat="1" ht="13.5" customHeight="1" x14ac:dyDescent="0.2">
      <c r="A89" s="109"/>
      <c r="B89" s="109"/>
      <c r="C89" s="109"/>
      <c r="D89" s="816"/>
      <c r="E89" s="816"/>
      <c r="F89" s="816"/>
      <c r="G89" s="816"/>
      <c r="H89" s="817"/>
      <c r="I89" s="832"/>
      <c r="J89" s="832"/>
      <c r="K89" s="832"/>
      <c r="L89" s="832"/>
      <c r="M89" s="832"/>
      <c r="N89" s="832"/>
      <c r="O89" s="832"/>
      <c r="P89" s="832"/>
      <c r="Q89" s="832"/>
      <c r="R89" s="838"/>
      <c r="S89" s="836"/>
      <c r="T89" s="836"/>
      <c r="U89" s="834"/>
      <c r="V89" s="109"/>
      <c r="W89" s="109"/>
      <c r="X89" s="109"/>
      <c r="Y89" s="109"/>
      <c r="Z89" s="109"/>
      <c r="AA89" s="109"/>
      <c r="AB89" s="109"/>
      <c r="AC89" s="109"/>
      <c r="AD89" s="109"/>
      <c r="AE89" s="109"/>
      <c r="AF89" s="109"/>
      <c r="AG89" s="109"/>
      <c r="AH89" s="109"/>
    </row>
    <row r="90" spans="1:37" s="87" customFormat="1" ht="13.5" customHeight="1" x14ac:dyDescent="0.2">
      <c r="A90" s="109"/>
      <c r="B90" s="109"/>
      <c r="C90" s="109"/>
      <c r="D90" s="816"/>
      <c r="E90" s="816"/>
      <c r="F90" s="816"/>
      <c r="G90" s="816"/>
      <c r="H90" s="817"/>
      <c r="I90" s="832"/>
      <c r="J90" s="832"/>
      <c r="K90" s="832"/>
      <c r="L90" s="832"/>
      <c r="M90" s="832"/>
      <c r="N90" s="832"/>
      <c r="O90" s="832"/>
      <c r="P90" s="832"/>
      <c r="Q90" s="832"/>
      <c r="R90" s="838"/>
      <c r="S90" s="836"/>
      <c r="T90" s="836"/>
      <c r="U90" s="834"/>
      <c r="V90" s="109"/>
      <c r="W90" s="109"/>
      <c r="X90" s="109"/>
      <c r="Y90" s="109"/>
      <c r="Z90" s="109"/>
      <c r="AA90" s="109"/>
      <c r="AB90" s="109"/>
      <c r="AC90" s="109"/>
      <c r="AD90" s="109"/>
      <c r="AE90" s="109"/>
      <c r="AF90" s="109"/>
      <c r="AG90" s="109"/>
      <c r="AH90" s="109"/>
    </row>
    <row r="91" spans="1:37" s="87" customFormat="1" ht="13.5" customHeight="1" x14ac:dyDescent="0.2">
      <c r="A91" s="109"/>
      <c r="B91" s="109"/>
      <c r="C91" s="109"/>
      <c r="D91" s="818"/>
      <c r="E91" s="818"/>
      <c r="F91" s="818"/>
      <c r="G91" s="818"/>
      <c r="H91" s="819"/>
      <c r="I91" s="833"/>
      <c r="J91" s="833"/>
      <c r="K91" s="833"/>
      <c r="L91" s="833"/>
      <c r="M91" s="833"/>
      <c r="N91" s="833"/>
      <c r="O91" s="833"/>
      <c r="P91" s="833"/>
      <c r="Q91" s="833"/>
      <c r="R91" s="839"/>
      <c r="S91" s="837"/>
      <c r="T91" s="837"/>
      <c r="U91" s="835"/>
      <c r="V91" s="109"/>
      <c r="W91" s="109"/>
      <c r="X91" s="109"/>
      <c r="Y91" s="109"/>
      <c r="Z91" s="109"/>
      <c r="AA91" s="109"/>
      <c r="AB91" s="109"/>
      <c r="AC91" s="109"/>
      <c r="AD91" s="109"/>
      <c r="AE91" s="109"/>
      <c r="AF91" s="109"/>
      <c r="AG91" s="109"/>
      <c r="AH91" s="109"/>
    </row>
    <row r="92" spans="1:37" s="87" customFormat="1" ht="13.5" hidden="1" customHeight="1" x14ac:dyDescent="0.2">
      <c r="A92" s="253"/>
      <c r="B92" s="253"/>
      <c r="C92" s="253"/>
      <c r="D92" s="255"/>
      <c r="E92" s="255"/>
      <c r="F92" s="255"/>
      <c r="G92" s="255"/>
      <c r="H92" s="256"/>
      <c r="I92" s="259">
        <f>IF(I93=初期設定!$AV$3,初期設定!$AW$3,IF(I95=初期設定!$AV$4,初期設定!$AW$4,0))</f>
        <v>0</v>
      </c>
      <c r="J92" s="258">
        <f>IF(J93=初期設定!$AV$3,初期設定!$AW$3,IF(J95=初期設定!$AV$4,初期設定!$AW$4,0))</f>
        <v>0</v>
      </c>
      <c r="K92" s="258">
        <f>IF(K93=初期設定!$AV$3,初期設定!$AW$3,IF(K95=初期設定!$AV$4,初期設定!$AW$4,0))</f>
        <v>0</v>
      </c>
      <c r="L92" s="258">
        <f>IF(L93=初期設定!$AV$3,初期設定!$AW$3,IF(L95=初期設定!$AV$4,初期設定!$AW$4,0))</f>
        <v>0</v>
      </c>
      <c r="M92" s="258">
        <f>IF(M93=初期設定!$AV$3,初期設定!$AW$3,IF(M95=初期設定!$AV$4,初期設定!$AW$4,0))</f>
        <v>0</v>
      </c>
      <c r="N92" s="258">
        <f>IF(N93=初期設定!$AV$3,初期設定!$AW$3,IF(N95=初期設定!$AV$4,初期設定!$AW$4,0))</f>
        <v>0</v>
      </c>
      <c r="O92" s="258">
        <f>IF(O93=初期設定!$AV$3,初期設定!$AW$3,IF(O95=初期設定!$AV$4,初期設定!$AW$4,0))</f>
        <v>0</v>
      </c>
      <c r="P92" s="258">
        <f>IF(P93=初期設定!$AV$3,初期設定!$AW$3,IF(P95=初期設定!$AV$4,初期設定!$AW$4,0))</f>
        <v>0</v>
      </c>
      <c r="Q92" s="258">
        <f>IF(Q93=初期設定!$AV$3,初期設定!$AW$3,IF(Q95=初期設定!$AV$4,初期設定!$AW$4,0))</f>
        <v>0</v>
      </c>
      <c r="R92" s="265">
        <f>IF(R93=初期設定!$AV$3,初期設定!$AW$3,IF(R95=初期設定!$AV$4,初期設定!$AW$4,0))</f>
        <v>0</v>
      </c>
      <c r="S92" s="266">
        <f>IF(S93=初期設定!$AV$3,初期設定!$AW$3,IF(S95=初期設定!$AV$4,初期設定!$AW$4,0))</f>
        <v>0</v>
      </c>
      <c r="T92" s="266">
        <f>IF(T93=初期設定!$AV$3,初期設定!$AW$3,IF(T95=初期設定!$AV$4,初期設定!$AW$4,0))</f>
        <v>0</v>
      </c>
      <c r="U92" s="267">
        <f>IF(U93=初期設定!$AV$3,初期設定!$AW$3,IF(U95=初期設定!$AV$4,初期設定!$AW$4,0))</f>
        <v>0</v>
      </c>
      <c r="V92" s="253"/>
      <c r="W92" s="253"/>
      <c r="X92" s="253"/>
      <c r="Y92" s="253"/>
      <c r="Z92" s="253"/>
      <c r="AA92" s="253"/>
      <c r="AB92" s="253"/>
      <c r="AC92" s="253"/>
      <c r="AD92" s="253"/>
      <c r="AE92" s="253"/>
      <c r="AF92" s="253"/>
      <c r="AG92" s="253"/>
      <c r="AH92" s="253"/>
    </row>
    <row r="93" spans="1:37" s="87" customFormat="1" ht="13.5" customHeight="1" x14ac:dyDescent="0.2">
      <c r="A93" s="109"/>
      <c r="B93" s="109"/>
      <c r="C93" s="109"/>
      <c r="D93" s="822" t="s">
        <v>96</v>
      </c>
      <c r="E93" s="822"/>
      <c r="F93" s="822"/>
      <c r="G93" s="822"/>
      <c r="H93" s="822"/>
      <c r="I93" s="824" t="str">
        <f>IFERROR(IF(COUNTIF('04-3建築 実績調書'!$E$15:$E$74,I$86)=0,"",初期設定!$AV$3),"")</f>
        <v/>
      </c>
      <c r="J93" s="824" t="str">
        <f>IFERROR(IF(COUNTIF('04-3建築 実績調書'!$E$15:$E$74,J$86)=0,"",初期設定!$AV$3),"")</f>
        <v/>
      </c>
      <c r="K93" s="824" t="str">
        <f>IFERROR(IF(COUNTIF('04-3建築 実績調書'!$E$15:$E$74,K$86)=0,"",初期設定!$AV$3),"")</f>
        <v/>
      </c>
      <c r="L93" s="824" t="str">
        <f>IFERROR(IF(COUNTIF('04-3建築 実績調書'!$E$15:$E$74,L$86)=0,"",初期設定!$AV$3),"")</f>
        <v/>
      </c>
      <c r="M93" s="824" t="str">
        <f>IFERROR(IF(COUNTIF('04-3建築 実績調書'!$E$15:$E$74,M$86)=0,"",初期設定!$AV$3),"")</f>
        <v/>
      </c>
      <c r="N93" s="824" t="str">
        <f>IFERROR(IF(COUNTIF('04-3建築 実績調書'!$E$15:$E$74,N$86)=0,"",初期設定!$AV$3),"")</f>
        <v/>
      </c>
      <c r="O93" s="824" t="str">
        <f>IFERROR(IF(COUNTIF('04-3建築 実績調書'!$E$15:$E$74,O$86)=0,"",初期設定!$AV$3),"")</f>
        <v/>
      </c>
      <c r="P93" s="824" t="str">
        <f>IFERROR(IF(COUNTIF('04-3建築 実績調書'!$E$15:$E$74,P$86)=0,"",初期設定!$AV$3),"")</f>
        <v/>
      </c>
      <c r="Q93" s="824" t="str">
        <f>IFERROR(IF(COUNTIF('04-3建築 実績調書'!$E$15:$E$74,Q$86)=0,"",初期設定!$AV$3),"")</f>
        <v/>
      </c>
      <c r="R93" s="813" t="str">
        <f>IFERROR(IF(COUNTIF('04-3建築 実績調書'!$E$15:$E$74,R$87)=0,"",初期設定!$AV$3),"")</f>
        <v/>
      </c>
      <c r="S93" s="840" t="str">
        <f>IFERROR(IF(COUNTIF('04-3建築 実績調書'!$E$15:$E$74,S$87)=0,"",初期設定!$AV$3),"")</f>
        <v/>
      </c>
      <c r="T93" s="840" t="str">
        <f>IFERROR(IF(COUNTIF('04-3建築 実績調書'!$E$15:$E$74,T$87)=0,"",初期設定!$AV$3),"")</f>
        <v/>
      </c>
      <c r="U93" s="842" t="str">
        <f>IFERROR(IF(COUNTIF('04-3建築 実績調書'!$E$15:$E$74,U$87)=0,"",初期設定!$AV$3),"")</f>
        <v/>
      </c>
      <c r="V93" s="109"/>
      <c r="W93" s="109"/>
      <c r="X93" s="109"/>
      <c r="Y93" s="109"/>
      <c r="Z93" s="109"/>
      <c r="AA93" s="109"/>
      <c r="AB93" s="109"/>
      <c r="AC93" s="109"/>
      <c r="AD93" s="109"/>
      <c r="AE93" s="109"/>
      <c r="AF93" s="109"/>
      <c r="AG93" s="109"/>
      <c r="AH93" s="109"/>
    </row>
    <row r="94" spans="1:37" s="87" customFormat="1" ht="13.5" customHeight="1" x14ac:dyDescent="0.2">
      <c r="A94" s="109"/>
      <c r="B94" s="109"/>
      <c r="C94" s="109"/>
      <c r="D94" s="823"/>
      <c r="E94" s="823"/>
      <c r="F94" s="823"/>
      <c r="G94" s="823"/>
      <c r="H94" s="823"/>
      <c r="I94" s="825"/>
      <c r="J94" s="825"/>
      <c r="K94" s="825"/>
      <c r="L94" s="825"/>
      <c r="M94" s="825"/>
      <c r="N94" s="825"/>
      <c r="O94" s="825"/>
      <c r="P94" s="825"/>
      <c r="Q94" s="825"/>
      <c r="R94" s="844"/>
      <c r="S94" s="841"/>
      <c r="T94" s="841"/>
      <c r="U94" s="843"/>
      <c r="V94" s="109"/>
      <c r="W94" s="109"/>
      <c r="X94" s="109"/>
      <c r="Y94" s="109"/>
      <c r="Z94" s="109"/>
      <c r="AA94" s="109"/>
      <c r="AB94" s="109"/>
      <c r="AC94" s="109"/>
      <c r="AD94" s="109"/>
      <c r="AE94" s="109"/>
      <c r="AF94" s="109"/>
      <c r="AG94" s="109"/>
      <c r="AH94" s="109"/>
    </row>
    <row r="95" spans="1:37" s="87" customFormat="1" ht="13.5" customHeight="1" x14ac:dyDescent="0.2">
      <c r="A95" s="109"/>
      <c r="B95" s="109"/>
      <c r="C95" s="109"/>
      <c r="D95" s="826" t="s">
        <v>97</v>
      </c>
      <c r="E95" s="826"/>
      <c r="F95" s="826"/>
      <c r="G95" s="826"/>
      <c r="H95" s="826"/>
      <c r="I95" s="827"/>
      <c r="J95" s="827"/>
      <c r="K95" s="827"/>
      <c r="L95" s="827"/>
      <c r="M95" s="827"/>
      <c r="N95" s="827"/>
      <c r="O95" s="827"/>
      <c r="P95" s="827"/>
      <c r="Q95" s="827"/>
      <c r="R95" s="845"/>
      <c r="S95" s="847"/>
      <c r="T95" s="847"/>
      <c r="U95" s="849"/>
      <c r="V95" s="109"/>
      <c r="W95" s="109"/>
      <c r="X95" s="109"/>
      <c r="Y95" s="109"/>
      <c r="Z95" s="109"/>
      <c r="AA95" s="109"/>
      <c r="AB95" s="109"/>
      <c r="AC95" s="109"/>
      <c r="AD95" s="109"/>
      <c r="AE95" s="109"/>
      <c r="AF95" s="109"/>
      <c r="AG95" s="109"/>
      <c r="AH95" s="109"/>
    </row>
    <row r="96" spans="1:37" s="87" customFormat="1" ht="13.5" customHeight="1" x14ac:dyDescent="0.2">
      <c r="A96" s="109"/>
      <c r="B96" s="109"/>
      <c r="C96" s="109"/>
      <c r="D96" s="822"/>
      <c r="E96" s="822"/>
      <c r="F96" s="822"/>
      <c r="G96" s="822"/>
      <c r="H96" s="822"/>
      <c r="I96" s="828"/>
      <c r="J96" s="828"/>
      <c r="K96" s="828"/>
      <c r="L96" s="828"/>
      <c r="M96" s="828"/>
      <c r="N96" s="828"/>
      <c r="O96" s="828"/>
      <c r="P96" s="828"/>
      <c r="Q96" s="828"/>
      <c r="R96" s="846"/>
      <c r="S96" s="848"/>
      <c r="T96" s="848"/>
      <c r="U96" s="850"/>
      <c r="V96" s="109"/>
      <c r="W96" s="109"/>
      <c r="X96" s="109"/>
      <c r="Y96" s="109"/>
      <c r="Z96" s="109"/>
      <c r="AA96" s="109"/>
      <c r="AB96" s="109"/>
      <c r="AC96" s="109"/>
      <c r="AD96" s="109"/>
      <c r="AE96" s="109"/>
      <c r="AF96" s="109"/>
      <c r="AG96" s="109"/>
      <c r="AH96" s="109"/>
    </row>
    <row r="97" spans="1:41" s="12" customFormat="1" ht="13.5" customHeight="1" x14ac:dyDescent="0.15">
      <c r="A97" s="106"/>
      <c r="B97" s="106"/>
      <c r="C97" s="106"/>
      <c r="D97" s="100"/>
      <c r="E97" s="100"/>
      <c r="F97" s="107"/>
      <c r="G97" s="107"/>
      <c r="H97" s="107"/>
      <c r="I97" s="101">
        <v>19</v>
      </c>
      <c r="J97" s="101"/>
      <c r="K97" s="101">
        <v>21</v>
      </c>
      <c r="L97" s="101"/>
      <c r="M97" s="101"/>
      <c r="N97" s="101"/>
      <c r="O97" s="101"/>
      <c r="P97" s="101">
        <v>26</v>
      </c>
      <c r="Q97" s="101"/>
      <c r="R97" s="101"/>
      <c r="S97" s="101"/>
      <c r="T97" s="101"/>
      <c r="U97" s="101">
        <v>31</v>
      </c>
      <c r="V97" s="107"/>
      <c r="W97" s="107"/>
      <c r="X97" s="107"/>
      <c r="Y97" s="107"/>
      <c r="Z97" s="107"/>
      <c r="AA97" s="107"/>
      <c r="AB97" s="107"/>
      <c r="AC97" s="107"/>
      <c r="AD97" s="107"/>
      <c r="AE97" s="107"/>
      <c r="AF97" s="107"/>
      <c r="AG97" s="107"/>
      <c r="AH97" s="107"/>
      <c r="AI97" s="117"/>
      <c r="AJ97" s="117"/>
      <c r="AK97" s="117"/>
      <c r="AL97" s="117"/>
    </row>
    <row r="98" spans="1:41" s="87" customFormat="1" ht="13.5" customHeight="1" x14ac:dyDescent="0.15">
      <c r="A98" s="109"/>
      <c r="B98" s="109"/>
      <c r="C98" s="109"/>
      <c r="D98" s="109"/>
      <c r="E98" s="109"/>
      <c r="F98" s="108"/>
      <c r="G98" s="108"/>
      <c r="H98" s="108"/>
      <c r="I98" s="108"/>
      <c r="J98" s="108"/>
      <c r="K98" s="108"/>
      <c r="L98" s="108"/>
      <c r="M98" s="108"/>
      <c r="N98" s="108"/>
      <c r="O98" s="108"/>
      <c r="P98" s="108"/>
      <c r="Q98" s="108"/>
      <c r="R98" s="108"/>
      <c r="S98" s="108"/>
      <c r="T98" s="108"/>
      <c r="U98" s="108"/>
      <c r="V98" s="108"/>
      <c r="W98" s="108"/>
      <c r="X98" s="108"/>
      <c r="Y98" s="108"/>
      <c r="Z98" s="108"/>
      <c r="AA98" s="108"/>
      <c r="AB98" s="108" t="s">
        <v>304</v>
      </c>
      <c r="AC98" s="108"/>
      <c r="AD98" s="108"/>
      <c r="AE98" s="108"/>
      <c r="AF98" s="108"/>
      <c r="AG98" s="108"/>
      <c r="AH98" s="108"/>
      <c r="AI98" s="118"/>
    </row>
    <row r="99" spans="1:41" s="87" customFormat="1" ht="13.5" customHeight="1" x14ac:dyDescent="0.2">
      <c r="A99" s="98"/>
      <c r="B99" s="98"/>
      <c r="C99" s="109"/>
      <c r="D99" s="781" t="s">
        <v>235</v>
      </c>
      <c r="E99" s="782"/>
      <c r="F99" s="782"/>
      <c r="G99" s="782"/>
      <c r="H99" s="782"/>
      <c r="I99" s="782"/>
      <c r="J99" s="782"/>
      <c r="K99" s="782"/>
      <c r="L99" s="782"/>
      <c r="M99" s="782"/>
      <c r="N99" s="782"/>
      <c r="O99" s="782"/>
      <c r="P99" s="782"/>
      <c r="Q99" s="782"/>
      <c r="R99" s="782"/>
      <c r="S99" s="783"/>
      <c r="T99" s="784" t="s">
        <v>212</v>
      </c>
      <c r="U99" s="785"/>
      <c r="V99" s="785"/>
      <c r="W99" s="785"/>
      <c r="X99" s="785"/>
      <c r="Y99" s="785"/>
      <c r="Z99" s="785"/>
      <c r="AA99" s="786"/>
      <c r="AB99" s="851" t="s">
        <v>258</v>
      </c>
      <c r="AC99" s="852"/>
      <c r="AD99" s="852"/>
      <c r="AE99" s="852"/>
      <c r="AF99" s="852"/>
      <c r="AG99" s="852"/>
      <c r="AH99" s="852"/>
      <c r="AI99" s="852"/>
      <c r="AJ99" s="852"/>
      <c r="AK99" s="853"/>
    </row>
    <row r="100" spans="1:41" s="87" customFormat="1" ht="13.5" customHeight="1" x14ac:dyDescent="0.2">
      <c r="A100" s="787" t="s">
        <v>674</v>
      </c>
      <c r="B100" s="787" t="s">
        <v>674</v>
      </c>
      <c r="C100" s="109"/>
      <c r="D100" s="789" t="str">
        <f>'02業務実績'!$N$9 &amp; ""</f>
        <v/>
      </c>
      <c r="E100" s="789"/>
      <c r="F100" s="789"/>
      <c r="G100" s="791" t="s">
        <v>90</v>
      </c>
      <c r="H100" s="791"/>
      <c r="I100" s="792"/>
      <c r="J100" s="795" t="s">
        <v>143</v>
      </c>
      <c r="K100" s="795"/>
      <c r="L100" s="795"/>
      <c r="M100" s="795"/>
      <c r="N100" s="795"/>
      <c r="O100" s="795"/>
      <c r="P100" s="795"/>
      <c r="Q100" s="795"/>
      <c r="R100" s="795"/>
      <c r="S100" s="796"/>
      <c r="T100" s="799" t="str">
        <f>IF($D$100=初期設定!$AV$3,'02業務実績'!$AU$9,"")</f>
        <v/>
      </c>
      <c r="U100" s="799"/>
      <c r="V100" s="799"/>
      <c r="W100" s="799"/>
      <c r="X100" s="799"/>
      <c r="Y100" s="800"/>
      <c r="Z100" s="803" t="s">
        <v>91</v>
      </c>
      <c r="AA100" s="791"/>
      <c r="AB100" s="807" t="str">
        <f>IFERROR(IF($D$100=初期設定!$AV$3,IF(ISERROR(VALUE('01申請書'!$AX$44 &amp; '01申請書'!$AZ$44 &amp;"."&amp; '01申請書'!$BD$44 &amp;"."&amp; '01申請書'!$BH$44)),IF(ISERROR(VALUE('01申請書'!$T$44 &amp; '01申請書'!$V$44 &amp;"."&amp; '01申請書'!$Z$44 &amp;"."&amp; '01申請書'!$AD$44))," ",VLOOKUP('01申請書'!$T$44,初期設定!$C$3:$D$4,2,FALSE)),VLOOKUP('01申請書'!$AX$44,初期設定!$C$3:$D$4,2,FALSE)),"  "),"  ")</f>
        <v xml:space="preserve">  </v>
      </c>
      <c r="AC100" s="813" t="str">
        <f>IFERROR(IF($D$100=初期設定!$AV$3,IF(ISERROR(VALUE('01申請書'!$AX$44 &amp; '01申請書'!$AZ$44 &amp;"."&amp; '01申請書'!$BD$44 &amp;"."&amp; '01申請書'!$BH$44)),IF(ISERROR(VALUE('01申請書'!$T$44 &amp; '01申請書'!$V$44 &amp;"."&amp; '01申請書'!$Z$44 &amp;"."&amp; '01申請書'!$AD$44)),"  ",TEXT('01申請書'!$V$44,"00")),TEXT('01申請書'!$AZ$44,"00")),"  "),"  ")</f>
        <v xml:space="preserve">  </v>
      </c>
      <c r="AD100" s="811"/>
      <c r="AE100" s="809" t="s">
        <v>3</v>
      </c>
      <c r="AF100" s="811" t="str">
        <f>IFERROR(IF($D$100=初期設定!$AV$3,IF(ISERROR(VALUE('01申請書'!$AX$44 &amp; '01申請書'!$AZ$44 &amp;"."&amp; '01申請書'!$BD$44 &amp;"."&amp; '01申請書'!$BH$44)),IF(ISERROR(VALUE('01申請書'!$T$44 &amp; '01申請書'!$V$44 &amp;"."&amp; '01申請書'!$Z$44 &amp;"."&amp; '01申請書'!$AD$44)),"  ",TEXT('01申請書'!$Z$44,"00")),TEXT('01申請書'!$BD$44,"00")),"  "),"  ")</f>
        <v xml:space="preserve">  </v>
      </c>
      <c r="AG100" s="811"/>
      <c r="AH100" s="809" t="s">
        <v>4</v>
      </c>
      <c r="AI100" s="811" t="str">
        <f>IFERROR(IF($D$100=初期設定!$AV$3,IF(ISERROR(VALUE('01申請書'!$AX$44 &amp; '01申請書'!$AZ$44 &amp;"."&amp; '01申請書'!$BD$44 &amp;"."&amp; '01申請書'!$BH$44)),IF(ISERROR(VALUE('01申請書'!$T$44 &amp; '01申請書'!$V$44 &amp;"."&amp; '01申請書'!$Z$44 &amp;"."&amp; '01申請書'!$AD$44)),"  ",TEXT('01申請書'!$AD$44,"00")),TEXT('01申請書'!$BH$44,"00")),"  "),"  ")</f>
        <v xml:space="preserve">  </v>
      </c>
      <c r="AJ100" s="811"/>
      <c r="AK100" s="805" t="s">
        <v>92</v>
      </c>
    </row>
    <row r="101" spans="1:41" s="87" customFormat="1" ht="13.5" customHeight="1" x14ac:dyDescent="0.2">
      <c r="A101" s="788"/>
      <c r="B101" s="788"/>
      <c r="C101" s="109"/>
      <c r="D101" s="790"/>
      <c r="E101" s="790"/>
      <c r="F101" s="790"/>
      <c r="G101" s="793"/>
      <c r="H101" s="793"/>
      <c r="I101" s="794"/>
      <c r="J101" s="797"/>
      <c r="K101" s="797"/>
      <c r="L101" s="797"/>
      <c r="M101" s="797"/>
      <c r="N101" s="797"/>
      <c r="O101" s="797"/>
      <c r="P101" s="797"/>
      <c r="Q101" s="797"/>
      <c r="R101" s="797"/>
      <c r="S101" s="798"/>
      <c r="T101" s="801"/>
      <c r="U101" s="801"/>
      <c r="V101" s="801"/>
      <c r="W101" s="801"/>
      <c r="X101" s="801"/>
      <c r="Y101" s="802"/>
      <c r="Z101" s="804"/>
      <c r="AA101" s="793"/>
      <c r="AB101" s="808"/>
      <c r="AC101" s="814"/>
      <c r="AD101" s="812"/>
      <c r="AE101" s="810"/>
      <c r="AF101" s="812"/>
      <c r="AG101" s="812"/>
      <c r="AH101" s="810"/>
      <c r="AI101" s="812"/>
      <c r="AJ101" s="812"/>
      <c r="AK101" s="806"/>
    </row>
    <row r="102" spans="1:41" s="13" customFormat="1" ht="13.5" customHeight="1" x14ac:dyDescent="0.15">
      <c r="A102" s="99">
        <v>1</v>
      </c>
      <c r="B102" s="100"/>
      <c r="C102" s="100"/>
      <c r="D102" s="101">
        <v>3</v>
      </c>
      <c r="E102" s="101"/>
      <c r="F102" s="101"/>
      <c r="G102" s="101"/>
      <c r="H102" s="101"/>
      <c r="I102" s="101"/>
      <c r="J102" s="101"/>
      <c r="K102" s="101"/>
      <c r="L102" s="101"/>
      <c r="M102" s="101"/>
      <c r="N102" s="101"/>
      <c r="O102" s="101"/>
      <c r="P102" s="101"/>
      <c r="Q102" s="101"/>
      <c r="R102" s="101"/>
      <c r="S102" s="101"/>
      <c r="T102" s="101">
        <v>4</v>
      </c>
      <c r="U102" s="101"/>
      <c r="V102" s="101"/>
      <c r="W102" s="101"/>
      <c r="X102" s="101"/>
      <c r="Y102" s="101"/>
      <c r="Z102" s="101"/>
      <c r="AA102" s="101"/>
      <c r="AB102" s="101">
        <v>12</v>
      </c>
      <c r="AC102" s="101">
        <v>13</v>
      </c>
      <c r="AD102" s="101"/>
      <c r="AE102" s="101"/>
      <c r="AF102" s="101"/>
      <c r="AG102" s="102"/>
      <c r="AH102" s="101"/>
      <c r="AJ102" s="13">
        <v>18</v>
      </c>
    </row>
    <row r="103" spans="1:41" s="87" customFormat="1" ht="13.5" customHeight="1" x14ac:dyDescent="0.2">
      <c r="A103" s="109"/>
      <c r="B103" s="109"/>
      <c r="C103" s="109"/>
      <c r="D103" s="816" t="s">
        <v>99</v>
      </c>
      <c r="E103" s="854"/>
      <c r="F103" s="854"/>
      <c r="G103" s="854"/>
      <c r="H103" s="855"/>
      <c r="I103" s="104" t="s">
        <v>297</v>
      </c>
      <c r="J103" s="104" t="s">
        <v>94</v>
      </c>
      <c r="K103" s="104" t="s">
        <v>95</v>
      </c>
      <c r="L103" s="104" t="s">
        <v>305</v>
      </c>
      <c r="M103" s="104" t="s">
        <v>306</v>
      </c>
      <c r="N103" s="104" t="s">
        <v>307</v>
      </c>
      <c r="O103" s="104" t="s">
        <v>308</v>
      </c>
      <c r="P103" s="104" t="s">
        <v>309</v>
      </c>
      <c r="Q103" s="109"/>
      <c r="R103" s="109"/>
      <c r="S103" s="109"/>
      <c r="T103" s="109"/>
      <c r="U103" s="109"/>
      <c r="V103" s="109"/>
      <c r="W103" s="109"/>
      <c r="X103" s="109"/>
      <c r="Y103" s="109"/>
      <c r="Z103" s="109"/>
      <c r="AA103" s="109"/>
      <c r="AB103" s="109"/>
      <c r="AC103" s="109"/>
      <c r="AD103" s="109"/>
      <c r="AE103" s="109"/>
      <c r="AF103" s="109"/>
      <c r="AG103" s="109"/>
      <c r="AH103" s="109"/>
    </row>
    <row r="104" spans="1:41" s="87" customFormat="1" ht="13.5" customHeight="1" x14ac:dyDescent="0.2">
      <c r="A104" s="109"/>
      <c r="B104" s="109"/>
      <c r="C104" s="109"/>
      <c r="D104" s="854"/>
      <c r="E104" s="854"/>
      <c r="F104" s="854"/>
      <c r="G104" s="854"/>
      <c r="H104" s="855"/>
      <c r="I104" s="832" t="str">
        <f>IFERROR(VLOOKUP(I$103,初期設定!$AG$3:$AH$12,2,FALSE),"")</f>
        <v>土地調査</v>
      </c>
      <c r="J104" s="832" t="str">
        <f>IFERROR(VLOOKUP(J$103,初期設定!$AG$3:$AH$12,2,FALSE),"")</f>
        <v>土地評価</v>
      </c>
      <c r="K104" s="832" t="str">
        <f>IFERROR(VLOOKUP(K$103,初期設定!$AG$3:$AH$12,2,FALSE),"")</f>
        <v>物件</v>
      </c>
      <c r="L104" s="832" t="str">
        <f>IFERROR(VLOOKUP(L$103,初期設定!$AG$3:$AH$12,2,FALSE),"")</f>
        <v>機械工作物</v>
      </c>
      <c r="M104" s="832" t="str">
        <f>IFERROR(VLOOKUP(M$103,初期設定!$AG$3:$AH$12,2,FALSE),"")</f>
        <v>営業補償</v>
      </c>
      <c r="N104" s="832" t="str">
        <f>IFERROR(VLOOKUP(N$103,初期設定!$AG$3:$AH$12,2,FALSE),"")</f>
        <v>事業損失</v>
      </c>
      <c r="O104" s="832" t="str">
        <f>IFERROR(VLOOKUP(O$103,初期設定!$AG$3:$AH$12,2,FALSE),"")</f>
        <v>補償関連</v>
      </c>
      <c r="P104" s="832" t="str">
        <f>IFERROR(VLOOKUP(P$103,初期設定!$AG$3:$AH$12,2,FALSE),"")</f>
        <v>総合補償</v>
      </c>
      <c r="Q104" s="109"/>
      <c r="R104" s="109"/>
      <c r="S104" s="109"/>
      <c r="T104" s="109"/>
      <c r="U104" s="109"/>
      <c r="V104" s="109"/>
      <c r="W104" s="109"/>
      <c r="X104" s="109"/>
      <c r="Y104" s="109"/>
      <c r="Z104" s="109"/>
      <c r="AA104" s="109"/>
      <c r="AB104" s="109"/>
      <c r="AC104" s="109"/>
      <c r="AD104" s="109"/>
      <c r="AE104" s="109"/>
      <c r="AF104" s="109"/>
      <c r="AG104" s="109"/>
      <c r="AH104" s="109"/>
    </row>
    <row r="105" spans="1:41" s="87" customFormat="1" ht="13.5" customHeight="1" x14ac:dyDescent="0.2">
      <c r="A105" s="109"/>
      <c r="B105" s="109"/>
      <c r="C105" s="109"/>
      <c r="D105" s="854"/>
      <c r="E105" s="854"/>
      <c r="F105" s="854"/>
      <c r="G105" s="854"/>
      <c r="H105" s="855"/>
      <c r="I105" s="832"/>
      <c r="J105" s="832"/>
      <c r="K105" s="832"/>
      <c r="L105" s="832"/>
      <c r="M105" s="832"/>
      <c r="N105" s="832"/>
      <c r="O105" s="832"/>
      <c r="P105" s="832"/>
      <c r="Q105" s="109"/>
      <c r="R105" s="109"/>
      <c r="S105" s="109"/>
      <c r="T105" s="109"/>
      <c r="U105" s="109"/>
      <c r="V105" s="109"/>
      <c r="W105" s="109"/>
      <c r="X105" s="109"/>
      <c r="Y105" s="109"/>
      <c r="Z105" s="109"/>
      <c r="AA105" s="109"/>
      <c r="AB105" s="109"/>
      <c r="AC105" s="109"/>
      <c r="AD105" s="109"/>
      <c r="AE105" s="109"/>
      <c r="AF105" s="109"/>
      <c r="AG105" s="109"/>
      <c r="AH105" s="109"/>
    </row>
    <row r="106" spans="1:41" s="87" customFormat="1" ht="13.5" customHeight="1" x14ac:dyDescent="0.2">
      <c r="A106" s="109"/>
      <c r="B106" s="109"/>
      <c r="C106" s="109"/>
      <c r="D106" s="854"/>
      <c r="E106" s="854"/>
      <c r="F106" s="854"/>
      <c r="G106" s="854"/>
      <c r="H106" s="855"/>
      <c r="I106" s="832"/>
      <c r="J106" s="832"/>
      <c r="K106" s="832"/>
      <c r="L106" s="832"/>
      <c r="M106" s="832"/>
      <c r="N106" s="832"/>
      <c r="O106" s="832"/>
      <c r="P106" s="832"/>
      <c r="Q106" s="109"/>
      <c r="R106" s="109"/>
      <c r="S106" s="109"/>
      <c r="T106" s="109"/>
      <c r="U106" s="109"/>
      <c r="V106" s="109"/>
      <c r="W106" s="109"/>
      <c r="X106" s="109"/>
      <c r="Y106" s="109"/>
      <c r="Z106" s="109"/>
      <c r="AA106" s="109"/>
      <c r="AB106" s="109"/>
      <c r="AC106" s="109"/>
      <c r="AD106" s="109"/>
      <c r="AE106" s="109"/>
      <c r="AF106" s="109"/>
      <c r="AG106" s="109"/>
      <c r="AH106" s="109"/>
    </row>
    <row r="107" spans="1:41" s="87" customFormat="1" ht="13.5" customHeight="1" x14ac:dyDescent="0.2">
      <c r="A107" s="109"/>
      <c r="B107" s="109"/>
      <c r="C107" s="109"/>
      <c r="D107" s="856"/>
      <c r="E107" s="856"/>
      <c r="F107" s="856"/>
      <c r="G107" s="856"/>
      <c r="H107" s="857"/>
      <c r="I107" s="833"/>
      <c r="J107" s="833"/>
      <c r="K107" s="833"/>
      <c r="L107" s="833"/>
      <c r="M107" s="833"/>
      <c r="N107" s="833"/>
      <c r="O107" s="833"/>
      <c r="P107" s="833"/>
      <c r="Q107" s="109"/>
      <c r="R107" s="109"/>
      <c r="S107" s="109"/>
      <c r="T107" s="109"/>
      <c r="U107" s="109"/>
      <c r="V107" s="109"/>
      <c r="W107" s="109"/>
      <c r="X107" s="109"/>
      <c r="Y107" s="109"/>
      <c r="Z107" s="109"/>
      <c r="AA107" s="109"/>
      <c r="AB107" s="109"/>
      <c r="AC107" s="109"/>
      <c r="AD107" s="109"/>
      <c r="AE107" s="109"/>
      <c r="AF107" s="109"/>
      <c r="AG107" s="109"/>
      <c r="AH107" s="109"/>
    </row>
    <row r="108" spans="1:41" s="87" customFormat="1" ht="13.5" customHeight="1" x14ac:dyDescent="0.2">
      <c r="A108" s="109"/>
      <c r="B108" s="109"/>
      <c r="C108" s="109"/>
      <c r="D108" s="859" t="s">
        <v>107</v>
      </c>
      <c r="E108" s="859"/>
      <c r="F108" s="859"/>
      <c r="G108" s="859"/>
      <c r="H108" s="859"/>
      <c r="I108" s="858"/>
      <c r="J108" s="858"/>
      <c r="K108" s="858"/>
      <c r="L108" s="858"/>
      <c r="M108" s="858"/>
      <c r="N108" s="858"/>
      <c r="O108" s="858"/>
      <c r="P108" s="858"/>
      <c r="Q108" s="109"/>
      <c r="R108" s="109"/>
      <c r="S108" s="109"/>
      <c r="T108" s="109"/>
      <c r="U108" s="109"/>
      <c r="V108" s="109"/>
      <c r="W108" s="109"/>
      <c r="X108" s="109"/>
      <c r="Y108" s="109"/>
      <c r="Z108" s="109"/>
      <c r="AA108" s="109"/>
      <c r="AB108" s="109"/>
      <c r="AC108" s="109"/>
      <c r="AD108" s="109"/>
      <c r="AE108" s="109"/>
      <c r="AF108" s="109"/>
      <c r="AG108" s="109"/>
      <c r="AH108" s="109"/>
    </row>
    <row r="109" spans="1:41" s="87" customFormat="1" ht="13.5" customHeight="1" x14ac:dyDescent="0.2">
      <c r="A109" s="109"/>
      <c r="B109" s="109"/>
      <c r="C109" s="109"/>
      <c r="D109" s="826"/>
      <c r="E109" s="826"/>
      <c r="F109" s="826"/>
      <c r="G109" s="826"/>
      <c r="H109" s="826"/>
      <c r="I109" s="827"/>
      <c r="J109" s="827"/>
      <c r="K109" s="827"/>
      <c r="L109" s="827"/>
      <c r="M109" s="827"/>
      <c r="N109" s="827"/>
      <c r="O109" s="827"/>
      <c r="P109" s="827"/>
      <c r="Q109" s="109"/>
      <c r="R109" s="109"/>
      <c r="S109" s="109"/>
      <c r="T109" s="109"/>
      <c r="U109" s="109"/>
      <c r="V109" s="109"/>
      <c r="W109" s="109"/>
      <c r="X109" s="109"/>
      <c r="Y109" s="109"/>
      <c r="Z109" s="109"/>
      <c r="AA109" s="109"/>
      <c r="AB109" s="109"/>
      <c r="AC109" s="109"/>
      <c r="AD109" s="109"/>
      <c r="AE109" s="109"/>
      <c r="AF109" s="109"/>
      <c r="AG109" s="109"/>
      <c r="AH109" s="109"/>
    </row>
    <row r="110" spans="1:41" s="13" customFormat="1" ht="13.5" customHeight="1" x14ac:dyDescent="0.15">
      <c r="A110" s="99"/>
      <c r="B110" s="99"/>
      <c r="C110" s="99"/>
      <c r="D110" s="100"/>
      <c r="E110" s="100"/>
      <c r="F110" s="101"/>
      <c r="G110" s="101"/>
      <c r="H110" s="101"/>
      <c r="I110" s="101">
        <v>19</v>
      </c>
      <c r="J110" s="101"/>
      <c r="K110" s="101">
        <v>21</v>
      </c>
      <c r="L110" s="101"/>
      <c r="M110" s="101"/>
      <c r="N110" s="101"/>
      <c r="O110" s="101"/>
      <c r="P110" s="101">
        <v>26</v>
      </c>
      <c r="Q110" s="101"/>
      <c r="R110" s="101"/>
      <c r="S110" s="101"/>
      <c r="T110" s="101"/>
      <c r="U110" s="101"/>
      <c r="V110" s="101"/>
      <c r="W110" s="101"/>
      <c r="X110" s="101"/>
      <c r="Y110" s="101"/>
      <c r="Z110" s="101"/>
      <c r="AA110" s="101"/>
      <c r="AB110" s="101"/>
      <c r="AC110" s="101"/>
      <c r="AD110" s="101"/>
      <c r="AE110" s="101"/>
      <c r="AF110" s="101"/>
      <c r="AG110" s="101"/>
      <c r="AH110" s="101"/>
      <c r="AI110" s="116"/>
      <c r="AJ110" s="116"/>
      <c r="AK110" s="116"/>
      <c r="AL110" s="116"/>
      <c r="AM110" s="116"/>
      <c r="AN110" s="116"/>
      <c r="AO110" s="116"/>
    </row>
    <row r="111" spans="1:41" s="87" customFormat="1" ht="13.5" customHeight="1" x14ac:dyDescent="0.2">
      <c r="A111" s="109"/>
      <c r="B111" s="109"/>
      <c r="C111" s="109"/>
      <c r="D111" s="816" t="s">
        <v>154</v>
      </c>
      <c r="E111" s="816"/>
      <c r="F111" s="816"/>
      <c r="G111" s="816"/>
      <c r="H111" s="817"/>
      <c r="I111" s="104" t="s">
        <v>297</v>
      </c>
      <c r="J111" s="104" t="s">
        <v>94</v>
      </c>
      <c r="K111" s="104" t="s">
        <v>95</v>
      </c>
      <c r="L111" s="104" t="s">
        <v>305</v>
      </c>
      <c r="M111" s="104" t="s">
        <v>306</v>
      </c>
      <c r="N111" s="104" t="s">
        <v>307</v>
      </c>
      <c r="O111" s="104" t="s">
        <v>308</v>
      </c>
      <c r="P111" s="104" t="s">
        <v>309</v>
      </c>
      <c r="Q111" s="104" t="s">
        <v>310</v>
      </c>
      <c r="R111" s="104" t="s">
        <v>311</v>
      </c>
      <c r="S111" s="109"/>
      <c r="T111" s="109"/>
      <c r="U111" s="109"/>
      <c r="V111" s="101"/>
      <c r="W111" s="109"/>
      <c r="X111" s="109"/>
      <c r="Y111" s="109"/>
      <c r="Z111" s="109"/>
      <c r="AA111" s="109"/>
      <c r="AB111" s="109"/>
      <c r="AC111" s="109"/>
      <c r="AD111" s="109"/>
      <c r="AE111" s="109"/>
      <c r="AF111" s="109"/>
      <c r="AG111" s="109"/>
      <c r="AH111" s="109"/>
    </row>
    <row r="112" spans="1:41" s="87" customFormat="1" ht="13.5" customHeight="1" x14ac:dyDescent="0.2">
      <c r="A112" s="109"/>
      <c r="B112" s="109"/>
      <c r="C112" s="109"/>
      <c r="D112" s="816"/>
      <c r="E112" s="816"/>
      <c r="F112" s="816"/>
      <c r="G112" s="816"/>
      <c r="H112" s="817"/>
      <c r="I112" s="832" t="str">
        <f>IFERROR(VLOOKUP(I$111,初期設定!$AG$3:$AH$12,2,FALSE),"")</f>
        <v>土地調査</v>
      </c>
      <c r="J112" s="832" t="str">
        <f>IFERROR(VLOOKUP(J$111,初期設定!$AG$3:$AH$12,2,FALSE),"")</f>
        <v>土地評価</v>
      </c>
      <c r="K112" s="832" t="str">
        <f>IFERROR(VLOOKUP(K$111,初期設定!$AG$3:$AH$12,2,FALSE),"")</f>
        <v>物件</v>
      </c>
      <c r="L112" s="832" t="str">
        <f>IFERROR(VLOOKUP(L$111,初期設定!$AG$3:$AH$12,2,FALSE),"")</f>
        <v>機械工作物</v>
      </c>
      <c r="M112" s="832" t="str">
        <f>IFERROR(VLOOKUP(M$111,初期設定!$AG$3:$AH$12,2,FALSE),"")</f>
        <v>営業補償</v>
      </c>
      <c r="N112" s="832" t="str">
        <f>IFERROR(VLOOKUP(N$111,初期設定!$AG$3:$AH$12,2,FALSE),"")</f>
        <v>事業損失</v>
      </c>
      <c r="O112" s="832" t="str">
        <f>IFERROR(VLOOKUP(O$111,初期設定!$AG$3:$AH$12,2,FALSE),"")</f>
        <v>補償関連</v>
      </c>
      <c r="P112" s="832" t="str">
        <f>IFERROR(VLOOKUP(P$111,初期設定!$AG$3:$AH$12,2,FALSE),"")</f>
        <v>総合補償</v>
      </c>
      <c r="Q112" s="832" t="str">
        <f>IFERROR(VLOOKUP(Q$111,初期設定!$AG$3:$AH$12,2,FALSE),"")</f>
        <v>不動産鑑定</v>
      </c>
      <c r="R112" s="832" t="str">
        <f>IFERROR(VLOOKUP(R$111,初期設定!$AG$3:$AH$12,2,FALSE),"")</f>
        <v>登記手続等</v>
      </c>
      <c r="S112" s="109"/>
      <c r="T112" s="109"/>
      <c r="U112" s="109"/>
      <c r="V112" s="109"/>
      <c r="W112" s="109"/>
      <c r="X112" s="109"/>
      <c r="Y112" s="109"/>
      <c r="Z112" s="109"/>
      <c r="AA112" s="109"/>
      <c r="AB112" s="109"/>
      <c r="AC112" s="109"/>
      <c r="AD112" s="109"/>
      <c r="AE112" s="109"/>
      <c r="AF112" s="109"/>
      <c r="AG112" s="109"/>
      <c r="AH112" s="109"/>
    </row>
    <row r="113" spans="1:48" s="87" customFormat="1" ht="13.5" customHeight="1" x14ac:dyDescent="0.2">
      <c r="A113" s="109"/>
      <c r="B113" s="109"/>
      <c r="C113" s="109"/>
      <c r="D113" s="816"/>
      <c r="E113" s="816"/>
      <c r="F113" s="816"/>
      <c r="G113" s="816"/>
      <c r="H113" s="817"/>
      <c r="I113" s="832"/>
      <c r="J113" s="832"/>
      <c r="K113" s="832"/>
      <c r="L113" s="832"/>
      <c r="M113" s="832"/>
      <c r="N113" s="832"/>
      <c r="O113" s="832"/>
      <c r="P113" s="832"/>
      <c r="Q113" s="832"/>
      <c r="R113" s="832"/>
      <c r="S113" s="109"/>
      <c r="T113" s="109"/>
      <c r="U113" s="109"/>
      <c r="V113" s="109"/>
      <c r="W113" s="109"/>
      <c r="X113" s="109"/>
      <c r="Y113" s="109"/>
      <c r="Z113" s="109"/>
      <c r="AA113" s="109"/>
      <c r="AB113" s="109"/>
      <c r="AC113" s="109"/>
      <c r="AD113" s="109"/>
      <c r="AE113" s="109"/>
      <c r="AF113" s="109"/>
      <c r="AG113" s="109"/>
      <c r="AH113" s="109"/>
    </row>
    <row r="114" spans="1:48" s="87" customFormat="1" ht="13.5" customHeight="1" x14ac:dyDescent="0.2">
      <c r="A114" s="109"/>
      <c r="B114" s="109"/>
      <c r="C114" s="109"/>
      <c r="D114" s="816"/>
      <c r="E114" s="816"/>
      <c r="F114" s="816"/>
      <c r="G114" s="816"/>
      <c r="H114" s="817"/>
      <c r="I114" s="832"/>
      <c r="J114" s="832"/>
      <c r="K114" s="832"/>
      <c r="L114" s="832"/>
      <c r="M114" s="832"/>
      <c r="N114" s="832"/>
      <c r="O114" s="832"/>
      <c r="P114" s="832"/>
      <c r="Q114" s="832"/>
      <c r="R114" s="832"/>
      <c r="S114" s="109"/>
      <c r="T114" s="109"/>
      <c r="U114" s="109"/>
      <c r="V114" s="109"/>
      <c r="W114" s="109"/>
      <c r="X114" s="109"/>
      <c r="Y114" s="109"/>
      <c r="Z114" s="109"/>
      <c r="AA114" s="109"/>
      <c r="AB114" s="109"/>
      <c r="AC114" s="109"/>
      <c r="AD114" s="109"/>
      <c r="AE114" s="109"/>
      <c r="AF114" s="109"/>
      <c r="AG114" s="109"/>
      <c r="AH114" s="109"/>
    </row>
    <row r="115" spans="1:48" s="87" customFormat="1" ht="13.5" customHeight="1" x14ac:dyDescent="0.2">
      <c r="A115" s="109"/>
      <c r="B115" s="109"/>
      <c r="C115" s="109"/>
      <c r="D115" s="818"/>
      <c r="E115" s="818"/>
      <c r="F115" s="818"/>
      <c r="G115" s="818"/>
      <c r="H115" s="819"/>
      <c r="I115" s="833"/>
      <c r="J115" s="833"/>
      <c r="K115" s="833"/>
      <c r="L115" s="833"/>
      <c r="M115" s="833"/>
      <c r="N115" s="833"/>
      <c r="O115" s="833"/>
      <c r="P115" s="833"/>
      <c r="Q115" s="833"/>
      <c r="R115" s="833"/>
      <c r="S115" s="109"/>
      <c r="T115" s="109"/>
      <c r="U115" s="109"/>
      <c r="V115" s="109"/>
      <c r="W115" s="109"/>
      <c r="X115" s="109"/>
      <c r="Y115" s="109"/>
      <c r="Z115" s="109"/>
      <c r="AA115" s="109"/>
      <c r="AB115" s="109"/>
      <c r="AC115" s="109"/>
      <c r="AD115" s="109"/>
      <c r="AE115" s="109"/>
      <c r="AF115" s="109"/>
      <c r="AG115" s="109"/>
      <c r="AH115" s="109"/>
    </row>
    <row r="116" spans="1:48" s="87" customFormat="1" ht="13.5" hidden="1" customHeight="1" x14ac:dyDescent="0.2">
      <c r="A116" s="253"/>
      <c r="B116" s="253"/>
      <c r="C116" s="253"/>
      <c r="D116" s="255"/>
      <c r="E116" s="255"/>
      <c r="F116" s="255"/>
      <c r="G116" s="255"/>
      <c r="H116" s="256"/>
      <c r="I116" s="259">
        <f>IF(I117=初期設定!$AV$3,初期設定!$AW$3,IF(I119=初期設定!$AV$4,初期設定!$AW$4,0))</f>
        <v>0</v>
      </c>
      <c r="J116" s="258">
        <f>IF(J117=初期設定!$AV$3,初期設定!$AW$3,IF(J119=初期設定!$AV$4,初期設定!$AW$4,0))</f>
        <v>0</v>
      </c>
      <c r="K116" s="258">
        <f>IF(K117=初期設定!$AV$3,初期設定!$AW$3,IF(K119=初期設定!$AV$4,初期設定!$AW$4,0))</f>
        <v>0</v>
      </c>
      <c r="L116" s="258">
        <f>IF(L117=初期設定!$AV$3,初期設定!$AW$3,IF(L119=初期設定!$AV$4,初期設定!$AW$4,0))</f>
        <v>0</v>
      </c>
      <c r="M116" s="258">
        <f>IF(M117=初期設定!$AV$3,初期設定!$AW$3,IF(M119=初期設定!$AV$4,初期設定!$AW$4,0))</f>
        <v>0</v>
      </c>
      <c r="N116" s="258">
        <f>IF(N117=初期設定!$AV$3,初期設定!$AW$3,IF(N119=初期設定!$AV$4,初期設定!$AW$4,0))</f>
        <v>0</v>
      </c>
      <c r="O116" s="258">
        <f>IF(O117=初期設定!$AV$3,初期設定!$AW$3,IF(O119=初期設定!$AV$4,初期設定!$AW$4,0))</f>
        <v>0</v>
      </c>
      <c r="P116" s="258">
        <f>IF(P117=初期設定!$AV$3,初期設定!$AW$3,IF(P119=初期設定!$AV$4,初期設定!$AW$4,0))</f>
        <v>0</v>
      </c>
      <c r="Q116" s="258">
        <f>IF(Q117=初期設定!$AV$3,初期設定!$AW$3,IF(Q119=初期設定!$AV$4,初期設定!$AW$4,0))</f>
        <v>0</v>
      </c>
      <c r="R116" s="258">
        <f>IF(R117=初期設定!$AV$3,初期設定!$AW$3,IF(R119=初期設定!$AV$4,初期設定!$AW$4,0))</f>
        <v>0</v>
      </c>
      <c r="S116" s="253"/>
      <c r="T116" s="253"/>
      <c r="U116" s="253"/>
      <c r="V116" s="253"/>
      <c r="W116" s="253"/>
      <c r="X116" s="253"/>
      <c r="Y116" s="253"/>
      <c r="Z116" s="253"/>
      <c r="AA116" s="253"/>
      <c r="AB116" s="253"/>
      <c r="AC116" s="253"/>
      <c r="AD116" s="253"/>
      <c r="AE116" s="253"/>
      <c r="AF116" s="253"/>
      <c r="AG116" s="253"/>
      <c r="AH116" s="253"/>
    </row>
    <row r="117" spans="1:48" s="87" customFormat="1" ht="13.5" customHeight="1" x14ac:dyDescent="0.2">
      <c r="A117" s="109"/>
      <c r="B117" s="109"/>
      <c r="C117" s="109"/>
      <c r="D117" s="822" t="s">
        <v>96</v>
      </c>
      <c r="E117" s="822"/>
      <c r="F117" s="822"/>
      <c r="G117" s="822"/>
      <c r="H117" s="822"/>
      <c r="I117" s="824" t="str">
        <f>IFERROR(IF(COUNTIF('04-4補償 実績調書'!$E$15:$E$74,I$111)=0,"",初期設定!$AV$3),"")</f>
        <v/>
      </c>
      <c r="J117" s="824" t="str">
        <f>IFERROR(IF(COUNTIF('04-4補償 実績調書'!$E$15:$E$74,J$111)=0,"",初期設定!$AV$3),"")</f>
        <v/>
      </c>
      <c r="K117" s="824" t="str">
        <f>IFERROR(IF(COUNTIF('04-4補償 実績調書'!$E$15:$E$74,K$111)=0,"",初期設定!$AV$3),"")</f>
        <v/>
      </c>
      <c r="L117" s="824" t="str">
        <f>IFERROR(IF(COUNTIF('04-4補償 実績調書'!$E$15:$E$74,L$111)=0,"",初期設定!$AV$3),"")</f>
        <v/>
      </c>
      <c r="M117" s="824" t="str">
        <f>IFERROR(IF(COUNTIF('04-4補償 実績調書'!$E$15:$E$74,M$111)=0,"",初期設定!$AV$3),"")</f>
        <v/>
      </c>
      <c r="N117" s="824" t="str">
        <f>IFERROR(IF(COUNTIF('04-4補償 実績調書'!$E$15:$E$74,N$111)=0,"",初期設定!$AV$3),"")</f>
        <v/>
      </c>
      <c r="O117" s="824" t="str">
        <f>IFERROR(IF(COUNTIF('04-4補償 実績調書'!$E$15:$E$74,O$111)=0,"",初期設定!$AV$3),"")</f>
        <v/>
      </c>
      <c r="P117" s="824" t="str">
        <f>IFERROR(IF(COUNTIF('04-4補償 実績調書'!$E$15:$E$74,P$111)=0,"",初期設定!$AV$3),"")</f>
        <v/>
      </c>
      <c r="Q117" s="824" t="str">
        <f>IFERROR(IF(COUNTIF('04-4補償 実績調書'!$E$15:$E$74,Q$111)=0,"",初期設定!$AV$3),"")</f>
        <v/>
      </c>
      <c r="R117" s="824" t="str">
        <f>IFERROR(IF(COUNTIF('04-4補償 実績調書'!$E$15:$E$74,R$111)=0,"",初期設定!$AV$3),"")</f>
        <v/>
      </c>
      <c r="S117" s="109"/>
      <c r="T117" s="109"/>
      <c r="U117" s="109"/>
      <c r="V117" s="109"/>
      <c r="W117" s="109"/>
      <c r="X117" s="109"/>
      <c r="Y117" s="109"/>
      <c r="Z117" s="109"/>
      <c r="AA117" s="109"/>
      <c r="AB117" s="109"/>
      <c r="AC117" s="109"/>
      <c r="AD117" s="109"/>
      <c r="AE117" s="109"/>
      <c r="AF117" s="109"/>
      <c r="AG117" s="109"/>
      <c r="AH117" s="109"/>
    </row>
    <row r="118" spans="1:48" s="87" customFormat="1" ht="13.5" customHeight="1" x14ac:dyDescent="0.2">
      <c r="A118" s="109"/>
      <c r="B118" s="109"/>
      <c r="C118" s="109"/>
      <c r="D118" s="823"/>
      <c r="E118" s="823"/>
      <c r="F118" s="823"/>
      <c r="G118" s="823"/>
      <c r="H118" s="823"/>
      <c r="I118" s="825"/>
      <c r="J118" s="825"/>
      <c r="K118" s="825"/>
      <c r="L118" s="825"/>
      <c r="M118" s="825"/>
      <c r="N118" s="825"/>
      <c r="O118" s="825"/>
      <c r="P118" s="825"/>
      <c r="Q118" s="825"/>
      <c r="R118" s="825"/>
      <c r="S118" s="109"/>
      <c r="T118" s="109"/>
      <c r="U118" s="109"/>
      <c r="V118" s="109"/>
      <c r="W118" s="109"/>
      <c r="X118" s="109"/>
      <c r="Y118" s="109"/>
      <c r="Z118" s="109"/>
      <c r="AA118" s="109"/>
      <c r="AB118" s="109"/>
      <c r="AC118" s="109"/>
      <c r="AD118" s="109"/>
      <c r="AE118" s="109"/>
      <c r="AF118" s="109"/>
      <c r="AG118" s="109"/>
      <c r="AH118" s="109"/>
    </row>
    <row r="119" spans="1:48" s="87" customFormat="1" ht="13.5" customHeight="1" x14ac:dyDescent="0.2">
      <c r="A119" s="109"/>
      <c r="B119" s="109"/>
      <c r="C119" s="109"/>
      <c r="D119" s="826" t="s">
        <v>97</v>
      </c>
      <c r="E119" s="826"/>
      <c r="F119" s="826"/>
      <c r="G119" s="826"/>
      <c r="H119" s="826"/>
      <c r="I119" s="827"/>
      <c r="J119" s="827"/>
      <c r="K119" s="827"/>
      <c r="L119" s="827"/>
      <c r="M119" s="827"/>
      <c r="N119" s="827"/>
      <c r="O119" s="827"/>
      <c r="P119" s="827"/>
      <c r="Q119" s="827"/>
      <c r="R119" s="864"/>
      <c r="S119" s="109"/>
      <c r="T119" s="109"/>
      <c r="U119" s="109"/>
      <c r="V119" s="109"/>
      <c r="W119" s="109"/>
      <c r="X119" s="109"/>
      <c r="Y119" s="109"/>
      <c r="Z119" s="109"/>
      <c r="AA119" s="109"/>
      <c r="AB119" s="109"/>
      <c r="AC119" s="109"/>
      <c r="AD119" s="109"/>
      <c r="AE119" s="109"/>
      <c r="AF119" s="109"/>
      <c r="AG119" s="109"/>
      <c r="AH119" s="109"/>
    </row>
    <row r="120" spans="1:48" s="87" customFormat="1" ht="13.5" customHeight="1" x14ac:dyDescent="0.2">
      <c r="A120" s="109"/>
      <c r="B120" s="109"/>
      <c r="C120" s="109"/>
      <c r="D120" s="822"/>
      <c r="E120" s="822"/>
      <c r="F120" s="822"/>
      <c r="G120" s="822"/>
      <c r="H120" s="822"/>
      <c r="I120" s="828"/>
      <c r="J120" s="828"/>
      <c r="K120" s="828"/>
      <c r="L120" s="828"/>
      <c r="M120" s="828"/>
      <c r="N120" s="828"/>
      <c r="O120" s="828"/>
      <c r="P120" s="828"/>
      <c r="Q120" s="828"/>
      <c r="R120" s="827"/>
      <c r="S120" s="109"/>
      <c r="T120" s="109"/>
      <c r="U120" s="109"/>
      <c r="V120" s="109"/>
      <c r="W120" s="109"/>
      <c r="X120" s="109"/>
      <c r="Y120" s="109"/>
      <c r="Z120" s="109"/>
      <c r="AA120" s="109"/>
      <c r="AB120" s="109"/>
      <c r="AC120" s="109"/>
      <c r="AD120" s="109"/>
      <c r="AE120" s="109"/>
      <c r="AF120" s="109"/>
      <c r="AG120" s="109"/>
      <c r="AH120" s="109"/>
    </row>
    <row r="121" spans="1:48" s="13" customFormat="1" ht="13.5" customHeight="1" x14ac:dyDescent="0.15">
      <c r="A121" s="99"/>
      <c r="B121" s="99"/>
      <c r="C121" s="99"/>
      <c r="D121" s="100"/>
      <c r="E121" s="100"/>
      <c r="F121" s="101"/>
      <c r="G121" s="101"/>
      <c r="H121" s="101"/>
      <c r="I121" s="101">
        <v>27</v>
      </c>
      <c r="J121" s="101"/>
      <c r="K121" s="101"/>
      <c r="L121" s="101"/>
      <c r="M121" s="101">
        <v>31</v>
      </c>
      <c r="N121" s="101"/>
      <c r="O121" s="101"/>
      <c r="P121" s="101"/>
      <c r="Q121" s="101"/>
      <c r="R121" s="101">
        <v>36</v>
      </c>
      <c r="S121" s="101"/>
      <c r="T121" s="101"/>
      <c r="U121" s="101"/>
      <c r="V121" s="101"/>
      <c r="W121" s="101"/>
      <c r="X121" s="101"/>
      <c r="Y121" s="101"/>
      <c r="Z121" s="101"/>
      <c r="AA121" s="101"/>
      <c r="AB121" s="101"/>
      <c r="AC121" s="101"/>
      <c r="AD121" s="101"/>
      <c r="AE121" s="101"/>
      <c r="AF121" s="101"/>
      <c r="AG121" s="101"/>
      <c r="AH121" s="101"/>
      <c r="AI121" s="116"/>
      <c r="AJ121" s="116"/>
      <c r="AK121" s="116"/>
      <c r="AL121" s="116"/>
      <c r="AM121" s="116"/>
      <c r="AN121" s="116"/>
      <c r="AO121" s="116"/>
    </row>
    <row r="123" spans="1:48" s="87" customFormat="1" ht="13.5" customHeight="1" x14ac:dyDescent="0.2">
      <c r="A123" s="109"/>
      <c r="B123" s="109"/>
      <c r="C123" s="109"/>
      <c r="D123" s="109"/>
      <c r="E123" s="109"/>
      <c r="F123" s="109"/>
      <c r="G123" s="109"/>
      <c r="H123" s="109"/>
      <c r="I123" s="109"/>
      <c r="J123" s="109"/>
      <c r="K123" s="109"/>
      <c r="L123" s="109"/>
      <c r="M123" s="109"/>
      <c r="N123" s="109"/>
      <c r="O123" s="109"/>
      <c r="P123" s="109"/>
      <c r="Q123" s="109"/>
      <c r="R123" s="109"/>
      <c r="S123" s="109"/>
      <c r="T123" s="109"/>
      <c r="U123" s="109"/>
      <c r="V123" s="109"/>
      <c r="W123" s="109"/>
      <c r="X123" s="109"/>
      <c r="Y123" s="109"/>
      <c r="Z123" s="109"/>
      <c r="AA123" s="109"/>
      <c r="AB123" s="109" t="s">
        <v>296</v>
      </c>
      <c r="AC123" s="109"/>
      <c r="AD123" s="109"/>
      <c r="AE123" s="109"/>
      <c r="AF123" s="109"/>
      <c r="AG123" s="109"/>
      <c r="AH123" s="109"/>
      <c r="AI123" s="109"/>
      <c r="AJ123" s="109"/>
      <c r="AK123" s="109"/>
      <c r="AL123" s="109"/>
      <c r="AM123" s="109"/>
      <c r="AN123" s="109"/>
      <c r="AO123" s="109"/>
      <c r="AP123" s="109"/>
      <c r="AQ123" s="109"/>
      <c r="AR123" s="109"/>
      <c r="AS123" s="109"/>
      <c r="AT123" s="109"/>
      <c r="AU123" s="109"/>
      <c r="AV123" s="109"/>
    </row>
    <row r="124" spans="1:48" s="87" customFormat="1" ht="13.5" customHeight="1" x14ac:dyDescent="0.2">
      <c r="A124" s="98"/>
      <c r="B124" s="98"/>
      <c r="C124" s="109"/>
      <c r="D124" s="781" t="s">
        <v>235</v>
      </c>
      <c r="E124" s="782"/>
      <c r="F124" s="782"/>
      <c r="G124" s="782"/>
      <c r="H124" s="782"/>
      <c r="I124" s="782"/>
      <c r="J124" s="782"/>
      <c r="K124" s="782"/>
      <c r="L124" s="782"/>
      <c r="M124" s="782"/>
      <c r="N124" s="782"/>
      <c r="O124" s="782"/>
      <c r="P124" s="782"/>
      <c r="Q124" s="782"/>
      <c r="R124" s="782"/>
      <c r="S124" s="783"/>
      <c r="T124" s="784" t="s">
        <v>212</v>
      </c>
      <c r="U124" s="785"/>
      <c r="V124" s="785"/>
      <c r="W124" s="785"/>
      <c r="X124" s="785"/>
      <c r="Y124" s="785"/>
      <c r="Z124" s="785"/>
      <c r="AA124" s="786"/>
      <c r="AB124" s="784" t="s">
        <v>89</v>
      </c>
      <c r="AC124" s="785"/>
      <c r="AD124" s="785"/>
      <c r="AE124" s="785"/>
      <c r="AF124" s="785"/>
      <c r="AG124" s="785"/>
      <c r="AH124" s="785"/>
      <c r="AI124" s="785"/>
      <c r="AJ124" s="785"/>
      <c r="AK124" s="786"/>
      <c r="AL124" s="109"/>
    </row>
    <row r="125" spans="1:48" s="87" customFormat="1" ht="13.5" customHeight="1" x14ac:dyDescent="0.2">
      <c r="A125" s="787" t="s">
        <v>674</v>
      </c>
      <c r="B125" s="787" t="s">
        <v>675</v>
      </c>
      <c r="C125" s="109"/>
      <c r="D125" s="867" t="str">
        <f>'02業務実績'!$N$10 &amp; ""</f>
        <v/>
      </c>
      <c r="E125" s="868"/>
      <c r="F125" s="869"/>
      <c r="G125" s="860" t="s">
        <v>90</v>
      </c>
      <c r="H125" s="809"/>
      <c r="I125" s="809"/>
      <c r="J125" s="795" t="s">
        <v>282</v>
      </c>
      <c r="K125" s="795"/>
      <c r="L125" s="795"/>
      <c r="M125" s="795"/>
      <c r="N125" s="795"/>
      <c r="O125" s="795"/>
      <c r="P125" s="795"/>
      <c r="Q125" s="795"/>
      <c r="R125" s="795"/>
      <c r="S125" s="796"/>
      <c r="T125" s="800" t="str">
        <f>IF($D$125=初期設定!$AV$3,'02業務実績'!$AU$10,"")</f>
        <v/>
      </c>
      <c r="U125" s="862"/>
      <c r="V125" s="862"/>
      <c r="W125" s="862"/>
      <c r="X125" s="862"/>
      <c r="Y125" s="862"/>
      <c r="Z125" s="803" t="s">
        <v>91</v>
      </c>
      <c r="AA125" s="791"/>
      <c r="AB125" s="807" t="str">
        <f>IFERROR(IF($D$125=初期設定!$AV$3,IF(ISERROR(VALUE('01申請書'!$CB$44 &amp; '01申請書'!$CD$44 &amp;"."&amp; '01申請書'!$CH$44 &amp;"."&amp; '01申請書'!$CL$44))," ",VLOOKUP('01申請書'!$CB$44,初期設定!$C$3:$D$4,2,FALSE))," ")," ")</f>
        <v xml:space="preserve"> </v>
      </c>
      <c r="AC125" s="813" t="str">
        <f>IFERROR(IF($D$125=初期設定!$AV$3,IF(ISERROR(VALUE('01申請書'!$CB$44 &amp; '01申請書'!$CD$44 &amp;"."&amp; '01申請書'!$CH$44 &amp;"."&amp; '01申請書'!$CL$44)),"  ",TEXT('01申請書'!$CD$44,"00")),"  "),"  ")</f>
        <v xml:space="preserve">  </v>
      </c>
      <c r="AD125" s="811"/>
      <c r="AE125" s="809" t="s">
        <v>3</v>
      </c>
      <c r="AF125" s="811" t="str">
        <f>IFERROR(IF($D$125=初期設定!$AV$3,IF(ISERROR(VALUE('01申請書'!$CB$44 &amp; '01申請書'!$CD$44 &amp;"."&amp; '01申請書'!$CH$44 &amp;"."&amp; '01申請書'!$CL$44)),"  ",TEXT('01申請書'!$CH$44,"00")),"  "),"  ")</f>
        <v xml:space="preserve">  </v>
      </c>
      <c r="AG125" s="811"/>
      <c r="AH125" s="809" t="s">
        <v>4</v>
      </c>
      <c r="AI125" s="811" t="str">
        <f>IFERROR(IF($D$125=初期設定!$AV$3,IF(ISERROR(VALUE('01申請書'!$CB$44 &amp; '01申請書'!$CD$44 &amp;"."&amp; '01申請書'!$CH$44 &amp;"."&amp; '01申請書'!$CL$44)),"  ",TEXT('01申請書'!$CL$44,"00")),"  "),"  ")</f>
        <v xml:space="preserve">  </v>
      </c>
      <c r="AJ125" s="811"/>
      <c r="AK125" s="805" t="s">
        <v>92</v>
      </c>
      <c r="AL125" s="109"/>
    </row>
    <row r="126" spans="1:48" s="87" customFormat="1" ht="13.5" customHeight="1" x14ac:dyDescent="0.2">
      <c r="A126" s="788"/>
      <c r="B126" s="788"/>
      <c r="C126" s="109"/>
      <c r="D126" s="870"/>
      <c r="E126" s="871"/>
      <c r="F126" s="872"/>
      <c r="G126" s="861"/>
      <c r="H126" s="810"/>
      <c r="I126" s="810"/>
      <c r="J126" s="797"/>
      <c r="K126" s="797"/>
      <c r="L126" s="797"/>
      <c r="M126" s="797"/>
      <c r="N126" s="797"/>
      <c r="O126" s="797"/>
      <c r="P126" s="797"/>
      <c r="Q126" s="797"/>
      <c r="R126" s="797"/>
      <c r="S126" s="798"/>
      <c r="T126" s="802"/>
      <c r="U126" s="863"/>
      <c r="V126" s="863"/>
      <c r="W126" s="863"/>
      <c r="X126" s="863"/>
      <c r="Y126" s="863"/>
      <c r="Z126" s="804"/>
      <c r="AA126" s="793"/>
      <c r="AB126" s="808"/>
      <c r="AC126" s="814"/>
      <c r="AD126" s="812"/>
      <c r="AE126" s="810"/>
      <c r="AF126" s="812"/>
      <c r="AG126" s="812"/>
      <c r="AH126" s="810"/>
      <c r="AI126" s="812"/>
      <c r="AJ126" s="812"/>
      <c r="AK126" s="806"/>
      <c r="AL126" s="109"/>
    </row>
    <row r="127" spans="1:48" s="13" customFormat="1" ht="13.5" customHeight="1" x14ac:dyDescent="0.15">
      <c r="A127" s="99">
        <v>1</v>
      </c>
      <c r="B127" s="100"/>
      <c r="C127" s="100"/>
      <c r="D127" s="101">
        <v>3</v>
      </c>
      <c r="E127" s="101"/>
      <c r="F127" s="101"/>
      <c r="G127" s="101"/>
      <c r="H127" s="101"/>
      <c r="I127" s="101"/>
      <c r="J127" s="101"/>
      <c r="K127" s="101"/>
      <c r="L127" s="101"/>
      <c r="M127" s="101"/>
      <c r="N127" s="101"/>
      <c r="O127" s="101"/>
      <c r="P127" s="101"/>
      <c r="Q127" s="101"/>
      <c r="R127" s="101"/>
      <c r="S127" s="101"/>
      <c r="T127" s="101">
        <v>4</v>
      </c>
      <c r="U127" s="101"/>
      <c r="V127" s="101"/>
      <c r="W127" s="101"/>
      <c r="X127" s="101"/>
      <c r="Y127" s="101"/>
      <c r="Z127" s="101"/>
      <c r="AA127" s="101"/>
      <c r="AB127" s="101">
        <v>12</v>
      </c>
      <c r="AC127" s="101">
        <v>13</v>
      </c>
      <c r="AD127" s="101"/>
      <c r="AE127" s="101"/>
      <c r="AF127" s="101"/>
      <c r="AG127" s="101"/>
      <c r="AH127" s="101"/>
      <c r="AI127" s="101"/>
      <c r="AJ127" s="101">
        <v>18</v>
      </c>
      <c r="AK127" s="101"/>
      <c r="AL127" s="101"/>
      <c r="AM127" s="101"/>
      <c r="AN127" s="101"/>
      <c r="AO127" s="101"/>
      <c r="AP127" s="101"/>
      <c r="AQ127" s="101"/>
      <c r="AR127" s="101"/>
      <c r="AS127" s="99"/>
      <c r="AT127" s="99"/>
      <c r="AU127" s="99"/>
      <c r="AV127" s="99"/>
    </row>
    <row r="128" spans="1:48" s="87" customFormat="1" ht="13.5" customHeight="1" x14ac:dyDescent="0.2">
      <c r="A128" s="816" t="s">
        <v>110</v>
      </c>
      <c r="B128" s="816"/>
      <c r="C128" s="816"/>
      <c r="D128" s="816"/>
      <c r="E128" s="816"/>
      <c r="F128" s="817"/>
      <c r="G128" s="104" t="s">
        <v>297</v>
      </c>
      <c r="H128" s="104" t="s">
        <v>94</v>
      </c>
      <c r="I128" s="104" t="s">
        <v>95</v>
      </c>
      <c r="J128" s="104" t="s">
        <v>38</v>
      </c>
      <c r="K128" s="104" t="s">
        <v>39</v>
      </c>
      <c r="L128" s="104" t="s">
        <v>40</v>
      </c>
      <c r="M128" s="104" t="s">
        <v>41</v>
      </c>
      <c r="N128" s="104" t="s">
        <v>42</v>
      </c>
      <c r="O128" s="104" t="s">
        <v>43</v>
      </c>
      <c r="P128" s="104" t="s">
        <v>44</v>
      </c>
      <c r="Q128" s="104" t="s">
        <v>45</v>
      </c>
      <c r="R128" s="104" t="s">
        <v>46</v>
      </c>
      <c r="S128" s="104" t="s">
        <v>47</v>
      </c>
      <c r="T128" s="104" t="s">
        <v>48</v>
      </c>
      <c r="U128" s="104" t="s">
        <v>49</v>
      </c>
      <c r="V128" s="104" t="s">
        <v>50</v>
      </c>
      <c r="W128" s="104" t="s">
        <v>51</v>
      </c>
      <c r="X128" s="104" t="s">
        <v>52</v>
      </c>
      <c r="Y128" s="104" t="s">
        <v>53</v>
      </c>
      <c r="Z128" s="104" t="s">
        <v>300</v>
      </c>
      <c r="AA128" s="104" t="s">
        <v>55</v>
      </c>
      <c r="AB128" s="109"/>
      <c r="AC128" s="109"/>
      <c r="AD128" s="109"/>
      <c r="AE128" s="109"/>
      <c r="AF128" s="109"/>
      <c r="AG128" s="109"/>
      <c r="AH128" s="109"/>
      <c r="AI128" s="109"/>
      <c r="AJ128" s="109"/>
      <c r="AK128" s="109"/>
      <c r="AL128" s="109"/>
      <c r="AM128" s="109"/>
      <c r="AN128" s="109"/>
      <c r="AO128" s="109"/>
      <c r="AP128" s="109"/>
      <c r="AQ128" s="109"/>
      <c r="AR128" s="109"/>
      <c r="AS128" s="109"/>
      <c r="AT128" s="109"/>
      <c r="AU128" s="109"/>
      <c r="AV128" s="109"/>
    </row>
    <row r="129" spans="1:48" s="87" customFormat="1" ht="30" customHeight="1" x14ac:dyDescent="0.2">
      <c r="A129" s="816"/>
      <c r="B129" s="816"/>
      <c r="C129" s="816"/>
      <c r="D129" s="816"/>
      <c r="E129" s="816"/>
      <c r="F129" s="817"/>
      <c r="G129" s="865" t="str">
        <f>IFERROR(VLOOKUP(G$128,初期設定!$AJ$3:$AK$32,2,FALSE),"")</f>
        <v>河川砂防海</v>
      </c>
      <c r="H129" s="865" t="str">
        <f>IFERROR(VLOOKUP(H$128,初期設定!$AJ$3:$AK$32,2,FALSE),"")</f>
        <v>港湾・空港</v>
      </c>
      <c r="I129" s="865" t="str">
        <f>IFERROR(VLOOKUP(I$128,初期設定!$AJ$3:$AK$32,2,FALSE),"")</f>
        <v>電力土木</v>
      </c>
      <c r="J129" s="865" t="str">
        <f>IFERROR(VLOOKUP(J$128,初期設定!$AJ$3:$AK$32,2,FALSE),"")</f>
        <v>道路</v>
      </c>
      <c r="K129" s="865" t="str">
        <f>IFERROR(VLOOKUP(K$128,初期設定!$AJ$3:$AK$32,2,FALSE),"")</f>
        <v>鉄道</v>
      </c>
      <c r="L129" s="873" t="str">
        <f>IFERROR(VLOOKUP(L$128,初期設定!$AJ$3:$AK$32,2,FALSE),"")</f>
        <v>上水道・工業用水</v>
      </c>
      <c r="M129" s="865" t="str">
        <f>IFERROR(VLOOKUP(M$128,初期設定!$AJ$3:$AK$32,2,FALSE),"")</f>
        <v>下水道</v>
      </c>
      <c r="N129" s="865" t="str">
        <f>IFERROR(VLOOKUP(N$128,初期設定!$AJ$3:$AK$32,2,FALSE),"")</f>
        <v>農業土木</v>
      </c>
      <c r="O129" s="865" t="str">
        <f>IFERROR(VLOOKUP(O$128,初期設定!$AJ$3:$AK$32,2,FALSE),"")</f>
        <v>森林土木</v>
      </c>
      <c r="P129" s="865" t="str">
        <f>IFERROR(VLOOKUP(P$128,初期設定!$AJ$3:$AK$32,2,FALSE),"")</f>
        <v>造園</v>
      </c>
      <c r="Q129" s="873" t="str">
        <f>IFERROR(VLOOKUP(Q$128,初期設定!$AJ$3:$AK$32,2,FALSE),"")</f>
        <v>都市計画・地方計画</v>
      </c>
      <c r="R129" s="865" t="str">
        <f>IFERROR(VLOOKUP(R$128,初期設定!$AJ$3:$AK$32,2,FALSE),"")</f>
        <v>地質</v>
      </c>
      <c r="S129" s="865" t="str">
        <f>IFERROR(VLOOKUP(S$128,初期設定!$AJ$3:$AK$32,2,FALSE),"")</f>
        <v>土質・基礎</v>
      </c>
      <c r="T129" s="873" t="str">
        <f>IFERROR(VLOOKUP(T$128,初期設定!$AJ$3:$AK$32,2,FALSE),"")</f>
        <v>鋼構造コンクリート</v>
      </c>
      <c r="U129" s="865" t="str">
        <f>IFERROR(VLOOKUP(U$128,初期設定!$AJ$3:$AK$32,2,FALSE),"")</f>
        <v>トンネル</v>
      </c>
      <c r="V129" s="873" t="str">
        <f>IFERROR(VLOOKUP(V$128,初期設定!$AJ$3:$AK$32,2,FALSE),"")</f>
        <v>施工計画・施工設備積算</v>
      </c>
      <c r="W129" s="865" t="str">
        <f>IFERROR(VLOOKUP(W$128,初期設定!$AJ$3:$AK$32,2,FALSE),"")</f>
        <v>建設環境</v>
      </c>
      <c r="X129" s="865" t="str">
        <f>IFERROR(VLOOKUP(X$128,初期設定!$AJ$3:$AK$32,2,FALSE),"")</f>
        <v>機械</v>
      </c>
      <c r="Y129" s="865" t="str">
        <f>IFERROR(VLOOKUP(Y$128,初期設定!$AJ$3:$AK$32,2,FALSE),"")</f>
        <v>水産土木</v>
      </c>
      <c r="Z129" s="865" t="str">
        <f>IFERROR(VLOOKUP(Z$128,初期設定!$AJ$3:$AK$32,2,FALSE),"")</f>
        <v>電気電子</v>
      </c>
      <c r="AA129" s="865" t="str">
        <f>IFERROR(VLOOKUP(AA$128,初期設定!$AJ$3:$AK$32,2,FALSE),"")</f>
        <v>廃棄物</v>
      </c>
      <c r="AB129" s="109"/>
      <c r="AC129" s="109"/>
      <c r="AD129" s="109"/>
      <c r="AE129" s="109"/>
      <c r="AF129" s="109"/>
      <c r="AG129" s="109"/>
      <c r="AH129" s="109"/>
      <c r="AI129" s="109"/>
      <c r="AJ129" s="109"/>
      <c r="AK129" s="109"/>
      <c r="AL129" s="109"/>
      <c r="AM129" s="109"/>
      <c r="AN129" s="109"/>
      <c r="AO129" s="109"/>
      <c r="AP129" s="109"/>
      <c r="AQ129" s="109"/>
      <c r="AR129" s="109"/>
      <c r="AS129" s="109"/>
      <c r="AT129" s="109"/>
      <c r="AU129" s="109"/>
      <c r="AV129" s="109"/>
    </row>
    <row r="130" spans="1:48" s="87" customFormat="1" ht="30" customHeight="1" x14ac:dyDescent="0.2">
      <c r="A130" s="816"/>
      <c r="B130" s="816"/>
      <c r="C130" s="816"/>
      <c r="D130" s="816"/>
      <c r="E130" s="816"/>
      <c r="F130" s="817"/>
      <c r="G130" s="865"/>
      <c r="H130" s="865"/>
      <c r="I130" s="865"/>
      <c r="J130" s="865"/>
      <c r="K130" s="865"/>
      <c r="L130" s="873"/>
      <c r="M130" s="865"/>
      <c r="N130" s="865"/>
      <c r="O130" s="865"/>
      <c r="P130" s="865"/>
      <c r="Q130" s="873"/>
      <c r="R130" s="865"/>
      <c r="S130" s="865"/>
      <c r="T130" s="873"/>
      <c r="U130" s="865"/>
      <c r="V130" s="873"/>
      <c r="W130" s="865"/>
      <c r="X130" s="865"/>
      <c r="Y130" s="865"/>
      <c r="Z130" s="865"/>
      <c r="AA130" s="865"/>
      <c r="AB130" s="109"/>
      <c r="AC130" s="109"/>
      <c r="AD130" s="109"/>
      <c r="AE130" s="109"/>
      <c r="AF130" s="109"/>
      <c r="AG130" s="109"/>
      <c r="AH130" s="109"/>
      <c r="AI130" s="109"/>
      <c r="AJ130" s="109"/>
      <c r="AK130" s="109"/>
      <c r="AL130" s="109"/>
      <c r="AM130" s="109"/>
      <c r="AN130" s="109"/>
      <c r="AO130" s="109"/>
      <c r="AP130" s="109"/>
      <c r="AQ130" s="109"/>
      <c r="AR130" s="109"/>
      <c r="AS130" s="109"/>
      <c r="AT130" s="109"/>
      <c r="AU130" s="109"/>
      <c r="AV130" s="109"/>
    </row>
    <row r="131" spans="1:48" s="87" customFormat="1" ht="30" customHeight="1" x14ac:dyDescent="0.2">
      <c r="A131" s="816"/>
      <c r="B131" s="816"/>
      <c r="C131" s="816"/>
      <c r="D131" s="816"/>
      <c r="E131" s="816"/>
      <c r="F131" s="817"/>
      <c r="G131" s="865"/>
      <c r="H131" s="865"/>
      <c r="I131" s="865"/>
      <c r="J131" s="865"/>
      <c r="K131" s="865"/>
      <c r="L131" s="873"/>
      <c r="M131" s="865"/>
      <c r="N131" s="865"/>
      <c r="O131" s="865"/>
      <c r="P131" s="865"/>
      <c r="Q131" s="873"/>
      <c r="R131" s="865"/>
      <c r="S131" s="865"/>
      <c r="T131" s="873"/>
      <c r="U131" s="865"/>
      <c r="V131" s="873"/>
      <c r="W131" s="865"/>
      <c r="X131" s="865"/>
      <c r="Y131" s="865"/>
      <c r="Z131" s="865"/>
      <c r="AA131" s="865"/>
      <c r="AB131" s="109"/>
      <c r="AC131" s="109"/>
      <c r="AD131" s="109"/>
      <c r="AE131" s="109"/>
      <c r="AF131" s="109"/>
      <c r="AG131" s="109"/>
      <c r="AH131" s="109"/>
      <c r="AI131" s="109"/>
      <c r="AJ131" s="109"/>
      <c r="AK131" s="109"/>
      <c r="AL131" s="109"/>
      <c r="AM131" s="109"/>
      <c r="AN131" s="109"/>
      <c r="AO131" s="109"/>
      <c r="AP131" s="109"/>
      <c r="AQ131" s="109"/>
      <c r="AR131" s="109"/>
      <c r="AS131" s="109"/>
      <c r="AT131" s="109"/>
      <c r="AU131" s="109"/>
      <c r="AV131" s="109"/>
    </row>
    <row r="132" spans="1:48" s="87" customFormat="1" ht="30" customHeight="1" x14ac:dyDescent="0.2">
      <c r="A132" s="818"/>
      <c r="B132" s="818"/>
      <c r="C132" s="818"/>
      <c r="D132" s="818"/>
      <c r="E132" s="818"/>
      <c r="F132" s="819"/>
      <c r="G132" s="866"/>
      <c r="H132" s="866"/>
      <c r="I132" s="866"/>
      <c r="J132" s="866"/>
      <c r="K132" s="866"/>
      <c r="L132" s="874"/>
      <c r="M132" s="866"/>
      <c r="N132" s="866"/>
      <c r="O132" s="866"/>
      <c r="P132" s="866"/>
      <c r="Q132" s="874"/>
      <c r="R132" s="866"/>
      <c r="S132" s="866"/>
      <c r="T132" s="874"/>
      <c r="U132" s="866"/>
      <c r="V132" s="874"/>
      <c r="W132" s="866"/>
      <c r="X132" s="866"/>
      <c r="Y132" s="866"/>
      <c r="Z132" s="866"/>
      <c r="AA132" s="866"/>
      <c r="AB132" s="109"/>
      <c r="AC132" s="109"/>
      <c r="AD132" s="109"/>
      <c r="AE132" s="109"/>
      <c r="AF132" s="109"/>
      <c r="AG132" s="109"/>
      <c r="AH132" s="109"/>
      <c r="AI132" s="109"/>
      <c r="AJ132" s="109"/>
      <c r="AK132" s="109"/>
      <c r="AL132" s="109"/>
      <c r="AM132" s="109"/>
      <c r="AN132" s="109"/>
      <c r="AO132" s="109"/>
      <c r="AP132" s="109"/>
      <c r="AQ132" s="109"/>
      <c r="AR132" s="109"/>
      <c r="AS132" s="109"/>
      <c r="AT132" s="109"/>
      <c r="AU132" s="109"/>
      <c r="AV132" s="109"/>
    </row>
    <row r="133" spans="1:48" s="87" customFormat="1" ht="13.5" customHeight="1" x14ac:dyDescent="0.2">
      <c r="A133" s="792" t="s">
        <v>107</v>
      </c>
      <c r="B133" s="875"/>
      <c r="C133" s="875"/>
      <c r="D133" s="875"/>
      <c r="E133" s="875"/>
      <c r="F133" s="803"/>
      <c r="G133" s="828"/>
      <c r="H133" s="828"/>
      <c r="I133" s="828"/>
      <c r="J133" s="828"/>
      <c r="K133" s="828"/>
      <c r="L133" s="828"/>
      <c r="M133" s="828"/>
      <c r="N133" s="828"/>
      <c r="O133" s="828"/>
      <c r="P133" s="828"/>
      <c r="Q133" s="828"/>
      <c r="R133" s="828"/>
      <c r="S133" s="828"/>
      <c r="T133" s="828"/>
      <c r="U133" s="828"/>
      <c r="V133" s="828"/>
      <c r="W133" s="828"/>
      <c r="X133" s="828"/>
      <c r="Y133" s="828"/>
      <c r="Z133" s="828"/>
      <c r="AA133" s="828"/>
      <c r="AB133" s="109"/>
      <c r="AC133" s="109"/>
      <c r="AD133" s="109"/>
      <c r="AE133" s="109"/>
      <c r="AF133" s="109"/>
      <c r="AG133" s="109"/>
      <c r="AH133" s="109"/>
      <c r="AI133" s="109"/>
      <c r="AJ133" s="109"/>
      <c r="AK133" s="109"/>
      <c r="AL133" s="109"/>
      <c r="AM133" s="109"/>
      <c r="AN133" s="109"/>
      <c r="AO133" s="109"/>
      <c r="AP133" s="109"/>
      <c r="AQ133" s="109"/>
      <c r="AR133" s="109"/>
      <c r="AS133" s="109"/>
      <c r="AT133" s="109"/>
      <c r="AU133" s="109"/>
      <c r="AV133" s="109"/>
    </row>
    <row r="134" spans="1:48" s="87" customFormat="1" ht="13.5" customHeight="1" x14ac:dyDescent="0.2">
      <c r="A134" s="794"/>
      <c r="B134" s="876"/>
      <c r="C134" s="876"/>
      <c r="D134" s="876"/>
      <c r="E134" s="876"/>
      <c r="F134" s="804"/>
      <c r="G134" s="828"/>
      <c r="H134" s="828"/>
      <c r="I134" s="828"/>
      <c r="J134" s="828"/>
      <c r="K134" s="828"/>
      <c r="L134" s="828"/>
      <c r="M134" s="828"/>
      <c r="N134" s="828"/>
      <c r="O134" s="828"/>
      <c r="P134" s="828"/>
      <c r="Q134" s="828"/>
      <c r="R134" s="828"/>
      <c r="S134" s="828"/>
      <c r="T134" s="828"/>
      <c r="U134" s="828"/>
      <c r="V134" s="828"/>
      <c r="W134" s="828"/>
      <c r="X134" s="828"/>
      <c r="Y134" s="828"/>
      <c r="Z134" s="828"/>
      <c r="AA134" s="828"/>
      <c r="AB134" s="109"/>
      <c r="AC134" s="109"/>
      <c r="AD134" s="109"/>
      <c r="AE134" s="109"/>
      <c r="AF134" s="109"/>
      <c r="AG134" s="109"/>
      <c r="AH134" s="109"/>
      <c r="AI134" s="109"/>
      <c r="AJ134" s="109"/>
      <c r="AK134" s="109"/>
      <c r="AL134" s="109"/>
      <c r="AM134" s="109"/>
      <c r="AN134" s="109"/>
      <c r="AO134" s="109"/>
      <c r="AP134" s="109"/>
      <c r="AQ134" s="109"/>
      <c r="AR134" s="109"/>
      <c r="AS134" s="109"/>
      <c r="AT134" s="109"/>
      <c r="AU134" s="109"/>
      <c r="AV134" s="109"/>
    </row>
    <row r="135" spans="1:48" s="13" customFormat="1" ht="11.5" customHeight="1" x14ac:dyDescent="0.15">
      <c r="A135" s="99"/>
      <c r="B135" s="99"/>
      <c r="C135" s="99"/>
      <c r="D135" s="100"/>
      <c r="E135" s="100"/>
      <c r="F135" s="101"/>
      <c r="G135" s="101">
        <v>19</v>
      </c>
      <c r="H135" s="101"/>
      <c r="I135" s="101">
        <v>21</v>
      </c>
      <c r="J135" s="101"/>
      <c r="K135" s="101"/>
      <c r="L135" s="101"/>
      <c r="M135" s="101"/>
      <c r="N135" s="101">
        <v>26</v>
      </c>
      <c r="O135" s="101"/>
      <c r="P135" s="101"/>
      <c r="Q135" s="101"/>
      <c r="R135" s="101"/>
      <c r="S135" s="101">
        <v>31</v>
      </c>
      <c r="T135" s="101"/>
      <c r="U135" s="101"/>
      <c r="V135" s="101"/>
      <c r="W135" s="101"/>
      <c r="X135" s="101">
        <v>36</v>
      </c>
      <c r="Y135" s="101"/>
      <c r="Z135" s="101"/>
      <c r="AA135" s="101"/>
      <c r="AB135" s="101"/>
      <c r="AC135" s="101"/>
      <c r="AD135" s="101"/>
      <c r="AE135" s="101"/>
      <c r="AF135" s="101"/>
      <c r="AG135" s="101"/>
      <c r="AH135" s="101"/>
      <c r="AI135" s="101"/>
      <c r="AJ135" s="99"/>
      <c r="AK135" s="99"/>
      <c r="AL135" s="99"/>
      <c r="AM135" s="99"/>
      <c r="AN135" s="99"/>
      <c r="AO135" s="99"/>
      <c r="AP135" s="99"/>
      <c r="AQ135" s="99"/>
      <c r="AR135" s="99"/>
      <c r="AS135" s="99"/>
      <c r="AT135" s="99"/>
      <c r="AU135" s="99"/>
      <c r="AV135" s="99"/>
    </row>
    <row r="136" spans="1:48" s="87" customFormat="1" ht="13.5" customHeight="1" x14ac:dyDescent="0.2">
      <c r="A136" s="816" t="s">
        <v>126</v>
      </c>
      <c r="B136" s="816"/>
      <c r="C136" s="816"/>
      <c r="D136" s="816"/>
      <c r="E136" s="816"/>
      <c r="F136" s="817"/>
      <c r="G136" s="104" t="s">
        <v>297</v>
      </c>
      <c r="H136" s="104" t="s">
        <v>94</v>
      </c>
      <c r="I136" s="104" t="s">
        <v>95</v>
      </c>
      <c r="J136" s="104" t="s">
        <v>38</v>
      </c>
      <c r="K136" s="104" t="s">
        <v>39</v>
      </c>
      <c r="L136" s="104" t="s">
        <v>40</v>
      </c>
      <c r="M136" s="104" t="s">
        <v>41</v>
      </c>
      <c r="N136" s="104" t="s">
        <v>42</v>
      </c>
      <c r="O136" s="104" t="s">
        <v>43</v>
      </c>
      <c r="P136" s="104" t="s">
        <v>44</v>
      </c>
      <c r="Q136" s="104" t="s">
        <v>45</v>
      </c>
      <c r="R136" s="104" t="s">
        <v>46</v>
      </c>
      <c r="S136" s="104" t="s">
        <v>47</v>
      </c>
      <c r="T136" s="104" t="s">
        <v>48</v>
      </c>
      <c r="U136" s="104" t="s">
        <v>49</v>
      </c>
      <c r="V136" s="104" t="s">
        <v>50</v>
      </c>
      <c r="W136" s="104" t="s">
        <v>51</v>
      </c>
      <c r="X136" s="104" t="s">
        <v>52</v>
      </c>
      <c r="Y136" s="104" t="s">
        <v>53</v>
      </c>
      <c r="Z136" s="104" t="s">
        <v>54</v>
      </c>
      <c r="AA136" s="104" t="s">
        <v>55</v>
      </c>
      <c r="AB136" s="104" t="s">
        <v>56</v>
      </c>
      <c r="AC136" s="104" t="s">
        <v>57</v>
      </c>
      <c r="AD136" s="104" t="s">
        <v>58</v>
      </c>
      <c r="AE136" s="104" t="s">
        <v>59</v>
      </c>
      <c r="AF136" s="104" t="s">
        <v>60</v>
      </c>
      <c r="AG136" s="104" t="s">
        <v>61</v>
      </c>
      <c r="AH136" s="104" t="s">
        <v>62</v>
      </c>
      <c r="AI136" s="104" t="s">
        <v>63</v>
      </c>
      <c r="AJ136" s="104" t="s">
        <v>64</v>
      </c>
      <c r="AK136" s="109"/>
      <c r="AL136" s="109"/>
      <c r="AM136" s="109"/>
      <c r="AN136" s="109"/>
      <c r="AO136" s="109"/>
      <c r="AP136" s="109"/>
      <c r="AQ136" s="109"/>
      <c r="AR136" s="109"/>
      <c r="AS136" s="109"/>
      <c r="AT136" s="109"/>
      <c r="AU136" s="109"/>
      <c r="AV136" s="109"/>
    </row>
    <row r="137" spans="1:48" s="87" customFormat="1" ht="30" customHeight="1" x14ac:dyDescent="0.2">
      <c r="A137" s="816"/>
      <c r="B137" s="816"/>
      <c r="C137" s="816"/>
      <c r="D137" s="816"/>
      <c r="E137" s="816"/>
      <c r="F137" s="817"/>
      <c r="G137" s="865" t="str">
        <f>IFERROR(VLOOKUP(G$136,初期設定!$AJ$3:$AK$32,2,FALSE),"")</f>
        <v>河川砂防海</v>
      </c>
      <c r="H137" s="865" t="str">
        <f>IFERROR(VLOOKUP(H$136,初期設定!$AJ$3:$AK$32,2,FALSE),"")</f>
        <v>港湾・空港</v>
      </c>
      <c r="I137" s="865" t="str">
        <f>IFERROR(VLOOKUP(I$136,初期設定!$AJ$3:$AK$32,2,FALSE),"")</f>
        <v>電力土木</v>
      </c>
      <c r="J137" s="865" t="str">
        <f>IFERROR(VLOOKUP(J$136,初期設定!$AJ$3:$AK$32,2,FALSE),"")</f>
        <v>道路</v>
      </c>
      <c r="K137" s="865" t="str">
        <f>IFERROR(VLOOKUP(K$136,初期設定!$AJ$3:$AK$32,2,FALSE),"")</f>
        <v>鉄道</v>
      </c>
      <c r="L137" s="873" t="str">
        <f>IFERROR(VLOOKUP(L$136,初期設定!$AJ$3:$AK$32,2,FALSE),"")</f>
        <v>上水道・工業用水</v>
      </c>
      <c r="M137" s="865" t="str">
        <f>IFERROR(VLOOKUP(M$136,初期設定!$AJ$3:$AK$32,2,FALSE),"")</f>
        <v>下水道</v>
      </c>
      <c r="N137" s="865" t="str">
        <f>IFERROR(VLOOKUP(N$136,初期設定!$AJ$3:$AK$32,2,FALSE),"")</f>
        <v>農業土木</v>
      </c>
      <c r="O137" s="865" t="str">
        <f>IFERROR(VLOOKUP(O$136,初期設定!$AJ$3:$AK$32,2,FALSE),"")</f>
        <v>森林土木</v>
      </c>
      <c r="P137" s="865" t="str">
        <f>IFERROR(VLOOKUP(P$136,初期設定!$AJ$3:$AK$32,2,FALSE),"")</f>
        <v>造園</v>
      </c>
      <c r="Q137" s="877" t="str">
        <f>IFERROR(VLOOKUP(Q$136,初期設定!$AJ$3:$AK$32,2,FALSE),"")</f>
        <v>都市計画・地方計画</v>
      </c>
      <c r="R137" s="865" t="str">
        <f>IFERROR(VLOOKUP(R$136,初期設定!$AJ$3:$AK$32,2,FALSE),"")</f>
        <v>地質</v>
      </c>
      <c r="S137" s="865" t="str">
        <f>IFERROR(VLOOKUP(S$136,初期設定!$AJ$3:$AK$32,2,FALSE),"")</f>
        <v>土質・基礎</v>
      </c>
      <c r="T137" s="873" t="str">
        <f>IFERROR(VLOOKUP(T$136,初期設定!$AJ$3:$AK$32,2,FALSE),"")</f>
        <v>鋼構造コンクリート</v>
      </c>
      <c r="U137" s="865" t="str">
        <f>IFERROR(VLOOKUP(U$136,初期設定!$AJ$3:$AK$32,2,FALSE),"")</f>
        <v>トンネル</v>
      </c>
      <c r="V137" s="873" t="str">
        <f>IFERROR(VLOOKUP(V$136,初期設定!$AJ$3:$AK$32,2,FALSE),"")</f>
        <v>施工計画・施工設備積算</v>
      </c>
      <c r="W137" s="865" t="str">
        <f>IFERROR(VLOOKUP(W$136,初期設定!$AJ$3:$AK$32,2,FALSE),"")</f>
        <v>建設環境</v>
      </c>
      <c r="X137" s="865" t="str">
        <f>IFERROR(VLOOKUP(X$136,初期設定!$AJ$3:$AK$32,2,FALSE),"")</f>
        <v>機械</v>
      </c>
      <c r="Y137" s="865" t="str">
        <f>IFERROR(VLOOKUP(Y$136,初期設定!$AJ$3:$AK$32,2,FALSE),"")</f>
        <v>水産土木</v>
      </c>
      <c r="Z137" s="865" t="str">
        <f>IFERROR(VLOOKUP(Z$136,初期設定!$AJ$3:$AK$32,2,FALSE),"")</f>
        <v>電気電子</v>
      </c>
      <c r="AA137" s="865" t="str">
        <f>IFERROR(VLOOKUP(AA$136,初期設定!$AJ$3:$AK$32,2,FALSE),"")</f>
        <v>廃棄物</v>
      </c>
      <c r="AB137" s="865" t="str">
        <f>IFERROR(VLOOKUP(AB$136,初期設定!$AJ$3:$AK$32,2,FALSE),"")</f>
        <v>交通量調査</v>
      </c>
      <c r="AC137" s="865" t="str">
        <f>IFERROR(VLOOKUP(AC$136,初期設定!$AJ$3:$AK$32,2,FALSE),"")</f>
        <v>環境調査</v>
      </c>
      <c r="AD137" s="865" t="str">
        <f>IFERROR(VLOOKUP(AD$136,初期設定!$AJ$3:$AK$32,2,FALSE),"")</f>
        <v>経済調査</v>
      </c>
      <c r="AE137" s="865" t="str">
        <f>IFERROR(VLOOKUP(AE$136,初期設定!$AJ$3:$AK$32,2,FALSE),"")</f>
        <v>水質等分析</v>
      </c>
      <c r="AF137" s="865" t="str">
        <f>IFERROR(VLOOKUP(AF$136,初期設定!$AJ$3:$AK$32,2,FALSE),"")</f>
        <v>宅地造成</v>
      </c>
      <c r="AG137" s="865" t="str">
        <f>IFERROR(VLOOKUP(AG$136,初期設定!$AJ$3:$AK$32,2,FALSE),"")</f>
        <v>電算関係</v>
      </c>
      <c r="AH137" s="865" t="str">
        <f>IFERROR(VLOOKUP(AH$136,初期設定!$AJ$3:$AK$32,2,FALSE),"")</f>
        <v>計算業務</v>
      </c>
      <c r="AI137" s="865" t="str">
        <f>IFERROR(VLOOKUP(AI$136,初期設定!$AJ$3:$AK$32,2,FALSE),"")</f>
        <v>資料等整理</v>
      </c>
      <c r="AJ137" s="865" t="str">
        <f>IFERROR(VLOOKUP(AJ$136,初期設定!$AJ$3:$AK$32,2,FALSE),"")</f>
        <v>施工管理</v>
      </c>
      <c r="AK137" s="109"/>
      <c r="AL137" s="109"/>
      <c r="AM137" s="109"/>
      <c r="AN137" s="109"/>
      <c r="AO137" s="109"/>
      <c r="AP137" s="109"/>
      <c r="AQ137" s="109"/>
      <c r="AR137" s="109"/>
      <c r="AS137" s="109"/>
      <c r="AT137" s="109"/>
      <c r="AU137" s="109"/>
      <c r="AV137" s="109"/>
    </row>
    <row r="138" spans="1:48" s="87" customFormat="1" ht="30" customHeight="1" x14ac:dyDescent="0.2">
      <c r="A138" s="816"/>
      <c r="B138" s="816"/>
      <c r="C138" s="816"/>
      <c r="D138" s="816"/>
      <c r="E138" s="816"/>
      <c r="F138" s="817"/>
      <c r="G138" s="865"/>
      <c r="H138" s="865"/>
      <c r="I138" s="865"/>
      <c r="J138" s="865"/>
      <c r="K138" s="865"/>
      <c r="L138" s="873"/>
      <c r="M138" s="865"/>
      <c r="N138" s="865"/>
      <c r="O138" s="865"/>
      <c r="P138" s="865"/>
      <c r="Q138" s="877"/>
      <c r="R138" s="865"/>
      <c r="S138" s="865"/>
      <c r="T138" s="873"/>
      <c r="U138" s="865"/>
      <c r="V138" s="873"/>
      <c r="W138" s="865"/>
      <c r="X138" s="865"/>
      <c r="Y138" s="865"/>
      <c r="Z138" s="865"/>
      <c r="AA138" s="865"/>
      <c r="AB138" s="865"/>
      <c r="AC138" s="865"/>
      <c r="AD138" s="865"/>
      <c r="AE138" s="865"/>
      <c r="AF138" s="865"/>
      <c r="AG138" s="865"/>
      <c r="AH138" s="865"/>
      <c r="AI138" s="865"/>
      <c r="AJ138" s="865"/>
      <c r="AK138" s="109"/>
      <c r="AL138" s="109"/>
      <c r="AM138" s="109"/>
      <c r="AN138" s="109"/>
      <c r="AO138" s="109"/>
      <c r="AP138" s="109"/>
      <c r="AQ138" s="109"/>
      <c r="AR138" s="109"/>
      <c r="AS138" s="109"/>
      <c r="AT138" s="109"/>
      <c r="AU138" s="109"/>
      <c r="AV138" s="109"/>
    </row>
    <row r="139" spans="1:48" s="87" customFormat="1" ht="30" customHeight="1" x14ac:dyDescent="0.2">
      <c r="A139" s="816"/>
      <c r="B139" s="816"/>
      <c r="C139" s="816"/>
      <c r="D139" s="816"/>
      <c r="E139" s="816"/>
      <c r="F139" s="817"/>
      <c r="G139" s="865"/>
      <c r="H139" s="865"/>
      <c r="I139" s="865"/>
      <c r="J139" s="865"/>
      <c r="K139" s="865"/>
      <c r="L139" s="873"/>
      <c r="M139" s="865"/>
      <c r="N139" s="865"/>
      <c r="O139" s="865"/>
      <c r="P139" s="865"/>
      <c r="Q139" s="877"/>
      <c r="R139" s="865"/>
      <c r="S139" s="865"/>
      <c r="T139" s="873"/>
      <c r="U139" s="865"/>
      <c r="V139" s="873"/>
      <c r="W139" s="865"/>
      <c r="X139" s="865"/>
      <c r="Y139" s="865"/>
      <c r="Z139" s="865"/>
      <c r="AA139" s="865"/>
      <c r="AB139" s="865"/>
      <c r="AC139" s="865"/>
      <c r="AD139" s="865"/>
      <c r="AE139" s="865"/>
      <c r="AF139" s="865"/>
      <c r="AG139" s="865"/>
      <c r="AH139" s="865"/>
      <c r="AI139" s="865"/>
      <c r="AJ139" s="865"/>
      <c r="AK139" s="109"/>
      <c r="AL139" s="109"/>
      <c r="AM139" s="109"/>
      <c r="AN139" s="109"/>
      <c r="AO139" s="109"/>
      <c r="AP139" s="109"/>
      <c r="AQ139" s="109"/>
      <c r="AR139" s="109"/>
      <c r="AS139" s="109"/>
      <c r="AT139" s="109"/>
      <c r="AU139" s="109"/>
      <c r="AV139" s="109"/>
    </row>
    <row r="140" spans="1:48" s="87" customFormat="1" ht="30" customHeight="1" x14ac:dyDescent="0.2">
      <c r="A140" s="818"/>
      <c r="B140" s="818"/>
      <c r="C140" s="818"/>
      <c r="D140" s="818"/>
      <c r="E140" s="818"/>
      <c r="F140" s="819"/>
      <c r="G140" s="866"/>
      <c r="H140" s="866"/>
      <c r="I140" s="866"/>
      <c r="J140" s="866"/>
      <c r="K140" s="866"/>
      <c r="L140" s="874"/>
      <c r="M140" s="866"/>
      <c r="N140" s="866"/>
      <c r="O140" s="866"/>
      <c r="P140" s="866"/>
      <c r="Q140" s="878"/>
      <c r="R140" s="866"/>
      <c r="S140" s="866"/>
      <c r="T140" s="874"/>
      <c r="U140" s="866"/>
      <c r="V140" s="874"/>
      <c r="W140" s="866"/>
      <c r="X140" s="866"/>
      <c r="Y140" s="866"/>
      <c r="Z140" s="866"/>
      <c r="AA140" s="866"/>
      <c r="AB140" s="866"/>
      <c r="AC140" s="866"/>
      <c r="AD140" s="866"/>
      <c r="AE140" s="866"/>
      <c r="AF140" s="866"/>
      <c r="AG140" s="866"/>
      <c r="AH140" s="866"/>
      <c r="AI140" s="866"/>
      <c r="AJ140" s="866"/>
      <c r="AK140" s="109"/>
      <c r="AL140" s="109"/>
      <c r="AM140" s="109"/>
      <c r="AN140" s="109"/>
      <c r="AO140" s="109"/>
      <c r="AP140" s="109"/>
      <c r="AQ140" s="109"/>
      <c r="AR140" s="109"/>
      <c r="AS140" s="109"/>
      <c r="AT140" s="109"/>
      <c r="AU140" s="109"/>
      <c r="AV140" s="109"/>
    </row>
    <row r="141" spans="1:48" s="87" customFormat="1" ht="13.5" hidden="1" customHeight="1" x14ac:dyDescent="0.2">
      <c r="A141" s="268"/>
      <c r="B141" s="268"/>
      <c r="C141" s="268"/>
      <c r="D141" s="268"/>
      <c r="E141" s="268"/>
      <c r="F141" s="254"/>
      <c r="G141" s="261">
        <f>IF(G142=初期設定!$AV$3,初期設定!$AW$3,IF(G144=初期設定!$AV$4,初期設定!$AW$4,0))</f>
        <v>0</v>
      </c>
      <c r="H141" s="260">
        <f>IF(H142=初期設定!$AV$3,初期設定!$AW$3,IF(H144=初期設定!$AV$4,初期設定!$AW$4,0))</f>
        <v>0</v>
      </c>
      <c r="I141" s="260">
        <f>IF(I142=初期設定!$AV$3,初期設定!$AW$3,IF(I144=初期設定!$AV$4,初期設定!$AW$4,0))</f>
        <v>0</v>
      </c>
      <c r="J141" s="260">
        <f>IF(J142=初期設定!$AV$3,初期設定!$AW$3,IF(J144=初期設定!$AV$4,初期設定!$AW$4,0))</f>
        <v>0</v>
      </c>
      <c r="K141" s="260">
        <f>IF(K142=初期設定!$AV$3,初期設定!$AW$3,IF(K144=初期設定!$AV$4,初期設定!$AW$4,0))</f>
        <v>0</v>
      </c>
      <c r="L141" s="262">
        <f>IF(L142=初期設定!$AV$3,初期設定!$AW$3,IF(L144=初期設定!$AV$4,初期設定!$AW$4,0))</f>
        <v>0</v>
      </c>
      <c r="M141" s="260">
        <f>IF(M142=初期設定!$AV$3,初期設定!$AW$3,IF(M144=初期設定!$AV$4,初期設定!$AW$4,0))</f>
        <v>0</v>
      </c>
      <c r="N141" s="260">
        <f>IF(N142=初期設定!$AV$3,初期設定!$AW$3,IF(N144=初期設定!$AV$4,初期設定!$AW$4,0))</f>
        <v>0</v>
      </c>
      <c r="O141" s="260">
        <f>IF(O142=初期設定!$AV$3,初期設定!$AW$3,IF(O144=初期設定!$AV$4,初期設定!$AW$4,0))</f>
        <v>0</v>
      </c>
      <c r="P141" s="260">
        <f>IF(P142=初期設定!$AV$3,初期設定!$AW$3,IF(P144=初期設定!$AV$4,初期設定!$AW$4,0))</f>
        <v>0</v>
      </c>
      <c r="Q141" s="263">
        <f>IF(Q142=初期設定!$AV$3,初期設定!$AW$3,IF(Q144=初期設定!$AV$4,初期設定!$AW$4,0))</f>
        <v>0</v>
      </c>
      <c r="R141" s="260">
        <f>IF(R142=初期設定!$AV$3,初期設定!$AW$3,IF(R144=初期設定!$AV$4,初期設定!$AW$4,0))</f>
        <v>0</v>
      </c>
      <c r="S141" s="260">
        <f>IF(S142=初期設定!$AV$3,初期設定!$AW$3,IF(S144=初期設定!$AV$4,初期設定!$AW$4,0))</f>
        <v>0</v>
      </c>
      <c r="T141" s="262">
        <f>IF(T142=初期設定!$AV$3,初期設定!$AW$3,IF(T144=初期設定!$AV$4,初期設定!$AW$4,0))</f>
        <v>0</v>
      </c>
      <c r="U141" s="260">
        <f>IF(U142=初期設定!$AV$3,初期設定!$AW$3,IF(U144=初期設定!$AV$4,初期設定!$AW$4,0))</f>
        <v>0</v>
      </c>
      <c r="V141" s="262">
        <f>IF(V142=初期設定!$AV$3,初期設定!$AW$3,IF(V144=初期設定!$AV$4,初期設定!$AW$4,0))</f>
        <v>0</v>
      </c>
      <c r="W141" s="260">
        <f>IF(W142=初期設定!$AV$3,初期設定!$AW$3,IF(W144=初期設定!$AV$4,初期設定!$AW$4,0))</f>
        <v>0</v>
      </c>
      <c r="X141" s="260">
        <f>IF(X142=初期設定!$AV$3,初期設定!$AW$3,IF(X144=初期設定!$AV$4,初期設定!$AW$4,0))</f>
        <v>0</v>
      </c>
      <c r="Y141" s="260">
        <f>IF(Y142=初期設定!$AV$3,初期設定!$AW$3,IF(Y144=初期設定!$AV$4,初期設定!$AW$4,0))</f>
        <v>0</v>
      </c>
      <c r="Z141" s="260">
        <f>IF(Z142=初期設定!$AV$3,初期設定!$AW$3,IF(Z144=初期設定!$AV$4,初期設定!$AW$4,0))</f>
        <v>0</v>
      </c>
      <c r="AA141" s="260">
        <f>IF(AA142=初期設定!$AV$3,初期設定!$AW$3,IF(AA144=初期設定!$AV$4,初期設定!$AW$4,0))</f>
        <v>0</v>
      </c>
      <c r="AB141" s="260">
        <f>IF(AB142=初期設定!$AV$3,初期設定!$AW$3,IF(AB144=初期設定!$AV$4,初期設定!$AW$4,0))</f>
        <v>0</v>
      </c>
      <c r="AC141" s="260">
        <f>IF(AC142=初期設定!$AV$3,初期設定!$AW$3,IF(AC144=初期設定!$AV$4,初期設定!$AW$4,0))</f>
        <v>0</v>
      </c>
      <c r="AD141" s="260">
        <f>IF(AD142=初期設定!$AV$3,初期設定!$AW$3,IF(AD144=初期設定!$AV$4,初期設定!$AW$4,0))</f>
        <v>0</v>
      </c>
      <c r="AE141" s="260">
        <f>IF(AE142=初期設定!$AV$3,初期設定!$AW$3,IF(AE144=初期設定!$AV$4,初期設定!$AW$4,0))</f>
        <v>0</v>
      </c>
      <c r="AF141" s="260">
        <f>IF(AF142=初期設定!$AV$3,初期設定!$AW$3,IF(AF144=初期設定!$AV$4,初期設定!$AW$4,0))</f>
        <v>0</v>
      </c>
      <c r="AG141" s="260">
        <f>IF(AG142=初期設定!$AV$3,初期設定!$AW$3,IF(AG144=初期設定!$AV$4,初期設定!$AW$4,0))</f>
        <v>0</v>
      </c>
      <c r="AH141" s="260">
        <f>IF(AH142=初期設定!$AV$3,初期設定!$AW$3,IF(AH144=初期設定!$AV$4,初期設定!$AW$4,0))</f>
        <v>0</v>
      </c>
      <c r="AI141" s="260">
        <f>IF(AI142=初期設定!$AV$3,初期設定!$AW$3,IF(AI144=初期設定!$AV$4,初期設定!$AW$4,0))</f>
        <v>0</v>
      </c>
      <c r="AJ141" s="260">
        <f>IF(AJ142=初期設定!$AV$3,初期設定!$AW$3,IF(AJ144=初期設定!$AV$4,初期設定!$AW$4,0))</f>
        <v>0</v>
      </c>
      <c r="AK141" s="253"/>
      <c r="AL141" s="253"/>
      <c r="AM141" s="253"/>
      <c r="AN141" s="253"/>
      <c r="AO141" s="253"/>
      <c r="AP141" s="253"/>
      <c r="AQ141" s="253"/>
      <c r="AR141" s="253"/>
      <c r="AS141" s="253"/>
      <c r="AT141" s="253"/>
      <c r="AU141" s="253"/>
      <c r="AV141" s="253"/>
    </row>
    <row r="142" spans="1:48" s="87" customFormat="1" ht="13.5" customHeight="1" x14ac:dyDescent="0.2">
      <c r="A142" s="792" t="s">
        <v>96</v>
      </c>
      <c r="B142" s="875"/>
      <c r="C142" s="875"/>
      <c r="D142" s="875"/>
      <c r="E142" s="875"/>
      <c r="F142" s="803"/>
      <c r="G142" s="824" t="str">
        <f>IFERROR(IF(COUNTIF('04-5建設 実績調書'!$E$15:$E$74,'09入力票'!G$136)=0,"",初期設定!$AV$3),"")</f>
        <v/>
      </c>
      <c r="H142" s="824" t="str">
        <f>IFERROR(IF(COUNTIF('04-5建設 実績調書'!$E$15:$E$74,'09入力票'!H$136)=0,"",初期設定!$AV$3),"")</f>
        <v/>
      </c>
      <c r="I142" s="824" t="str">
        <f>IFERROR(IF(COUNTIF('04-5建設 実績調書'!$E$15:$E$74,'09入力票'!I$136)=0,"",初期設定!$AV$3),"")</f>
        <v/>
      </c>
      <c r="J142" s="824" t="str">
        <f>IFERROR(IF(COUNTIF('04-5建設 実績調書'!$E$15:$E$74,'09入力票'!J$136)=0,"",初期設定!$AV$3),"")</f>
        <v/>
      </c>
      <c r="K142" s="824" t="str">
        <f>IFERROR(IF(COUNTIF('04-5建設 実績調書'!$E$15:$E$74,'09入力票'!K$136)=0,"",初期設定!$AV$3),"")</f>
        <v/>
      </c>
      <c r="L142" s="824" t="str">
        <f>IFERROR(IF(COUNTIF('04-5建設 実績調書'!$E$15:$E$74,'09入力票'!L$136)=0,"",初期設定!$AV$3),"")</f>
        <v/>
      </c>
      <c r="M142" s="824" t="str">
        <f>IFERROR(IF(COUNTIF('04-5建設 実績調書'!$E$15:$E$74,'09入力票'!M$136)=0,"",初期設定!$AV$3),"")</f>
        <v/>
      </c>
      <c r="N142" s="824" t="str">
        <f>IFERROR(IF(COUNTIF('04-5建設 実績調書'!$E$15:$E$74,'09入力票'!N$136)=0,"",初期設定!$AV$3),"")</f>
        <v/>
      </c>
      <c r="O142" s="824" t="str">
        <f>IFERROR(IF(COUNTIF('04-5建設 実績調書'!$E$15:$E$74,'09入力票'!O$136)=0,"",初期設定!$AV$3),"")</f>
        <v/>
      </c>
      <c r="P142" s="824" t="str">
        <f>IFERROR(IF(COUNTIF('04-5建設 実績調書'!$E$15:$E$74,'09入力票'!P$136)=0,"",初期設定!$AV$3),"")</f>
        <v/>
      </c>
      <c r="Q142" s="824" t="str">
        <f>IFERROR(IF(COUNTIF('04-5建設 実績調書'!$E$15:$E$74,'09入力票'!Q$136)=0,"",初期設定!$AV$3),"")</f>
        <v/>
      </c>
      <c r="R142" s="824" t="str">
        <f>IFERROR(IF(COUNTIF('04-5建設 実績調書'!$E$15:$E$74,'09入力票'!R$136)=0,"",初期設定!$AV$3),"")</f>
        <v/>
      </c>
      <c r="S142" s="824" t="str">
        <f>IFERROR(IF(COUNTIF('04-5建設 実績調書'!$E$15:$E$74,'09入力票'!S$136)=0,"",初期設定!$AV$3),"")</f>
        <v/>
      </c>
      <c r="T142" s="824" t="str">
        <f>IFERROR(IF(COUNTIF('04-5建設 実績調書'!$E$15:$E$74,'09入力票'!T$136)=0,"",初期設定!$AV$3),"")</f>
        <v/>
      </c>
      <c r="U142" s="824" t="str">
        <f>IFERROR(IF(COUNTIF('04-5建設 実績調書'!$E$15:$E$74,'09入力票'!U$136)=0,"",初期設定!$AV$3),"")</f>
        <v/>
      </c>
      <c r="V142" s="824" t="str">
        <f>IFERROR(IF(COUNTIF('04-5建設 実績調書'!$E$15:$E$74,'09入力票'!V$136)=0,"",初期設定!$AV$3),"")</f>
        <v/>
      </c>
      <c r="W142" s="824" t="str">
        <f>IFERROR(IF(COUNTIF('04-5建設 実績調書'!$E$15:$E$74,'09入力票'!W$136)=0,"",初期設定!$AV$3),"")</f>
        <v/>
      </c>
      <c r="X142" s="824" t="str">
        <f>IFERROR(IF(COUNTIF('04-5建設 実績調書'!$E$15:$E$74,'09入力票'!X$136)=0,"",初期設定!$AV$3),"")</f>
        <v/>
      </c>
      <c r="Y142" s="824" t="str">
        <f>IFERROR(IF(COUNTIF('04-5建設 実績調書'!$E$15:$E$74,'09入力票'!Y$136)=0,"",初期設定!$AV$3),"")</f>
        <v/>
      </c>
      <c r="Z142" s="824" t="str">
        <f>IFERROR(IF(COUNTIF('04-5建設 実績調書'!$E$15:$E$74,'09入力票'!Z$136)=0,"",初期設定!$AV$3),"")</f>
        <v/>
      </c>
      <c r="AA142" s="824" t="str">
        <f>IFERROR(IF(COUNTIF('04-5建設 実績調書'!$E$15:$E$74,'09入力票'!AA$136)=0,"",初期設定!$AV$3),"")</f>
        <v/>
      </c>
      <c r="AB142" s="824" t="str">
        <f>IFERROR(IF(COUNTIF('04-5建設 実績調書'!$E$15:$E$74,'09入力票'!AB$136)=0,"",初期設定!$AV$3),"")</f>
        <v/>
      </c>
      <c r="AC142" s="824" t="str">
        <f>IFERROR(IF(COUNTIF('04-5建設 実績調書'!$E$15:$E$74,'09入力票'!AC$136)=0,"",初期設定!$AV$3),"")</f>
        <v/>
      </c>
      <c r="AD142" s="824" t="str">
        <f>IFERROR(IF(COUNTIF('04-5建設 実績調書'!$E$15:$E$74,'09入力票'!AD$136)=0,"",初期設定!$AV$3),"")</f>
        <v/>
      </c>
      <c r="AE142" s="824" t="str">
        <f>IFERROR(IF(COUNTIF('04-5建設 実績調書'!$E$15:$E$74,'09入力票'!AE$136)=0,"",初期設定!$AV$3),"")</f>
        <v/>
      </c>
      <c r="AF142" s="824" t="str">
        <f>IFERROR(IF(COUNTIF('04-5建設 実績調書'!$E$15:$E$74,'09入力票'!AF$136)=0,"",初期設定!$AV$3),"")</f>
        <v/>
      </c>
      <c r="AG142" s="824" t="str">
        <f>IFERROR(IF(COUNTIF('04-5建設 実績調書'!$E$15:$E$74,'09入力票'!AG$136)=0,"",初期設定!$AV$3),"")</f>
        <v/>
      </c>
      <c r="AH142" s="824" t="str">
        <f>IFERROR(IF(COUNTIF('04-5建設 実績調書'!$E$15:$E$74,'09入力票'!AH$136)=0,"",初期設定!$AV$3),"")</f>
        <v/>
      </c>
      <c r="AI142" s="824" t="str">
        <f>IFERROR(IF(COUNTIF('04-5建設 実績調書'!$E$15:$E$74,'09入力票'!AI$136)=0,"",初期設定!$AV$3),"")</f>
        <v/>
      </c>
      <c r="AJ142" s="824" t="str">
        <f>IFERROR(IF(COUNTIF('04-5建設 実績調書'!$E$15:$E$74,'09入力票'!AJ$136)=0,"",初期設定!$AV$3),"")</f>
        <v/>
      </c>
      <c r="AK142" s="109"/>
      <c r="AL142" s="109"/>
      <c r="AM142" s="109"/>
      <c r="AN142" s="109"/>
      <c r="AO142" s="109"/>
      <c r="AP142" s="109"/>
      <c r="AQ142" s="109"/>
      <c r="AR142" s="109"/>
      <c r="AS142" s="109"/>
      <c r="AT142" s="109"/>
      <c r="AU142" s="109"/>
      <c r="AV142" s="109"/>
    </row>
    <row r="143" spans="1:48" s="87" customFormat="1" ht="13.5" customHeight="1" x14ac:dyDescent="0.2">
      <c r="A143" s="879"/>
      <c r="B143" s="880"/>
      <c r="C143" s="880"/>
      <c r="D143" s="880"/>
      <c r="E143" s="880"/>
      <c r="F143" s="881"/>
      <c r="G143" s="825"/>
      <c r="H143" s="825"/>
      <c r="I143" s="825"/>
      <c r="J143" s="825"/>
      <c r="K143" s="825"/>
      <c r="L143" s="825"/>
      <c r="M143" s="825"/>
      <c r="N143" s="825"/>
      <c r="O143" s="825"/>
      <c r="P143" s="825"/>
      <c r="Q143" s="825"/>
      <c r="R143" s="825"/>
      <c r="S143" s="825"/>
      <c r="T143" s="825"/>
      <c r="U143" s="825"/>
      <c r="V143" s="825"/>
      <c r="W143" s="825"/>
      <c r="X143" s="825"/>
      <c r="Y143" s="825"/>
      <c r="Z143" s="825"/>
      <c r="AA143" s="825"/>
      <c r="AB143" s="825"/>
      <c r="AC143" s="825"/>
      <c r="AD143" s="825"/>
      <c r="AE143" s="825"/>
      <c r="AF143" s="825"/>
      <c r="AG143" s="825"/>
      <c r="AH143" s="825"/>
      <c r="AI143" s="825"/>
      <c r="AJ143" s="825"/>
      <c r="AK143" s="109"/>
      <c r="AL143" s="109"/>
      <c r="AM143" s="109"/>
      <c r="AN143" s="109"/>
      <c r="AO143" s="109"/>
      <c r="AP143" s="109"/>
      <c r="AQ143" s="109"/>
      <c r="AR143" s="109"/>
      <c r="AS143" s="109"/>
      <c r="AT143" s="109"/>
      <c r="AU143" s="109"/>
      <c r="AV143" s="109"/>
    </row>
    <row r="144" spans="1:48" s="87" customFormat="1" ht="13.5" customHeight="1" x14ac:dyDescent="0.2">
      <c r="A144" s="882" t="s">
        <v>97</v>
      </c>
      <c r="B144" s="883"/>
      <c r="C144" s="883"/>
      <c r="D144" s="883"/>
      <c r="E144" s="883"/>
      <c r="F144" s="884"/>
      <c r="G144" s="827"/>
      <c r="H144" s="827"/>
      <c r="I144" s="827"/>
      <c r="J144" s="827"/>
      <c r="K144" s="827"/>
      <c r="L144" s="827"/>
      <c r="M144" s="827"/>
      <c r="N144" s="827"/>
      <c r="O144" s="827"/>
      <c r="P144" s="827"/>
      <c r="Q144" s="827"/>
      <c r="R144" s="827"/>
      <c r="S144" s="827"/>
      <c r="T144" s="827"/>
      <c r="U144" s="827"/>
      <c r="V144" s="827"/>
      <c r="W144" s="827"/>
      <c r="X144" s="827"/>
      <c r="Y144" s="827"/>
      <c r="Z144" s="827"/>
      <c r="AA144" s="827"/>
      <c r="AB144" s="827"/>
      <c r="AC144" s="827"/>
      <c r="AD144" s="827"/>
      <c r="AE144" s="827"/>
      <c r="AF144" s="827"/>
      <c r="AG144" s="827"/>
      <c r="AH144" s="827"/>
      <c r="AI144" s="827"/>
      <c r="AJ144" s="827"/>
      <c r="AK144" s="109"/>
      <c r="AL144" s="109"/>
      <c r="AM144" s="109"/>
      <c r="AN144" s="109"/>
      <c r="AO144" s="109"/>
      <c r="AP144" s="109"/>
      <c r="AQ144" s="109"/>
      <c r="AR144" s="109"/>
      <c r="AS144" s="109"/>
      <c r="AT144" s="109"/>
      <c r="AU144" s="109"/>
      <c r="AV144" s="109"/>
    </row>
    <row r="145" spans="1:48" s="87" customFormat="1" ht="13.5" customHeight="1" x14ac:dyDescent="0.2">
      <c r="A145" s="794"/>
      <c r="B145" s="876"/>
      <c r="C145" s="876"/>
      <c r="D145" s="876"/>
      <c r="E145" s="876"/>
      <c r="F145" s="804"/>
      <c r="G145" s="828"/>
      <c r="H145" s="828"/>
      <c r="I145" s="828"/>
      <c r="J145" s="828"/>
      <c r="K145" s="828"/>
      <c r="L145" s="828"/>
      <c r="M145" s="828"/>
      <c r="N145" s="828"/>
      <c r="O145" s="828"/>
      <c r="P145" s="828"/>
      <c r="Q145" s="828"/>
      <c r="R145" s="828"/>
      <c r="S145" s="828"/>
      <c r="T145" s="828"/>
      <c r="U145" s="828"/>
      <c r="V145" s="828"/>
      <c r="W145" s="828"/>
      <c r="X145" s="828"/>
      <c r="Y145" s="828"/>
      <c r="Z145" s="828"/>
      <c r="AA145" s="828"/>
      <c r="AB145" s="828"/>
      <c r="AC145" s="828"/>
      <c r="AD145" s="828"/>
      <c r="AE145" s="828"/>
      <c r="AF145" s="828"/>
      <c r="AG145" s="828"/>
      <c r="AH145" s="828"/>
      <c r="AI145" s="828"/>
      <c r="AJ145" s="828"/>
      <c r="AK145" s="109"/>
      <c r="AL145" s="109"/>
      <c r="AM145" s="109"/>
      <c r="AN145" s="109"/>
      <c r="AO145" s="109"/>
      <c r="AP145" s="109"/>
      <c r="AQ145" s="109"/>
      <c r="AR145" s="109"/>
      <c r="AS145" s="109"/>
      <c r="AT145" s="109"/>
      <c r="AU145" s="109"/>
      <c r="AV145" s="109"/>
    </row>
    <row r="146" spans="1:48" s="13" customFormat="1" ht="11.5" customHeight="1" x14ac:dyDescent="0.15">
      <c r="A146" s="100"/>
      <c r="B146" s="100"/>
      <c r="C146" s="101"/>
      <c r="D146" s="101"/>
      <c r="E146" s="101"/>
      <c r="F146" s="101"/>
      <c r="G146" s="101">
        <v>40</v>
      </c>
      <c r="H146" s="101"/>
      <c r="I146" s="101">
        <v>42</v>
      </c>
      <c r="J146" s="101"/>
      <c r="K146" s="101"/>
      <c r="L146" s="101"/>
      <c r="M146" s="101"/>
      <c r="N146" s="101">
        <v>47</v>
      </c>
      <c r="O146" s="101"/>
      <c r="P146" s="101"/>
      <c r="Q146" s="101"/>
      <c r="R146" s="101"/>
      <c r="S146" s="101">
        <v>52</v>
      </c>
      <c r="T146" s="101"/>
      <c r="U146" s="101"/>
      <c r="V146" s="101"/>
      <c r="W146" s="101"/>
      <c r="X146" s="101">
        <v>57</v>
      </c>
      <c r="Y146" s="101"/>
      <c r="Z146" s="101"/>
      <c r="AA146" s="101"/>
      <c r="AB146" s="101"/>
      <c r="AC146" s="101">
        <v>62</v>
      </c>
      <c r="AD146" s="101"/>
      <c r="AE146" s="101"/>
      <c r="AF146" s="101"/>
      <c r="AG146" s="99"/>
      <c r="AH146" s="99">
        <v>67</v>
      </c>
      <c r="AI146" s="99"/>
      <c r="AJ146" s="99"/>
      <c r="AK146" s="99"/>
      <c r="AL146" s="99"/>
      <c r="AM146" s="99"/>
      <c r="AN146" s="99"/>
      <c r="AO146" s="99"/>
      <c r="AP146" s="99"/>
      <c r="AQ146" s="99"/>
      <c r="AR146" s="99"/>
      <c r="AS146" s="99"/>
      <c r="AT146" s="99"/>
      <c r="AU146" s="99"/>
      <c r="AV146" s="99"/>
    </row>
    <row r="147" spans="1:48" s="87" customFormat="1" ht="13.5" customHeight="1" x14ac:dyDescent="0.2">
      <c r="A147" s="885"/>
      <c r="B147" s="885"/>
      <c r="C147" s="885"/>
      <c r="D147" s="885"/>
      <c r="E147" s="885"/>
      <c r="F147" s="109"/>
      <c r="G147" s="109"/>
      <c r="H147" s="109"/>
      <c r="I147" s="109"/>
      <c r="J147" s="109"/>
      <c r="K147" s="109"/>
      <c r="L147" s="109"/>
      <c r="M147" s="109"/>
      <c r="N147" s="109"/>
      <c r="O147" s="109"/>
      <c r="P147" s="109"/>
      <c r="Q147" s="109"/>
      <c r="R147" s="109"/>
      <c r="S147" s="109"/>
      <c r="T147" s="109"/>
      <c r="U147" s="109"/>
      <c r="V147" s="109"/>
      <c r="W147" s="109"/>
      <c r="X147" s="109"/>
      <c r="Y147" s="109"/>
      <c r="Z147" s="109"/>
      <c r="AA147" s="109"/>
      <c r="AB147" s="109"/>
      <c r="AC147" s="109"/>
      <c r="AD147" s="109"/>
      <c r="AE147" s="109"/>
      <c r="AF147" s="109"/>
      <c r="AG147" s="109"/>
      <c r="AH147" s="109"/>
      <c r="AI147" s="109"/>
      <c r="AJ147" s="109"/>
      <c r="AK147" s="109"/>
      <c r="AL147" s="109"/>
      <c r="AM147" s="109"/>
      <c r="AN147" s="109"/>
      <c r="AO147" s="109"/>
      <c r="AP147" s="109"/>
      <c r="AQ147" s="109"/>
      <c r="AR147" s="109"/>
      <c r="AS147" s="109"/>
      <c r="AT147" s="109"/>
      <c r="AU147" s="109"/>
      <c r="AV147" s="109"/>
    </row>
    <row r="148" spans="1:48" s="87" customFormat="1" ht="13.5" customHeight="1" x14ac:dyDescent="0.2">
      <c r="A148" s="787" t="s">
        <v>674</v>
      </c>
      <c r="B148" s="787" t="s">
        <v>676</v>
      </c>
      <c r="C148" s="109"/>
      <c r="D148" s="792" t="s">
        <v>423</v>
      </c>
      <c r="E148" s="875"/>
      <c r="F148" s="875"/>
      <c r="G148" s="875"/>
      <c r="H148" s="875"/>
      <c r="I148" s="875"/>
      <c r="J148" s="875"/>
      <c r="K148" s="875"/>
      <c r="L148" s="875"/>
      <c r="M148" s="875"/>
      <c r="N148" s="875"/>
      <c r="O148" s="875"/>
      <c r="P148" s="875"/>
      <c r="Q148" s="875"/>
      <c r="R148" s="875"/>
      <c r="S148" s="875"/>
      <c r="T148" s="875"/>
      <c r="U148" s="875"/>
      <c r="V148" s="875"/>
      <c r="W148" s="875"/>
      <c r="X148" s="875"/>
      <c r="Y148" s="875"/>
      <c r="Z148" s="875"/>
      <c r="AA148" s="875"/>
      <c r="AB148" s="803"/>
      <c r="AC148" s="109"/>
      <c r="AD148" s="109"/>
      <c r="AE148" s="109"/>
      <c r="AF148" s="109"/>
      <c r="AG148" s="109"/>
      <c r="AH148" s="109"/>
      <c r="AI148" s="109"/>
      <c r="AJ148" s="109"/>
      <c r="AK148" s="109"/>
      <c r="AL148" s="109"/>
      <c r="AM148" s="109"/>
      <c r="AN148" s="109"/>
      <c r="AO148" s="109"/>
      <c r="AP148" s="109"/>
      <c r="AQ148" s="109"/>
      <c r="AR148" s="109"/>
      <c r="AS148" s="109"/>
      <c r="AT148" s="109"/>
      <c r="AU148" s="109"/>
      <c r="AV148" s="109"/>
    </row>
    <row r="149" spans="1:48" s="87" customFormat="1" ht="13.5" customHeight="1" x14ac:dyDescent="0.2">
      <c r="A149" s="788"/>
      <c r="B149" s="788"/>
      <c r="C149" s="109"/>
      <c r="D149" s="794"/>
      <c r="E149" s="876"/>
      <c r="F149" s="876"/>
      <c r="G149" s="876"/>
      <c r="H149" s="876"/>
      <c r="I149" s="876"/>
      <c r="J149" s="876"/>
      <c r="K149" s="876"/>
      <c r="L149" s="876"/>
      <c r="M149" s="876"/>
      <c r="N149" s="876"/>
      <c r="O149" s="876"/>
      <c r="P149" s="876"/>
      <c r="Q149" s="876"/>
      <c r="R149" s="876"/>
      <c r="S149" s="876"/>
      <c r="T149" s="876"/>
      <c r="U149" s="876"/>
      <c r="V149" s="876"/>
      <c r="W149" s="876"/>
      <c r="X149" s="876"/>
      <c r="Y149" s="876"/>
      <c r="Z149" s="876"/>
      <c r="AA149" s="876"/>
      <c r="AB149" s="804"/>
      <c r="AC149" s="109"/>
      <c r="AD149" s="109"/>
      <c r="AE149" s="109"/>
      <c r="AF149" s="109"/>
      <c r="AG149" s="109"/>
      <c r="AH149" s="109"/>
      <c r="AI149" s="109"/>
      <c r="AJ149" s="109"/>
      <c r="AK149" s="109"/>
      <c r="AL149" s="109"/>
      <c r="AM149" s="109"/>
      <c r="AN149" s="109"/>
      <c r="AO149" s="109"/>
      <c r="AP149" s="109"/>
      <c r="AQ149" s="109"/>
      <c r="AR149" s="109"/>
      <c r="AS149" s="109"/>
      <c r="AT149" s="109"/>
      <c r="AU149" s="109"/>
      <c r="AV149" s="109"/>
    </row>
    <row r="150" spans="1:48" s="87" customFormat="1" ht="11.5" customHeight="1" x14ac:dyDescent="0.2">
      <c r="A150" s="99">
        <v>1</v>
      </c>
      <c r="B150" s="109"/>
      <c r="C150" s="109"/>
      <c r="D150" s="109"/>
      <c r="E150" s="109"/>
      <c r="F150" s="109"/>
      <c r="G150" s="109"/>
      <c r="H150" s="109"/>
      <c r="I150" s="109"/>
      <c r="J150" s="109"/>
      <c r="K150" s="109"/>
      <c r="L150" s="109"/>
      <c r="M150" s="109"/>
      <c r="N150" s="109"/>
      <c r="O150" s="109"/>
      <c r="P150" s="109"/>
      <c r="Q150" s="109"/>
      <c r="R150" s="109"/>
      <c r="S150" s="109"/>
      <c r="T150" s="109"/>
      <c r="U150" s="109"/>
      <c r="V150" s="109"/>
      <c r="W150" s="109"/>
      <c r="X150" s="109"/>
      <c r="Y150" s="109"/>
      <c r="Z150" s="109"/>
      <c r="AA150" s="109"/>
      <c r="AB150" s="109"/>
      <c r="AC150" s="109"/>
      <c r="AD150" s="109"/>
      <c r="AE150" s="109"/>
      <c r="AF150" s="109"/>
      <c r="AG150" s="109"/>
      <c r="AH150" s="109"/>
      <c r="AI150" s="109"/>
      <c r="AJ150" s="109"/>
      <c r="AK150" s="109"/>
      <c r="AL150" s="109"/>
      <c r="AM150" s="109"/>
      <c r="AN150" s="109"/>
      <c r="AO150" s="109"/>
      <c r="AP150" s="109"/>
      <c r="AQ150" s="109"/>
      <c r="AR150" s="109"/>
      <c r="AS150" s="109"/>
      <c r="AT150" s="109"/>
      <c r="AU150" s="109"/>
      <c r="AV150" s="109"/>
    </row>
    <row r="151" spans="1:48" s="87" customFormat="1" ht="13.5" customHeight="1" x14ac:dyDescent="0.2">
      <c r="A151" s="109"/>
      <c r="B151" s="109"/>
      <c r="C151" s="889" t="s">
        <v>297</v>
      </c>
      <c r="D151" s="890"/>
      <c r="E151" s="889" t="s">
        <v>66</v>
      </c>
      <c r="F151" s="890"/>
      <c r="G151" s="889" t="s">
        <v>67</v>
      </c>
      <c r="H151" s="890"/>
      <c r="I151" s="889" t="s">
        <v>38</v>
      </c>
      <c r="J151" s="890"/>
      <c r="K151" s="889" t="s">
        <v>39</v>
      </c>
      <c r="L151" s="890"/>
      <c r="M151" s="889" t="s">
        <v>40</v>
      </c>
      <c r="N151" s="890"/>
      <c r="O151" s="889" t="s">
        <v>41</v>
      </c>
      <c r="P151" s="890"/>
      <c r="Q151" s="889" t="s">
        <v>42</v>
      </c>
      <c r="R151" s="890"/>
      <c r="S151" s="889" t="s">
        <v>43</v>
      </c>
      <c r="T151" s="890"/>
      <c r="U151" s="889" t="s">
        <v>44</v>
      </c>
      <c r="V151" s="890"/>
      <c r="W151" s="889" t="s">
        <v>45</v>
      </c>
      <c r="X151" s="890"/>
      <c r="Y151" s="891" t="s">
        <v>298</v>
      </c>
      <c r="Z151" s="892"/>
      <c r="AA151" s="889" t="s">
        <v>299</v>
      </c>
      <c r="AB151" s="890"/>
      <c r="AC151" s="889" t="s">
        <v>48</v>
      </c>
      <c r="AD151" s="890"/>
      <c r="AE151" s="889" t="s">
        <v>49</v>
      </c>
      <c r="AF151" s="890"/>
      <c r="AG151" s="889" t="s">
        <v>50</v>
      </c>
      <c r="AH151" s="890"/>
      <c r="AI151" s="889" t="s">
        <v>51</v>
      </c>
      <c r="AJ151" s="890"/>
      <c r="AK151" s="889" t="s">
        <v>52</v>
      </c>
      <c r="AL151" s="890"/>
      <c r="AM151" s="889" t="s">
        <v>53</v>
      </c>
      <c r="AN151" s="893"/>
      <c r="AO151" s="889" t="s">
        <v>300</v>
      </c>
      <c r="AP151" s="893"/>
      <c r="AQ151" s="889" t="s">
        <v>301</v>
      </c>
      <c r="AR151" s="893"/>
      <c r="AS151" s="886" t="s">
        <v>770</v>
      </c>
      <c r="AT151" s="887"/>
      <c r="AU151" s="886" t="s">
        <v>771</v>
      </c>
      <c r="AV151" s="888"/>
    </row>
    <row r="152" spans="1:48" s="87" customFormat="1" ht="15" customHeight="1" x14ac:dyDescent="0.2">
      <c r="A152" s="109"/>
      <c r="B152" s="109"/>
      <c r="C152" s="735" t="str">
        <f>IFERROR(VLOOKUP(C151,初期設定!$AM$3:$AN$40,2,FALSE),"")</f>
        <v>一級建築士</v>
      </c>
      <c r="D152" s="736"/>
      <c r="E152" s="735" t="str">
        <f>IFERROR(VLOOKUP(E151,初期設定!$AM$3:$AN$40,2,FALSE),"")</f>
        <v>二級建築士</v>
      </c>
      <c r="F152" s="736"/>
      <c r="G152" s="739" t="str">
        <f>IFERROR(VLOOKUP(G151,初期設定!$AM$3:$AN$40,2,FALSE),"")</f>
        <v>一級土木施工管理技士</v>
      </c>
      <c r="H152" s="740"/>
      <c r="I152" s="739" t="str">
        <f>IFERROR(VLOOKUP(I151,初期設定!$AM$3:$AN$40,2,FALSE),"")</f>
        <v>二級土木施工管理技士</v>
      </c>
      <c r="J152" s="740"/>
      <c r="K152" s="735" t="str">
        <f>IFERROR(VLOOKUP(K151,初期設定!$AM$3:$AN$40,2,FALSE),"")</f>
        <v>測量士</v>
      </c>
      <c r="L152" s="736"/>
      <c r="M152" s="735" t="str">
        <f>IFERROR(VLOOKUP(M151,初期設定!$AM$3:$AN$40,2,FALSE),"")</f>
        <v>環境計量士</v>
      </c>
      <c r="N152" s="736"/>
      <c r="O152" s="739" t="str">
        <f>IFERROR(VLOOKUP(O151,初期設定!$AM$3:$AN$40,2,FALSE),"")</f>
        <v>不動産鑑定士</v>
      </c>
      <c r="P152" s="740"/>
      <c r="Q152" s="739" t="str">
        <f>IFERROR(VLOOKUP(Q151,初期設定!$AM$3:$AN$40,2,FALSE),"")</f>
        <v>土地家屋調査士</v>
      </c>
      <c r="R152" s="740"/>
      <c r="S152" s="735" t="str">
        <f>IFERROR(VLOOKUP(S151,初期設定!$AM$3:$AN$40,2,FALSE),"")</f>
        <v>技術士</v>
      </c>
      <c r="T152" s="736"/>
      <c r="U152" s="739" t="str">
        <f>IFERROR(VLOOKUP(U151,初期設定!$AM$3:$AN$40,2,FALSE),"")</f>
        <v>第一種電気主任技術者</v>
      </c>
      <c r="V152" s="740"/>
      <c r="W152" s="739" t="str">
        <f>IFERROR(VLOOKUP(W151,初期設定!$AM$3:$AN$40,2,FALSE),"")</f>
        <v>伝送交換主任技術者</v>
      </c>
      <c r="X152" s="740"/>
      <c r="Y152" s="739" t="str">
        <f>IFERROR(VLOOKUP(Y151,初期設定!$AM$3:$AN$40,2,FALSE),"")</f>
        <v>線路主任技術者</v>
      </c>
      <c r="Z152" s="740"/>
      <c r="AA152" s="735" t="str">
        <f>IFERROR(VLOOKUP(AA151,初期設定!$AM$3:$AN$40,2,FALSE),"")</f>
        <v>ＲＣＣＭ</v>
      </c>
      <c r="AB152" s="736"/>
      <c r="AC152" s="739" t="str">
        <f>IFERROR(VLOOKUP(AC151,初期設定!$AM$3:$AN$40,2,FALSE),"")</f>
        <v>一級さく井技能士</v>
      </c>
      <c r="AD152" s="736"/>
      <c r="AE152" s="739" t="str">
        <f>IFERROR(VLOOKUP(AE151,初期設定!$AM$3:$AN$40,2,FALSE),"")</f>
        <v>地すべり防止工事士</v>
      </c>
      <c r="AF152" s="740"/>
      <c r="AG152" s="739" t="str">
        <f>IFERROR(VLOOKUP(AG151,初期設定!$AM$3:$AN$40,2,FALSE),"")</f>
        <v>地質情報管理士</v>
      </c>
      <c r="AH152" s="740"/>
      <c r="AI152" s="739" t="str">
        <f>IFERROR(VLOOKUP(AI151,初期設定!$AM$3:$AN$40,2,FALSE),"")</f>
        <v>地質調査技士</v>
      </c>
      <c r="AJ152" s="740"/>
      <c r="AK152" s="739" t="str">
        <f>IFERROR(VLOOKUP(AK151,初期設定!$AM$3:$AN$40,2,FALSE),"")</f>
        <v>補償業務管理士</v>
      </c>
      <c r="AL152" s="740"/>
      <c r="AM152" s="739" t="str">
        <f>IFERROR(VLOOKUP(AM151,初期設定!$AM$3:$AN$40,2,FALSE),"")</f>
        <v>公共用地経験者</v>
      </c>
      <c r="AN152" s="894"/>
      <c r="AO152" s="739" t="str">
        <f>IFERROR(VLOOKUP(AO151,初期設定!$AM$3:$AN$40,2,FALSE),"")</f>
        <v>コンクリート診断士</v>
      </c>
      <c r="AP152" s="894"/>
      <c r="AQ152" s="739" t="str">
        <f>IFERROR(VLOOKUP(AQ151,初期設定!$AM$3:$AN$40,2,FALSE),"")</f>
        <v>コンクリート構造診断士</v>
      </c>
      <c r="AR152" s="894"/>
      <c r="AS152" s="895" t="str">
        <f>IFERROR(VLOOKUP(AS151,初期設定!$AM$3:$AN$40,2,FALSE),"")</f>
        <v>土木学会認定土木技術者(二級除く)</v>
      </c>
      <c r="AT152" s="896"/>
      <c r="AU152" s="897" t="str">
        <f>IFERROR(VLOOKUP(AU151,初期設定!$AM$3:$AN$40,2,FALSE),"")</f>
        <v>農業土木技術管理士</v>
      </c>
      <c r="AV152" s="898"/>
    </row>
    <row r="153" spans="1:48" s="87" customFormat="1" ht="15" customHeight="1" x14ac:dyDescent="0.2">
      <c r="A153" s="109"/>
      <c r="B153" s="109"/>
      <c r="C153" s="735"/>
      <c r="D153" s="736"/>
      <c r="E153" s="735"/>
      <c r="F153" s="736"/>
      <c r="G153" s="739"/>
      <c r="H153" s="740"/>
      <c r="I153" s="739"/>
      <c r="J153" s="740"/>
      <c r="K153" s="735"/>
      <c r="L153" s="736"/>
      <c r="M153" s="735"/>
      <c r="N153" s="736"/>
      <c r="O153" s="739"/>
      <c r="P153" s="740"/>
      <c r="Q153" s="739"/>
      <c r="R153" s="740"/>
      <c r="S153" s="735"/>
      <c r="T153" s="736"/>
      <c r="U153" s="739"/>
      <c r="V153" s="740"/>
      <c r="W153" s="739"/>
      <c r="X153" s="740"/>
      <c r="Y153" s="739"/>
      <c r="Z153" s="740"/>
      <c r="AA153" s="735"/>
      <c r="AB153" s="736"/>
      <c r="AC153" s="735"/>
      <c r="AD153" s="736"/>
      <c r="AE153" s="739"/>
      <c r="AF153" s="740"/>
      <c r="AG153" s="739"/>
      <c r="AH153" s="740"/>
      <c r="AI153" s="739"/>
      <c r="AJ153" s="740"/>
      <c r="AK153" s="739"/>
      <c r="AL153" s="740"/>
      <c r="AM153" s="739"/>
      <c r="AN153" s="894"/>
      <c r="AO153" s="739"/>
      <c r="AP153" s="894"/>
      <c r="AQ153" s="739"/>
      <c r="AR153" s="894"/>
      <c r="AS153" s="895"/>
      <c r="AT153" s="896"/>
      <c r="AU153" s="897"/>
      <c r="AV153" s="898"/>
    </row>
    <row r="154" spans="1:48" s="87" customFormat="1" ht="15" customHeight="1" x14ac:dyDescent="0.2">
      <c r="A154" s="109"/>
      <c r="B154" s="109"/>
      <c r="C154" s="735"/>
      <c r="D154" s="736"/>
      <c r="E154" s="735"/>
      <c r="F154" s="736"/>
      <c r="G154" s="739"/>
      <c r="H154" s="740"/>
      <c r="I154" s="739"/>
      <c r="J154" s="740"/>
      <c r="K154" s="735"/>
      <c r="L154" s="736"/>
      <c r="M154" s="735"/>
      <c r="N154" s="736"/>
      <c r="O154" s="739"/>
      <c r="P154" s="740"/>
      <c r="Q154" s="739"/>
      <c r="R154" s="740"/>
      <c r="S154" s="735"/>
      <c r="T154" s="736"/>
      <c r="U154" s="739"/>
      <c r="V154" s="740"/>
      <c r="W154" s="739"/>
      <c r="X154" s="740"/>
      <c r="Y154" s="739"/>
      <c r="Z154" s="740"/>
      <c r="AA154" s="735"/>
      <c r="AB154" s="736"/>
      <c r="AC154" s="735"/>
      <c r="AD154" s="736"/>
      <c r="AE154" s="739"/>
      <c r="AF154" s="740"/>
      <c r="AG154" s="739"/>
      <c r="AH154" s="740"/>
      <c r="AI154" s="739"/>
      <c r="AJ154" s="740"/>
      <c r="AK154" s="739"/>
      <c r="AL154" s="740"/>
      <c r="AM154" s="739"/>
      <c r="AN154" s="894"/>
      <c r="AO154" s="739"/>
      <c r="AP154" s="894"/>
      <c r="AQ154" s="739"/>
      <c r="AR154" s="894"/>
      <c r="AS154" s="895"/>
      <c r="AT154" s="896"/>
      <c r="AU154" s="897"/>
      <c r="AV154" s="898"/>
    </row>
    <row r="155" spans="1:48" s="87" customFormat="1" ht="15" customHeight="1" x14ac:dyDescent="0.2">
      <c r="A155" s="109"/>
      <c r="B155" s="109"/>
      <c r="C155" s="737"/>
      <c r="D155" s="738"/>
      <c r="E155" s="737"/>
      <c r="F155" s="738"/>
      <c r="G155" s="741"/>
      <c r="H155" s="742"/>
      <c r="I155" s="741"/>
      <c r="J155" s="742"/>
      <c r="K155" s="737"/>
      <c r="L155" s="738"/>
      <c r="M155" s="737"/>
      <c r="N155" s="738"/>
      <c r="O155" s="741"/>
      <c r="P155" s="742"/>
      <c r="Q155" s="741"/>
      <c r="R155" s="742"/>
      <c r="S155" s="737"/>
      <c r="T155" s="738"/>
      <c r="U155" s="741"/>
      <c r="V155" s="742"/>
      <c r="W155" s="741"/>
      <c r="X155" s="742"/>
      <c r="Y155" s="741"/>
      <c r="Z155" s="742"/>
      <c r="AA155" s="737"/>
      <c r="AB155" s="738"/>
      <c r="AC155" s="737"/>
      <c r="AD155" s="738"/>
      <c r="AE155" s="741"/>
      <c r="AF155" s="742"/>
      <c r="AG155" s="741"/>
      <c r="AH155" s="742"/>
      <c r="AI155" s="741"/>
      <c r="AJ155" s="742"/>
      <c r="AK155" s="741"/>
      <c r="AL155" s="742"/>
      <c r="AM155" s="739"/>
      <c r="AN155" s="894"/>
      <c r="AO155" s="739"/>
      <c r="AP155" s="894"/>
      <c r="AQ155" s="739"/>
      <c r="AR155" s="894"/>
      <c r="AS155" s="895"/>
      <c r="AT155" s="896"/>
      <c r="AU155" s="899"/>
      <c r="AV155" s="900"/>
    </row>
    <row r="156" spans="1:48" s="87" customFormat="1" ht="13.5" customHeight="1" x14ac:dyDescent="0.2">
      <c r="A156" s="792" t="s">
        <v>137</v>
      </c>
      <c r="B156" s="803"/>
      <c r="C156" s="901">
        <f>'03職員数'!$B$6</f>
        <v>0</v>
      </c>
      <c r="D156" s="902"/>
      <c r="E156" s="901">
        <f>'03職員数'!$F$6</f>
        <v>0</v>
      </c>
      <c r="F156" s="902"/>
      <c r="G156" s="901">
        <f>'03職員数'!$J$6</f>
        <v>0</v>
      </c>
      <c r="H156" s="902"/>
      <c r="I156" s="901">
        <f>'03職員数'!$N$6</f>
        <v>0</v>
      </c>
      <c r="J156" s="902"/>
      <c r="K156" s="901">
        <f>'03職員数'!$R$6</f>
        <v>0</v>
      </c>
      <c r="L156" s="902"/>
      <c r="M156" s="901">
        <f>'03職員数'!$V$6</f>
        <v>0</v>
      </c>
      <c r="N156" s="902"/>
      <c r="O156" s="901">
        <f>'03職員数'!$Z$6</f>
        <v>0</v>
      </c>
      <c r="P156" s="902"/>
      <c r="Q156" s="901">
        <f>'03職員数'!$AD$6</f>
        <v>0</v>
      </c>
      <c r="R156" s="902"/>
      <c r="S156" s="901">
        <f>'03職員数'!$AH$6</f>
        <v>0</v>
      </c>
      <c r="T156" s="902"/>
      <c r="U156" s="901">
        <f>'03職員数'!$AL$6</f>
        <v>0</v>
      </c>
      <c r="V156" s="902"/>
      <c r="W156" s="901">
        <f>'03職員数'!$AP$6</f>
        <v>0</v>
      </c>
      <c r="X156" s="902"/>
      <c r="Y156" s="901">
        <f>'03職員数'!$AT$6</f>
        <v>0</v>
      </c>
      <c r="Z156" s="902"/>
      <c r="AA156" s="901">
        <f>'03職員数'!$AX$6</f>
        <v>0</v>
      </c>
      <c r="AB156" s="902"/>
      <c r="AC156" s="901">
        <f>'03職員数'!$BB$6</f>
        <v>0</v>
      </c>
      <c r="AD156" s="902"/>
      <c r="AE156" s="901">
        <f>'03職員数'!$B$10</f>
        <v>0</v>
      </c>
      <c r="AF156" s="902"/>
      <c r="AG156" s="901">
        <f>'03職員数'!$F$10</f>
        <v>0</v>
      </c>
      <c r="AH156" s="902"/>
      <c r="AI156" s="901">
        <f>'03職員数'!$J$10</f>
        <v>0</v>
      </c>
      <c r="AJ156" s="902"/>
      <c r="AK156" s="901">
        <f>'03職員数'!$N$10</f>
        <v>0</v>
      </c>
      <c r="AL156" s="902"/>
      <c r="AM156" s="901">
        <f>'03職員数'!$R$10</f>
        <v>0</v>
      </c>
      <c r="AN156" s="902"/>
      <c r="AO156" s="901">
        <f>'03職員数'!$V$10</f>
        <v>0</v>
      </c>
      <c r="AP156" s="902"/>
      <c r="AQ156" s="901">
        <f>'03職員数'!$Z$10</f>
        <v>0</v>
      </c>
      <c r="AR156" s="902"/>
      <c r="AS156" s="901">
        <f>'03職員数'!$AD$10</f>
        <v>0</v>
      </c>
      <c r="AT156" s="902"/>
      <c r="AU156" s="901">
        <f>'03職員数'!$AH$10</f>
        <v>0</v>
      </c>
      <c r="AV156" s="902"/>
    </row>
    <row r="157" spans="1:48" s="87" customFormat="1" ht="13.5" customHeight="1" x14ac:dyDescent="0.2">
      <c r="A157" s="794"/>
      <c r="B157" s="804"/>
      <c r="C157" s="903"/>
      <c r="D157" s="904"/>
      <c r="E157" s="903"/>
      <c r="F157" s="904"/>
      <c r="G157" s="903"/>
      <c r="H157" s="904"/>
      <c r="I157" s="903"/>
      <c r="J157" s="904"/>
      <c r="K157" s="903"/>
      <c r="L157" s="904"/>
      <c r="M157" s="903"/>
      <c r="N157" s="904"/>
      <c r="O157" s="903"/>
      <c r="P157" s="904"/>
      <c r="Q157" s="903"/>
      <c r="R157" s="904"/>
      <c r="S157" s="903"/>
      <c r="T157" s="904"/>
      <c r="U157" s="903"/>
      <c r="V157" s="904"/>
      <c r="W157" s="903"/>
      <c r="X157" s="904"/>
      <c r="Y157" s="903"/>
      <c r="Z157" s="904"/>
      <c r="AA157" s="903"/>
      <c r="AB157" s="904"/>
      <c r="AC157" s="903"/>
      <c r="AD157" s="904"/>
      <c r="AE157" s="903"/>
      <c r="AF157" s="904"/>
      <c r="AG157" s="903"/>
      <c r="AH157" s="904"/>
      <c r="AI157" s="903"/>
      <c r="AJ157" s="904"/>
      <c r="AK157" s="903"/>
      <c r="AL157" s="904"/>
      <c r="AM157" s="903"/>
      <c r="AN157" s="904"/>
      <c r="AO157" s="903"/>
      <c r="AP157" s="904"/>
      <c r="AQ157" s="903"/>
      <c r="AR157" s="904"/>
      <c r="AS157" s="903"/>
      <c r="AT157" s="904"/>
      <c r="AU157" s="903"/>
      <c r="AV157" s="904"/>
    </row>
    <row r="158" spans="1:48" s="13" customFormat="1" ht="11.5" customHeight="1" x14ac:dyDescent="0.2">
      <c r="A158" s="101"/>
      <c r="B158" s="101"/>
      <c r="C158" s="101">
        <v>3</v>
      </c>
      <c r="D158" s="101"/>
      <c r="E158" s="101">
        <v>7</v>
      </c>
      <c r="F158" s="101"/>
      <c r="G158" s="101">
        <v>11</v>
      </c>
      <c r="H158" s="99"/>
      <c r="I158" s="99"/>
      <c r="J158" s="99"/>
      <c r="K158" s="99"/>
      <c r="L158" s="99"/>
      <c r="M158" s="99"/>
      <c r="N158" s="99"/>
      <c r="O158" s="99"/>
      <c r="P158" s="99"/>
      <c r="Q158" s="99">
        <v>31</v>
      </c>
      <c r="R158" s="99"/>
      <c r="S158" s="99"/>
      <c r="T158" s="99"/>
      <c r="U158" s="99"/>
      <c r="V158" s="99"/>
      <c r="W158" s="99"/>
      <c r="X158" s="99"/>
      <c r="Y158" s="99"/>
      <c r="Z158" s="99"/>
      <c r="AA158" s="99">
        <v>51</v>
      </c>
      <c r="AB158" s="99"/>
      <c r="AC158" s="99"/>
      <c r="AD158" s="99"/>
      <c r="AE158" s="99"/>
      <c r="AF158" s="99"/>
      <c r="AG158" s="99"/>
      <c r="AH158" s="99"/>
      <c r="AI158" s="99"/>
      <c r="AJ158" s="99"/>
      <c r="AK158" s="99">
        <v>71</v>
      </c>
      <c r="AL158" s="99"/>
      <c r="AM158" s="99"/>
      <c r="AN158" s="99"/>
      <c r="AO158" s="99"/>
      <c r="AP158" s="99"/>
      <c r="AQ158" s="99"/>
      <c r="AR158" s="99"/>
      <c r="AS158" s="99"/>
      <c r="AT158" s="99"/>
      <c r="AU158" s="99">
        <v>91</v>
      </c>
      <c r="AV158" s="99">
        <v>95</v>
      </c>
    </row>
    <row r="159" spans="1:48" s="87" customFormat="1" ht="13.5" customHeight="1" x14ac:dyDescent="0.2">
      <c r="A159" s="787" t="s">
        <v>674</v>
      </c>
      <c r="B159" s="787" t="s">
        <v>677</v>
      </c>
      <c r="C159" s="110"/>
      <c r="D159" s="111"/>
      <c r="E159" s="905" t="s">
        <v>772</v>
      </c>
      <c r="F159" s="905"/>
      <c r="G159" s="905" t="s">
        <v>773</v>
      </c>
      <c r="H159" s="905"/>
      <c r="I159" s="905" t="s">
        <v>774</v>
      </c>
      <c r="J159" s="905"/>
      <c r="K159" s="905" t="s">
        <v>775</v>
      </c>
      <c r="L159" s="905"/>
      <c r="M159" s="905" t="s">
        <v>776</v>
      </c>
      <c r="N159" s="905"/>
      <c r="O159" s="905" t="s">
        <v>758</v>
      </c>
      <c r="P159" s="905"/>
      <c r="Q159" s="905" t="s">
        <v>777</v>
      </c>
      <c r="R159" s="905"/>
      <c r="S159" s="905" t="s">
        <v>759</v>
      </c>
      <c r="T159" s="905"/>
      <c r="U159" s="905" t="s">
        <v>760</v>
      </c>
      <c r="V159" s="905"/>
      <c r="W159" s="905" t="s">
        <v>761</v>
      </c>
      <c r="X159" s="905"/>
      <c r="Y159" s="905" t="s">
        <v>762</v>
      </c>
      <c r="Z159" s="905"/>
      <c r="AA159" s="905" t="s">
        <v>763</v>
      </c>
      <c r="AB159" s="905"/>
      <c r="AC159" s="914" t="s">
        <v>764</v>
      </c>
      <c r="AD159" s="915"/>
      <c r="AE159" s="916" t="s">
        <v>218</v>
      </c>
      <c r="AF159" s="917"/>
      <c r="AG159" s="886" t="s">
        <v>690</v>
      </c>
      <c r="AH159" s="888"/>
      <c r="AI159" s="886" t="s">
        <v>691</v>
      </c>
      <c r="AJ159" s="888"/>
      <c r="AK159" s="908" t="s">
        <v>138</v>
      </c>
      <c r="AL159" s="909"/>
      <c r="AM159" s="109"/>
      <c r="AN159" s="109"/>
      <c r="AO159" s="109"/>
      <c r="AP159" s="109"/>
      <c r="AQ159" s="109"/>
      <c r="AR159" s="109"/>
      <c r="AS159" s="109"/>
      <c r="AT159" s="109"/>
      <c r="AU159" s="109"/>
      <c r="AV159" s="109"/>
    </row>
    <row r="160" spans="1:48" s="87" customFormat="1" ht="15" customHeight="1" x14ac:dyDescent="0.2">
      <c r="A160" s="788"/>
      <c r="B160" s="788"/>
      <c r="C160" s="110"/>
      <c r="D160" s="111"/>
      <c r="E160" s="906" t="str">
        <f>IFERROR(VLOOKUP(E159,初期設定!$AM$3:$AN$40,2,FALSE),"")</f>
        <v>畑地かんがい技士</v>
      </c>
      <c r="F160" s="906"/>
      <c r="G160" s="906" t="str">
        <f>IFERROR(VLOOKUP(G159,初期設定!$AM$3:$AN$40,2,FALSE),"")</f>
        <v>土地改良専門技術者</v>
      </c>
      <c r="H160" s="906"/>
      <c r="I160" s="906" t="str">
        <f>IFERROR(VLOOKUP(I159,初期設定!$AM$3:$AN$40,2,FALSE),"")</f>
        <v>土地改良補償業務管理者</v>
      </c>
      <c r="J160" s="906"/>
      <c r="K160" s="906" t="str">
        <f>IFERROR(VLOOKUP(K159,初期設定!$AM$3:$AN$40,2,FALSE),"")</f>
        <v>建築基準適合判定資格者</v>
      </c>
      <c r="L160" s="922"/>
      <c r="M160" s="929" t="str">
        <f>IFERROR(VLOOKUP(M159,初期設定!$AM$3:$AN$40,2,FALSE),"")</f>
        <v>建築積算士(建築積算資格者)</v>
      </c>
      <c r="N160" s="930"/>
      <c r="O160" s="922" t="str">
        <f>IFERROR(VLOOKUP(O159,初期設定!$AM$3:$AN$40,2,FALSE),"")</f>
        <v>建築設備士</v>
      </c>
      <c r="P160" s="922"/>
      <c r="Q160" s="924" t="str">
        <f>IFERROR(VLOOKUP(Q159,初期設定!$AM$3:$AN$40,2,FALSE),"")</f>
        <v>一級電気工事施工管理技士</v>
      </c>
      <c r="R160" s="925"/>
      <c r="S160" s="927" t="str">
        <f>IFERROR(VLOOKUP(S159,初期設定!$AM$3:$AN$40,2,FALSE),"")</f>
        <v>二級電気工事施工管理技士</v>
      </c>
      <c r="T160" s="927"/>
      <c r="U160" s="927" t="str">
        <f>IFERROR(VLOOKUP(U159,初期設定!$AM$3:$AN$40,2,FALSE),"")</f>
        <v>一級管工事施工管理技士</v>
      </c>
      <c r="V160" s="927"/>
      <c r="W160" s="906" t="str">
        <f>IFERROR(VLOOKUP(W159,初期設定!$AM$3:$AN$40,2,FALSE),"")</f>
        <v>二級管工事施工管理技士</v>
      </c>
      <c r="X160" s="906"/>
      <c r="Y160" s="906" t="str">
        <f>IFERROR(VLOOKUP(Y159,初期設定!$AM$3:$AN$40,2,FALSE),"")</f>
        <v>構造設計一級建築士</v>
      </c>
      <c r="Z160" s="906"/>
      <c r="AA160" s="906" t="str">
        <f>IFERROR(VLOOKUP(AA159,初期設定!$AM$3:$AN$40,2,FALSE),"")</f>
        <v>設備設計一級建築士</v>
      </c>
      <c r="AB160" s="906"/>
      <c r="AC160" s="739" t="str">
        <f>IFERROR(VLOOKUP(AC159,初期設定!$AM$3:$AN$40,2,FALSE),"")</f>
        <v>農業水利施設機能総合診断士</v>
      </c>
      <c r="AD160" s="740"/>
      <c r="AE160" s="918"/>
      <c r="AF160" s="919"/>
      <c r="AG160" s="739" t="str">
        <f>IFERROR(VLOOKUP(AG159,初期設定!$AM$3:$AN$40,2,FALSE),"")</f>
        <v>左記以外の技術者</v>
      </c>
      <c r="AH160" s="740"/>
      <c r="AI160" s="739" t="str">
        <f>IFERROR(VLOOKUP(AI159,初期設定!$AM$3:$AN$40,2,FALSE),"")</f>
        <v>事務職員</v>
      </c>
      <c r="AJ160" s="740"/>
      <c r="AK160" s="910"/>
      <c r="AL160" s="911"/>
      <c r="AM160" s="109"/>
      <c r="AN160" s="109"/>
      <c r="AO160" s="109"/>
      <c r="AP160" s="109"/>
      <c r="AQ160" s="109"/>
      <c r="AR160" s="109"/>
      <c r="AS160" s="109"/>
      <c r="AT160" s="109"/>
      <c r="AU160" s="109"/>
      <c r="AV160" s="109"/>
    </row>
    <row r="161" spans="1:62" s="87" customFormat="1" ht="15" customHeight="1" x14ac:dyDescent="0.2">
      <c r="A161" s="99">
        <v>1</v>
      </c>
      <c r="B161" s="109"/>
      <c r="C161" s="109"/>
      <c r="D161" s="109"/>
      <c r="E161" s="906"/>
      <c r="F161" s="906"/>
      <c r="G161" s="906"/>
      <c r="H161" s="906"/>
      <c r="I161" s="906"/>
      <c r="J161" s="906"/>
      <c r="K161" s="922"/>
      <c r="L161" s="922"/>
      <c r="M161" s="929"/>
      <c r="N161" s="930"/>
      <c r="O161" s="922"/>
      <c r="P161" s="922"/>
      <c r="Q161" s="925"/>
      <c r="R161" s="925"/>
      <c r="S161" s="927"/>
      <c r="T161" s="927"/>
      <c r="U161" s="927"/>
      <c r="V161" s="927"/>
      <c r="W161" s="906"/>
      <c r="X161" s="906"/>
      <c r="Y161" s="906"/>
      <c r="Z161" s="906"/>
      <c r="AA161" s="906"/>
      <c r="AB161" s="906"/>
      <c r="AC161" s="739"/>
      <c r="AD161" s="740"/>
      <c r="AE161" s="918"/>
      <c r="AF161" s="919"/>
      <c r="AG161" s="739"/>
      <c r="AH161" s="740"/>
      <c r="AI161" s="739"/>
      <c r="AJ161" s="740"/>
      <c r="AK161" s="910"/>
      <c r="AL161" s="911"/>
      <c r="AM161" s="109"/>
      <c r="AN161" s="109"/>
      <c r="AO161" s="109"/>
      <c r="AP161" s="109"/>
      <c r="AQ161" s="109"/>
      <c r="AR161" s="109"/>
      <c r="AS161" s="109"/>
      <c r="AT161" s="109"/>
      <c r="AU161" s="109"/>
      <c r="AV161" s="109"/>
    </row>
    <row r="162" spans="1:62" s="87" customFormat="1" ht="15" customHeight="1" x14ac:dyDescent="0.2">
      <c r="A162" s="109"/>
      <c r="B162" s="109"/>
      <c r="C162" s="109"/>
      <c r="D162" s="109"/>
      <c r="E162" s="906"/>
      <c r="F162" s="906"/>
      <c r="G162" s="906"/>
      <c r="H162" s="906"/>
      <c r="I162" s="906"/>
      <c r="J162" s="906"/>
      <c r="K162" s="922"/>
      <c r="L162" s="922"/>
      <c r="M162" s="929"/>
      <c r="N162" s="930"/>
      <c r="O162" s="922"/>
      <c r="P162" s="922"/>
      <c r="Q162" s="925"/>
      <c r="R162" s="925"/>
      <c r="S162" s="927"/>
      <c r="T162" s="927"/>
      <c r="U162" s="927"/>
      <c r="V162" s="927"/>
      <c r="W162" s="906"/>
      <c r="X162" s="906"/>
      <c r="Y162" s="906"/>
      <c r="Z162" s="906"/>
      <c r="AA162" s="906"/>
      <c r="AB162" s="906"/>
      <c r="AC162" s="739"/>
      <c r="AD162" s="740"/>
      <c r="AE162" s="918"/>
      <c r="AF162" s="919"/>
      <c r="AG162" s="739"/>
      <c r="AH162" s="740"/>
      <c r="AI162" s="739"/>
      <c r="AJ162" s="740"/>
      <c r="AK162" s="910"/>
      <c r="AL162" s="911"/>
      <c r="AM162" s="109"/>
      <c r="AN162" s="109"/>
      <c r="AO162" s="109"/>
      <c r="AP162" s="109"/>
      <c r="AQ162" s="109"/>
      <c r="AR162" s="109"/>
      <c r="AS162" s="109"/>
      <c r="AT162" s="109"/>
      <c r="AU162" s="109"/>
      <c r="AV162" s="109"/>
    </row>
    <row r="163" spans="1:62" s="87" customFormat="1" ht="15" customHeight="1" thickBot="1" x14ac:dyDescent="0.25">
      <c r="A163" s="109"/>
      <c r="B163" s="109"/>
      <c r="C163" s="109"/>
      <c r="D163" s="109"/>
      <c r="E163" s="907"/>
      <c r="F163" s="907"/>
      <c r="G163" s="907"/>
      <c r="H163" s="907"/>
      <c r="I163" s="907"/>
      <c r="J163" s="907"/>
      <c r="K163" s="923"/>
      <c r="L163" s="923"/>
      <c r="M163" s="931"/>
      <c r="N163" s="932"/>
      <c r="O163" s="923"/>
      <c r="P163" s="923"/>
      <c r="Q163" s="926"/>
      <c r="R163" s="926"/>
      <c r="S163" s="928"/>
      <c r="T163" s="928"/>
      <c r="U163" s="928"/>
      <c r="V163" s="928"/>
      <c r="W163" s="907"/>
      <c r="X163" s="907"/>
      <c r="Y163" s="907"/>
      <c r="Z163" s="907"/>
      <c r="AA163" s="907"/>
      <c r="AB163" s="907"/>
      <c r="AC163" s="741"/>
      <c r="AD163" s="742"/>
      <c r="AE163" s="920"/>
      <c r="AF163" s="921"/>
      <c r="AG163" s="741"/>
      <c r="AH163" s="742"/>
      <c r="AI163" s="741"/>
      <c r="AJ163" s="742"/>
      <c r="AK163" s="912"/>
      <c r="AL163" s="913"/>
      <c r="AM163" s="109"/>
      <c r="AN163" s="109"/>
      <c r="AO163" s="109"/>
      <c r="AP163" s="109"/>
      <c r="AQ163" s="109"/>
      <c r="AR163" s="109"/>
      <c r="AS163" s="109"/>
      <c r="AT163" s="109"/>
      <c r="AU163" s="109"/>
      <c r="AV163" s="109"/>
    </row>
    <row r="164" spans="1:62" s="87" customFormat="1" ht="13.5" customHeight="1" x14ac:dyDescent="0.2">
      <c r="A164" s="109"/>
      <c r="B164" s="109"/>
      <c r="C164" s="792" t="s">
        <v>137</v>
      </c>
      <c r="D164" s="803"/>
      <c r="E164" s="933">
        <f>'03職員数'!$AL$10</f>
        <v>0</v>
      </c>
      <c r="F164" s="934"/>
      <c r="G164" s="933">
        <f>'03職員数'!$AP$10</f>
        <v>0</v>
      </c>
      <c r="H164" s="934"/>
      <c r="I164" s="933">
        <f>'03職員数'!$AT$10</f>
        <v>0</v>
      </c>
      <c r="J164" s="934"/>
      <c r="K164" s="933">
        <f>'03職員数'!$AX$10</f>
        <v>0</v>
      </c>
      <c r="L164" s="934"/>
      <c r="M164" s="933">
        <f>'03職員数'!$BB$10</f>
        <v>0</v>
      </c>
      <c r="N164" s="934"/>
      <c r="O164" s="933">
        <f>'03職員数'!$B$14</f>
        <v>0</v>
      </c>
      <c r="P164" s="934"/>
      <c r="Q164" s="933">
        <f>'03職員数'!$F$14</f>
        <v>0</v>
      </c>
      <c r="R164" s="934"/>
      <c r="S164" s="933">
        <f>'03職員数'!$J$14</f>
        <v>0</v>
      </c>
      <c r="T164" s="934"/>
      <c r="U164" s="933">
        <f>'03職員数'!$N$14</f>
        <v>0</v>
      </c>
      <c r="V164" s="934"/>
      <c r="W164" s="933">
        <f>'03職員数'!$R$14</f>
        <v>0</v>
      </c>
      <c r="X164" s="934"/>
      <c r="Y164" s="937">
        <f>'03職員数'!$V$14</f>
        <v>0</v>
      </c>
      <c r="Z164" s="938"/>
      <c r="AA164" s="937">
        <f>'03職員数'!$Z$14</f>
        <v>0</v>
      </c>
      <c r="AB164" s="938"/>
      <c r="AC164" s="933">
        <f>'03職員数'!$AD$14</f>
        <v>0</v>
      </c>
      <c r="AD164" s="941"/>
      <c r="AE164" s="943">
        <f>'03職員数'!$AH$14</f>
        <v>0</v>
      </c>
      <c r="AF164" s="944"/>
      <c r="AG164" s="947">
        <f>'03職員数'!$AL$14</f>
        <v>0</v>
      </c>
      <c r="AH164" s="934"/>
      <c r="AI164" s="933">
        <f>'03職員数'!$AP$14</f>
        <v>0</v>
      </c>
      <c r="AJ164" s="941"/>
      <c r="AK164" s="943">
        <f>'03職員数'!$AT$14</f>
        <v>0</v>
      </c>
      <c r="AL164" s="944"/>
      <c r="AM164" s="109"/>
      <c r="AN164" s="109"/>
      <c r="AO164" s="109"/>
      <c r="AP164" s="109"/>
      <c r="AQ164" s="109"/>
      <c r="AR164" s="109"/>
      <c r="AS164" s="109"/>
      <c r="AT164" s="109"/>
      <c r="AU164" s="109"/>
      <c r="AV164" s="109"/>
    </row>
    <row r="165" spans="1:62" s="87" customFormat="1" ht="13.5" customHeight="1" thickBot="1" x14ac:dyDescent="0.25">
      <c r="A165" s="109"/>
      <c r="B165" s="109"/>
      <c r="C165" s="794"/>
      <c r="D165" s="804"/>
      <c r="E165" s="935"/>
      <c r="F165" s="936"/>
      <c r="G165" s="935"/>
      <c r="H165" s="936"/>
      <c r="I165" s="935"/>
      <c r="J165" s="936"/>
      <c r="K165" s="935"/>
      <c r="L165" s="936"/>
      <c r="M165" s="935"/>
      <c r="N165" s="936"/>
      <c r="O165" s="935"/>
      <c r="P165" s="936"/>
      <c r="Q165" s="935"/>
      <c r="R165" s="936"/>
      <c r="S165" s="935"/>
      <c r="T165" s="936"/>
      <c r="U165" s="935"/>
      <c r="V165" s="936"/>
      <c r="W165" s="935"/>
      <c r="X165" s="936"/>
      <c r="Y165" s="939"/>
      <c r="Z165" s="940"/>
      <c r="AA165" s="939"/>
      <c r="AB165" s="940"/>
      <c r="AC165" s="935"/>
      <c r="AD165" s="942"/>
      <c r="AE165" s="945"/>
      <c r="AF165" s="946"/>
      <c r="AG165" s="948"/>
      <c r="AH165" s="936"/>
      <c r="AI165" s="935"/>
      <c r="AJ165" s="942"/>
      <c r="AK165" s="945"/>
      <c r="AL165" s="946"/>
      <c r="AM165" s="109"/>
      <c r="AN165" s="109"/>
      <c r="AO165" s="109"/>
      <c r="AP165" s="109"/>
      <c r="AQ165" s="109"/>
      <c r="AR165" s="109"/>
      <c r="AS165" s="109"/>
      <c r="AT165" s="109"/>
      <c r="AU165" s="109"/>
      <c r="AV165" s="109"/>
    </row>
    <row r="166" spans="1:62" s="12" customFormat="1" ht="11.5" customHeight="1" x14ac:dyDescent="0.2">
      <c r="A166" s="106"/>
      <c r="B166" s="106"/>
      <c r="C166" s="106"/>
      <c r="D166" s="106"/>
      <c r="E166" s="112">
        <v>3</v>
      </c>
      <c r="F166" s="112"/>
      <c r="G166" s="112">
        <v>7</v>
      </c>
      <c r="H166" s="112"/>
      <c r="I166" s="112">
        <v>11</v>
      </c>
      <c r="J166" s="112"/>
      <c r="K166" s="112" t="s">
        <v>302</v>
      </c>
      <c r="L166" s="112"/>
      <c r="M166" s="112"/>
      <c r="N166" s="112"/>
      <c r="O166" s="112"/>
      <c r="P166" s="112"/>
      <c r="Q166" s="112"/>
      <c r="R166" s="112"/>
      <c r="S166" s="112">
        <v>31</v>
      </c>
      <c r="T166" s="112"/>
      <c r="U166" s="112"/>
      <c r="V166" s="112"/>
      <c r="W166" s="112"/>
      <c r="X166" s="112"/>
      <c r="Y166" s="112"/>
      <c r="Z166" s="112"/>
      <c r="AA166" s="112"/>
      <c r="AB166" s="112"/>
      <c r="AC166" s="112">
        <v>51</v>
      </c>
      <c r="AD166" s="112"/>
      <c r="AE166" s="112"/>
      <c r="AF166" s="112"/>
      <c r="AG166" s="106"/>
      <c r="AH166" s="106"/>
      <c r="AI166" s="106"/>
      <c r="AJ166" s="106"/>
      <c r="AK166" s="106"/>
      <c r="AL166" s="106"/>
      <c r="AM166" s="106"/>
      <c r="AN166" s="106"/>
      <c r="AO166" s="106"/>
      <c r="AP166" s="112"/>
      <c r="AQ166" s="112"/>
      <c r="AR166" s="112"/>
      <c r="AS166" s="112"/>
      <c r="AT166" s="112"/>
      <c r="AU166" s="112"/>
      <c r="AV166" s="112"/>
      <c r="BC166" s="115"/>
      <c r="BD166" s="115"/>
      <c r="BE166" s="115"/>
      <c r="BF166" s="115"/>
      <c r="BG166" s="115"/>
      <c r="BH166" s="115"/>
      <c r="BI166" s="115"/>
      <c r="BJ166" s="115"/>
    </row>
    <row r="167" spans="1:62" s="87" customFormat="1" ht="13.5" customHeight="1" x14ac:dyDescent="0.2">
      <c r="A167" s="787" t="s">
        <v>674</v>
      </c>
      <c r="B167" s="787" t="s">
        <v>678</v>
      </c>
      <c r="C167" s="109"/>
      <c r="D167" s="792" t="s">
        <v>303</v>
      </c>
      <c r="E167" s="875"/>
      <c r="F167" s="875"/>
      <c r="G167" s="875"/>
      <c r="H167" s="875"/>
      <c r="I167" s="875"/>
      <c r="J167" s="875"/>
      <c r="K167" s="875"/>
      <c r="L167" s="875"/>
      <c r="M167" s="875"/>
      <c r="N167" s="875"/>
      <c r="O167" s="875"/>
      <c r="P167" s="875"/>
      <c r="Q167" s="875"/>
      <c r="R167" s="875"/>
      <c r="S167" s="875"/>
      <c r="T167" s="875"/>
      <c r="U167" s="875"/>
      <c r="V167" s="875"/>
      <c r="W167" s="875"/>
      <c r="X167" s="875"/>
      <c r="Y167" s="875"/>
      <c r="Z167" s="875"/>
      <c r="AA167" s="875"/>
      <c r="AB167" s="803"/>
      <c r="AC167" s="109"/>
      <c r="AD167" s="109"/>
      <c r="AE167" s="109"/>
      <c r="AF167" s="109"/>
      <c r="AG167" s="109"/>
      <c r="AH167" s="109"/>
      <c r="AI167" s="109"/>
      <c r="AJ167" s="109"/>
      <c r="AK167" s="109"/>
      <c r="AL167" s="109"/>
      <c r="AM167" s="109"/>
      <c r="AN167" s="109"/>
      <c r="AO167" s="109"/>
      <c r="AP167" s="109"/>
      <c r="AQ167" s="109"/>
      <c r="AR167" s="109"/>
      <c r="AS167" s="109"/>
      <c r="AT167" s="109"/>
      <c r="AU167" s="109"/>
      <c r="AV167" s="109"/>
    </row>
    <row r="168" spans="1:62" s="87" customFormat="1" ht="13.5" customHeight="1" x14ac:dyDescent="0.2">
      <c r="A168" s="788"/>
      <c r="B168" s="788"/>
      <c r="C168" s="109"/>
      <c r="D168" s="794"/>
      <c r="E168" s="876"/>
      <c r="F168" s="876"/>
      <c r="G168" s="876"/>
      <c r="H168" s="876"/>
      <c r="I168" s="876"/>
      <c r="J168" s="876"/>
      <c r="K168" s="876"/>
      <c r="L168" s="876"/>
      <c r="M168" s="876"/>
      <c r="N168" s="876"/>
      <c r="O168" s="876"/>
      <c r="P168" s="876"/>
      <c r="Q168" s="876"/>
      <c r="R168" s="876"/>
      <c r="S168" s="876"/>
      <c r="T168" s="876"/>
      <c r="U168" s="876"/>
      <c r="V168" s="876"/>
      <c r="W168" s="876"/>
      <c r="X168" s="876"/>
      <c r="Y168" s="876"/>
      <c r="Z168" s="876"/>
      <c r="AA168" s="876"/>
      <c r="AB168" s="804"/>
      <c r="AC168" s="113"/>
      <c r="AD168" s="105"/>
      <c r="AE168" s="105"/>
      <c r="AF168" s="105"/>
      <c r="AG168" s="105"/>
      <c r="AH168" s="105"/>
      <c r="AI168" s="105"/>
      <c r="AJ168" s="105"/>
      <c r="AK168" s="105"/>
      <c r="AL168" s="109"/>
      <c r="AM168" s="109"/>
      <c r="AN168" s="109"/>
      <c r="AO168" s="109"/>
      <c r="AP168" s="109"/>
      <c r="AQ168" s="109"/>
      <c r="AR168" s="109"/>
      <c r="AS168" s="109"/>
      <c r="AT168" s="109"/>
      <c r="AU168" s="109"/>
      <c r="AV168" s="109"/>
    </row>
    <row r="169" spans="1:62" s="87" customFormat="1" ht="11.5" customHeight="1" x14ac:dyDescent="0.2">
      <c r="A169" s="99">
        <v>1</v>
      </c>
      <c r="B169" s="109"/>
      <c r="C169" s="109"/>
      <c r="D169" s="109"/>
      <c r="E169" s="109"/>
      <c r="F169" s="109"/>
      <c r="G169" s="109"/>
      <c r="H169" s="109"/>
      <c r="I169" s="109"/>
      <c r="J169" s="109"/>
      <c r="K169" s="109"/>
      <c r="L169" s="109"/>
      <c r="M169" s="109"/>
      <c r="N169" s="109"/>
      <c r="O169" s="109"/>
      <c r="P169" s="109"/>
      <c r="Q169" s="109"/>
      <c r="R169" s="109"/>
      <c r="S169" s="109"/>
      <c r="T169" s="109"/>
      <c r="U169" s="109"/>
      <c r="V169" s="109"/>
      <c r="W169" s="109"/>
      <c r="X169" s="109"/>
      <c r="Y169" s="109"/>
      <c r="Z169" s="109"/>
      <c r="AA169" s="109"/>
      <c r="AB169" s="109"/>
      <c r="AC169" s="109"/>
      <c r="AD169" s="109"/>
      <c r="AE169" s="109"/>
      <c r="AF169" s="109"/>
      <c r="AG169" s="109"/>
      <c r="AH169" s="109"/>
      <c r="AI169" s="109"/>
      <c r="AJ169" s="109"/>
      <c r="AK169" s="109"/>
      <c r="AL169" s="109"/>
      <c r="AM169" s="109"/>
      <c r="AN169" s="109"/>
      <c r="AO169" s="109"/>
      <c r="AP169" s="109"/>
      <c r="AQ169" s="109"/>
      <c r="AR169" s="109"/>
      <c r="AS169" s="109"/>
      <c r="AT169" s="109"/>
      <c r="AU169" s="109"/>
      <c r="AV169" s="109"/>
    </row>
    <row r="170" spans="1:62" s="87" customFormat="1" ht="13.5" customHeight="1" x14ac:dyDescent="0.2">
      <c r="A170" s="109"/>
      <c r="B170" s="109"/>
      <c r="C170" s="109"/>
      <c r="D170" s="109"/>
      <c r="E170" s="949" t="s">
        <v>297</v>
      </c>
      <c r="F170" s="950"/>
      <c r="G170" s="949" t="s">
        <v>66</v>
      </c>
      <c r="H170" s="950"/>
      <c r="I170" s="949" t="s">
        <v>67</v>
      </c>
      <c r="J170" s="950"/>
      <c r="K170" s="949" t="s">
        <v>38</v>
      </c>
      <c r="L170" s="950"/>
      <c r="M170" s="949" t="s">
        <v>39</v>
      </c>
      <c r="N170" s="950"/>
      <c r="O170" s="949" t="s">
        <v>40</v>
      </c>
      <c r="P170" s="950"/>
      <c r="Q170" s="949" t="s">
        <v>41</v>
      </c>
      <c r="R170" s="950"/>
      <c r="S170" s="949" t="s">
        <v>42</v>
      </c>
      <c r="T170" s="950"/>
      <c r="U170" s="949" t="s">
        <v>43</v>
      </c>
      <c r="V170" s="950"/>
      <c r="W170" s="949" t="s">
        <v>44</v>
      </c>
      <c r="X170" s="950"/>
      <c r="Y170" s="949" t="s">
        <v>45</v>
      </c>
      <c r="Z170" s="950"/>
      <c r="AA170" s="949" t="s">
        <v>46</v>
      </c>
      <c r="AB170" s="950"/>
      <c r="AC170" s="949" t="s">
        <v>47</v>
      </c>
      <c r="AD170" s="950"/>
      <c r="AE170" s="949" t="s">
        <v>48</v>
      </c>
      <c r="AF170" s="950"/>
      <c r="AG170" s="949" t="s">
        <v>49</v>
      </c>
      <c r="AH170" s="950"/>
      <c r="AI170" s="949" t="s">
        <v>50</v>
      </c>
      <c r="AJ170" s="950"/>
      <c r="AK170" s="949" t="s">
        <v>51</v>
      </c>
      <c r="AL170" s="950"/>
      <c r="AM170" s="949" t="s">
        <v>52</v>
      </c>
      <c r="AN170" s="950"/>
      <c r="AO170" s="949" t="s">
        <v>53</v>
      </c>
      <c r="AP170" s="950"/>
      <c r="AQ170" s="949" t="s">
        <v>54</v>
      </c>
      <c r="AR170" s="950"/>
      <c r="AS170" s="916" t="s">
        <v>228</v>
      </c>
      <c r="AT170" s="805"/>
      <c r="AU170" s="109"/>
      <c r="AV170" s="109"/>
    </row>
    <row r="171" spans="1:62" s="87" customFormat="1" ht="15" customHeight="1" x14ac:dyDescent="0.2">
      <c r="A171" s="109"/>
      <c r="B171" s="109"/>
      <c r="C171" s="109"/>
      <c r="D171" s="109"/>
      <c r="E171" s="739" t="str">
        <f>IFERROR(VLOOKUP(E170,初期設定!$AP$3:$AQ$22,2,FALSE),"")</f>
        <v>河川砂防海岸海洋</v>
      </c>
      <c r="F171" s="740"/>
      <c r="G171" s="735" t="str">
        <f>IFERROR(VLOOKUP(G170,初期設定!$AP$3:$AQ$22,2,FALSE),"")</f>
        <v>港湾・空港</v>
      </c>
      <c r="H171" s="736"/>
      <c r="I171" s="735" t="str">
        <f>IFERROR(VLOOKUP(I170,初期設定!$AP$3:$AQ$22,2,FALSE),"")</f>
        <v>電力土木</v>
      </c>
      <c r="J171" s="736"/>
      <c r="K171" s="735" t="str">
        <f>IFERROR(VLOOKUP(K170,初期設定!$AP$3:$AQ$22,2,FALSE),"")</f>
        <v>道路</v>
      </c>
      <c r="L171" s="736"/>
      <c r="M171" s="735" t="str">
        <f>IFERROR(VLOOKUP(M170,初期設定!$AP$3:$AQ$22,2,FALSE),"")</f>
        <v>上水道・工業用水</v>
      </c>
      <c r="N171" s="736"/>
      <c r="O171" s="735" t="str">
        <f>IFERROR(VLOOKUP(O170,初期設定!$AP$3:$AQ$22,2,FALSE),"")</f>
        <v>下水道</v>
      </c>
      <c r="P171" s="736"/>
      <c r="Q171" s="739" t="str">
        <f>IFERROR(VLOOKUP(Q170,初期設定!$AP$3:$AQ$22,2,FALSE),"")</f>
        <v>農業土木</v>
      </c>
      <c r="R171" s="740"/>
      <c r="S171" s="739" t="str">
        <f>IFERROR(VLOOKUP(S170,初期設定!$AP$3:$AQ$22,2,FALSE),"")</f>
        <v>森林土木</v>
      </c>
      <c r="T171" s="740"/>
      <c r="U171" s="735" t="str">
        <f>IFERROR(VLOOKUP(U170,初期設定!$AP$3:$AQ$22,2,FALSE),"")</f>
        <v>造園</v>
      </c>
      <c r="V171" s="736"/>
      <c r="W171" s="739" t="str">
        <f>IFERROR(VLOOKUP(W170,初期設定!$AP$3:$AQ$22,2,FALSE),"")</f>
        <v>都市・地方計画</v>
      </c>
      <c r="X171" s="740"/>
      <c r="Y171" s="957" t="str">
        <f>IFERROR(VLOOKUP(Y170,初期設定!$AP$3:$AQ$22,2,FALSE),"")</f>
        <v>地質</v>
      </c>
      <c r="Z171" s="958"/>
      <c r="AA171" s="961" t="str">
        <f>IFERROR(VLOOKUP(AA170,初期設定!$AP$3:$AQ$22,2,FALSE),"")</f>
        <v>土質・基礎</v>
      </c>
      <c r="AB171" s="962"/>
      <c r="AC171" s="739" t="str">
        <f>IFERROR(VLOOKUP(AC170,初期設定!$AP$3:$AQ$22,2,FALSE),"")</f>
        <v>鋼構造コンクリート</v>
      </c>
      <c r="AD171" s="740"/>
      <c r="AE171" s="735" t="str">
        <f>IFERROR(VLOOKUP(AE170,初期設定!$AP$3:$AQ$22,2,FALSE),"")</f>
        <v>トンネル</v>
      </c>
      <c r="AF171" s="736"/>
      <c r="AG171" s="735" t="str">
        <f>IFERROR(VLOOKUP(AG170,初期設定!$AP$3:$AQ$22,2,FALSE),"")</f>
        <v>施工計画施工設備積算</v>
      </c>
      <c r="AH171" s="736"/>
      <c r="AI171" s="735" t="str">
        <f>IFERROR(VLOOKUP(AI170,初期設定!$AP$3:$AQ$22,2,FALSE),"")</f>
        <v>建設環境</v>
      </c>
      <c r="AJ171" s="736"/>
      <c r="AK171" s="739" t="str">
        <f>IFERROR(VLOOKUP(AK170,初期設定!$AP$3:$AQ$22,2,FALSE),"")</f>
        <v>機械(部門)</v>
      </c>
      <c r="AL171" s="740"/>
      <c r="AM171" s="739" t="str">
        <f>IFERROR(VLOOKUP(AM170,初期設定!$AP$3:$AQ$22,2,FALSE),"")</f>
        <v>水産土木</v>
      </c>
      <c r="AN171" s="740"/>
      <c r="AO171" s="739" t="str">
        <f>IFERROR(VLOOKUP(AO170,初期設定!$AP$3:$AQ$22,2,FALSE),"")</f>
        <v>電気電子(部門)</v>
      </c>
      <c r="AP171" s="740"/>
      <c r="AQ171" s="739" t="str">
        <f>IFERROR(VLOOKUP(AQ170,初期設定!$AP$3:$AQ$22,2,FALSE),"")</f>
        <v>総合技術監理</v>
      </c>
      <c r="AR171" s="740"/>
      <c r="AS171" s="955"/>
      <c r="AT171" s="956"/>
      <c r="AU171" s="109"/>
      <c r="AV171" s="109"/>
    </row>
    <row r="172" spans="1:62" s="87" customFormat="1" ht="15" customHeight="1" x14ac:dyDescent="0.2">
      <c r="A172" s="109"/>
      <c r="B172" s="109"/>
      <c r="C172" s="109"/>
      <c r="D172" s="109"/>
      <c r="E172" s="739"/>
      <c r="F172" s="740"/>
      <c r="G172" s="735"/>
      <c r="H172" s="736"/>
      <c r="I172" s="735"/>
      <c r="J172" s="736"/>
      <c r="K172" s="735"/>
      <c r="L172" s="736"/>
      <c r="M172" s="735"/>
      <c r="N172" s="736"/>
      <c r="O172" s="735"/>
      <c r="P172" s="736"/>
      <c r="Q172" s="739"/>
      <c r="R172" s="740"/>
      <c r="S172" s="739"/>
      <c r="T172" s="740"/>
      <c r="U172" s="735"/>
      <c r="V172" s="736"/>
      <c r="W172" s="739"/>
      <c r="X172" s="740"/>
      <c r="Y172" s="957"/>
      <c r="Z172" s="958"/>
      <c r="AA172" s="961"/>
      <c r="AB172" s="962"/>
      <c r="AC172" s="739"/>
      <c r="AD172" s="740"/>
      <c r="AE172" s="735"/>
      <c r="AF172" s="736"/>
      <c r="AG172" s="735"/>
      <c r="AH172" s="736"/>
      <c r="AI172" s="735"/>
      <c r="AJ172" s="736"/>
      <c r="AK172" s="739"/>
      <c r="AL172" s="740"/>
      <c r="AM172" s="739"/>
      <c r="AN172" s="740"/>
      <c r="AO172" s="739"/>
      <c r="AP172" s="740"/>
      <c r="AQ172" s="739"/>
      <c r="AR172" s="740"/>
      <c r="AS172" s="955"/>
      <c r="AT172" s="956"/>
      <c r="AU172" s="109"/>
      <c r="AV172" s="109"/>
    </row>
    <row r="173" spans="1:62" s="87" customFormat="1" ht="15" customHeight="1" x14ac:dyDescent="0.2">
      <c r="A173" s="109"/>
      <c r="B173" s="109"/>
      <c r="C173" s="109"/>
      <c r="D173" s="109"/>
      <c r="E173" s="739"/>
      <c r="F173" s="740"/>
      <c r="G173" s="735"/>
      <c r="H173" s="736"/>
      <c r="I173" s="735"/>
      <c r="J173" s="736"/>
      <c r="K173" s="735"/>
      <c r="L173" s="736"/>
      <c r="M173" s="735"/>
      <c r="N173" s="736"/>
      <c r="O173" s="735"/>
      <c r="P173" s="736"/>
      <c r="Q173" s="739"/>
      <c r="R173" s="740"/>
      <c r="S173" s="739"/>
      <c r="T173" s="740"/>
      <c r="U173" s="735"/>
      <c r="V173" s="736"/>
      <c r="W173" s="739"/>
      <c r="X173" s="740"/>
      <c r="Y173" s="957"/>
      <c r="Z173" s="958"/>
      <c r="AA173" s="961"/>
      <c r="AB173" s="962"/>
      <c r="AC173" s="739"/>
      <c r="AD173" s="740"/>
      <c r="AE173" s="735"/>
      <c r="AF173" s="736"/>
      <c r="AG173" s="735"/>
      <c r="AH173" s="736"/>
      <c r="AI173" s="735"/>
      <c r="AJ173" s="736"/>
      <c r="AK173" s="739"/>
      <c r="AL173" s="740"/>
      <c r="AM173" s="739"/>
      <c r="AN173" s="740"/>
      <c r="AO173" s="739"/>
      <c r="AP173" s="740"/>
      <c r="AQ173" s="739"/>
      <c r="AR173" s="740"/>
      <c r="AS173" s="955"/>
      <c r="AT173" s="956"/>
      <c r="AU173" s="109"/>
      <c r="AV173" s="109"/>
    </row>
    <row r="174" spans="1:62" s="87" customFormat="1" ht="15" customHeight="1" x14ac:dyDescent="0.2">
      <c r="A174" s="109"/>
      <c r="B174" s="109"/>
      <c r="C174" s="109"/>
      <c r="D174" s="109"/>
      <c r="E174" s="741"/>
      <c r="F174" s="742"/>
      <c r="G174" s="737"/>
      <c r="H174" s="738"/>
      <c r="I174" s="737"/>
      <c r="J174" s="738"/>
      <c r="K174" s="737"/>
      <c r="L174" s="738"/>
      <c r="M174" s="737"/>
      <c r="N174" s="738"/>
      <c r="O174" s="737"/>
      <c r="P174" s="738"/>
      <c r="Q174" s="741"/>
      <c r="R174" s="742"/>
      <c r="S174" s="741"/>
      <c r="T174" s="742"/>
      <c r="U174" s="737"/>
      <c r="V174" s="738"/>
      <c r="W174" s="741"/>
      <c r="X174" s="742"/>
      <c r="Y174" s="959"/>
      <c r="Z174" s="960"/>
      <c r="AA174" s="963"/>
      <c r="AB174" s="964"/>
      <c r="AC174" s="741"/>
      <c r="AD174" s="742"/>
      <c r="AE174" s="737"/>
      <c r="AF174" s="738"/>
      <c r="AG174" s="737"/>
      <c r="AH174" s="738"/>
      <c r="AI174" s="737"/>
      <c r="AJ174" s="738"/>
      <c r="AK174" s="741"/>
      <c r="AL174" s="742"/>
      <c r="AM174" s="741"/>
      <c r="AN174" s="742"/>
      <c r="AO174" s="741"/>
      <c r="AP174" s="742"/>
      <c r="AQ174" s="741"/>
      <c r="AR174" s="742"/>
      <c r="AS174" s="861"/>
      <c r="AT174" s="806"/>
      <c r="AU174" s="109"/>
      <c r="AV174" s="109"/>
    </row>
    <row r="175" spans="1:62" s="87" customFormat="1" ht="12" customHeight="1" x14ac:dyDescent="0.2">
      <c r="A175" s="965" t="str">
        <f>IFERROR(VLOOKUP($B175,初期設定!$AS$3:$AT$4,2,FALSE),"") &amp; "."</f>
        <v>1.</v>
      </c>
      <c r="B175" s="966" t="str">
        <f>初期設定!$AS$3</f>
        <v>技術士</v>
      </c>
      <c r="C175" s="967"/>
      <c r="D175" s="967"/>
      <c r="E175" s="951">
        <f>'03職員数'!$F$20</f>
        <v>0</v>
      </c>
      <c r="F175" s="952"/>
      <c r="G175" s="951">
        <f>'03職員数'!$J$20</f>
        <v>0</v>
      </c>
      <c r="H175" s="952"/>
      <c r="I175" s="951">
        <f>'03職員数'!$N$20</f>
        <v>0</v>
      </c>
      <c r="J175" s="952"/>
      <c r="K175" s="951">
        <f>'03職員数'!$R$20</f>
        <v>0</v>
      </c>
      <c r="L175" s="952"/>
      <c r="M175" s="951">
        <f>'03職員数'!$V$20</f>
        <v>0</v>
      </c>
      <c r="N175" s="952"/>
      <c r="O175" s="951">
        <f>'03職員数'!$Z$20</f>
        <v>0</v>
      </c>
      <c r="P175" s="952"/>
      <c r="Q175" s="951">
        <f>'03職員数'!$AD$20</f>
        <v>0</v>
      </c>
      <c r="R175" s="952"/>
      <c r="S175" s="951">
        <f>'03職員数'!$AH$20</f>
        <v>0</v>
      </c>
      <c r="T175" s="952"/>
      <c r="U175" s="971"/>
      <c r="V175" s="972"/>
      <c r="W175" s="951">
        <f>'03職員数'!$AP$20</f>
        <v>0</v>
      </c>
      <c r="X175" s="952"/>
      <c r="Y175" s="951">
        <f>'03職員数'!$AT$20</f>
        <v>0</v>
      </c>
      <c r="Z175" s="952"/>
      <c r="AA175" s="951">
        <f>'03職員数'!$F$25</f>
        <v>0</v>
      </c>
      <c r="AB175" s="952"/>
      <c r="AC175" s="951">
        <f>'03職員数'!$J$25</f>
        <v>0</v>
      </c>
      <c r="AD175" s="952"/>
      <c r="AE175" s="951">
        <f>'03職員数'!$N$25</f>
        <v>0</v>
      </c>
      <c r="AF175" s="952"/>
      <c r="AG175" s="951">
        <f>'03職員数'!$R$25</f>
        <v>0</v>
      </c>
      <c r="AH175" s="952"/>
      <c r="AI175" s="951">
        <f>'03職員数'!$V$25</f>
        <v>0</v>
      </c>
      <c r="AJ175" s="952"/>
      <c r="AK175" s="951">
        <f>'03職員数'!$Z$25</f>
        <v>0</v>
      </c>
      <c r="AL175" s="952"/>
      <c r="AM175" s="951">
        <f>'03職員数'!$AD$25</f>
        <v>0</v>
      </c>
      <c r="AN175" s="952"/>
      <c r="AO175" s="951">
        <f>'03職員数'!$AH$25</f>
        <v>0</v>
      </c>
      <c r="AP175" s="952"/>
      <c r="AQ175" s="951">
        <f>'03職員数'!$AL$25</f>
        <v>0</v>
      </c>
      <c r="AR175" s="952"/>
      <c r="AS175" s="951">
        <f>'03職員数'!$AP$25</f>
        <v>0</v>
      </c>
      <c r="AT175" s="952"/>
      <c r="AU175" s="109"/>
      <c r="AV175" s="109"/>
    </row>
    <row r="176" spans="1:62" s="87" customFormat="1" ht="12" customHeight="1" x14ac:dyDescent="0.2">
      <c r="A176" s="965"/>
      <c r="B176" s="969"/>
      <c r="C176" s="969"/>
      <c r="D176" s="969"/>
      <c r="E176" s="953"/>
      <c r="F176" s="954"/>
      <c r="G176" s="953"/>
      <c r="H176" s="954"/>
      <c r="I176" s="953"/>
      <c r="J176" s="954"/>
      <c r="K176" s="953"/>
      <c r="L176" s="954"/>
      <c r="M176" s="953"/>
      <c r="N176" s="954"/>
      <c r="O176" s="953"/>
      <c r="P176" s="954"/>
      <c r="Q176" s="953"/>
      <c r="R176" s="954"/>
      <c r="S176" s="953"/>
      <c r="T176" s="954"/>
      <c r="U176" s="973"/>
      <c r="V176" s="974"/>
      <c r="W176" s="953"/>
      <c r="X176" s="954"/>
      <c r="Y176" s="953"/>
      <c r="Z176" s="954"/>
      <c r="AA176" s="953"/>
      <c r="AB176" s="954"/>
      <c r="AC176" s="953"/>
      <c r="AD176" s="954"/>
      <c r="AE176" s="953"/>
      <c r="AF176" s="954"/>
      <c r="AG176" s="953"/>
      <c r="AH176" s="954"/>
      <c r="AI176" s="953"/>
      <c r="AJ176" s="954"/>
      <c r="AK176" s="953"/>
      <c r="AL176" s="954"/>
      <c r="AM176" s="953"/>
      <c r="AN176" s="954"/>
      <c r="AO176" s="953"/>
      <c r="AP176" s="954"/>
      <c r="AQ176" s="953"/>
      <c r="AR176" s="954"/>
      <c r="AS176" s="953"/>
      <c r="AT176" s="954"/>
      <c r="AU176" s="109"/>
      <c r="AV176" s="109"/>
    </row>
    <row r="177" spans="1:48" s="87" customFormat="1" ht="12" customHeight="1" x14ac:dyDescent="0.2">
      <c r="A177" s="965" t="str">
        <f>IFERROR(VLOOKUP($B177,初期設定!$AS$3:$AT$4,2,FALSE),"") &amp; "."</f>
        <v>2.</v>
      </c>
      <c r="B177" s="966" t="str">
        <f>初期設定!$AS$4</f>
        <v>ＲＣＣＭ</v>
      </c>
      <c r="C177" s="967"/>
      <c r="D177" s="968"/>
      <c r="E177" s="951">
        <f>'03職員数'!$F$21</f>
        <v>0</v>
      </c>
      <c r="F177" s="952"/>
      <c r="G177" s="951">
        <f>'03職員数'!$J$21</f>
        <v>0</v>
      </c>
      <c r="H177" s="952"/>
      <c r="I177" s="951">
        <f>'03職員数'!$N$21</f>
        <v>0</v>
      </c>
      <c r="J177" s="952"/>
      <c r="K177" s="951">
        <f>'03職員数'!$R$21</f>
        <v>0</v>
      </c>
      <c r="L177" s="952"/>
      <c r="M177" s="951">
        <f>'03職員数'!$V$21</f>
        <v>0</v>
      </c>
      <c r="N177" s="952"/>
      <c r="O177" s="951">
        <f>'03職員数'!$Z$21</f>
        <v>0</v>
      </c>
      <c r="P177" s="952"/>
      <c r="Q177" s="951">
        <f>'03職員数'!$AD$21</f>
        <v>0</v>
      </c>
      <c r="R177" s="952"/>
      <c r="S177" s="951">
        <f>'03職員数'!$AH$21</f>
        <v>0</v>
      </c>
      <c r="T177" s="952"/>
      <c r="U177" s="951">
        <f>'03職員数'!$AL$21</f>
        <v>0</v>
      </c>
      <c r="V177" s="952"/>
      <c r="W177" s="951">
        <f>'03職員数'!$AP$21</f>
        <v>0</v>
      </c>
      <c r="X177" s="952"/>
      <c r="Y177" s="951">
        <f>'03職員数'!$AT$21</f>
        <v>0</v>
      </c>
      <c r="Z177" s="952"/>
      <c r="AA177" s="951">
        <f>'03職員数'!$F$26</f>
        <v>0</v>
      </c>
      <c r="AB177" s="952"/>
      <c r="AC177" s="951">
        <f>'03職員数'!$J$26</f>
        <v>0</v>
      </c>
      <c r="AD177" s="952"/>
      <c r="AE177" s="951">
        <f>'03職員数'!$N$26</f>
        <v>0</v>
      </c>
      <c r="AF177" s="952"/>
      <c r="AG177" s="951">
        <f>'03職員数'!$R$26</f>
        <v>0</v>
      </c>
      <c r="AH177" s="952"/>
      <c r="AI177" s="951">
        <f>'03職員数'!$V$26</f>
        <v>0</v>
      </c>
      <c r="AJ177" s="952"/>
      <c r="AK177" s="951">
        <f>'03職員数'!$Z$26</f>
        <v>0</v>
      </c>
      <c r="AL177" s="952"/>
      <c r="AM177" s="951">
        <f>'03職員数'!$AD$26</f>
        <v>0</v>
      </c>
      <c r="AN177" s="952"/>
      <c r="AO177" s="951">
        <f>'03職員数'!$AH$26</f>
        <v>0</v>
      </c>
      <c r="AP177" s="952"/>
      <c r="AQ177" s="971"/>
      <c r="AR177" s="972"/>
      <c r="AS177" s="951">
        <f>'03職員数'!$AP$26</f>
        <v>0</v>
      </c>
      <c r="AT177" s="952"/>
      <c r="AU177" s="109"/>
      <c r="AV177" s="109"/>
    </row>
    <row r="178" spans="1:48" s="87" customFormat="1" ht="12" customHeight="1" x14ac:dyDescent="0.2">
      <c r="A178" s="965"/>
      <c r="B178" s="969"/>
      <c r="C178" s="969"/>
      <c r="D178" s="970"/>
      <c r="E178" s="953"/>
      <c r="F178" s="954"/>
      <c r="G178" s="953"/>
      <c r="H178" s="954"/>
      <c r="I178" s="953"/>
      <c r="J178" s="954"/>
      <c r="K178" s="953"/>
      <c r="L178" s="954"/>
      <c r="M178" s="953"/>
      <c r="N178" s="954"/>
      <c r="O178" s="953"/>
      <c r="P178" s="954"/>
      <c r="Q178" s="953"/>
      <c r="R178" s="954"/>
      <c r="S178" s="953"/>
      <c r="T178" s="954"/>
      <c r="U178" s="953"/>
      <c r="V178" s="954"/>
      <c r="W178" s="953"/>
      <c r="X178" s="954"/>
      <c r="Y178" s="953"/>
      <c r="Z178" s="954"/>
      <c r="AA178" s="953"/>
      <c r="AB178" s="954"/>
      <c r="AC178" s="953"/>
      <c r="AD178" s="954"/>
      <c r="AE178" s="953"/>
      <c r="AF178" s="954"/>
      <c r="AG178" s="953"/>
      <c r="AH178" s="954"/>
      <c r="AI178" s="953"/>
      <c r="AJ178" s="954"/>
      <c r="AK178" s="953"/>
      <c r="AL178" s="954"/>
      <c r="AM178" s="953"/>
      <c r="AN178" s="954"/>
      <c r="AO178" s="953"/>
      <c r="AP178" s="954"/>
      <c r="AQ178" s="973"/>
      <c r="AR178" s="974"/>
      <c r="AS178" s="953"/>
      <c r="AT178" s="954"/>
      <c r="AU178" s="109"/>
      <c r="AV178" s="109"/>
    </row>
    <row r="179" spans="1:48" s="115" customFormat="1" ht="11.5" customHeight="1" x14ac:dyDescent="0.2">
      <c r="A179" s="112">
        <v>3</v>
      </c>
      <c r="B179" s="112"/>
      <c r="C179" s="112"/>
      <c r="D179" s="112"/>
      <c r="E179" s="112">
        <v>4</v>
      </c>
      <c r="F179" s="112"/>
      <c r="G179" s="112">
        <v>7</v>
      </c>
      <c r="H179" s="112"/>
      <c r="I179" s="112">
        <v>10</v>
      </c>
      <c r="J179" s="112"/>
      <c r="K179" s="112"/>
      <c r="L179" s="112"/>
      <c r="M179" s="112"/>
      <c r="N179" s="112"/>
      <c r="O179" s="112"/>
      <c r="P179" s="112"/>
      <c r="Q179" s="112"/>
      <c r="R179" s="112"/>
      <c r="S179" s="112"/>
      <c r="T179" s="112"/>
      <c r="U179" s="112"/>
      <c r="V179" s="112"/>
      <c r="W179" s="112">
        <v>31</v>
      </c>
      <c r="X179" s="112"/>
      <c r="Y179" s="112"/>
      <c r="Z179" s="112"/>
      <c r="AA179" s="112"/>
      <c r="AB179" s="112"/>
      <c r="AC179" s="112"/>
      <c r="AD179" s="112"/>
      <c r="AE179" s="112"/>
      <c r="AF179" s="112"/>
      <c r="AG179" s="112"/>
      <c r="AH179" s="112"/>
      <c r="AI179" s="112"/>
      <c r="AJ179" s="112"/>
      <c r="AK179" s="112"/>
      <c r="AL179" s="112"/>
      <c r="AM179" s="112"/>
      <c r="AN179" s="112"/>
      <c r="AO179" s="112"/>
      <c r="AP179" s="112"/>
      <c r="AQ179" s="112">
        <v>61</v>
      </c>
      <c r="AR179" s="112"/>
      <c r="AS179" s="112"/>
      <c r="AT179" s="112"/>
      <c r="AU179" s="112"/>
      <c r="AV179" s="114">
        <v>70</v>
      </c>
    </row>
    <row r="180" spans="1:48" s="87" customFormat="1" ht="13.5" customHeight="1" x14ac:dyDescent="0.2">
      <c r="A180" s="787" t="s">
        <v>674</v>
      </c>
      <c r="B180" s="787" t="s">
        <v>679</v>
      </c>
      <c r="C180" s="109"/>
      <c r="D180" s="975" t="s">
        <v>413</v>
      </c>
      <c r="E180" s="875"/>
      <c r="F180" s="875"/>
      <c r="G180" s="875"/>
      <c r="H180" s="875"/>
      <c r="I180" s="875"/>
      <c r="J180" s="875"/>
      <c r="K180" s="803"/>
      <c r="L180" s="976">
        <f>'02業務実績'!$H$14</f>
        <v>0</v>
      </c>
      <c r="M180" s="976"/>
      <c r="N180" s="976"/>
      <c r="O180" s="976"/>
      <c r="P180" s="976"/>
      <c r="Q180" s="976"/>
      <c r="R180" s="976"/>
      <c r="S180" s="875" t="s">
        <v>91</v>
      </c>
      <c r="T180" s="875"/>
      <c r="U180" s="803"/>
      <c r="V180" s="792" t="s">
        <v>139</v>
      </c>
      <c r="W180" s="875"/>
      <c r="X180" s="875"/>
      <c r="Y180" s="875"/>
      <c r="Z180" s="803"/>
      <c r="AA180" s="978">
        <f>'02業務実績'!$H$16</f>
        <v>0</v>
      </c>
      <c r="AB180" s="978"/>
      <c r="AC180" s="978"/>
      <c r="AD180" s="809" t="s">
        <v>3</v>
      </c>
      <c r="AE180" s="805"/>
      <c r="AF180" s="792" t="s">
        <v>242</v>
      </c>
      <c r="AG180" s="875"/>
      <c r="AH180" s="875"/>
      <c r="AI180" s="875"/>
      <c r="AJ180" s="875"/>
      <c r="AK180" s="875"/>
      <c r="AL180" s="803"/>
      <c r="AM180" s="980">
        <f>'02業務実績'!$H$18</f>
        <v>0</v>
      </c>
      <c r="AN180" s="980"/>
      <c r="AO180" s="980"/>
      <c r="AP180" s="980"/>
      <c r="AQ180" s="875" t="s">
        <v>140</v>
      </c>
      <c r="AR180" s="875"/>
      <c r="AS180" s="875"/>
      <c r="AT180" s="875"/>
      <c r="AU180" s="803"/>
      <c r="AV180" s="109"/>
    </row>
    <row r="181" spans="1:48" s="87" customFormat="1" ht="13.5" customHeight="1" x14ac:dyDescent="0.2">
      <c r="A181" s="788"/>
      <c r="B181" s="788"/>
      <c r="C181" s="109"/>
      <c r="D181" s="794"/>
      <c r="E181" s="876"/>
      <c r="F181" s="876"/>
      <c r="G181" s="876"/>
      <c r="H181" s="876"/>
      <c r="I181" s="876"/>
      <c r="J181" s="876"/>
      <c r="K181" s="804"/>
      <c r="L181" s="977"/>
      <c r="M181" s="977"/>
      <c r="N181" s="977"/>
      <c r="O181" s="977"/>
      <c r="P181" s="977"/>
      <c r="Q181" s="977"/>
      <c r="R181" s="977"/>
      <c r="S181" s="876"/>
      <c r="T181" s="876"/>
      <c r="U181" s="804"/>
      <c r="V181" s="794"/>
      <c r="W181" s="876"/>
      <c r="X181" s="876"/>
      <c r="Y181" s="876"/>
      <c r="Z181" s="804"/>
      <c r="AA181" s="979"/>
      <c r="AB181" s="979"/>
      <c r="AC181" s="979"/>
      <c r="AD181" s="810"/>
      <c r="AE181" s="806"/>
      <c r="AF181" s="794"/>
      <c r="AG181" s="876"/>
      <c r="AH181" s="876"/>
      <c r="AI181" s="876"/>
      <c r="AJ181" s="876"/>
      <c r="AK181" s="876"/>
      <c r="AL181" s="804"/>
      <c r="AM181" s="981"/>
      <c r="AN181" s="981"/>
      <c r="AO181" s="981"/>
      <c r="AP181" s="981"/>
      <c r="AQ181" s="876"/>
      <c r="AR181" s="876"/>
      <c r="AS181" s="876"/>
      <c r="AT181" s="876"/>
      <c r="AU181" s="804"/>
      <c r="AV181" s="109"/>
    </row>
    <row r="182" spans="1:48" s="13" customFormat="1" ht="11.5" customHeight="1" x14ac:dyDescent="0.2">
      <c r="A182" s="99">
        <v>1</v>
      </c>
      <c r="B182" s="99"/>
      <c r="C182" s="99"/>
      <c r="D182" s="99"/>
      <c r="E182" s="99"/>
      <c r="F182" s="99"/>
      <c r="G182" s="99"/>
      <c r="H182" s="99"/>
      <c r="I182" s="99"/>
      <c r="J182" s="99"/>
      <c r="K182" s="99"/>
      <c r="L182" s="99">
        <v>3</v>
      </c>
      <c r="M182" s="99"/>
      <c r="N182" s="99"/>
      <c r="O182" s="99"/>
      <c r="P182" s="99"/>
      <c r="Q182" s="99"/>
      <c r="R182" s="99"/>
      <c r="S182" s="99"/>
      <c r="T182" s="99"/>
      <c r="U182" s="99"/>
      <c r="V182" s="99"/>
      <c r="W182" s="99"/>
      <c r="X182" s="99"/>
      <c r="Y182" s="99"/>
      <c r="Z182" s="99"/>
      <c r="AA182" s="99">
        <v>14</v>
      </c>
      <c r="AB182" s="99"/>
      <c r="AC182" s="99"/>
      <c r="AD182" s="99"/>
      <c r="AE182" s="99"/>
      <c r="AF182" s="99"/>
      <c r="AG182" s="99"/>
      <c r="AH182" s="99"/>
      <c r="AI182" s="99"/>
      <c r="AJ182" s="99"/>
      <c r="AK182" s="99"/>
      <c r="AL182" s="99"/>
      <c r="AM182" s="99">
        <v>17</v>
      </c>
      <c r="AN182" s="99"/>
      <c r="AO182" s="99"/>
      <c r="AP182" s="99"/>
      <c r="AQ182" s="99"/>
      <c r="AR182" s="99"/>
      <c r="AS182" s="99"/>
      <c r="AT182" s="99"/>
      <c r="AU182" s="99"/>
      <c r="AV182" s="99"/>
    </row>
    <row r="184" spans="1:48" ht="13.5" customHeight="1" x14ac:dyDescent="0.2">
      <c r="A184" s="203" t="s">
        <v>671</v>
      </c>
    </row>
    <row r="185" spans="1:48" ht="13.5" customHeight="1" x14ac:dyDescent="0.2">
      <c r="A185" s="222" t="str">
        <f>CONCATENATE($A$188,$A$189,$A$190,$A$191,$A$192,$A$193,$A$194,$A$195,$A$196,$A$197,$A$198,$A$199,$A$200,$A$201,$A$202,$A$203,$A$204)</f>
        <v xml:space="preserve">011 00000                                                                                                               02                             　　　　　　　　　　　　　　　　　　　　　　 　　　　　　　　　　　　                    0346　　　　　　　　　　　　　　　　　　　　　　　　　　　　　　                                                        04　　　　　　　　　　　　　　　　　　　　　　　　　　　                                                                05  　　　　　　　　　　　　　　　　　　　　　　　　　　　　　　                                                        06　　　　　　　　　　　　　　　　　　　　　　　　　　　                                                                07  　　　　　　　　　　　　　　　　　　　　　　　　　　　　　　                                                        080                                                                                                                     090       000                                                                                                           100       0000000000000                                                                                                 110        000000000000000000                                                                                           120       000000000000000000000000000000000000000000000000000                                                           1300000000000000000000000000000000000000000000000000000000000000000000000000000000000000000000                          140000000000000000000000000000000000000000000000000000000000000000000000                                                1510000000000000000000000000000000000000000000000000000000000000000                                                     1520000000000000000000000000000000000000000000000000000000000000000                                                     16 0000000000000000000                                                                                                  </v>
      </c>
    </row>
    <row r="186" spans="1:48" ht="13.5" customHeight="1" x14ac:dyDescent="0.2">
      <c r="A186" s="222"/>
    </row>
    <row r="187" spans="1:48" ht="13.5" customHeight="1" x14ac:dyDescent="0.2">
      <c r="A187" s="203" t="s">
        <v>672</v>
      </c>
    </row>
    <row r="188" spans="1:48" ht="13.5" customHeight="1" x14ac:dyDescent="0.2">
      <c r="A188" s="221" t="str">
        <f>MIDB(CONCATENATE($A$8,$B$8,$G$8,IF($M$8=""," ",$M$8),$T$8,$U$8,$V$8,$W$8,$X$8) &amp; REPT(" ",120),1,120)</f>
        <v xml:space="preserve">011 00000                                                                                                               </v>
      </c>
    </row>
    <row r="189" spans="1:48" ht="13.5" customHeight="1" x14ac:dyDescent="0.2">
      <c r="A189" s="222" t="str">
        <f>MIDB(CONCATENATE($A$12,$B$12,$G$12,$H$12,$I$12,$J$12,$K$12,$L$12,$M$12,$N$12,$O$12,$P$12,$Q$12,$R$12,$S$12,$T$12,$U$12,$V$12,$W$12,$X$12,$Y$12,$Z$12,$AA$12,$AB$12,$AC$12,$AD$12,$AE$12,$AF$12,$AG$12,$AH$12,$G$15,$I$15,$J$15,$K$15,$L$15,$M$15,$N$15,$O$15,$P$15,$Q$15,$R$15,$S$15,$T$15,$U$15,$V$15,$W$15,$X$15,$Y$15,$Z$15,$AA$15,$AB$15,$AC$15,$AD$15,$AF$15,$G$18,$H$18,$I$18,$J$18,$K$18,$L$18,$M$18,$N$18,$O$18,$P$18,$Q$18,$R$18,$G$21,$H$21,$I$21,$K$21,$L$21,$M$21,$N$21,$T$21,$U$21,$V$21,$W$21,$X$21,$Y$21,$Z$21,$AA$21,$AB$21,$AC$21,$AD$21,$AE$21,$AF$21) &amp; REPT(" ",120),1,120)</f>
        <v xml:space="preserve">02                             　　　　　　　　　　　　　　　　　　　　　　 　　　　　　　　　　　　                    </v>
      </c>
    </row>
    <row r="190" spans="1:48" ht="13.5" customHeight="1" x14ac:dyDescent="0.2">
      <c r="A190" s="220" t="str">
        <f>MIDB(CONCATENATE($A$24,$B$24,$G$24,$H$24,$M$24,$N$24,$O$24,$P$24,$Q$24,$R$24,$S$24,$T$24,$U$24,$V$24,$W$24,$X$24,$G$27,$H$27,$I$27,$J$27,$K$27,$L$27,$M$27,$N$27,$O$27,$P$27,$Q$27,$R$27,$S$27,$T$27,$U$27,$V$27,$W$27,$X$27) &amp; REPT(" ",120),1,120)</f>
        <v xml:space="preserve">0346　　　　　　　　　　　　　　　　　　　　　　　　　　　　　　                                                        </v>
      </c>
    </row>
    <row r="191" spans="1:48" ht="13.5" customHeight="1" x14ac:dyDescent="0.2">
      <c r="A191" s="222" t="str">
        <f>MIDB(CONCATENATE($A$30,$B$30,$G$30,$H$30,$I$30,$J$30,$K$30,$L$30,$M$30,$N$30,$O$30,$P$30,$Q$30,$R$30,$S$30,$T$30,$U$30,$G$33,$H$33,$I$33,$J$33,$K$33,$L$33,$M$33,$N$33,$O$33,$P$33,$Q$33,$R$33,$G$36,$H$36,$I$36,$K$36,$L$36,$M$36,$N$36,$T$36,$U$36,$V$36,$W$36,$X$36,$Y$36,$Z$36,$AA$36,$AB$36,$AC$36,$AD$36,$AE$36,$AF$36) &amp; REPT(" ",120),1,120)</f>
        <v xml:space="preserve">04　　　　　　　　　　　　　　　　　　　　　　　　　　　                                                                </v>
      </c>
    </row>
    <row r="192" spans="1:48" ht="13.5" customHeight="1" x14ac:dyDescent="0.2">
      <c r="A192" s="222" t="str">
        <f>MIDB(CONCATENATE($A$39,$B$39,$G$39,$H$39,$M$39,$N$39,$O$39,$P$39,$Q$39,$R$39,$S$39,$T$39,$U$39,$V$39,$W$39,$X$39,$G$42,$H$42,$I$42,$J$42,$K$42,$L$42,$M$42,$N$42,$O$42,$P$42,$Q$42,$R$42,$S$42,$T$42,$U$42,$V$42,$W$42,$X$42) &amp; REPT(" ",120),1,120)</f>
        <v xml:space="preserve">05  　　　　　　　　　　　　　　　　　　　　　　　　　　　　　　                                                        </v>
      </c>
    </row>
    <row r="193" spans="1:1" ht="13.5" customHeight="1" x14ac:dyDescent="0.2">
      <c r="A193" s="222" t="str">
        <f>MIDB(CONCATENATE($A$45,$B$45,$G$45,$H$45,$I$45,$J$45,$K$45,$L$45,$M$45,$N$45,$O$45,$P$45,$Q$45,$R$45,$S$45,$T$45,$U$45,$G$48,$H$48,$I$48,$J$48,$K$48,$L$48,$M$48,$N$48,$O$48,$P$48,$Q$48,$R$48,$G$51,$H$51,$I$51,$K$51,$L$51,$M$51,$N$51,$T$51,$U$51,$V$51,$W$51,$X$51,$Y$51,$Z$51,$AA$51,$AB$51,$AC$51,$AD$51,$AE$51,$AF$51) &amp; REPT(" ",120),1,120)</f>
        <v xml:space="preserve">06　　　　　　　　　　　　　　　　　　　　　　　　　　　                                                                </v>
      </c>
    </row>
    <row r="194" spans="1:1" ht="13.5" customHeight="1" x14ac:dyDescent="0.2">
      <c r="A194" s="222" t="str">
        <f>MIDB(CONCATENATE($A$54,$B$54,$G$54,$H$54,$M$54,$N$54,$O$54,$P$54,$Q$54,$R$54,$S$54,$T$54,$U$54,$V$54,$W$54,$X$54,$G$57,$H$57,$I$57,$J$57,$K$57,$L$57,$M$57,$N$57,$O$57,$P$57,$Q$57,$R$57,$S$57,$T$57,$U$57,$V$57,$W$57,$X$57) &amp; REPT(" ",120),1,120)</f>
        <v xml:space="preserve">07  　　　　　　　　　　　　　　　　　　　　　　　　　　　　　　                                                        </v>
      </c>
    </row>
    <row r="195" spans="1:1" ht="13.5" customHeight="1" x14ac:dyDescent="0.2">
      <c r="A195" s="222" t="str">
        <f>MIDB(CONCATENATE($A$62,$B$62,IFERROR(VLOOKUP($D$62,初期設定!$AV$3:$AW$4,2,FALSE),0),TEXT($T$62,"00000000"),$AB$62,$AC$62,$AF$62,$AI$62) &amp; REPT(" ",120),1,120)</f>
        <v xml:space="preserve">080                                                                                                                     </v>
      </c>
    </row>
    <row r="196" spans="1:1" ht="13.5" customHeight="1" x14ac:dyDescent="0.2">
      <c r="A196" s="222" t="str">
        <f>MIDB(CONCATENATE($A$67,$B$67,IFERROR(VLOOKUP($D$67,初期設定!$AV$3:$AW$4,2,FALSE),0),TEXT($T$67,"00000000"),$AB$67,$AC$67,$AF$67,$AI$67,$I$75,$J$75,$K$75) &amp; REPT(" ",120),1,120)</f>
        <v xml:space="preserve">090       000                                                                                                           </v>
      </c>
    </row>
    <row r="197" spans="1:1" ht="13.5" customHeight="1" x14ac:dyDescent="0.2">
      <c r="A197" s="222" t="str">
        <f>MIDB(CONCATENATE($A$83,$B$83,IFERROR(VLOOKUP($D$83,初期設定!$AV$3:$AW$4,2,FALSE),0),TEXT($T$83,"00000000"),$AB$83,$AC$83,$AF$83,$AI$83,$I$92,$J$92,$K$92,$L$92,$M$92,$N$92,$O$92,$P$92,$Q$92,$R$92,$S$92,$T$92,$U$92) &amp; REPT(" ",120),1,120)</f>
        <v xml:space="preserve">100       0000000000000                                                                                                 </v>
      </c>
    </row>
    <row r="198" spans="1:1" ht="13.5" customHeight="1" x14ac:dyDescent="0.2">
      <c r="A198" s="222" t="str">
        <f>MIDB(CONCATENATE($A$100,$B$100,IFERROR(VLOOKUP($D$100,初期設定!$AV$3:$AW$4,2,FALSE),0),TEXT($T$100,"00000000"),$AB$100,$AC$100,$AF$100,$AI$100,IFERROR(VLOOKUP($I$108,初期設定!$AV$3:$AW$4,2,FALSE),0),IFERROR(VLOOKUP($J$108,初期設定!$AV$3:$AW$4,2,FALSE),0),IFERROR(VLOOKUP($K$108,初期設定!$AV$3:$AW$4,2,FALSE),0),IFERROR(VLOOKUP($L$108,初期設定!$AV$3:$AW$4,2,FALSE),0),IFERROR(VLOOKUP($M$108,初期設定!$AV$3:$AW$4,2,FALSE),0),IFERROR(VLOOKUP($N$108,初期設定!$AV$3:$AW$4,2,FALSE),0),IFERROR(VLOOKUP($O$108,初期設定!$AV$3:$AW$4,2,FALSE),0),IFERROR(VLOOKUP($P$108,初期設定!$AV$3:$AW$4,2,FALSE),0),$I$116,$J$116,$K$116,$L$116,$M$116,$N$116,$O$116,$P$116,$Q$116,$R$116) &amp; REPT(" ",120),1,120)</f>
        <v xml:space="preserve">110        000000000000000000                                                                                           </v>
      </c>
    </row>
    <row r="199" spans="1:1" ht="13.5" customHeight="1" x14ac:dyDescent="0.2">
      <c r="A199" s="222" t="str">
        <f>MIDB(CONCATENATE($A$125,$B$125,IFERROR(VLOOKUP($D$125,初期設定!$AV$3:$AW$4,2,FALSE),0),TEXT($T$125,"00000000"),$AB$125,$AC$125,$AF$125,$AI$125,IFERROR(VLOOKUP($G$133,初期設定!$AV$3:$AW$4,2,FALSE),0),IFERROR(VLOOKUP($H$133,初期設定!$AV$3:$AW$4,2,FALSE),0),IFERROR(VLOOKUP($I$133,初期設定!$AV$3:$AW$4,2,FALSE),0),IFERROR(VLOOKUP($J$133,初期設定!$AV$3:$AW$4,2,FALSE),0),IFERROR(VLOOKUP($K$133,初期設定!$AV$3:$AW$4,2,FALSE),0),IFERROR(VLOOKUP($L$133,初期設定!$AV$3:$AW$4,2,FALSE),0),IFERROR(VLOOKUP($M$133,初期設定!$AV$3:$AW$4,2,FALSE),0),IFERROR(VLOOKUP($N$133,初期設定!$AV$3:$AW$4,2,FALSE),0),IFERROR(VLOOKUP($O$133,初期設定!$AV$3:$AW$4,2,FALSE),0),IFERROR(VLOOKUP($P$133,初期設定!$AV$3:$AW$4,2,FALSE),0),IFERROR(VLOOKUP($Q$133,初期設定!$AV$3:$AW$4,2,FALSE),0),IFERROR(VLOOKUP($R$133,初期設定!$AV$3:$AW$4,2,FALSE),0),IFERROR(VLOOKUP($S$133,初期設定!$AV$3:$AW$4,2,FALSE),0),IFERROR(VLOOKUP($T$133,初期設定!$AV$3:$AW$4,2,FALSE),0),IFERROR(VLOOKUP($U$133,初期設定!$AV$3:$AW$4,2,FALSE),0),IFERROR(VLOOKUP($V$133,初期設定!$AV$3:$AW$4,2,FALSE),0),IFERROR(VLOOKUP($W$133,初期設定!$AV$3:$AW$4,2,FALSE),0),IFERROR(VLOOKUP($X$133,初期設定!$AV$3:$AW$4,2,FALSE),0),IFERROR(VLOOKUP($Y$133,初期設定!$AV$3:$AW$4,2,FALSE),0),IFERROR(VLOOKUP($Z$133,初期設定!$AV$3:$AW$4,2,FALSE),0),IFERROR(VLOOKUP($AA$133,初期設定!$AV$3:$AW$4,2,FALSE),0),$G$141,$H$141,$I$141,$J$141,$K$141,$L$141,$M$141,$N$141,$O$141,$P$141,$Q$141,$R$141,$S$141,$T$141,$U$141,$V$141,$W$141,$X$141,$Y$141,$Z$141,$AA$141,$AB$141,$AC$141,$AD$141,$AE$141,$AF$141,$AG$141,$AH$141,$AI$141,$AJ$141) &amp; REPT(" ",120),1,120)</f>
        <v xml:space="preserve">120       000000000000000000000000000000000000000000000000000                                                           </v>
      </c>
    </row>
    <row r="200" spans="1:1" ht="13.5" customHeight="1" x14ac:dyDescent="0.2">
      <c r="A200" s="222" t="str">
        <f>MIDB(CONCATENATE($A$148,$B$148,TEXT($C$156,"0000"),TEXT($E$156,"0000"),TEXT($G$156,"0000"),TEXT($I$156,"0000"),TEXT($K$156,"0000"),TEXT($M$156,"0000"),TEXT($O$156,"0000"),TEXT($Q$156,"0000"),TEXT($S$156,"0000"),TEXT($U$156,"0000"),TEXT($W$156,"0000"),TEXT($Y$156,"0000"),TEXT($AA$156,"0000"),TEXT($AC$156,"0000"),TEXT($AE$156,"0000"),TEXT($AG$156,"0000"),TEXT($AI$156,"0000"),TEXT($AK$156,"0000"),TEXT($AM$156,"0000"),TEXT($AO$156,"0000"),TEXT($AQ$156,"0000"),TEXT($AS$156,"0000"),TEXT($AU$156,"0000")) &amp; REPT(" ",120),1,120)</f>
        <v xml:space="preserve">1300000000000000000000000000000000000000000000000000000000000000000000000000000000000000000000                          </v>
      </c>
    </row>
    <row r="201" spans="1:1" ht="13.5" customHeight="1" x14ac:dyDescent="0.2">
      <c r="A201" s="222" t="str">
        <f>MIDB(CONCATENATE($A$159,$B$159,TEXT($E$164,"0000"),TEXT($G$164,"0000"),TEXT($I$164,"0000"),TEXT($K$164,"0000"),TEXT($M$164,"0000"),TEXT($O$164,"0000"),TEXT($Q$164,"0000"),TEXT($S$164,"0000"),TEXT($U$164,"0000"),TEXT($W$164,"0000"),TEXT($Y$164,"0000"),TEXT($AA$164,"0000"),TEXT($AC$164,"0000"),TEXT($AE$164,"00000"),TEXT($AG$164,"0000"),TEXT($AI$164,"0000"),TEXT($AK$164,"00000")) &amp; REPT(" ",120),1,120)</f>
        <v xml:space="preserve">140000000000000000000000000000000000000000000000000000000000000000000000                                                </v>
      </c>
    </row>
    <row r="202" spans="1:1" ht="13.5" customHeight="1" x14ac:dyDescent="0.2">
      <c r="A202" s="222" t="str">
        <f>MIDB(CONCATENATE($A$167,$B$167,VLOOKUP($B$175,初期設定!$AS$3:$AT$4,2,FALSE),TEXT($E$175,"000"),TEXT($G$175,"000"),TEXT($I$175,"000"),TEXT($K$175,"000"),TEXT($M$175,"000"),TEXT($O$175,"000"),TEXT($Q$175,"000"),TEXT($S$175,"000"),TEXT($U$175,"000"),TEXT($W$175,"000"),TEXT($Y$175,"000"),TEXT($AA$175,"000"),TEXT($AC$175,"000"),TEXT($AE$175,"000"),TEXT($AG$175,"000"),TEXT($AI$175,"000"),TEXT($AK$175,"000"),TEXT($AM$175,"000"),TEXT($AO$175,"000"),TEXT($AQ$175,"000"),TEXT($AS$175,"0000")) &amp; REPT(" ",120),1,120)</f>
        <v xml:space="preserve">1510000000000000000000000000000000000000000000000000000000000000000                                                     </v>
      </c>
    </row>
    <row r="203" spans="1:1" ht="13.5" customHeight="1" x14ac:dyDescent="0.2">
      <c r="A203" s="222" t="str">
        <f>MIDB(CONCATENATE($A$167,$B$167,VLOOKUP($B$177,初期設定!$AS$3:$AT$4,2,FALSE),TEXT($E$177,"000"),TEXT($G$177,"000"),TEXT($I$177,"000"),TEXT($K$177,"000"),TEXT($M$177,"000"),TEXT($O$177,"000"),TEXT($Q$177,"000"),TEXT($S$177,"000"),TEXT($U$177,"000"),TEXT($W$177,"000"),TEXT($Y$177,"000"),TEXT($AA$177,"000"),TEXT($AC$177,"000"),TEXT($AE$177,"000"),TEXT($AG$177,"000"),TEXT($AI$177,"000"),TEXT($AK$177,"000"),TEXT($AM$177,"000"),TEXT($AO$177,"000"),TEXT($AQ$177,"000"),TEXT($AS$177,"0000")) &amp; REPT(" ",120),1,120)</f>
        <v xml:space="preserve">1520000000000000000000000000000000000000000000000000000000000000000                                                     </v>
      </c>
    </row>
    <row r="204" spans="1:1" ht="13.5" customHeight="1" x14ac:dyDescent="0.2">
      <c r="A204" s="222" t="str">
        <f>MIDB(CONCATENATE($A$180,$B$180," ",TEXT($L$180,"00000000000"),TEXT($AA$180,"000"),TEXT($AM$180,"00000")) &amp; REPT(" ",120),1,120)</f>
        <v xml:space="preserve">16 0000000000000000000                                                                                                  </v>
      </c>
    </row>
  </sheetData>
  <sheetProtection password="CC81" sheet="1" objects="1" scenarios="1"/>
  <mergeCells count="890">
    <mergeCell ref="AM180:AP181"/>
    <mergeCell ref="AQ180:AU181"/>
    <mergeCell ref="AK177:AL178"/>
    <mergeCell ref="AM177:AN178"/>
    <mergeCell ref="AO177:AP178"/>
    <mergeCell ref="AQ177:AR178"/>
    <mergeCell ref="AS177:AT178"/>
    <mergeCell ref="AG177:AH178"/>
    <mergeCell ref="AI177:AJ178"/>
    <mergeCell ref="A180:A181"/>
    <mergeCell ref="B180:B181"/>
    <mergeCell ref="D180:K181"/>
    <mergeCell ref="L180:R181"/>
    <mergeCell ref="S180:U181"/>
    <mergeCell ref="Y177:Z178"/>
    <mergeCell ref="AA177:AB178"/>
    <mergeCell ref="AC177:AD178"/>
    <mergeCell ref="AE177:AF178"/>
    <mergeCell ref="M177:N178"/>
    <mergeCell ref="O177:P178"/>
    <mergeCell ref="Q177:R178"/>
    <mergeCell ref="S177:T178"/>
    <mergeCell ref="U177:V178"/>
    <mergeCell ref="W177:X178"/>
    <mergeCell ref="V180:Z181"/>
    <mergeCell ref="AA180:AC181"/>
    <mergeCell ref="AD180:AE181"/>
    <mergeCell ref="AF180:AL181"/>
    <mergeCell ref="AS175:AT176"/>
    <mergeCell ref="A177:A178"/>
    <mergeCell ref="B177:D178"/>
    <mergeCell ref="E177:F178"/>
    <mergeCell ref="G177:H178"/>
    <mergeCell ref="I177:J178"/>
    <mergeCell ref="K177:L178"/>
    <mergeCell ref="AA175:AB176"/>
    <mergeCell ref="AC175:AD176"/>
    <mergeCell ref="AE175:AF176"/>
    <mergeCell ref="AG175:AH176"/>
    <mergeCell ref="AI175:AJ176"/>
    <mergeCell ref="AK175:AL176"/>
    <mergeCell ref="O175:P176"/>
    <mergeCell ref="Q175:R176"/>
    <mergeCell ref="S175:T176"/>
    <mergeCell ref="U175:V176"/>
    <mergeCell ref="W175:X176"/>
    <mergeCell ref="Y175:Z176"/>
    <mergeCell ref="A175:A176"/>
    <mergeCell ref="B175:D176"/>
    <mergeCell ref="E175:F176"/>
    <mergeCell ref="G175:H176"/>
    <mergeCell ref="I175:J176"/>
    <mergeCell ref="AK171:AL174"/>
    <mergeCell ref="S171:T174"/>
    <mergeCell ref="U171:V174"/>
    <mergeCell ref="Y171:Z174"/>
    <mergeCell ref="AA171:AB174"/>
    <mergeCell ref="AM175:AN176"/>
    <mergeCell ref="AO175:AP176"/>
    <mergeCell ref="AQ175:AR176"/>
    <mergeCell ref="AG171:AH174"/>
    <mergeCell ref="AM171:AN174"/>
    <mergeCell ref="AO171:AP174"/>
    <mergeCell ref="AQ171:AR174"/>
    <mergeCell ref="AI171:AJ174"/>
    <mergeCell ref="K175:L176"/>
    <mergeCell ref="M175:N176"/>
    <mergeCell ref="AC171:AD174"/>
    <mergeCell ref="AE171:AF174"/>
    <mergeCell ref="AQ170:AR170"/>
    <mergeCell ref="AS170:AT174"/>
    <mergeCell ref="E171:F174"/>
    <mergeCell ref="G171:H174"/>
    <mergeCell ref="I171:J174"/>
    <mergeCell ref="K171:L174"/>
    <mergeCell ref="O171:P174"/>
    <mergeCell ref="Q171:R174"/>
    <mergeCell ref="AE170:AF170"/>
    <mergeCell ref="AG170:AH170"/>
    <mergeCell ref="AI170:AJ170"/>
    <mergeCell ref="AK170:AL170"/>
    <mergeCell ref="AM170:AN170"/>
    <mergeCell ref="AO170:AP170"/>
    <mergeCell ref="S170:T170"/>
    <mergeCell ref="U170:V170"/>
    <mergeCell ref="W170:X170"/>
    <mergeCell ref="Y170:Z170"/>
    <mergeCell ref="AA170:AB170"/>
    <mergeCell ref="AC170:AD170"/>
    <mergeCell ref="A167:A168"/>
    <mergeCell ref="B167:B168"/>
    <mergeCell ref="D167:AB168"/>
    <mergeCell ref="E170:F170"/>
    <mergeCell ref="G170:H170"/>
    <mergeCell ref="I170:J170"/>
    <mergeCell ref="K170:L170"/>
    <mergeCell ref="M170:N170"/>
    <mergeCell ref="O170:P170"/>
    <mergeCell ref="Q170:R170"/>
    <mergeCell ref="AA164:AB165"/>
    <mergeCell ref="AC164:AD165"/>
    <mergeCell ref="AE164:AF165"/>
    <mergeCell ref="AG164:AH165"/>
    <mergeCell ref="AI164:AJ165"/>
    <mergeCell ref="AK164:AL165"/>
    <mergeCell ref="O164:P165"/>
    <mergeCell ref="Q164:R165"/>
    <mergeCell ref="S164:T165"/>
    <mergeCell ref="U164:V165"/>
    <mergeCell ref="W164:X165"/>
    <mergeCell ref="Y164:Z165"/>
    <mergeCell ref="C164:D165"/>
    <mergeCell ref="E164:F165"/>
    <mergeCell ref="G164:H165"/>
    <mergeCell ref="I164:J165"/>
    <mergeCell ref="K164:L165"/>
    <mergeCell ref="M164:N165"/>
    <mergeCell ref="U160:V163"/>
    <mergeCell ref="W160:X163"/>
    <mergeCell ref="Y160:Z163"/>
    <mergeCell ref="G160:H163"/>
    <mergeCell ref="I160:J163"/>
    <mergeCell ref="K160:L163"/>
    <mergeCell ref="AA159:AB159"/>
    <mergeCell ref="AC159:AD159"/>
    <mergeCell ref="AE159:AF163"/>
    <mergeCell ref="AG159:AH159"/>
    <mergeCell ref="AI159:AJ159"/>
    <mergeCell ref="AI160:AJ163"/>
    <mergeCell ref="M159:N159"/>
    <mergeCell ref="O159:P159"/>
    <mergeCell ref="Q159:R159"/>
    <mergeCell ref="S159:T159"/>
    <mergeCell ref="U159:V159"/>
    <mergeCell ref="W159:X159"/>
    <mergeCell ref="O160:P163"/>
    <mergeCell ref="Q160:R163"/>
    <mergeCell ref="S160:T163"/>
    <mergeCell ref="Y159:Z159"/>
    <mergeCell ref="M160:N163"/>
    <mergeCell ref="A159:A160"/>
    <mergeCell ref="B159:B160"/>
    <mergeCell ref="E159:F159"/>
    <mergeCell ref="G159:H159"/>
    <mergeCell ref="I159:J159"/>
    <mergeCell ref="K159:L159"/>
    <mergeCell ref="AK156:AL157"/>
    <mergeCell ref="M156:N157"/>
    <mergeCell ref="O156:P157"/>
    <mergeCell ref="Q156:R157"/>
    <mergeCell ref="S156:T157"/>
    <mergeCell ref="U156:V157"/>
    <mergeCell ref="W156:X157"/>
    <mergeCell ref="A156:B157"/>
    <mergeCell ref="C156:D157"/>
    <mergeCell ref="E156:F157"/>
    <mergeCell ref="G156:H157"/>
    <mergeCell ref="I156:J157"/>
    <mergeCell ref="K156:L157"/>
    <mergeCell ref="AA160:AB163"/>
    <mergeCell ref="AC160:AD163"/>
    <mergeCell ref="AG160:AH163"/>
    <mergeCell ref="AK159:AL163"/>
    <mergeCell ref="E160:F163"/>
    <mergeCell ref="AS152:AT155"/>
    <mergeCell ref="AU152:AV155"/>
    <mergeCell ref="Y152:Z155"/>
    <mergeCell ref="AA152:AB155"/>
    <mergeCell ref="AC152:AD155"/>
    <mergeCell ref="AE152:AF155"/>
    <mergeCell ref="AG152:AH155"/>
    <mergeCell ref="AI152:AJ155"/>
    <mergeCell ref="AM156:AN157"/>
    <mergeCell ref="AO156:AP157"/>
    <mergeCell ref="AQ156:AR157"/>
    <mergeCell ref="AS156:AT157"/>
    <mergeCell ref="AU156:AV157"/>
    <mergeCell ref="Y156:Z157"/>
    <mergeCell ref="AA156:AB157"/>
    <mergeCell ref="AC156:AD157"/>
    <mergeCell ref="AE156:AF157"/>
    <mergeCell ref="AG156:AH157"/>
    <mergeCell ref="AI156:AJ157"/>
    <mergeCell ref="M152:N155"/>
    <mergeCell ref="O152:P155"/>
    <mergeCell ref="Q152:R155"/>
    <mergeCell ref="S152:T155"/>
    <mergeCell ref="U152:V155"/>
    <mergeCell ref="W152:X155"/>
    <mergeCell ref="AM151:AN151"/>
    <mergeCell ref="AO151:AP151"/>
    <mergeCell ref="AQ151:AR151"/>
    <mergeCell ref="M151:N151"/>
    <mergeCell ref="AK152:AL155"/>
    <mergeCell ref="AM152:AN155"/>
    <mergeCell ref="AO152:AP155"/>
    <mergeCell ref="AQ152:AR155"/>
    <mergeCell ref="AS151:AT151"/>
    <mergeCell ref="AU151:AV151"/>
    <mergeCell ref="C152:D155"/>
    <mergeCell ref="E152:F155"/>
    <mergeCell ref="G152:H155"/>
    <mergeCell ref="I152:J155"/>
    <mergeCell ref="K152:L155"/>
    <mergeCell ref="AA151:AB151"/>
    <mergeCell ref="AC151:AD151"/>
    <mergeCell ref="AE151:AF151"/>
    <mergeCell ref="AG151:AH151"/>
    <mergeCell ref="AI151:AJ151"/>
    <mergeCell ref="AK151:AL151"/>
    <mergeCell ref="O151:P151"/>
    <mergeCell ref="Q151:R151"/>
    <mergeCell ref="S151:T151"/>
    <mergeCell ref="U151:V151"/>
    <mergeCell ref="W151:X151"/>
    <mergeCell ref="Y151:Z151"/>
    <mergeCell ref="C151:D151"/>
    <mergeCell ref="E151:F151"/>
    <mergeCell ref="G151:H151"/>
    <mergeCell ref="I151:J151"/>
    <mergeCell ref="K151:L151"/>
    <mergeCell ref="AG144:AG145"/>
    <mergeCell ref="AH144:AH145"/>
    <mergeCell ref="AI144:AI145"/>
    <mergeCell ref="AJ144:AJ145"/>
    <mergeCell ref="A147:E147"/>
    <mergeCell ref="A148:A149"/>
    <mergeCell ref="B148:B149"/>
    <mergeCell ref="D148:AB149"/>
    <mergeCell ref="AA144:AA145"/>
    <mergeCell ref="AB144:AB145"/>
    <mergeCell ref="AC144:AC145"/>
    <mergeCell ref="AD144:AD145"/>
    <mergeCell ref="AE144:AE145"/>
    <mergeCell ref="AF144:AF145"/>
    <mergeCell ref="U144:U145"/>
    <mergeCell ref="V144:V145"/>
    <mergeCell ref="W144:W145"/>
    <mergeCell ref="X144:X145"/>
    <mergeCell ref="Y144:Y145"/>
    <mergeCell ref="Z144:Z145"/>
    <mergeCell ref="O144:O145"/>
    <mergeCell ref="P144:P145"/>
    <mergeCell ref="Q144:Q145"/>
    <mergeCell ref="R144:R145"/>
    <mergeCell ref="S144:S145"/>
    <mergeCell ref="T144:T145"/>
    <mergeCell ref="AJ142:AJ143"/>
    <mergeCell ref="A144:F145"/>
    <mergeCell ref="G144:G145"/>
    <mergeCell ref="H144:H145"/>
    <mergeCell ref="I144:I145"/>
    <mergeCell ref="J144:J145"/>
    <mergeCell ref="K144:K145"/>
    <mergeCell ref="L144:L145"/>
    <mergeCell ref="M144:M145"/>
    <mergeCell ref="N144:N145"/>
    <mergeCell ref="AD142:AD143"/>
    <mergeCell ref="AE142:AE143"/>
    <mergeCell ref="AF142:AF143"/>
    <mergeCell ref="AG142:AG143"/>
    <mergeCell ref="AH142:AH143"/>
    <mergeCell ref="AI142:AI143"/>
    <mergeCell ref="X142:X143"/>
    <mergeCell ref="Y142:Y143"/>
    <mergeCell ref="Z142:Z143"/>
    <mergeCell ref="AA142:AA143"/>
    <mergeCell ref="AB142:AB143"/>
    <mergeCell ref="AC142:AC143"/>
    <mergeCell ref="R142:R143"/>
    <mergeCell ref="S142:S143"/>
    <mergeCell ref="T142:T143"/>
    <mergeCell ref="U142:U143"/>
    <mergeCell ref="V142:V143"/>
    <mergeCell ref="W142:W143"/>
    <mergeCell ref="L142:L143"/>
    <mergeCell ref="M142:M143"/>
    <mergeCell ref="N142:N143"/>
    <mergeCell ref="O142:O143"/>
    <mergeCell ref="P142:P143"/>
    <mergeCell ref="Q142:Q143"/>
    <mergeCell ref="AG137:AG140"/>
    <mergeCell ref="AH137:AH140"/>
    <mergeCell ref="AI137:AI140"/>
    <mergeCell ref="AJ137:AJ140"/>
    <mergeCell ref="A142:F143"/>
    <mergeCell ref="G142:G143"/>
    <mergeCell ref="H142:H143"/>
    <mergeCell ref="I142:I143"/>
    <mergeCell ref="J142:J143"/>
    <mergeCell ref="K142:K143"/>
    <mergeCell ref="AA137:AA140"/>
    <mergeCell ref="AB137:AB140"/>
    <mergeCell ref="AC137:AC140"/>
    <mergeCell ref="AD137:AD140"/>
    <mergeCell ref="AE137:AE140"/>
    <mergeCell ref="AF137:AF140"/>
    <mergeCell ref="U137:U140"/>
    <mergeCell ref="V137:V140"/>
    <mergeCell ref="W137:W140"/>
    <mergeCell ref="X137:X140"/>
    <mergeCell ref="Y137:Y140"/>
    <mergeCell ref="Z137:Z140"/>
    <mergeCell ref="O137:O140"/>
    <mergeCell ref="P137:P140"/>
    <mergeCell ref="Q137:Q140"/>
    <mergeCell ref="R137:R140"/>
    <mergeCell ref="S137:S140"/>
    <mergeCell ref="T137:T140"/>
    <mergeCell ref="AA133:AA134"/>
    <mergeCell ref="A136:F140"/>
    <mergeCell ref="G137:G140"/>
    <mergeCell ref="H137:H140"/>
    <mergeCell ref="I137:I140"/>
    <mergeCell ref="J137:J140"/>
    <mergeCell ref="K137:K140"/>
    <mergeCell ref="L137:L140"/>
    <mergeCell ref="M137:M140"/>
    <mergeCell ref="N137:N140"/>
    <mergeCell ref="U133:U134"/>
    <mergeCell ref="V133:V134"/>
    <mergeCell ref="W133:W134"/>
    <mergeCell ref="X133:X134"/>
    <mergeCell ref="Y133:Y134"/>
    <mergeCell ref="Z133:Z134"/>
    <mergeCell ref="O133:O134"/>
    <mergeCell ref="P133:P134"/>
    <mergeCell ref="Q133:Q134"/>
    <mergeCell ref="R133:R134"/>
    <mergeCell ref="S133:S134"/>
    <mergeCell ref="T133:T134"/>
    <mergeCell ref="AA129:AA132"/>
    <mergeCell ref="A133:F134"/>
    <mergeCell ref="G133:G134"/>
    <mergeCell ref="H133:H134"/>
    <mergeCell ref="I133:I134"/>
    <mergeCell ref="J133:J134"/>
    <mergeCell ref="K133:K134"/>
    <mergeCell ref="L133:L134"/>
    <mergeCell ref="M133:M134"/>
    <mergeCell ref="N133:N134"/>
    <mergeCell ref="U129:U132"/>
    <mergeCell ref="V129:V132"/>
    <mergeCell ref="W129:W132"/>
    <mergeCell ref="X129:X132"/>
    <mergeCell ref="Y129:Y132"/>
    <mergeCell ref="Z129:Z132"/>
    <mergeCell ref="O129:O132"/>
    <mergeCell ref="P129:P132"/>
    <mergeCell ref="Q129:Q132"/>
    <mergeCell ref="R129:R132"/>
    <mergeCell ref="S129:S132"/>
    <mergeCell ref="T129:T132"/>
    <mergeCell ref="M119:M120"/>
    <mergeCell ref="N119:N120"/>
    <mergeCell ref="O119:O120"/>
    <mergeCell ref="P119:P120"/>
    <mergeCell ref="Q119:Q120"/>
    <mergeCell ref="R119:R120"/>
    <mergeCell ref="M129:M132"/>
    <mergeCell ref="N129:N132"/>
    <mergeCell ref="D125:F126"/>
    <mergeCell ref="J125:S126"/>
    <mergeCell ref="D124:S124"/>
    <mergeCell ref="D119:H120"/>
    <mergeCell ref="I119:I120"/>
    <mergeCell ref="J119:J120"/>
    <mergeCell ref="K119:K120"/>
    <mergeCell ref="L119:L120"/>
    <mergeCell ref="A128:F132"/>
    <mergeCell ref="G129:G132"/>
    <mergeCell ref="H129:H132"/>
    <mergeCell ref="I129:I132"/>
    <mergeCell ref="J129:J132"/>
    <mergeCell ref="K129:K132"/>
    <mergeCell ref="L129:L132"/>
    <mergeCell ref="AB124:AK124"/>
    <mergeCell ref="A125:A126"/>
    <mergeCell ref="B125:B126"/>
    <mergeCell ref="G125:I126"/>
    <mergeCell ref="AK125:AK126"/>
    <mergeCell ref="AB125:AB126"/>
    <mergeCell ref="AC125:AD126"/>
    <mergeCell ref="AE125:AE126"/>
    <mergeCell ref="AF125:AG126"/>
    <mergeCell ref="AH125:AH126"/>
    <mergeCell ref="AI125:AJ126"/>
    <mergeCell ref="T125:Y126"/>
    <mergeCell ref="Z125:AA126"/>
    <mergeCell ref="T124:AA124"/>
    <mergeCell ref="Q112:Q115"/>
    <mergeCell ref="R112:R115"/>
    <mergeCell ref="D117:H118"/>
    <mergeCell ref="I117:I118"/>
    <mergeCell ref="J117:J118"/>
    <mergeCell ref="K117:K118"/>
    <mergeCell ref="L117:L118"/>
    <mergeCell ref="M117:M118"/>
    <mergeCell ref="Q117:Q118"/>
    <mergeCell ref="R117:R118"/>
    <mergeCell ref="N117:N118"/>
    <mergeCell ref="O117:O118"/>
    <mergeCell ref="P117:P118"/>
    <mergeCell ref="N108:N109"/>
    <mergeCell ref="O108:O109"/>
    <mergeCell ref="P108:P109"/>
    <mergeCell ref="D111:H115"/>
    <mergeCell ref="I112:I115"/>
    <mergeCell ref="J112:J115"/>
    <mergeCell ref="K112:K115"/>
    <mergeCell ref="L112:L115"/>
    <mergeCell ref="M112:M115"/>
    <mergeCell ref="N112:N115"/>
    <mergeCell ref="D108:H109"/>
    <mergeCell ref="I108:I109"/>
    <mergeCell ref="J108:J109"/>
    <mergeCell ref="K108:K109"/>
    <mergeCell ref="L108:L109"/>
    <mergeCell ref="M108:M109"/>
    <mergeCell ref="O112:O115"/>
    <mergeCell ref="P112:P115"/>
    <mergeCell ref="AK100:AK101"/>
    <mergeCell ref="AB100:AB101"/>
    <mergeCell ref="AE100:AE101"/>
    <mergeCell ref="AH100:AH101"/>
    <mergeCell ref="AB99:AK99"/>
    <mergeCell ref="AI100:AJ101"/>
    <mergeCell ref="AF100:AG101"/>
    <mergeCell ref="AC100:AD101"/>
    <mergeCell ref="D103:H107"/>
    <mergeCell ref="I104:I107"/>
    <mergeCell ref="J104:J107"/>
    <mergeCell ref="K104:K107"/>
    <mergeCell ref="L104:L107"/>
    <mergeCell ref="M104:M107"/>
    <mergeCell ref="N104:N107"/>
    <mergeCell ref="O104:O107"/>
    <mergeCell ref="P104:P107"/>
    <mergeCell ref="D99:S99"/>
    <mergeCell ref="T99:AA99"/>
    <mergeCell ref="A100:A101"/>
    <mergeCell ref="B100:B101"/>
    <mergeCell ref="D100:F101"/>
    <mergeCell ref="G100:I101"/>
    <mergeCell ref="J100:S101"/>
    <mergeCell ref="T100:Y101"/>
    <mergeCell ref="Z100:AA101"/>
    <mergeCell ref="P95:P96"/>
    <mergeCell ref="Q95:Q96"/>
    <mergeCell ref="R95:R96"/>
    <mergeCell ref="S95:S96"/>
    <mergeCell ref="T95:T96"/>
    <mergeCell ref="U95:U96"/>
    <mergeCell ref="T93:T94"/>
    <mergeCell ref="U93:U94"/>
    <mergeCell ref="D95:H96"/>
    <mergeCell ref="I95:I96"/>
    <mergeCell ref="J95:J96"/>
    <mergeCell ref="K95:K96"/>
    <mergeCell ref="L95:L96"/>
    <mergeCell ref="M95:M96"/>
    <mergeCell ref="N95:N96"/>
    <mergeCell ref="O95:O96"/>
    <mergeCell ref="N93:N94"/>
    <mergeCell ref="O93:O94"/>
    <mergeCell ref="P93:P94"/>
    <mergeCell ref="Q93:Q94"/>
    <mergeCell ref="R93:R94"/>
    <mergeCell ref="S93:S94"/>
    <mergeCell ref="D93:H94"/>
    <mergeCell ref="I93:I94"/>
    <mergeCell ref="J93:J94"/>
    <mergeCell ref="K93:K94"/>
    <mergeCell ref="L93:L94"/>
    <mergeCell ref="M93:M94"/>
    <mergeCell ref="AF83:AG84"/>
    <mergeCell ref="AC83:AD84"/>
    <mergeCell ref="AB82:AK82"/>
    <mergeCell ref="AK83:AK84"/>
    <mergeCell ref="AB83:AB84"/>
    <mergeCell ref="AE83:AE84"/>
    <mergeCell ref="AH83:AH84"/>
    <mergeCell ref="AI83:AJ84"/>
    <mergeCell ref="T82:AA82"/>
    <mergeCell ref="D86:H91"/>
    <mergeCell ref="R86:U86"/>
    <mergeCell ref="I87:I91"/>
    <mergeCell ref="J87:J91"/>
    <mergeCell ref="K87:K91"/>
    <mergeCell ref="L87:L91"/>
    <mergeCell ref="M87:M91"/>
    <mergeCell ref="N87:N91"/>
    <mergeCell ref="O87:O91"/>
    <mergeCell ref="P87:P91"/>
    <mergeCell ref="Q87:Q91"/>
    <mergeCell ref="U88:U91"/>
    <mergeCell ref="T88:T91"/>
    <mergeCell ref="S88:S91"/>
    <mergeCell ref="R88:R91"/>
    <mergeCell ref="D70:H74"/>
    <mergeCell ref="I71:I74"/>
    <mergeCell ref="J71:J74"/>
    <mergeCell ref="K71:K74"/>
    <mergeCell ref="T67:Y68"/>
    <mergeCell ref="Z67:AA68"/>
    <mergeCell ref="AB67:AB68"/>
    <mergeCell ref="AE67:AE68"/>
    <mergeCell ref="A83:A84"/>
    <mergeCell ref="B83:B84"/>
    <mergeCell ref="D83:F84"/>
    <mergeCell ref="G83:I84"/>
    <mergeCell ref="J83:S84"/>
    <mergeCell ref="T83:Y84"/>
    <mergeCell ref="Z83:AA84"/>
    <mergeCell ref="D76:H77"/>
    <mergeCell ref="I76:I77"/>
    <mergeCell ref="J76:J77"/>
    <mergeCell ref="K76:K77"/>
    <mergeCell ref="D78:H79"/>
    <mergeCell ref="I78:I79"/>
    <mergeCell ref="J78:J79"/>
    <mergeCell ref="K78:K79"/>
    <mergeCell ref="D82:S82"/>
    <mergeCell ref="D66:S66"/>
    <mergeCell ref="T66:AA66"/>
    <mergeCell ref="A67:A68"/>
    <mergeCell ref="B67:B68"/>
    <mergeCell ref="D67:F68"/>
    <mergeCell ref="G67:I68"/>
    <mergeCell ref="J67:S68"/>
    <mergeCell ref="AK67:AK68"/>
    <mergeCell ref="AI67:AJ68"/>
    <mergeCell ref="AF67:AG68"/>
    <mergeCell ref="AC67:AD68"/>
    <mergeCell ref="AB66:AK66"/>
    <mergeCell ref="AH67:AH68"/>
    <mergeCell ref="AK62:AK63"/>
    <mergeCell ref="AB62:AB63"/>
    <mergeCell ref="AE62:AE63"/>
    <mergeCell ref="AH62:AH63"/>
    <mergeCell ref="AI62:AJ63"/>
    <mergeCell ref="AF62:AG63"/>
    <mergeCell ref="AC62:AD63"/>
    <mergeCell ref="AB61:AK61"/>
    <mergeCell ref="AB65:AH65"/>
    <mergeCell ref="D61:S61"/>
    <mergeCell ref="T61:AA61"/>
    <mergeCell ref="A62:A63"/>
    <mergeCell ref="B62:B63"/>
    <mergeCell ref="D62:F63"/>
    <mergeCell ref="G62:I63"/>
    <mergeCell ref="J62:S63"/>
    <mergeCell ref="T62:Y63"/>
    <mergeCell ref="Z62:AA63"/>
    <mergeCell ref="AE36:AE37"/>
    <mergeCell ref="W30:AH31"/>
    <mergeCell ref="U51:U52"/>
    <mergeCell ref="V51:V52"/>
    <mergeCell ref="U57:U58"/>
    <mergeCell ref="V57:V58"/>
    <mergeCell ref="P51:S52"/>
    <mergeCell ref="T51:T52"/>
    <mergeCell ref="X57:X58"/>
    <mergeCell ref="AD51:AD52"/>
    <mergeCell ref="AE51:AE52"/>
    <mergeCell ref="S42:S43"/>
    <mergeCell ref="T42:T43"/>
    <mergeCell ref="AC36:AC37"/>
    <mergeCell ref="AF36:AF37"/>
    <mergeCell ref="AF51:AF52"/>
    <mergeCell ref="AD36:AD37"/>
    <mergeCell ref="P54:P55"/>
    <mergeCell ref="T39:T40"/>
    <mergeCell ref="T36:T37"/>
    <mergeCell ref="S39:S40"/>
    <mergeCell ref="U39:U40"/>
    <mergeCell ref="U36:U37"/>
    <mergeCell ref="V36:V37"/>
    <mergeCell ref="AF21:AF22"/>
    <mergeCell ref="Q57:Q58"/>
    <mergeCell ref="R57:R58"/>
    <mergeCell ref="S57:S58"/>
    <mergeCell ref="T57:T58"/>
    <mergeCell ref="Y57:AH58"/>
    <mergeCell ref="Y54:AH55"/>
    <mergeCell ref="W54:W55"/>
    <mergeCell ref="W51:W52"/>
    <mergeCell ref="W57:W58"/>
    <mergeCell ref="Q54:Q55"/>
    <mergeCell ref="R54:R55"/>
    <mergeCell ref="Z51:Z52"/>
    <mergeCell ref="AA51:AA52"/>
    <mergeCell ref="AB51:AB52"/>
    <mergeCell ref="AC51:AC52"/>
    <mergeCell ref="W42:W43"/>
    <mergeCell ref="X42:X43"/>
    <mergeCell ref="Y42:AH43"/>
    <mergeCell ref="V39:V40"/>
    <mergeCell ref="W39:W40"/>
    <mergeCell ref="X39:X40"/>
    <mergeCell ref="Y39:AH40"/>
    <mergeCell ref="X27:X28"/>
    <mergeCell ref="L51:L52"/>
    <mergeCell ref="I54:L55"/>
    <mergeCell ref="X51:X52"/>
    <mergeCell ref="Y51:Y52"/>
    <mergeCell ref="S54:S55"/>
    <mergeCell ref="M51:M52"/>
    <mergeCell ref="C57:F58"/>
    <mergeCell ref="G57:G58"/>
    <mergeCell ref="H57:H58"/>
    <mergeCell ref="I57:I58"/>
    <mergeCell ref="J57:J58"/>
    <mergeCell ref="X54:X55"/>
    <mergeCell ref="T54:T55"/>
    <mergeCell ref="U54:U55"/>
    <mergeCell ref="V54:V55"/>
    <mergeCell ref="O54:O55"/>
    <mergeCell ref="K57:K58"/>
    <mergeCell ref="L57:L58"/>
    <mergeCell ref="M57:M58"/>
    <mergeCell ref="N57:N58"/>
    <mergeCell ref="O57:O58"/>
    <mergeCell ref="P57:P58"/>
    <mergeCell ref="M54:M55"/>
    <mergeCell ref="N54:N55"/>
    <mergeCell ref="C51:F52"/>
    <mergeCell ref="G51:G52"/>
    <mergeCell ref="H51:H52"/>
    <mergeCell ref="I51:I52"/>
    <mergeCell ref="J51:J52"/>
    <mergeCell ref="K51:K52"/>
    <mergeCell ref="A54:A55"/>
    <mergeCell ref="B54:B55"/>
    <mergeCell ref="C54:F55"/>
    <mergeCell ref="G54:G55"/>
    <mergeCell ref="H54:H55"/>
    <mergeCell ref="J45:J46"/>
    <mergeCell ref="K45:K46"/>
    <mergeCell ref="L45:L46"/>
    <mergeCell ref="U45:U46"/>
    <mergeCell ref="C48:F49"/>
    <mergeCell ref="G48:G49"/>
    <mergeCell ref="H48:H49"/>
    <mergeCell ref="I48:I49"/>
    <mergeCell ref="J48:J49"/>
    <mergeCell ref="K48:K49"/>
    <mergeCell ref="N45:N46"/>
    <mergeCell ref="O45:O46"/>
    <mergeCell ref="N48:N49"/>
    <mergeCell ref="O48:O49"/>
    <mergeCell ref="P48:P49"/>
    <mergeCell ref="T45:T46"/>
    <mergeCell ref="L48:L49"/>
    <mergeCell ref="M48:M49"/>
    <mergeCell ref="Q48:Q49"/>
    <mergeCell ref="R48:R49"/>
    <mergeCell ref="R45:R46"/>
    <mergeCell ref="S45:S46"/>
    <mergeCell ref="A45:A46"/>
    <mergeCell ref="B45:B46"/>
    <mergeCell ref="C45:F46"/>
    <mergeCell ref="G45:G46"/>
    <mergeCell ref="H45:H46"/>
    <mergeCell ref="I45:I46"/>
    <mergeCell ref="R42:R43"/>
    <mergeCell ref="U42:U43"/>
    <mergeCell ref="V42:V43"/>
    <mergeCell ref="L42:L43"/>
    <mergeCell ref="M42:M43"/>
    <mergeCell ref="N42:N43"/>
    <mergeCell ref="O42:O43"/>
    <mergeCell ref="P42:P43"/>
    <mergeCell ref="Q42:Q43"/>
    <mergeCell ref="C42:F43"/>
    <mergeCell ref="G42:G43"/>
    <mergeCell ref="H42:H43"/>
    <mergeCell ref="I42:I43"/>
    <mergeCell ref="J42:J43"/>
    <mergeCell ref="K42:K43"/>
    <mergeCell ref="P45:P46"/>
    <mergeCell ref="Q45:Q46"/>
    <mergeCell ref="M45:M46"/>
    <mergeCell ref="M39:M40"/>
    <mergeCell ref="N39:N40"/>
    <mergeCell ref="O39:O40"/>
    <mergeCell ref="P39:P40"/>
    <mergeCell ref="Q39:Q40"/>
    <mergeCell ref="R39:R40"/>
    <mergeCell ref="A39:A40"/>
    <mergeCell ref="B39:B40"/>
    <mergeCell ref="C39:F40"/>
    <mergeCell ref="G39:G40"/>
    <mergeCell ref="H39:H40"/>
    <mergeCell ref="I39:L40"/>
    <mergeCell ref="C33:F34"/>
    <mergeCell ref="C36:F37"/>
    <mergeCell ref="G36:G37"/>
    <mergeCell ref="H36:H37"/>
    <mergeCell ref="I36:I37"/>
    <mergeCell ref="J36:J37"/>
    <mergeCell ref="K36:K37"/>
    <mergeCell ref="L36:L37"/>
    <mergeCell ref="M36:M37"/>
    <mergeCell ref="M33:M34"/>
    <mergeCell ref="G33:G34"/>
    <mergeCell ref="H33:H34"/>
    <mergeCell ref="I33:I34"/>
    <mergeCell ref="J33:J34"/>
    <mergeCell ref="K33:K34"/>
    <mergeCell ref="L33:L34"/>
    <mergeCell ref="AC21:AC22"/>
    <mergeCell ref="V21:V22"/>
    <mergeCell ref="W21:W22"/>
    <mergeCell ref="Y27:AH28"/>
    <mergeCell ref="A30:A31"/>
    <mergeCell ref="B30:B31"/>
    <mergeCell ref="C30:F31"/>
    <mergeCell ref="O30:O31"/>
    <mergeCell ref="N27:N28"/>
    <mergeCell ref="O27:O28"/>
    <mergeCell ref="P27:P28"/>
    <mergeCell ref="Q27:Q28"/>
    <mergeCell ref="K30:K31"/>
    <mergeCell ref="L30:L31"/>
    <mergeCell ref="M30:M31"/>
    <mergeCell ref="N30:N31"/>
    <mergeCell ref="G30:G31"/>
    <mergeCell ref="H30:H31"/>
    <mergeCell ref="I30:I31"/>
    <mergeCell ref="J30:J31"/>
    <mergeCell ref="W27:W28"/>
    <mergeCell ref="H27:H28"/>
    <mergeCell ref="I27:I28"/>
    <mergeCell ref="J27:J28"/>
    <mergeCell ref="AB21:AB22"/>
    <mergeCell ref="N21:N22"/>
    <mergeCell ref="T21:T22"/>
    <mergeCell ref="U21:U22"/>
    <mergeCell ref="P21:S22"/>
    <mergeCell ref="W24:W25"/>
    <mergeCell ref="X24:X25"/>
    <mergeCell ref="L21:L22"/>
    <mergeCell ref="M21:M22"/>
    <mergeCell ref="A24:A25"/>
    <mergeCell ref="B24:B25"/>
    <mergeCell ref="C24:F25"/>
    <mergeCell ref="G24:G25"/>
    <mergeCell ref="H24:H25"/>
    <mergeCell ref="I24:L25"/>
    <mergeCell ref="M24:M25"/>
    <mergeCell ref="N24:N25"/>
    <mergeCell ref="Z21:Z22"/>
    <mergeCell ref="A8:A9"/>
    <mergeCell ref="B8:B9"/>
    <mergeCell ref="U8:U9"/>
    <mergeCell ref="V8:V9"/>
    <mergeCell ref="W8:W9"/>
    <mergeCell ref="A6:B6"/>
    <mergeCell ref="G8:G9"/>
    <mergeCell ref="I12:I13"/>
    <mergeCell ref="J12:J13"/>
    <mergeCell ref="K12:K13"/>
    <mergeCell ref="L12:L13"/>
    <mergeCell ref="U12:U13"/>
    <mergeCell ref="V12:V13"/>
    <mergeCell ref="A12:A13"/>
    <mergeCell ref="B12:B13"/>
    <mergeCell ref="C12:F13"/>
    <mergeCell ref="G12:G13"/>
    <mergeCell ref="H12:H13"/>
    <mergeCell ref="M12:M13"/>
    <mergeCell ref="N12:N13"/>
    <mergeCell ref="O12:O13"/>
    <mergeCell ref="P12:P13"/>
    <mergeCell ref="W12:W13"/>
    <mergeCell ref="Q12:Q13"/>
    <mergeCell ref="I18:I19"/>
    <mergeCell ref="J18:J19"/>
    <mergeCell ref="G15:G16"/>
    <mergeCell ref="H15:H16"/>
    <mergeCell ref="I15:I16"/>
    <mergeCell ref="J15:J16"/>
    <mergeCell ref="K18:K19"/>
    <mergeCell ref="L18:L19"/>
    <mergeCell ref="C27:F28"/>
    <mergeCell ref="G27:G28"/>
    <mergeCell ref="C21:F22"/>
    <mergeCell ref="G21:G22"/>
    <mergeCell ref="H21:H22"/>
    <mergeCell ref="I21:I22"/>
    <mergeCell ref="J21:J22"/>
    <mergeCell ref="K21:K22"/>
    <mergeCell ref="C15:F16"/>
    <mergeCell ref="C18:F19"/>
    <mergeCell ref="G18:G19"/>
    <mergeCell ref="H18:H19"/>
    <mergeCell ref="K15:K16"/>
    <mergeCell ref="L15:L16"/>
    <mergeCell ref="K27:K28"/>
    <mergeCell ref="L27:L28"/>
    <mergeCell ref="L10:T10"/>
    <mergeCell ref="M8:M9"/>
    <mergeCell ref="T8:T9"/>
    <mergeCell ref="R12:R13"/>
    <mergeCell ref="S12:S13"/>
    <mergeCell ref="T12:T13"/>
    <mergeCell ref="S15:S16"/>
    <mergeCell ref="T15:T16"/>
    <mergeCell ref="M27:M28"/>
    <mergeCell ref="R27:R28"/>
    <mergeCell ref="S27:S28"/>
    <mergeCell ref="T27:T28"/>
    <mergeCell ref="R24:R25"/>
    <mergeCell ref="M18:M19"/>
    <mergeCell ref="N18:N19"/>
    <mergeCell ref="O18:O19"/>
    <mergeCell ref="P18:P19"/>
    <mergeCell ref="Q18:Q19"/>
    <mergeCell ref="R18:R19"/>
    <mergeCell ref="Q15:Q16"/>
    <mergeCell ref="R15:R16"/>
    <mergeCell ref="M15:M16"/>
    <mergeCell ref="N15:N16"/>
    <mergeCell ref="O15:O16"/>
    <mergeCell ref="AB1:AI2"/>
    <mergeCell ref="AB3:AI10"/>
    <mergeCell ref="AC12:AC13"/>
    <mergeCell ref="AD12:AD13"/>
    <mergeCell ref="AE12:AE13"/>
    <mergeCell ref="AF12:AF13"/>
    <mergeCell ref="AG12:AG13"/>
    <mergeCell ref="AH12:AH13"/>
    <mergeCell ref="Q24:Q25"/>
    <mergeCell ref="Y24:AH25"/>
    <mergeCell ref="V24:V25"/>
    <mergeCell ref="X8:X9"/>
    <mergeCell ref="X12:X13"/>
    <mergeCell ref="Z12:Z13"/>
    <mergeCell ref="AA12:AA13"/>
    <mergeCell ref="AB12:AB13"/>
    <mergeCell ref="Y12:Y13"/>
    <mergeCell ref="U24:U25"/>
    <mergeCell ref="E1:W3"/>
    <mergeCell ref="AE15:AE16"/>
    <mergeCell ref="AF15:AF16"/>
    <mergeCell ref="AA15:AA16"/>
    <mergeCell ref="AB15:AB16"/>
    <mergeCell ref="W15:W16"/>
    <mergeCell ref="X15:X16"/>
    <mergeCell ref="Y15:Y16"/>
    <mergeCell ref="N36:N37"/>
    <mergeCell ref="O24:O25"/>
    <mergeCell ref="P24:P25"/>
    <mergeCell ref="U27:U28"/>
    <mergeCell ref="V27:V28"/>
    <mergeCell ref="T24:T25"/>
    <mergeCell ref="S24:S25"/>
    <mergeCell ref="U15:U16"/>
    <mergeCell ref="V15:V16"/>
    <mergeCell ref="N33:N34"/>
    <mergeCell ref="O33:O34"/>
    <mergeCell ref="P33:P34"/>
    <mergeCell ref="Q33:Q34"/>
    <mergeCell ref="R33:R34"/>
    <mergeCell ref="P15:P16"/>
    <mergeCell ref="M171:N174"/>
    <mergeCell ref="W171:X174"/>
    <mergeCell ref="AD15:AD16"/>
    <mergeCell ref="X21:X22"/>
    <mergeCell ref="Y21:Y22"/>
    <mergeCell ref="AC15:AC16"/>
    <mergeCell ref="Z15:Z16"/>
    <mergeCell ref="AD21:AD22"/>
    <mergeCell ref="AE21:AE22"/>
    <mergeCell ref="AA21:AA22"/>
    <mergeCell ref="N51:N52"/>
    <mergeCell ref="AB36:AB37"/>
    <mergeCell ref="P36:S37"/>
    <mergeCell ref="W36:W37"/>
    <mergeCell ref="X36:X37"/>
    <mergeCell ref="Y36:Y37"/>
    <mergeCell ref="Z36:Z37"/>
    <mergeCell ref="AA36:AA37"/>
    <mergeCell ref="P30:P31"/>
    <mergeCell ref="Q30:Q31"/>
    <mergeCell ref="R30:R31"/>
    <mergeCell ref="S30:S31"/>
    <mergeCell ref="T30:T31"/>
    <mergeCell ref="U30:U31"/>
  </mergeCells>
  <phoneticPr fontId="1"/>
  <dataValidations count="2">
    <dataValidation type="list" imeMode="on" allowBlank="1" showInputMessage="1" showErrorMessage="1" sqref="I78:K79 I119:R120 I95:U96" xr:uid="{07E80112-A085-4421-9115-0276D5F6F419}">
      <formula1>$AW$4</formula1>
    </dataValidation>
    <dataValidation type="list" imeMode="on" allowBlank="1" showInputMessage="1" showErrorMessage="1" sqref="I108:P109" xr:uid="{F60A44F5-C0B1-4348-9185-F2B6D2434BFE}">
      <formula1>$AW$3</formula1>
    </dataValidation>
  </dataValidations>
  <pageMargins left="0.39370078740157483" right="0.39370078740157483" top="0.78740157480314965" bottom="0.39370078740157483" header="0.39370078740157483" footer="0.19685039370078741"/>
  <pageSetup paperSize="9" scale="72" fitToWidth="0" fitToHeight="0" orientation="portrait" horizontalDpi="300" verticalDpi="300" r:id="rId1"/>
  <headerFooter alignWithMargins="0"/>
  <rowBreaks count="2" manualBreakCount="2">
    <brk id="80" max="16383" man="1"/>
    <brk id="146" max="16383" man="1"/>
  </rowBreaks>
  <drawing r:id="rId2"/>
  <extLst>
    <ext xmlns:x14="http://schemas.microsoft.com/office/spreadsheetml/2009/9/main" uri="{78C0D931-6437-407d-A8EE-F0AAD7539E65}">
      <x14:conditionalFormattings>
        <x14:conditionalFormatting xmlns:xm="http://schemas.microsoft.com/office/excel/2006/main">
          <x14:cfRule type="expression" priority="30" id="{ED11CF73-D772-4A5E-AB28-B48CE4F0A59E}">
            <xm:f>AND($G$142=初期設定!$AV$3,$G$144=初期設定!$AV$4)</xm:f>
            <x14:dxf>
              <fill>
                <patternFill>
                  <bgColor rgb="FFFFCCCC"/>
                </patternFill>
              </fill>
            </x14:dxf>
          </x14:cfRule>
          <xm:sqref>G144</xm:sqref>
        </x14:conditionalFormatting>
        <x14:conditionalFormatting xmlns:xm="http://schemas.microsoft.com/office/excel/2006/main">
          <x14:cfRule type="expression" priority="29" id="{1E31B951-2116-4DB0-B047-46B191081602}">
            <xm:f>AND($H$142=初期設定!$AV$3,$H$144=初期設定!$AV$4)</xm:f>
            <x14:dxf>
              <fill>
                <patternFill>
                  <bgColor rgb="FFFFCCCC"/>
                </patternFill>
              </fill>
            </x14:dxf>
          </x14:cfRule>
          <xm:sqref>H144</xm:sqref>
        </x14:conditionalFormatting>
        <x14:conditionalFormatting xmlns:xm="http://schemas.microsoft.com/office/excel/2006/main">
          <x14:cfRule type="expression" priority="56" id="{6431E48D-6E97-4358-B5E0-5358EA646181}">
            <xm:f>AND($I$76=初期設定!$AV$3,$I$78=初期設定!$AV$4)</xm:f>
            <x14:dxf>
              <fill>
                <patternFill>
                  <bgColor rgb="FFFFCCCC"/>
                </patternFill>
              </fill>
            </x14:dxf>
          </x14:cfRule>
          <xm:sqref>I78</xm:sqref>
        </x14:conditionalFormatting>
        <x14:conditionalFormatting xmlns:xm="http://schemas.microsoft.com/office/excel/2006/main">
          <x14:cfRule type="expression" priority="53" id="{42533BCA-52B9-48FB-B573-F33ED18111FC}">
            <xm:f>AND($I$93=初期設定!$AV$3,$I$95=初期設定!$AV$4)</xm:f>
            <x14:dxf>
              <fill>
                <patternFill>
                  <bgColor rgb="FFFFCCCC"/>
                </patternFill>
              </fill>
            </x14:dxf>
          </x14:cfRule>
          <xm:sqref>I95</xm:sqref>
        </x14:conditionalFormatting>
        <x14:conditionalFormatting xmlns:xm="http://schemas.microsoft.com/office/excel/2006/main">
          <x14:cfRule type="expression" priority="40" id="{37F6C638-4379-486E-BFDE-3EAC8EE893F3}">
            <xm:f>AND($I$117=初期設定!$AV$3,$I$119=初期設定!$AV$4)</xm:f>
            <x14:dxf>
              <fill>
                <patternFill>
                  <bgColor rgb="FFFFCCCC"/>
                </patternFill>
              </fill>
            </x14:dxf>
          </x14:cfRule>
          <xm:sqref>I119</xm:sqref>
        </x14:conditionalFormatting>
        <x14:conditionalFormatting xmlns:xm="http://schemas.microsoft.com/office/excel/2006/main">
          <x14:cfRule type="expression" priority="28" id="{519D472F-FB4E-4516-A73F-74B144C38C0D}">
            <xm:f>AND($I$142=初期設定!$AV$3,$I$144=初期設定!$AV$4)</xm:f>
            <x14:dxf>
              <fill>
                <patternFill>
                  <bgColor rgb="FFFFCCCC"/>
                </patternFill>
              </fill>
            </x14:dxf>
          </x14:cfRule>
          <xm:sqref>I144</xm:sqref>
        </x14:conditionalFormatting>
        <x14:conditionalFormatting xmlns:xm="http://schemas.microsoft.com/office/excel/2006/main">
          <x14:cfRule type="expression" priority="55" id="{B03BFE02-E201-488E-8C17-B89358C11267}">
            <xm:f>AND($J$76=初期設定!$AV$3,$J$78=初期設定!$AV$4)</xm:f>
            <x14:dxf>
              <fill>
                <patternFill>
                  <bgColor rgb="FFFFCCCC"/>
                </patternFill>
              </fill>
            </x14:dxf>
          </x14:cfRule>
          <xm:sqref>J78</xm:sqref>
        </x14:conditionalFormatting>
        <x14:conditionalFormatting xmlns:xm="http://schemas.microsoft.com/office/excel/2006/main">
          <x14:cfRule type="expression" priority="52" id="{095F61C7-ACCF-49F3-B98A-9B704C626BA7}">
            <xm:f>AND($J$93=初期設定!$AV$3,$J$95=初期設定!$AV$4)</xm:f>
            <x14:dxf>
              <fill>
                <patternFill>
                  <bgColor rgb="FFFFCCCC"/>
                </patternFill>
              </fill>
            </x14:dxf>
          </x14:cfRule>
          <xm:sqref>J95</xm:sqref>
        </x14:conditionalFormatting>
        <x14:conditionalFormatting xmlns:xm="http://schemas.microsoft.com/office/excel/2006/main">
          <x14:cfRule type="expression" priority="39" id="{4E06C33C-827A-476F-B2B8-C8DDFCB9FFA9}">
            <xm:f>AND($J$117=初期設定!$AV$3,$J$119=初期設定!$AV$4)</xm:f>
            <x14:dxf>
              <fill>
                <patternFill>
                  <bgColor rgb="FFFFCCCC"/>
                </patternFill>
              </fill>
            </x14:dxf>
          </x14:cfRule>
          <xm:sqref>J119</xm:sqref>
        </x14:conditionalFormatting>
        <x14:conditionalFormatting xmlns:xm="http://schemas.microsoft.com/office/excel/2006/main">
          <x14:cfRule type="expression" priority="27" id="{BB08849A-04B9-447E-AB25-C76FA3244AEE}">
            <xm:f>AND($J$142=初期設定!$AV$3,$J$144=初期設定!$AV$4)</xm:f>
            <x14:dxf>
              <fill>
                <patternFill>
                  <bgColor rgb="FFFFCCCC"/>
                </patternFill>
              </fill>
            </x14:dxf>
          </x14:cfRule>
          <xm:sqref>J144</xm:sqref>
        </x14:conditionalFormatting>
        <x14:conditionalFormatting xmlns:xm="http://schemas.microsoft.com/office/excel/2006/main">
          <x14:cfRule type="expression" priority="54" id="{832218A9-964C-4CDD-AC29-DB3610A56BB1}">
            <xm:f>AND($K$76=初期設定!$AV$3,$K$78=初期設定!$AV$4)</xm:f>
            <x14:dxf>
              <fill>
                <patternFill>
                  <bgColor rgb="FFFFCCCC"/>
                </patternFill>
              </fill>
            </x14:dxf>
          </x14:cfRule>
          <xm:sqref>K78</xm:sqref>
        </x14:conditionalFormatting>
        <x14:conditionalFormatting xmlns:xm="http://schemas.microsoft.com/office/excel/2006/main">
          <x14:cfRule type="expression" priority="51" id="{0E8D9DBF-C2EB-4C38-AF76-98ADC2833B9F}">
            <xm:f>AND($K$93=初期設定!$AV$3,$K$95=初期設定!$AV$4)</xm:f>
            <x14:dxf>
              <fill>
                <patternFill>
                  <bgColor rgb="FFFFCCCC"/>
                </patternFill>
              </fill>
            </x14:dxf>
          </x14:cfRule>
          <xm:sqref>K95</xm:sqref>
        </x14:conditionalFormatting>
        <x14:conditionalFormatting xmlns:xm="http://schemas.microsoft.com/office/excel/2006/main">
          <x14:cfRule type="expression" priority="38" id="{7DC0CE66-3069-4157-8C87-26B0CDF53CB4}">
            <xm:f>AND($K$117=初期設定!$AV$3,$K$119=初期設定!$AV$4)</xm:f>
            <x14:dxf>
              <fill>
                <patternFill>
                  <bgColor rgb="FFFFCCCC"/>
                </patternFill>
              </fill>
            </x14:dxf>
          </x14:cfRule>
          <xm:sqref>K119</xm:sqref>
        </x14:conditionalFormatting>
        <x14:conditionalFormatting xmlns:xm="http://schemas.microsoft.com/office/excel/2006/main">
          <x14:cfRule type="expression" priority="26" id="{928670B8-F10D-4F6C-8107-76CCB973F587}">
            <xm:f>AND($K$142=初期設定!$AV$3,$K$144=初期設定!$AV$4)</xm:f>
            <x14:dxf>
              <fill>
                <patternFill>
                  <bgColor rgb="FFFFCCCC"/>
                </patternFill>
              </fill>
            </x14:dxf>
          </x14:cfRule>
          <xm:sqref>K144</xm:sqref>
        </x14:conditionalFormatting>
        <x14:conditionalFormatting xmlns:xm="http://schemas.microsoft.com/office/excel/2006/main">
          <x14:cfRule type="expression" priority="50" id="{A14A16AB-0D02-4851-B177-44F5866DDA35}">
            <xm:f>AND($L$93=初期設定!$AV$3,$L$95=初期設定!$AV$4)</xm:f>
            <x14:dxf>
              <fill>
                <patternFill>
                  <bgColor rgb="FFFFCCCC"/>
                </patternFill>
              </fill>
            </x14:dxf>
          </x14:cfRule>
          <xm:sqref>L95</xm:sqref>
        </x14:conditionalFormatting>
        <x14:conditionalFormatting xmlns:xm="http://schemas.microsoft.com/office/excel/2006/main">
          <x14:cfRule type="expression" priority="37" id="{0E8D6E6E-5FF5-4A50-A247-69183B159583}">
            <xm:f>AND($L$117=初期設定!$AV$3,$L$119=初期設定!$AV$4)</xm:f>
            <x14:dxf>
              <fill>
                <patternFill>
                  <bgColor rgb="FFFFCCCC"/>
                </patternFill>
              </fill>
            </x14:dxf>
          </x14:cfRule>
          <xm:sqref>L119</xm:sqref>
        </x14:conditionalFormatting>
        <x14:conditionalFormatting xmlns:xm="http://schemas.microsoft.com/office/excel/2006/main">
          <x14:cfRule type="expression" priority="25" id="{3AD0437B-97AE-4CFA-8864-DB7E48EAB801}">
            <xm:f>AND($L$142=初期設定!$AV$3,$L$144=初期設定!$AV$4)</xm:f>
            <x14:dxf>
              <fill>
                <patternFill>
                  <bgColor rgb="FFFFCCCC"/>
                </patternFill>
              </fill>
            </x14:dxf>
          </x14:cfRule>
          <xm:sqref>L144</xm:sqref>
        </x14:conditionalFormatting>
        <x14:conditionalFormatting xmlns:xm="http://schemas.microsoft.com/office/excel/2006/main">
          <x14:cfRule type="expression" priority="49" id="{3EA8232E-F55D-4758-93DE-32BA8BE8DDD9}">
            <xm:f>AND($M$93=初期設定!$AV$3,$M$95=初期設定!$AV$4)</xm:f>
            <x14:dxf>
              <fill>
                <patternFill>
                  <bgColor rgb="FFFFCCCC"/>
                </patternFill>
              </fill>
            </x14:dxf>
          </x14:cfRule>
          <xm:sqref>M95</xm:sqref>
        </x14:conditionalFormatting>
        <x14:conditionalFormatting xmlns:xm="http://schemas.microsoft.com/office/excel/2006/main">
          <x14:cfRule type="expression" priority="36" id="{0703C949-2762-4529-88A4-10A2827ADAB2}">
            <xm:f>AND($M$117=初期設定!$AV$3,$M$119=初期設定!$AV$4)</xm:f>
            <x14:dxf>
              <fill>
                <patternFill>
                  <bgColor rgb="FFFFCCCC"/>
                </patternFill>
              </fill>
            </x14:dxf>
          </x14:cfRule>
          <xm:sqref>M119</xm:sqref>
        </x14:conditionalFormatting>
        <x14:conditionalFormatting xmlns:xm="http://schemas.microsoft.com/office/excel/2006/main">
          <x14:cfRule type="expression" priority="24" id="{E480CC58-4F54-4E76-BD72-CBC95175913F}">
            <xm:f>AND($M$142=初期設定!$AV$3,$M$144=初期設定!$AV$4)</xm:f>
            <x14:dxf>
              <fill>
                <patternFill>
                  <bgColor rgb="FFFFCCCC"/>
                </patternFill>
              </fill>
            </x14:dxf>
          </x14:cfRule>
          <xm:sqref>M144</xm:sqref>
        </x14:conditionalFormatting>
        <x14:conditionalFormatting xmlns:xm="http://schemas.microsoft.com/office/excel/2006/main">
          <x14:cfRule type="expression" priority="48" id="{8B0B4FE5-F7D4-43A8-ACFE-9FB38F58DC49}">
            <xm:f>AND($N$93=初期設定!$AV$3,$N$95=初期設定!$AV$4)</xm:f>
            <x14:dxf>
              <fill>
                <patternFill>
                  <bgColor rgb="FFFFCCCC"/>
                </patternFill>
              </fill>
            </x14:dxf>
          </x14:cfRule>
          <xm:sqref>N95</xm:sqref>
        </x14:conditionalFormatting>
        <x14:conditionalFormatting xmlns:xm="http://schemas.microsoft.com/office/excel/2006/main">
          <x14:cfRule type="expression" priority="35" id="{930F1B9B-6D05-4418-A01A-CADB49EB30ED}">
            <xm:f>AND($N$117=初期設定!$AV$3,$N$119=初期設定!$AV$4)</xm:f>
            <x14:dxf>
              <fill>
                <patternFill>
                  <bgColor rgb="FFFFCCCC"/>
                </patternFill>
              </fill>
            </x14:dxf>
          </x14:cfRule>
          <xm:sqref>N119</xm:sqref>
        </x14:conditionalFormatting>
        <x14:conditionalFormatting xmlns:xm="http://schemas.microsoft.com/office/excel/2006/main">
          <x14:cfRule type="expression" priority="23" id="{99EB4C64-1219-437F-ACD9-AEAE262F584A}">
            <xm:f>AND($N$142=初期設定!$AV$3,$N$144=初期設定!$AV$4)</xm:f>
            <x14:dxf>
              <fill>
                <patternFill>
                  <bgColor rgb="FFFFCCCC"/>
                </patternFill>
              </fill>
            </x14:dxf>
          </x14:cfRule>
          <xm:sqref>N144</xm:sqref>
        </x14:conditionalFormatting>
        <x14:conditionalFormatting xmlns:xm="http://schemas.microsoft.com/office/excel/2006/main">
          <x14:cfRule type="expression" priority="47" id="{0C833A9A-21E2-4008-8D91-83C8C92843BE}">
            <xm:f>AND($O$93=初期設定!$AV$3,$O$95=初期設定!$AV$4)</xm:f>
            <x14:dxf>
              <fill>
                <patternFill>
                  <bgColor rgb="FFFFCCCC"/>
                </patternFill>
              </fill>
            </x14:dxf>
          </x14:cfRule>
          <xm:sqref>O95</xm:sqref>
        </x14:conditionalFormatting>
        <x14:conditionalFormatting xmlns:xm="http://schemas.microsoft.com/office/excel/2006/main">
          <x14:cfRule type="expression" priority="34" id="{065973CB-FD32-4C6F-8F2C-4935EC7AEE33}">
            <xm:f>AND($O$117=初期設定!$AV$3,$O$119=初期設定!$AV$4)</xm:f>
            <x14:dxf>
              <fill>
                <patternFill>
                  <bgColor rgb="FFFFCCCC"/>
                </patternFill>
              </fill>
            </x14:dxf>
          </x14:cfRule>
          <xm:sqref>O119</xm:sqref>
        </x14:conditionalFormatting>
        <x14:conditionalFormatting xmlns:xm="http://schemas.microsoft.com/office/excel/2006/main">
          <x14:cfRule type="expression" priority="22" id="{45C63AF9-DF03-46F2-8D89-05E040E2D029}">
            <xm:f>AND($O$142=初期設定!$AV$3,$O$144=初期設定!$AV$4)</xm:f>
            <x14:dxf>
              <fill>
                <patternFill>
                  <bgColor rgb="FFFFCCCC"/>
                </patternFill>
              </fill>
            </x14:dxf>
          </x14:cfRule>
          <xm:sqref>O144</xm:sqref>
        </x14:conditionalFormatting>
        <x14:conditionalFormatting xmlns:xm="http://schemas.microsoft.com/office/excel/2006/main">
          <x14:cfRule type="expression" priority="46" id="{CFDE2A12-4648-4C22-8611-823078A22F19}">
            <xm:f>AND($P$93=初期設定!$AV$3,$P$95=初期設定!$AV$4)</xm:f>
            <x14:dxf>
              <fill>
                <patternFill>
                  <bgColor rgb="FFFFCCCC"/>
                </patternFill>
              </fill>
            </x14:dxf>
          </x14:cfRule>
          <xm:sqref>P95</xm:sqref>
        </x14:conditionalFormatting>
        <x14:conditionalFormatting xmlns:xm="http://schemas.microsoft.com/office/excel/2006/main">
          <x14:cfRule type="expression" priority="33" id="{0B551986-CA63-4152-A3C8-69B73478DBBE}">
            <xm:f>AND($P$117=初期設定!$AV$3,$P$119=初期設定!$AV$4)</xm:f>
            <x14:dxf>
              <fill>
                <patternFill>
                  <bgColor rgb="FFFFCCCC"/>
                </patternFill>
              </fill>
            </x14:dxf>
          </x14:cfRule>
          <xm:sqref>P119</xm:sqref>
        </x14:conditionalFormatting>
        <x14:conditionalFormatting xmlns:xm="http://schemas.microsoft.com/office/excel/2006/main">
          <x14:cfRule type="expression" priority="21" id="{47480029-AAF5-4E97-A10A-0D371930F095}">
            <xm:f>AND($P$142=初期設定!$AV$3,$P$144=初期設定!$AV$4)</xm:f>
            <x14:dxf>
              <fill>
                <patternFill>
                  <bgColor rgb="FFFFCCCC"/>
                </patternFill>
              </fill>
            </x14:dxf>
          </x14:cfRule>
          <xm:sqref>P144</xm:sqref>
        </x14:conditionalFormatting>
        <x14:conditionalFormatting xmlns:xm="http://schemas.microsoft.com/office/excel/2006/main">
          <x14:cfRule type="expression" priority="45" id="{14F6451D-7E8C-4066-A6C5-30D570564185}">
            <xm:f>AND($Q$93=初期設定!$AV$3,$Q$95=初期設定!$AV$4)</xm:f>
            <x14:dxf>
              <fill>
                <patternFill>
                  <bgColor rgb="FFFFCCCC"/>
                </patternFill>
              </fill>
            </x14:dxf>
          </x14:cfRule>
          <xm:sqref>Q95</xm:sqref>
        </x14:conditionalFormatting>
        <x14:conditionalFormatting xmlns:xm="http://schemas.microsoft.com/office/excel/2006/main">
          <x14:cfRule type="expression" priority="32" id="{76B218CC-1596-4E5E-9AF7-1065F3121328}">
            <xm:f>AND($Q$117=初期設定!$AV$3,$Q$119=初期設定!$AV$4)</xm:f>
            <x14:dxf>
              <fill>
                <patternFill>
                  <bgColor rgb="FFFFCCCC"/>
                </patternFill>
              </fill>
            </x14:dxf>
          </x14:cfRule>
          <xm:sqref>Q119</xm:sqref>
        </x14:conditionalFormatting>
        <x14:conditionalFormatting xmlns:xm="http://schemas.microsoft.com/office/excel/2006/main">
          <x14:cfRule type="expression" priority="20" id="{1C3AC4A5-DDB7-4263-8AA6-DA0A0BCAB544}">
            <xm:f>AND($Q$142=初期設定!$AV$3,$Q$144=初期設定!$AV$4)</xm:f>
            <x14:dxf>
              <fill>
                <patternFill>
                  <bgColor rgb="FFFFCCCC"/>
                </patternFill>
              </fill>
            </x14:dxf>
          </x14:cfRule>
          <xm:sqref>Q144</xm:sqref>
        </x14:conditionalFormatting>
        <x14:conditionalFormatting xmlns:xm="http://schemas.microsoft.com/office/excel/2006/main">
          <x14:cfRule type="expression" priority="44" id="{BCD80D44-1F99-4783-B67E-A0FE3728F8DF}">
            <xm:f>AND($R$93=初期設定!$AV$3,$R$95=初期設定!$AV$4)</xm:f>
            <x14:dxf>
              <fill>
                <patternFill>
                  <bgColor rgb="FFFFCCCC"/>
                </patternFill>
              </fill>
            </x14:dxf>
          </x14:cfRule>
          <xm:sqref>R95</xm:sqref>
        </x14:conditionalFormatting>
        <x14:conditionalFormatting xmlns:xm="http://schemas.microsoft.com/office/excel/2006/main">
          <x14:cfRule type="expression" priority="31" id="{385A0F4A-EC54-4C09-B454-5C205A7978DF}">
            <xm:f>AND($R$117=初期設定!$AV$3,$R$119=初期設定!$AV$4)</xm:f>
            <x14:dxf>
              <fill>
                <patternFill>
                  <bgColor rgb="FFFFCCCC"/>
                </patternFill>
              </fill>
            </x14:dxf>
          </x14:cfRule>
          <xm:sqref>R119</xm:sqref>
        </x14:conditionalFormatting>
        <x14:conditionalFormatting xmlns:xm="http://schemas.microsoft.com/office/excel/2006/main">
          <x14:cfRule type="expression" priority="19" id="{219AFD2E-9246-42AC-AF13-2B6F0050B017}">
            <xm:f>AND($R$142=初期設定!$AV$3,$R$144=初期設定!$AV$4)</xm:f>
            <x14:dxf>
              <fill>
                <patternFill>
                  <bgColor rgb="FFFFCCCC"/>
                </patternFill>
              </fill>
            </x14:dxf>
          </x14:cfRule>
          <xm:sqref>R144</xm:sqref>
        </x14:conditionalFormatting>
        <x14:conditionalFormatting xmlns:xm="http://schemas.microsoft.com/office/excel/2006/main">
          <x14:cfRule type="expression" priority="43" id="{23EA1BB4-11EA-456E-B613-50C3EBD50B85}">
            <xm:f>AND($S$93=初期設定!$AV$3,$S$95=初期設定!$AV$4)</xm:f>
            <x14:dxf>
              <fill>
                <patternFill>
                  <bgColor rgb="FFFFCCCC"/>
                </patternFill>
              </fill>
            </x14:dxf>
          </x14:cfRule>
          <xm:sqref>S95</xm:sqref>
        </x14:conditionalFormatting>
        <x14:conditionalFormatting xmlns:xm="http://schemas.microsoft.com/office/excel/2006/main">
          <x14:cfRule type="expression" priority="18" id="{257B6342-7149-4662-8988-0EEB5103670E}">
            <xm:f>AND($S$142=初期設定!$AV$3,$S$144=初期設定!$AV$4)</xm:f>
            <x14:dxf>
              <fill>
                <patternFill>
                  <bgColor rgb="FFFFCCCC"/>
                </patternFill>
              </fill>
            </x14:dxf>
          </x14:cfRule>
          <xm:sqref>S144</xm:sqref>
        </x14:conditionalFormatting>
        <x14:conditionalFormatting xmlns:xm="http://schemas.microsoft.com/office/excel/2006/main">
          <x14:cfRule type="expression" priority="42" id="{7B07889F-E79A-4EB5-BD95-3A009E50E3B7}">
            <xm:f>AND($T$93=初期設定!$AV$3,$T$95=初期設定!$AV$4)</xm:f>
            <x14:dxf>
              <fill>
                <patternFill>
                  <bgColor rgb="FFFFCCCC"/>
                </patternFill>
              </fill>
            </x14:dxf>
          </x14:cfRule>
          <xm:sqref>T95</xm:sqref>
        </x14:conditionalFormatting>
        <x14:conditionalFormatting xmlns:xm="http://schemas.microsoft.com/office/excel/2006/main">
          <x14:cfRule type="expression" priority="17" id="{F88243E1-77A7-4984-8C59-47E78421A5F1}">
            <xm:f>AND($T$142=初期設定!$AV$3,$T$144=初期設定!$AV$4)</xm:f>
            <x14:dxf>
              <fill>
                <patternFill>
                  <bgColor rgb="FFFFCCCC"/>
                </patternFill>
              </fill>
            </x14:dxf>
          </x14:cfRule>
          <xm:sqref>T144</xm:sqref>
        </x14:conditionalFormatting>
        <x14:conditionalFormatting xmlns:xm="http://schemas.microsoft.com/office/excel/2006/main">
          <x14:cfRule type="expression" priority="41" id="{9AEF9CC6-47AC-42C9-84BF-8B4EA4843624}">
            <xm:f>AND($U$93=初期設定!$AV$3,$U$95=初期設定!$AV$4)</xm:f>
            <x14:dxf>
              <fill>
                <patternFill>
                  <bgColor rgb="FFFFCCCC"/>
                </patternFill>
              </fill>
            </x14:dxf>
          </x14:cfRule>
          <xm:sqref>U95</xm:sqref>
        </x14:conditionalFormatting>
        <x14:conditionalFormatting xmlns:xm="http://schemas.microsoft.com/office/excel/2006/main">
          <x14:cfRule type="expression" priority="16" id="{075FAE21-162C-4994-84D9-D8E989126BEB}">
            <xm:f>AND($U$142=初期設定!$AV$3,$U$144=初期設定!$AV$4)</xm:f>
            <x14:dxf>
              <fill>
                <patternFill>
                  <bgColor rgb="FFFFCCCC"/>
                </patternFill>
              </fill>
            </x14:dxf>
          </x14:cfRule>
          <xm:sqref>U144</xm:sqref>
        </x14:conditionalFormatting>
        <x14:conditionalFormatting xmlns:xm="http://schemas.microsoft.com/office/excel/2006/main">
          <x14:cfRule type="expression" priority="15" id="{F7E43E32-A444-4107-B221-DA01BEE34A31}">
            <xm:f>AND($V$142=初期設定!$AV$3,$V$144=初期設定!$AV$4)</xm:f>
            <x14:dxf>
              <fill>
                <patternFill>
                  <bgColor rgb="FFFFCCCC"/>
                </patternFill>
              </fill>
            </x14:dxf>
          </x14:cfRule>
          <xm:sqref>V144</xm:sqref>
        </x14:conditionalFormatting>
        <x14:conditionalFormatting xmlns:xm="http://schemas.microsoft.com/office/excel/2006/main">
          <x14:cfRule type="expression" priority="14" id="{C5D42F76-B655-49DE-B522-EBCD2DA552BF}">
            <xm:f>AND($W$142=初期設定!$AV$3,$W$144=初期設定!$AV$4)</xm:f>
            <x14:dxf>
              <fill>
                <patternFill>
                  <bgColor rgb="FFFFCCCC"/>
                </patternFill>
              </fill>
            </x14:dxf>
          </x14:cfRule>
          <xm:sqref>W144</xm:sqref>
        </x14:conditionalFormatting>
        <x14:conditionalFormatting xmlns:xm="http://schemas.microsoft.com/office/excel/2006/main">
          <x14:cfRule type="expression" priority="13" id="{11BD8695-BAC6-4239-9D8A-F3F447DA9791}">
            <xm:f>AND($X$142=初期設定!$AV$3,$X$144=初期設定!$AV$4)</xm:f>
            <x14:dxf>
              <fill>
                <patternFill>
                  <bgColor rgb="FFFFCCCC"/>
                </patternFill>
              </fill>
            </x14:dxf>
          </x14:cfRule>
          <xm:sqref>X144</xm:sqref>
        </x14:conditionalFormatting>
        <x14:conditionalFormatting xmlns:xm="http://schemas.microsoft.com/office/excel/2006/main">
          <x14:cfRule type="expression" priority="12" id="{15372E60-E8EF-4D0E-9A2A-53791D78936B}">
            <xm:f>AND($Y$142=初期設定!$AV$3,$Y$144=初期設定!$AV$4)</xm:f>
            <x14:dxf>
              <fill>
                <patternFill>
                  <bgColor rgb="FFFFCCCC"/>
                </patternFill>
              </fill>
            </x14:dxf>
          </x14:cfRule>
          <xm:sqref>Y144</xm:sqref>
        </x14:conditionalFormatting>
        <x14:conditionalFormatting xmlns:xm="http://schemas.microsoft.com/office/excel/2006/main">
          <x14:cfRule type="expression" priority="11" id="{051F8C3D-B6DE-4B32-AE4A-EA0B0070C9A1}">
            <xm:f>AND($Z$142=初期設定!$AV$3,$Z$144=初期設定!$AV$4)</xm:f>
            <x14:dxf>
              <fill>
                <patternFill>
                  <bgColor rgb="FFFFCCCC"/>
                </patternFill>
              </fill>
            </x14:dxf>
          </x14:cfRule>
          <xm:sqref>Z144</xm:sqref>
        </x14:conditionalFormatting>
        <x14:conditionalFormatting xmlns:xm="http://schemas.microsoft.com/office/excel/2006/main">
          <x14:cfRule type="expression" priority="10" id="{139D84CB-D164-4DFF-AD57-7206F9960F97}">
            <xm:f>AND($AA$142=初期設定!$AV$3,$AA$144=初期設定!$AV$4)</xm:f>
            <x14:dxf>
              <fill>
                <patternFill>
                  <bgColor rgb="FFFFCCCC"/>
                </patternFill>
              </fill>
            </x14:dxf>
          </x14:cfRule>
          <xm:sqref>AA144</xm:sqref>
        </x14:conditionalFormatting>
        <x14:conditionalFormatting xmlns:xm="http://schemas.microsoft.com/office/excel/2006/main">
          <x14:cfRule type="expression" priority="9" id="{3D733ADD-4F47-4BA7-B029-946B22003442}">
            <xm:f>AND($AB$142=初期設定!$AV$3,$AB$144=初期設定!$AV$4)</xm:f>
            <x14:dxf>
              <fill>
                <patternFill>
                  <bgColor rgb="FFFFCCCC"/>
                </patternFill>
              </fill>
            </x14:dxf>
          </x14:cfRule>
          <xm:sqref>AB144</xm:sqref>
        </x14:conditionalFormatting>
        <x14:conditionalFormatting xmlns:xm="http://schemas.microsoft.com/office/excel/2006/main">
          <x14:cfRule type="expression" priority="8" id="{3570755A-9A69-45B5-8505-D8CB87D8DEA0}">
            <xm:f>AND($AC$142=初期設定!$AV$3,$AC$144=初期設定!$AV$4)</xm:f>
            <x14:dxf>
              <fill>
                <patternFill>
                  <bgColor rgb="FFFFCCCC"/>
                </patternFill>
              </fill>
            </x14:dxf>
          </x14:cfRule>
          <xm:sqref>AC144</xm:sqref>
        </x14:conditionalFormatting>
        <x14:conditionalFormatting xmlns:xm="http://schemas.microsoft.com/office/excel/2006/main">
          <x14:cfRule type="expression" priority="7" id="{D6C42E7E-9D82-4075-9C9D-EB540C089CEA}">
            <xm:f>AND($AD$142=初期設定!$AV$3,$AD$144=初期設定!$AV$4)</xm:f>
            <x14:dxf>
              <fill>
                <patternFill>
                  <bgColor rgb="FFFFCCCC"/>
                </patternFill>
              </fill>
            </x14:dxf>
          </x14:cfRule>
          <xm:sqref>AD144</xm:sqref>
        </x14:conditionalFormatting>
        <x14:conditionalFormatting xmlns:xm="http://schemas.microsoft.com/office/excel/2006/main">
          <x14:cfRule type="expression" priority="6" id="{AD661F8C-E30D-4BB3-9A57-35652A615D66}">
            <xm:f>AND($AE$142=初期設定!$AV$3,$AE$144=初期設定!$AV$4)</xm:f>
            <x14:dxf>
              <fill>
                <patternFill>
                  <bgColor rgb="FFFFCCCC"/>
                </patternFill>
              </fill>
            </x14:dxf>
          </x14:cfRule>
          <xm:sqref>AE144</xm:sqref>
        </x14:conditionalFormatting>
        <x14:conditionalFormatting xmlns:xm="http://schemas.microsoft.com/office/excel/2006/main">
          <x14:cfRule type="expression" priority="5" id="{B717A6A0-0916-4485-8E67-32B604A42029}">
            <xm:f>AND($AF$142=初期設定!$AV$3,$AF$144=初期設定!$AV$4)</xm:f>
            <x14:dxf>
              <fill>
                <patternFill>
                  <bgColor rgb="FFFFCCCC"/>
                </patternFill>
              </fill>
            </x14:dxf>
          </x14:cfRule>
          <xm:sqref>AF144</xm:sqref>
        </x14:conditionalFormatting>
        <x14:conditionalFormatting xmlns:xm="http://schemas.microsoft.com/office/excel/2006/main">
          <x14:cfRule type="expression" priority="4" id="{A5E24F84-8D42-4331-B683-E06670B1A8A3}">
            <xm:f>AND($AG$142=初期設定!$AV$3,$AG$144=初期設定!$AV$4)</xm:f>
            <x14:dxf>
              <fill>
                <patternFill>
                  <bgColor rgb="FFFFCCCC"/>
                </patternFill>
              </fill>
            </x14:dxf>
          </x14:cfRule>
          <xm:sqref>AG144</xm:sqref>
        </x14:conditionalFormatting>
        <x14:conditionalFormatting xmlns:xm="http://schemas.microsoft.com/office/excel/2006/main">
          <x14:cfRule type="expression" priority="3" id="{119C94F1-FA1E-4FA7-9B13-9E6E47304FDE}">
            <xm:f>AND($AH$142=初期設定!$AV$3,$AH$144=初期設定!$AV$4)</xm:f>
            <x14:dxf>
              <fill>
                <patternFill>
                  <bgColor rgb="FFFFCCCC"/>
                </patternFill>
              </fill>
            </x14:dxf>
          </x14:cfRule>
          <xm:sqref>AH144</xm:sqref>
        </x14:conditionalFormatting>
        <x14:conditionalFormatting xmlns:xm="http://schemas.microsoft.com/office/excel/2006/main">
          <x14:cfRule type="expression" priority="2" id="{9698F4D9-3E3F-482B-8F58-E5D95C07981C}">
            <xm:f>AND($AI$142=初期設定!$AV$3,$AI$144=初期設定!$AV$4)</xm:f>
            <x14:dxf>
              <fill>
                <patternFill>
                  <bgColor rgb="FFFFCCCC"/>
                </patternFill>
              </fill>
            </x14:dxf>
          </x14:cfRule>
          <xm:sqref>AI144</xm:sqref>
        </x14:conditionalFormatting>
        <x14:conditionalFormatting xmlns:xm="http://schemas.microsoft.com/office/excel/2006/main">
          <x14:cfRule type="expression" priority="1" id="{4305859C-01C8-4314-8E46-CF14C07D0F07}">
            <xm:f>AND($AJ$142=初期設定!$AV$3,$AJ$144=初期設定!$AV$4)</xm:f>
            <x14:dxf>
              <fill>
                <patternFill>
                  <bgColor rgb="FFFFCCCC"/>
                </patternFill>
              </fill>
            </x14:dxf>
          </x14:cfRule>
          <xm:sqref>AJ144</xm:sqref>
        </x14:conditionalFormatting>
      </x14:conditionalFormattings>
    </ext>
    <ext xmlns:x14="http://schemas.microsoft.com/office/spreadsheetml/2009/9/main" uri="{CCE6A557-97BC-4b89-ADB6-D9C93CAAB3DF}">
      <x14:dataValidations xmlns:xm="http://schemas.microsoft.com/office/excel/2006/main" count="4">
        <x14:dataValidation type="list" imeMode="on" allowBlank="1" showInputMessage="1" showErrorMessage="1" xr:uid="{0F66A4C8-8670-4521-B01E-03980B538BDC}">
          <x14:formula1>
            <xm:f>初期設定!$AV$4</xm:f>
          </x14:formula1>
          <xm:sqref>G144:AJ145</xm:sqref>
        </x14:dataValidation>
        <x14:dataValidation type="list" imeMode="on" allowBlank="1" showInputMessage="1" showErrorMessage="1" xr:uid="{19F3A98D-FC38-4A9F-A689-E25A04BEB4C9}">
          <x14:formula1>
            <xm:f>初期設定!$AV$3</xm:f>
          </x14:formula1>
          <xm:sqref>G133:AA134</xm:sqref>
        </x14:dataValidation>
        <x14:dataValidation type="list" showInputMessage="1" showErrorMessage="1" xr:uid="{4FDC68C6-1E9E-46D6-AE01-FA422A9A943B}">
          <x14:formula1>
            <xm:f>初期設定!$AZ$3:$AZ$4</xm:f>
          </x14:formula1>
          <xm:sqref>G8:G9</xm:sqref>
        </x14:dataValidation>
        <x14:dataValidation type="list" imeMode="disabled" allowBlank="1" showInputMessage="1" showErrorMessage="1" xr:uid="{DC76DEA9-06EC-4308-BDB6-7D8B300E51EA}">
          <x14:formula1>
            <xm:f>初期設定!$BC$3:$BC$4</xm:f>
          </x14:formula1>
          <xm:sqref>M8:M9</xm:sqref>
        </x14:dataValidation>
      </x14:dataValidations>
    </ext>
  </extLs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1">
    <pageSetUpPr fitToPage="1"/>
  </sheetPr>
  <dimension ref="A1:AG53"/>
  <sheetViews>
    <sheetView view="pageBreakPreview" zoomScaleNormal="100" zoomScaleSheetLayoutView="100" workbookViewId="0">
      <selection activeCell="S12" sqref="S12"/>
    </sheetView>
  </sheetViews>
  <sheetFormatPr defaultColWidth="2.6328125" defaultRowHeight="13" x14ac:dyDescent="0.2"/>
  <sheetData>
    <row r="1" spans="1:33" ht="6" customHeight="1" x14ac:dyDescent="0.2"/>
    <row r="2" spans="1:33" ht="20.25" customHeight="1" x14ac:dyDescent="0.25">
      <c r="A2" s="991" t="s">
        <v>175</v>
      </c>
      <c r="B2" s="991"/>
      <c r="C2" s="991"/>
      <c r="D2" s="991"/>
      <c r="E2" s="991"/>
      <c r="F2" s="991"/>
      <c r="G2" s="991"/>
      <c r="H2" s="991"/>
      <c r="I2" s="991"/>
      <c r="J2" s="991"/>
      <c r="K2" s="991"/>
      <c r="L2" s="991"/>
      <c r="M2" s="991"/>
      <c r="N2" s="991"/>
      <c r="O2" s="991"/>
      <c r="P2" s="991"/>
      <c r="Q2" s="991"/>
      <c r="R2" s="991"/>
      <c r="S2" s="991"/>
      <c r="T2" s="991"/>
      <c r="U2" s="991"/>
      <c r="V2" s="991"/>
      <c r="W2" s="991"/>
      <c r="X2" s="991"/>
      <c r="Y2" s="991"/>
      <c r="Z2" s="991"/>
      <c r="AA2" s="991"/>
      <c r="AB2" s="991"/>
      <c r="AC2" s="991"/>
      <c r="AD2" s="991"/>
      <c r="AE2" s="991"/>
      <c r="AF2" s="991"/>
      <c r="AG2" s="991"/>
    </row>
    <row r="3" spans="1:33" ht="6.75" customHeight="1" x14ac:dyDescent="0.2"/>
    <row r="4" spans="1:33" ht="15" customHeight="1" x14ac:dyDescent="0.2">
      <c r="V4" s="223" t="str">
        <f>'01申請書'!$BF$5 &amp; ""</f>
        <v>令和</v>
      </c>
      <c r="W4" s="1"/>
      <c r="X4" s="995" t="str">
        <f>'01申請書'!$BI$5 &amp; ""</f>
        <v/>
      </c>
      <c r="Y4" s="995"/>
      <c r="Z4" s="1" t="s">
        <v>3</v>
      </c>
      <c r="AA4" s="995" t="str">
        <f>'01申請書'!$BM$5 &amp; ""</f>
        <v/>
      </c>
      <c r="AB4" s="995"/>
      <c r="AC4" s="1" t="s">
        <v>4</v>
      </c>
      <c r="AD4" s="995" t="str">
        <f>'01申請書'!$BQ$5 &amp; ""</f>
        <v/>
      </c>
      <c r="AE4" s="995"/>
      <c r="AF4" s="1" t="s">
        <v>92</v>
      </c>
    </row>
    <row r="5" spans="1:33" ht="6" customHeight="1" x14ac:dyDescent="0.2"/>
    <row r="6" spans="1:33" ht="6" customHeight="1" x14ac:dyDescent="0.2"/>
    <row r="7" spans="1:33" ht="15" customHeight="1" x14ac:dyDescent="0.2">
      <c r="L7" s="39" t="s">
        <v>1</v>
      </c>
      <c r="M7" s="39"/>
      <c r="N7" s="39"/>
      <c r="O7" s="39"/>
      <c r="P7" s="39"/>
      <c r="Q7" s="39"/>
      <c r="R7" s="993" t="str">
        <f>'01申請書'!$S$29 &amp; '01申請書'!$J$33 &amp; '01申請書'!$AJ$33 &amp; '01申請書'!$BJ$33 &amp; '01申請書'!$J$36</f>
        <v/>
      </c>
      <c r="S7" s="993"/>
      <c r="T7" s="993"/>
      <c r="U7" s="993"/>
      <c r="V7" s="993"/>
      <c r="W7" s="993"/>
      <c r="X7" s="993"/>
      <c r="Y7" s="993"/>
      <c r="Z7" s="993"/>
      <c r="AA7" s="993"/>
      <c r="AB7" s="993"/>
      <c r="AC7" s="993"/>
      <c r="AD7" s="993"/>
      <c r="AE7" s="993"/>
      <c r="AF7" s="993"/>
    </row>
    <row r="8" spans="1:33" ht="15" customHeight="1" x14ac:dyDescent="0.2">
      <c r="L8" s="39" t="s">
        <v>176</v>
      </c>
      <c r="M8" s="39"/>
      <c r="N8" s="39"/>
      <c r="O8" s="39"/>
      <c r="P8" s="39"/>
      <c r="Q8" s="39"/>
      <c r="R8" s="993" t="str">
        <f>'01申請書'!J17 &amp; ""</f>
        <v/>
      </c>
      <c r="S8" s="993"/>
      <c r="T8" s="993"/>
      <c r="U8" s="993"/>
      <c r="V8" s="993"/>
      <c r="W8" s="993"/>
      <c r="X8" s="993"/>
      <c r="Y8" s="993"/>
      <c r="Z8" s="993"/>
      <c r="AA8" s="993"/>
      <c r="AB8" s="993"/>
      <c r="AC8" s="993"/>
      <c r="AD8" s="993"/>
      <c r="AE8" s="993"/>
      <c r="AF8" s="993"/>
    </row>
    <row r="9" spans="1:33" ht="15" customHeight="1" x14ac:dyDescent="0.2">
      <c r="L9" s="40" t="s">
        <v>177</v>
      </c>
      <c r="M9" s="41"/>
      <c r="N9" s="41"/>
      <c r="O9" s="41"/>
      <c r="P9" s="41"/>
      <c r="Q9" s="41"/>
      <c r="R9" s="994" t="str">
        <f>'01申請書'!$J$20 &amp; "　" &amp; '01申請書'!$AB$20</f>
        <v>　</v>
      </c>
      <c r="S9" s="994"/>
      <c r="T9" s="994"/>
      <c r="U9" s="994"/>
      <c r="V9" s="994"/>
      <c r="W9" s="994"/>
      <c r="X9" s="994"/>
      <c r="Y9" s="994"/>
      <c r="Z9" s="994"/>
      <c r="AA9" s="994"/>
      <c r="AB9" s="994"/>
      <c r="AC9" s="994"/>
      <c r="AD9" s="994"/>
      <c r="AE9" s="994"/>
      <c r="AF9" s="994"/>
    </row>
    <row r="10" spans="1:33" ht="15" customHeight="1" x14ac:dyDescent="0.2"/>
    <row r="11" spans="1:33" ht="15" customHeight="1" x14ac:dyDescent="0.2">
      <c r="B11" s="36" t="s">
        <v>178</v>
      </c>
    </row>
    <row r="12" spans="1:33" s="35" customFormat="1" ht="21" customHeight="1" x14ac:dyDescent="0.2">
      <c r="B12" s="35" t="s">
        <v>180</v>
      </c>
    </row>
    <row r="13" spans="1:33" s="35" customFormat="1" ht="8.25" customHeight="1" x14ac:dyDescent="0.2"/>
    <row r="14" spans="1:33" s="35" customFormat="1" ht="21" customHeight="1" x14ac:dyDescent="0.2">
      <c r="B14" s="209"/>
      <c r="C14" s="210" t="s">
        <v>660</v>
      </c>
      <c r="D14" s="210"/>
      <c r="E14" s="210"/>
      <c r="F14" s="210"/>
      <c r="G14" s="210"/>
      <c r="H14" s="210"/>
      <c r="I14" s="210"/>
      <c r="J14" s="210"/>
      <c r="K14" s="210"/>
      <c r="L14" s="210"/>
      <c r="M14" s="210"/>
      <c r="N14" s="282"/>
      <c r="O14" s="1002"/>
      <c r="P14" s="1002"/>
      <c r="Q14" s="1002"/>
      <c r="R14" s="1002"/>
      <c r="S14" s="1002"/>
      <c r="T14" s="210" t="s">
        <v>661</v>
      </c>
      <c r="U14" s="210"/>
      <c r="V14" s="210"/>
      <c r="W14" s="210"/>
      <c r="X14" s="210"/>
      <c r="Y14" s="210"/>
      <c r="Z14" s="210"/>
      <c r="AA14" s="210"/>
      <c r="AB14" s="210"/>
      <c r="AC14" s="210"/>
      <c r="AD14" s="210"/>
      <c r="AE14" s="210"/>
    </row>
    <row r="15" spans="1:33" s="35" customFormat="1" ht="21" customHeight="1" x14ac:dyDescent="0.2">
      <c r="B15" s="37" t="s">
        <v>179</v>
      </c>
    </row>
    <row r="16" spans="1:33" s="35" customFormat="1" ht="21" customHeight="1" x14ac:dyDescent="0.2">
      <c r="B16" s="35" t="s">
        <v>188</v>
      </c>
    </row>
    <row r="17" spans="1:33" s="35" customFormat="1" ht="3.75" customHeight="1" x14ac:dyDescent="0.2"/>
    <row r="18" spans="1:33" s="35" customFormat="1" ht="14" x14ac:dyDescent="0.2">
      <c r="B18" s="42"/>
      <c r="D18" s="982" t="s">
        <v>181</v>
      </c>
      <c r="E18" s="983"/>
      <c r="F18" s="983"/>
      <c r="G18" s="983"/>
      <c r="H18" s="983"/>
      <c r="I18" s="983"/>
      <c r="J18" s="983"/>
      <c r="K18" s="983"/>
      <c r="L18" s="983"/>
      <c r="M18" s="983"/>
      <c r="N18" s="983"/>
      <c r="O18" s="983"/>
      <c r="P18" s="983"/>
      <c r="Q18" s="983"/>
      <c r="R18" s="983"/>
      <c r="S18" s="983"/>
      <c r="T18" s="983"/>
      <c r="U18" s="983"/>
      <c r="V18" s="983"/>
      <c r="W18" s="983"/>
      <c r="X18" s="983"/>
      <c r="Y18" s="983"/>
      <c r="Z18" s="983"/>
      <c r="AA18" s="983"/>
      <c r="AB18" s="983"/>
      <c r="AC18" s="983"/>
      <c r="AD18" s="984"/>
    </row>
    <row r="19" spans="1:33" s="35" customFormat="1" ht="14" x14ac:dyDescent="0.2">
      <c r="D19" s="985"/>
      <c r="E19" s="986"/>
      <c r="F19" s="986"/>
      <c r="G19" s="986"/>
      <c r="H19" s="986"/>
      <c r="I19" s="986"/>
      <c r="J19" s="986"/>
      <c r="K19" s="986"/>
      <c r="L19" s="986"/>
      <c r="M19" s="986"/>
      <c r="N19" s="986"/>
      <c r="O19" s="986"/>
      <c r="P19" s="986"/>
      <c r="Q19" s="986"/>
      <c r="R19" s="986"/>
      <c r="S19" s="986"/>
      <c r="T19" s="986"/>
      <c r="U19" s="986"/>
      <c r="V19" s="986"/>
      <c r="W19" s="986"/>
      <c r="X19" s="986"/>
      <c r="Y19" s="986"/>
      <c r="Z19" s="986"/>
      <c r="AA19" s="986"/>
      <c r="AB19" s="986"/>
      <c r="AC19" s="986"/>
      <c r="AD19" s="987"/>
    </row>
    <row r="20" spans="1:33" s="35" customFormat="1" ht="14" x14ac:dyDescent="0.2">
      <c r="D20" s="985"/>
      <c r="E20" s="986"/>
      <c r="F20" s="986"/>
      <c r="G20" s="986"/>
      <c r="H20" s="986"/>
      <c r="I20" s="986"/>
      <c r="J20" s="986"/>
      <c r="K20" s="986"/>
      <c r="L20" s="986"/>
      <c r="M20" s="986"/>
      <c r="N20" s="986"/>
      <c r="O20" s="986"/>
      <c r="P20" s="986"/>
      <c r="Q20" s="986"/>
      <c r="R20" s="986"/>
      <c r="S20" s="986"/>
      <c r="T20" s="986"/>
      <c r="U20" s="986"/>
      <c r="V20" s="986"/>
      <c r="W20" s="986"/>
      <c r="X20" s="986"/>
      <c r="Y20" s="986"/>
      <c r="Z20" s="986"/>
      <c r="AA20" s="986"/>
      <c r="AB20" s="986"/>
      <c r="AC20" s="986"/>
      <c r="AD20" s="987"/>
    </row>
    <row r="21" spans="1:33" s="35" customFormat="1" ht="14" x14ac:dyDescent="0.2">
      <c r="D21" s="988"/>
      <c r="E21" s="989"/>
      <c r="F21" s="989"/>
      <c r="G21" s="989"/>
      <c r="H21" s="989"/>
      <c r="I21" s="989"/>
      <c r="J21" s="989"/>
      <c r="K21" s="989"/>
      <c r="L21" s="989"/>
      <c r="M21" s="989"/>
      <c r="N21" s="989"/>
      <c r="O21" s="989"/>
      <c r="P21" s="989"/>
      <c r="Q21" s="989"/>
      <c r="R21" s="989"/>
      <c r="S21" s="989"/>
      <c r="T21" s="989"/>
      <c r="U21" s="989"/>
      <c r="V21" s="989"/>
      <c r="W21" s="989"/>
      <c r="X21" s="989"/>
      <c r="Y21" s="989"/>
      <c r="Z21" s="989"/>
      <c r="AA21" s="989"/>
      <c r="AB21" s="989"/>
      <c r="AC21" s="989"/>
      <c r="AD21" s="990"/>
    </row>
    <row r="22" spans="1:33" s="35" customFormat="1" ht="6.75" customHeight="1" x14ac:dyDescent="0.2"/>
    <row r="23" spans="1:33" s="35" customFormat="1" ht="21" customHeight="1" x14ac:dyDescent="0.2">
      <c r="B23" s="35" t="s">
        <v>182</v>
      </c>
    </row>
    <row r="24" spans="1:33" s="35" customFormat="1" ht="7.5" customHeight="1" x14ac:dyDescent="0.2"/>
    <row r="25" spans="1:33" s="35" customFormat="1" ht="21" customHeight="1" x14ac:dyDescent="0.2">
      <c r="B25" s="211"/>
      <c r="C25" s="210" t="s">
        <v>662</v>
      </c>
      <c r="D25" s="210"/>
      <c r="E25" s="210"/>
      <c r="F25" s="210"/>
      <c r="G25" s="210"/>
      <c r="H25" s="210"/>
      <c r="I25" s="210"/>
      <c r="J25" s="210"/>
      <c r="K25" s="210"/>
      <c r="L25" s="210"/>
      <c r="M25" s="210"/>
      <c r="N25" s="210"/>
      <c r="O25" s="210"/>
      <c r="P25" s="210"/>
    </row>
    <row r="26" spans="1:33" s="35" customFormat="1" ht="21" customHeight="1" x14ac:dyDescent="0.2">
      <c r="B26" s="37" t="s">
        <v>183</v>
      </c>
    </row>
    <row r="27" spans="1:33" ht="13.5" customHeight="1" x14ac:dyDescent="0.2">
      <c r="B27" s="38"/>
    </row>
    <row r="28" spans="1:33" s="30" customFormat="1" ht="16.5" customHeight="1" x14ac:dyDescent="0.2">
      <c r="A28" s="43" t="s">
        <v>184</v>
      </c>
    </row>
    <row r="29" spans="1:33" s="30" customFormat="1" ht="15" customHeight="1" x14ac:dyDescent="0.2">
      <c r="A29" s="45"/>
      <c r="B29" s="1014" t="s">
        <v>79</v>
      </c>
      <c r="C29" s="1015"/>
      <c r="D29" s="1015"/>
      <c r="E29" s="1016"/>
      <c r="F29" s="1005" t="s">
        <v>186</v>
      </c>
      <c r="G29" s="1006"/>
      <c r="H29" s="1006"/>
      <c r="I29" s="1006"/>
      <c r="J29" s="1006"/>
      <c r="K29" s="1006"/>
      <c r="L29" s="1006"/>
      <c r="M29" s="1006"/>
      <c r="N29" s="1006"/>
      <c r="O29" s="1006"/>
      <c r="P29" s="1006"/>
      <c r="Q29" s="1006"/>
      <c r="R29" s="1006"/>
      <c r="S29" s="1006"/>
      <c r="T29" s="1006"/>
      <c r="U29" s="1006"/>
      <c r="V29" s="1007"/>
      <c r="W29" s="1004" t="s">
        <v>185</v>
      </c>
      <c r="X29" s="1004"/>
      <c r="Y29" s="992"/>
      <c r="Z29" s="992"/>
      <c r="AA29" s="992"/>
      <c r="AB29" s="992"/>
      <c r="AC29" s="992"/>
      <c r="AD29" s="992"/>
      <c r="AE29" s="992"/>
      <c r="AF29" s="992"/>
      <c r="AG29" s="992"/>
    </row>
    <row r="30" spans="1:33" s="30" customFormat="1" ht="14" x14ac:dyDescent="0.2">
      <c r="A30" s="45"/>
      <c r="B30" s="1017"/>
      <c r="C30" s="1018"/>
      <c r="D30" s="1018"/>
      <c r="E30" s="1019"/>
      <c r="F30" s="1008"/>
      <c r="G30" s="1009"/>
      <c r="H30" s="1009"/>
      <c r="I30" s="1009"/>
      <c r="J30" s="1009"/>
      <c r="K30" s="1009"/>
      <c r="L30" s="1009"/>
      <c r="M30" s="1009"/>
      <c r="N30" s="1009"/>
      <c r="O30" s="1009"/>
      <c r="P30" s="1009"/>
      <c r="Q30" s="1009"/>
      <c r="R30" s="1009"/>
      <c r="S30" s="1009"/>
      <c r="T30" s="1009"/>
      <c r="U30" s="1009"/>
      <c r="V30" s="1010"/>
      <c r="W30" s="1004"/>
      <c r="X30" s="1004"/>
      <c r="Y30" s="992"/>
      <c r="Z30" s="992"/>
      <c r="AA30" s="992"/>
      <c r="AB30" s="992"/>
      <c r="AC30" s="992"/>
      <c r="AD30" s="992"/>
      <c r="AE30" s="992"/>
      <c r="AF30" s="992"/>
      <c r="AG30" s="992"/>
    </row>
    <row r="31" spans="1:33" s="30" customFormat="1" ht="15.5" x14ac:dyDescent="0.2">
      <c r="A31" s="46"/>
      <c r="B31" s="1017"/>
      <c r="C31" s="1018"/>
      <c r="D31" s="1018"/>
      <c r="E31" s="1019"/>
      <c r="F31" s="1008"/>
      <c r="G31" s="1009"/>
      <c r="H31" s="1009"/>
      <c r="I31" s="1009"/>
      <c r="J31" s="1009"/>
      <c r="K31" s="1009"/>
      <c r="L31" s="1009"/>
      <c r="M31" s="1009"/>
      <c r="N31" s="1009"/>
      <c r="O31" s="1009"/>
      <c r="P31" s="1009"/>
      <c r="Q31" s="1009"/>
      <c r="R31" s="1009"/>
      <c r="S31" s="1009"/>
      <c r="T31" s="1009"/>
      <c r="U31" s="1009"/>
      <c r="V31" s="1010"/>
      <c r="W31" s="1004"/>
      <c r="X31" s="1004"/>
      <c r="Y31" s="992"/>
      <c r="Z31" s="992"/>
      <c r="AA31" s="992"/>
      <c r="AB31" s="992"/>
      <c r="AC31" s="992"/>
      <c r="AD31" s="992"/>
      <c r="AE31" s="992"/>
      <c r="AF31" s="992"/>
      <c r="AG31" s="992"/>
    </row>
    <row r="32" spans="1:33" s="30" customFormat="1" ht="14.25" customHeight="1" x14ac:dyDescent="0.2">
      <c r="B32" s="1017"/>
      <c r="C32" s="1018"/>
      <c r="D32" s="1018"/>
      <c r="E32" s="1019"/>
      <c r="F32" s="1008"/>
      <c r="G32" s="1009"/>
      <c r="H32" s="1009"/>
      <c r="I32" s="1009"/>
      <c r="J32" s="1009"/>
      <c r="K32" s="1009"/>
      <c r="L32" s="1009"/>
      <c r="M32" s="1009"/>
      <c r="N32" s="1009"/>
      <c r="O32" s="1009"/>
      <c r="P32" s="1009"/>
      <c r="Q32" s="1009"/>
      <c r="R32" s="1009"/>
      <c r="S32" s="1009"/>
      <c r="T32" s="1009"/>
      <c r="U32" s="1009"/>
      <c r="V32" s="1010"/>
      <c r="W32" s="1004"/>
      <c r="X32" s="1004"/>
      <c r="Y32" s="992"/>
      <c r="Z32" s="992"/>
      <c r="AA32" s="992"/>
      <c r="AB32" s="992"/>
      <c r="AC32" s="992"/>
      <c r="AD32" s="992"/>
      <c r="AE32" s="992"/>
      <c r="AF32" s="992"/>
      <c r="AG32" s="992"/>
    </row>
    <row r="33" spans="1:33" s="30" customFormat="1" ht="14" x14ac:dyDescent="0.2">
      <c r="A33" s="45"/>
      <c r="B33" s="1020"/>
      <c r="C33" s="1021"/>
      <c r="D33" s="1021"/>
      <c r="E33" s="1022"/>
      <c r="F33" s="1008"/>
      <c r="G33" s="1009"/>
      <c r="H33" s="1009"/>
      <c r="I33" s="1009"/>
      <c r="J33" s="1009"/>
      <c r="K33" s="1009"/>
      <c r="L33" s="1009"/>
      <c r="M33" s="1009"/>
      <c r="N33" s="1009"/>
      <c r="O33" s="1009"/>
      <c r="P33" s="1009"/>
      <c r="Q33" s="1009"/>
      <c r="R33" s="1009"/>
      <c r="S33" s="1009"/>
      <c r="T33" s="1009"/>
      <c r="U33" s="1009"/>
      <c r="V33" s="1010"/>
      <c r="W33" s="1004"/>
      <c r="X33" s="1004"/>
      <c r="Y33" s="992"/>
      <c r="Z33" s="992"/>
      <c r="AA33" s="992"/>
      <c r="AB33" s="992"/>
      <c r="AC33" s="992"/>
      <c r="AD33" s="992"/>
      <c r="AE33" s="992"/>
      <c r="AF33" s="992"/>
      <c r="AG33" s="992"/>
    </row>
    <row r="34" spans="1:33" s="30" customFormat="1" ht="14" x14ac:dyDescent="0.2">
      <c r="A34" s="45"/>
      <c r="B34" s="1020"/>
      <c r="C34" s="1021"/>
      <c r="D34" s="1021"/>
      <c r="E34" s="1022"/>
      <c r="F34" s="1008"/>
      <c r="G34" s="1009"/>
      <c r="H34" s="1009"/>
      <c r="I34" s="1009"/>
      <c r="J34" s="1009"/>
      <c r="K34" s="1009"/>
      <c r="L34" s="1009"/>
      <c r="M34" s="1009"/>
      <c r="N34" s="1009"/>
      <c r="O34" s="1009"/>
      <c r="P34" s="1009"/>
      <c r="Q34" s="1009"/>
      <c r="R34" s="1009"/>
      <c r="S34" s="1009"/>
      <c r="T34" s="1009"/>
      <c r="U34" s="1009"/>
      <c r="V34" s="1010"/>
      <c r="W34" s="1004"/>
      <c r="X34" s="1004"/>
      <c r="Y34" s="992"/>
      <c r="Z34" s="992"/>
      <c r="AA34" s="992"/>
      <c r="AB34" s="992"/>
      <c r="AC34" s="992"/>
      <c r="AD34" s="992"/>
      <c r="AE34" s="992"/>
      <c r="AF34" s="992"/>
      <c r="AG34" s="992"/>
    </row>
    <row r="35" spans="1:33" s="30" customFormat="1" ht="14" x14ac:dyDescent="0.2">
      <c r="A35" s="45"/>
      <c r="B35" s="1020"/>
      <c r="C35" s="1021"/>
      <c r="D35" s="1021"/>
      <c r="E35" s="1022"/>
      <c r="F35" s="1008"/>
      <c r="G35" s="1009"/>
      <c r="H35" s="1009"/>
      <c r="I35" s="1009"/>
      <c r="J35" s="1009"/>
      <c r="K35" s="1009"/>
      <c r="L35" s="1009"/>
      <c r="M35" s="1009"/>
      <c r="N35" s="1009"/>
      <c r="O35" s="1009"/>
      <c r="P35" s="1009"/>
      <c r="Q35" s="1009"/>
      <c r="R35" s="1009"/>
      <c r="S35" s="1009"/>
      <c r="T35" s="1009"/>
      <c r="U35" s="1009"/>
      <c r="V35" s="1010"/>
      <c r="W35" s="1004"/>
      <c r="X35" s="1004"/>
      <c r="Y35" s="992"/>
      <c r="Z35" s="992"/>
      <c r="AA35" s="992"/>
      <c r="AB35" s="992"/>
      <c r="AC35" s="992"/>
      <c r="AD35" s="992"/>
      <c r="AE35" s="992"/>
      <c r="AF35" s="992"/>
      <c r="AG35" s="992"/>
    </row>
    <row r="36" spans="1:33" s="30" customFormat="1" ht="15.5" x14ac:dyDescent="0.2">
      <c r="A36" s="46"/>
      <c r="B36" s="1023"/>
      <c r="C36" s="1024"/>
      <c r="D36" s="1024"/>
      <c r="E36" s="1025"/>
      <c r="F36" s="1011"/>
      <c r="G36" s="1012"/>
      <c r="H36" s="1012"/>
      <c r="I36" s="1012"/>
      <c r="J36" s="1012"/>
      <c r="K36" s="1012"/>
      <c r="L36" s="1012"/>
      <c r="M36" s="1012"/>
      <c r="N36" s="1012"/>
      <c r="O36" s="1012"/>
      <c r="P36" s="1012"/>
      <c r="Q36" s="1012"/>
      <c r="R36" s="1012"/>
      <c r="S36" s="1012"/>
      <c r="T36" s="1012"/>
      <c r="U36" s="1012"/>
      <c r="V36" s="1013"/>
      <c r="W36" s="1004"/>
      <c r="X36" s="1004"/>
      <c r="Y36" s="992"/>
      <c r="Z36" s="992"/>
      <c r="AA36" s="992"/>
      <c r="AB36" s="992"/>
      <c r="AC36" s="992"/>
      <c r="AD36" s="992"/>
      <c r="AE36" s="992"/>
      <c r="AF36" s="992"/>
      <c r="AG36" s="992"/>
    </row>
    <row r="37" spans="1:33" s="30" customFormat="1" ht="15" customHeight="1" x14ac:dyDescent="0.2">
      <c r="A37" s="45"/>
      <c r="B37" s="1014" t="s">
        <v>85</v>
      </c>
      <c r="C37" s="1015"/>
      <c r="D37" s="1015"/>
      <c r="E37" s="1016"/>
      <c r="F37" s="1005" t="s">
        <v>187</v>
      </c>
      <c r="G37" s="1006"/>
      <c r="H37" s="1006"/>
      <c r="I37" s="1006"/>
      <c r="J37" s="1006"/>
      <c r="K37" s="1006"/>
      <c r="L37" s="1006"/>
      <c r="M37" s="1006"/>
      <c r="N37" s="1006"/>
      <c r="O37" s="1006"/>
      <c r="P37" s="1006"/>
      <c r="Q37" s="1006"/>
      <c r="R37" s="1006"/>
      <c r="S37" s="1006"/>
      <c r="T37" s="1006"/>
      <c r="U37" s="1006"/>
      <c r="V37" s="1007"/>
      <c r="W37" s="1004" t="s">
        <v>185</v>
      </c>
      <c r="X37" s="1004"/>
      <c r="Y37" s="992"/>
      <c r="Z37" s="992"/>
      <c r="AA37" s="992"/>
      <c r="AB37" s="992"/>
      <c r="AC37" s="992"/>
      <c r="AD37" s="992"/>
      <c r="AE37" s="992"/>
      <c r="AF37" s="992"/>
      <c r="AG37" s="992"/>
    </row>
    <row r="38" spans="1:33" s="30" customFormat="1" ht="14" x14ac:dyDescent="0.2">
      <c r="A38" s="45"/>
      <c r="B38" s="1017"/>
      <c r="C38" s="1018"/>
      <c r="D38" s="1018"/>
      <c r="E38" s="1019"/>
      <c r="F38" s="1008"/>
      <c r="G38" s="1009"/>
      <c r="H38" s="1009"/>
      <c r="I38" s="1009"/>
      <c r="J38" s="1009"/>
      <c r="K38" s="1009"/>
      <c r="L38" s="1009"/>
      <c r="M38" s="1009"/>
      <c r="N38" s="1009"/>
      <c r="O38" s="1009"/>
      <c r="P38" s="1009"/>
      <c r="Q38" s="1009"/>
      <c r="R38" s="1009"/>
      <c r="S38" s="1009"/>
      <c r="T38" s="1009"/>
      <c r="U38" s="1009"/>
      <c r="V38" s="1010"/>
      <c r="W38" s="1004"/>
      <c r="X38" s="1004"/>
      <c r="Y38" s="992"/>
      <c r="Z38" s="992"/>
      <c r="AA38" s="992"/>
      <c r="AB38" s="992"/>
      <c r="AC38" s="992"/>
      <c r="AD38" s="992"/>
      <c r="AE38" s="992"/>
      <c r="AF38" s="992"/>
      <c r="AG38" s="992"/>
    </row>
    <row r="39" spans="1:33" s="30" customFormat="1" ht="14" x14ac:dyDescent="0.2">
      <c r="A39" s="45"/>
      <c r="B39" s="1017"/>
      <c r="C39" s="1018"/>
      <c r="D39" s="1018"/>
      <c r="E39" s="1019"/>
      <c r="F39" s="1008"/>
      <c r="G39" s="1009"/>
      <c r="H39" s="1009"/>
      <c r="I39" s="1009"/>
      <c r="J39" s="1009"/>
      <c r="K39" s="1009"/>
      <c r="L39" s="1009"/>
      <c r="M39" s="1009"/>
      <c r="N39" s="1009"/>
      <c r="O39" s="1009"/>
      <c r="P39" s="1009"/>
      <c r="Q39" s="1009"/>
      <c r="R39" s="1009"/>
      <c r="S39" s="1009"/>
      <c r="T39" s="1009"/>
      <c r="U39" s="1009"/>
      <c r="V39" s="1010"/>
      <c r="W39" s="1004"/>
      <c r="X39" s="1004"/>
      <c r="Y39" s="992"/>
      <c r="Z39" s="992"/>
      <c r="AA39" s="992"/>
      <c r="AB39" s="992"/>
      <c r="AC39" s="992"/>
      <c r="AD39" s="992"/>
      <c r="AE39" s="992"/>
      <c r="AF39" s="992"/>
      <c r="AG39" s="992"/>
    </row>
    <row r="40" spans="1:33" s="30" customFormat="1" ht="14" x14ac:dyDescent="0.2">
      <c r="A40" s="45"/>
      <c r="B40" s="1017"/>
      <c r="C40" s="1018"/>
      <c r="D40" s="1018"/>
      <c r="E40" s="1019"/>
      <c r="F40" s="1008"/>
      <c r="G40" s="1009"/>
      <c r="H40" s="1009"/>
      <c r="I40" s="1009"/>
      <c r="J40" s="1009"/>
      <c r="K40" s="1009"/>
      <c r="L40" s="1009"/>
      <c r="M40" s="1009"/>
      <c r="N40" s="1009"/>
      <c r="O40" s="1009"/>
      <c r="P40" s="1009"/>
      <c r="Q40" s="1009"/>
      <c r="R40" s="1009"/>
      <c r="S40" s="1009"/>
      <c r="T40" s="1009"/>
      <c r="U40" s="1009"/>
      <c r="V40" s="1010"/>
      <c r="W40" s="1004"/>
      <c r="X40" s="1004"/>
      <c r="Y40" s="992"/>
      <c r="Z40" s="992"/>
      <c r="AA40" s="992"/>
      <c r="AB40" s="992"/>
      <c r="AC40" s="992"/>
      <c r="AD40" s="992"/>
      <c r="AE40" s="992"/>
      <c r="AF40" s="992"/>
      <c r="AG40" s="992"/>
    </row>
    <row r="41" spans="1:33" s="30" customFormat="1" ht="15.5" x14ac:dyDescent="0.2">
      <c r="A41" s="46"/>
      <c r="B41" s="1020"/>
      <c r="C41" s="1021"/>
      <c r="D41" s="1021"/>
      <c r="E41" s="1022"/>
      <c r="F41" s="1008"/>
      <c r="G41" s="1009"/>
      <c r="H41" s="1009"/>
      <c r="I41" s="1009"/>
      <c r="J41" s="1009"/>
      <c r="K41" s="1009"/>
      <c r="L41" s="1009"/>
      <c r="M41" s="1009"/>
      <c r="N41" s="1009"/>
      <c r="O41" s="1009"/>
      <c r="P41" s="1009"/>
      <c r="Q41" s="1009"/>
      <c r="R41" s="1009"/>
      <c r="S41" s="1009"/>
      <c r="T41" s="1009"/>
      <c r="U41" s="1009"/>
      <c r="V41" s="1010"/>
      <c r="W41" s="1004"/>
      <c r="X41" s="1004"/>
      <c r="Y41" s="992"/>
      <c r="Z41" s="992"/>
      <c r="AA41" s="992"/>
      <c r="AB41" s="992"/>
      <c r="AC41" s="992"/>
      <c r="AD41" s="992"/>
      <c r="AE41" s="992"/>
      <c r="AF41" s="992"/>
      <c r="AG41" s="992"/>
    </row>
    <row r="42" spans="1:33" s="44" customFormat="1" ht="13.5" customHeight="1" x14ac:dyDescent="0.2">
      <c r="B42" s="1020"/>
      <c r="C42" s="1021"/>
      <c r="D42" s="1021"/>
      <c r="E42" s="1022"/>
      <c r="F42" s="1008"/>
      <c r="G42" s="1009"/>
      <c r="H42" s="1009"/>
      <c r="I42" s="1009"/>
      <c r="J42" s="1009"/>
      <c r="K42" s="1009"/>
      <c r="L42" s="1009"/>
      <c r="M42" s="1009"/>
      <c r="N42" s="1009"/>
      <c r="O42" s="1009"/>
      <c r="P42" s="1009"/>
      <c r="Q42" s="1009"/>
      <c r="R42" s="1009"/>
      <c r="S42" s="1009"/>
      <c r="T42" s="1009"/>
      <c r="U42" s="1009"/>
      <c r="V42" s="1010"/>
      <c r="W42" s="1004"/>
      <c r="X42" s="1004"/>
      <c r="Y42" s="992"/>
      <c r="Z42" s="992"/>
      <c r="AA42" s="992"/>
      <c r="AB42" s="992"/>
      <c r="AC42" s="992"/>
      <c r="AD42" s="992"/>
      <c r="AE42" s="992"/>
      <c r="AF42" s="992"/>
      <c r="AG42" s="992"/>
    </row>
    <row r="43" spans="1:33" s="44" customFormat="1" ht="13.5" customHeight="1" x14ac:dyDescent="0.2">
      <c r="B43" s="1020"/>
      <c r="C43" s="1021"/>
      <c r="D43" s="1021"/>
      <c r="E43" s="1022"/>
      <c r="F43" s="1008"/>
      <c r="G43" s="1009"/>
      <c r="H43" s="1009"/>
      <c r="I43" s="1009"/>
      <c r="J43" s="1009"/>
      <c r="K43" s="1009"/>
      <c r="L43" s="1009"/>
      <c r="M43" s="1009"/>
      <c r="N43" s="1009"/>
      <c r="O43" s="1009"/>
      <c r="P43" s="1009"/>
      <c r="Q43" s="1009"/>
      <c r="R43" s="1009"/>
      <c r="S43" s="1009"/>
      <c r="T43" s="1009"/>
      <c r="U43" s="1009"/>
      <c r="V43" s="1010"/>
      <c r="W43" s="1004"/>
      <c r="X43" s="1004"/>
      <c r="Y43" s="992"/>
      <c r="Z43" s="992"/>
      <c r="AA43" s="992"/>
      <c r="AB43" s="992"/>
      <c r="AC43" s="992"/>
      <c r="AD43" s="992"/>
      <c r="AE43" s="992"/>
      <c r="AF43" s="992"/>
      <c r="AG43" s="992"/>
    </row>
    <row r="44" spans="1:33" ht="13.5" customHeight="1" x14ac:dyDescent="0.2">
      <c r="B44" s="1023"/>
      <c r="C44" s="1024"/>
      <c r="D44" s="1024"/>
      <c r="E44" s="1025"/>
      <c r="F44" s="1011"/>
      <c r="G44" s="1012"/>
      <c r="H44" s="1012"/>
      <c r="I44" s="1012"/>
      <c r="J44" s="1012"/>
      <c r="K44" s="1012"/>
      <c r="L44" s="1012"/>
      <c r="M44" s="1012"/>
      <c r="N44" s="1012"/>
      <c r="O44" s="1012"/>
      <c r="P44" s="1012"/>
      <c r="Q44" s="1012"/>
      <c r="R44" s="1012"/>
      <c r="S44" s="1012"/>
      <c r="T44" s="1012"/>
      <c r="U44" s="1012"/>
      <c r="V44" s="1013"/>
      <c r="W44" s="1004"/>
      <c r="X44" s="1004"/>
      <c r="Y44" s="992"/>
      <c r="Z44" s="992"/>
      <c r="AA44" s="992"/>
      <c r="AB44" s="992"/>
      <c r="AC44" s="992"/>
      <c r="AD44" s="992"/>
      <c r="AE44" s="992"/>
      <c r="AF44" s="992"/>
      <c r="AG44" s="992"/>
    </row>
    <row r="45" spans="1:33" ht="14.25" customHeight="1" x14ac:dyDescent="0.2">
      <c r="B45" s="1014" t="s">
        <v>87</v>
      </c>
      <c r="C45" s="1015"/>
      <c r="D45" s="1015"/>
      <c r="E45" s="1016"/>
      <c r="F45" s="996" t="s">
        <v>663</v>
      </c>
      <c r="G45" s="997"/>
      <c r="H45" s="997"/>
      <c r="I45" s="997"/>
      <c r="J45" s="997"/>
      <c r="K45" s="997"/>
      <c r="L45" s="997"/>
      <c r="M45" s="997"/>
      <c r="N45" s="997"/>
      <c r="O45" s="997"/>
      <c r="P45" s="997"/>
      <c r="Q45" s="997"/>
      <c r="R45" s="997"/>
      <c r="S45" s="997"/>
      <c r="T45" s="997"/>
      <c r="U45" s="997"/>
      <c r="V45" s="998"/>
      <c r="W45" s="1004" t="s">
        <v>185</v>
      </c>
      <c r="X45" s="1004"/>
      <c r="Y45" s="992"/>
      <c r="Z45" s="992"/>
      <c r="AA45" s="992"/>
      <c r="AB45" s="992"/>
      <c r="AC45" s="992"/>
      <c r="AD45" s="992"/>
      <c r="AE45" s="992"/>
      <c r="AF45" s="992"/>
      <c r="AG45" s="992"/>
    </row>
    <row r="46" spans="1:33" ht="13.5" customHeight="1" x14ac:dyDescent="0.2">
      <c r="B46" s="1017"/>
      <c r="C46" s="1018"/>
      <c r="D46" s="1018"/>
      <c r="E46" s="1019"/>
      <c r="F46" s="999"/>
      <c r="G46" s="1000"/>
      <c r="H46" s="1000"/>
      <c r="I46" s="1000"/>
      <c r="J46" s="1000"/>
      <c r="K46" s="1000"/>
      <c r="L46" s="1000"/>
      <c r="M46" s="1000"/>
      <c r="N46" s="1000"/>
      <c r="O46" s="1000"/>
      <c r="P46" s="1000"/>
      <c r="Q46" s="1000"/>
      <c r="R46" s="1000"/>
      <c r="S46" s="1000"/>
      <c r="T46" s="1000"/>
      <c r="U46" s="1000"/>
      <c r="V46" s="1001"/>
      <c r="W46" s="1004"/>
      <c r="X46" s="1004"/>
      <c r="Y46" s="992"/>
      <c r="Z46" s="992"/>
      <c r="AA46" s="992"/>
      <c r="AB46" s="992"/>
      <c r="AC46" s="992"/>
      <c r="AD46" s="992"/>
      <c r="AE46" s="992"/>
      <c r="AF46" s="992"/>
      <c r="AG46" s="992"/>
    </row>
    <row r="47" spans="1:33" ht="13.5" customHeight="1" x14ac:dyDescent="0.2">
      <c r="B47" s="1017"/>
      <c r="C47" s="1018"/>
      <c r="D47" s="1018"/>
      <c r="E47" s="1019"/>
      <c r="F47" s="212" t="s">
        <v>664</v>
      </c>
      <c r="G47" s="213"/>
      <c r="H47" s="213"/>
      <c r="I47" s="213"/>
      <c r="J47" s="213"/>
      <c r="K47" s="1002" t="s">
        <v>665</v>
      </c>
      <c r="L47" s="1002"/>
      <c r="M47" s="1002"/>
      <c r="N47" s="1002"/>
      <c r="O47" s="1002"/>
      <c r="P47" s="1002"/>
      <c r="Q47" s="1002"/>
      <c r="R47" s="214" t="s">
        <v>666</v>
      </c>
      <c r="S47" s="213"/>
      <c r="T47" s="213"/>
      <c r="U47" s="213"/>
      <c r="V47" s="215"/>
      <c r="W47" s="1004"/>
      <c r="X47" s="1004"/>
      <c r="Y47" s="992"/>
      <c r="Z47" s="992"/>
      <c r="AA47" s="992"/>
      <c r="AB47" s="992"/>
      <c r="AC47" s="992"/>
      <c r="AD47" s="992"/>
      <c r="AE47" s="992"/>
      <c r="AF47" s="992"/>
      <c r="AG47" s="992"/>
    </row>
    <row r="48" spans="1:33" ht="13.5" customHeight="1" x14ac:dyDescent="0.2">
      <c r="B48" s="1017"/>
      <c r="C48" s="1018"/>
      <c r="D48" s="1018"/>
      <c r="E48" s="1019"/>
      <c r="F48" s="216" t="s">
        <v>667</v>
      </c>
      <c r="G48" s="213"/>
      <c r="H48" s="213"/>
      <c r="I48" s="213"/>
      <c r="J48" s="213"/>
      <c r="K48" s="213"/>
      <c r="L48" s="213"/>
      <c r="M48" s="213"/>
      <c r="N48" s="213"/>
      <c r="O48" s="213"/>
      <c r="P48" s="213"/>
      <c r="Q48" s="213"/>
      <c r="R48" s="213"/>
      <c r="S48" s="213"/>
      <c r="T48" s="213"/>
      <c r="U48" s="213"/>
      <c r="V48" s="215"/>
      <c r="W48" s="1004"/>
      <c r="X48" s="1004"/>
      <c r="Y48" s="992"/>
      <c r="Z48" s="992"/>
      <c r="AA48" s="992"/>
      <c r="AB48" s="992"/>
      <c r="AC48" s="992"/>
      <c r="AD48" s="992"/>
      <c r="AE48" s="992"/>
      <c r="AF48" s="992"/>
      <c r="AG48" s="992"/>
    </row>
    <row r="49" spans="1:33" ht="13.5" customHeight="1" x14ac:dyDescent="0.2">
      <c r="B49" s="1020"/>
      <c r="C49" s="1021"/>
      <c r="D49" s="1021"/>
      <c r="E49" s="1022"/>
      <c r="F49" s="216" t="s">
        <v>668</v>
      </c>
      <c r="G49" s="213"/>
      <c r="H49" s="213"/>
      <c r="I49" s="213"/>
      <c r="J49" s="213"/>
      <c r="K49" s="213"/>
      <c r="L49" s="213"/>
      <c r="M49" s="213"/>
      <c r="N49" s="213"/>
      <c r="O49" s="213"/>
      <c r="P49" s="213"/>
      <c r="Q49" s="213"/>
      <c r="R49" s="213"/>
      <c r="S49" s="213"/>
      <c r="T49" s="213"/>
      <c r="U49" s="213"/>
      <c r="V49" s="215"/>
      <c r="W49" s="1004"/>
      <c r="X49" s="1004"/>
      <c r="Y49" s="992"/>
      <c r="Z49" s="992"/>
      <c r="AA49" s="992"/>
      <c r="AB49" s="992"/>
      <c r="AC49" s="992"/>
      <c r="AD49" s="992"/>
      <c r="AE49" s="992"/>
      <c r="AF49" s="992"/>
      <c r="AG49" s="992"/>
    </row>
    <row r="50" spans="1:33" ht="13.5" customHeight="1" x14ac:dyDescent="0.2">
      <c r="B50" s="1020"/>
      <c r="C50" s="1021"/>
      <c r="D50" s="1021"/>
      <c r="E50" s="1022"/>
      <c r="F50" s="216" t="s">
        <v>669</v>
      </c>
      <c r="G50" s="213"/>
      <c r="H50" s="213"/>
      <c r="I50" s="213"/>
      <c r="J50" s="213"/>
      <c r="K50" s="213"/>
      <c r="L50" s="213"/>
      <c r="M50" s="213"/>
      <c r="N50" s="213"/>
      <c r="O50" s="213"/>
      <c r="P50" s="213"/>
      <c r="Q50" s="213"/>
      <c r="R50" s="213"/>
      <c r="S50" s="213"/>
      <c r="T50" s="213"/>
      <c r="U50" s="213"/>
      <c r="V50" s="215"/>
      <c r="W50" s="1004"/>
      <c r="X50" s="1004"/>
      <c r="Y50" s="992"/>
      <c r="Z50" s="992"/>
      <c r="AA50" s="992"/>
      <c r="AB50" s="992"/>
      <c r="AC50" s="992"/>
      <c r="AD50" s="992"/>
      <c r="AE50" s="992"/>
      <c r="AF50" s="992"/>
      <c r="AG50" s="992"/>
    </row>
    <row r="51" spans="1:33" ht="13.5" customHeight="1" x14ac:dyDescent="0.2">
      <c r="B51" s="1020"/>
      <c r="C51" s="1021"/>
      <c r="D51" s="1021"/>
      <c r="E51" s="1022"/>
      <c r="F51" s="216" t="s">
        <v>670</v>
      </c>
      <c r="G51" s="213"/>
      <c r="H51" s="213"/>
      <c r="I51" s="213"/>
      <c r="J51" s="213"/>
      <c r="K51" s="213"/>
      <c r="L51" s="213"/>
      <c r="M51" s="213"/>
      <c r="N51" s="213"/>
      <c r="O51" s="213"/>
      <c r="P51" s="213"/>
      <c r="Q51" s="213"/>
      <c r="R51" s="213"/>
      <c r="S51" s="213"/>
      <c r="T51" s="213"/>
      <c r="U51" s="213"/>
      <c r="V51" s="215"/>
      <c r="W51" s="1004"/>
      <c r="X51" s="1004"/>
      <c r="Y51" s="992"/>
      <c r="Z51" s="992"/>
      <c r="AA51" s="992"/>
      <c r="AB51" s="992"/>
      <c r="AC51" s="992"/>
      <c r="AD51" s="992"/>
      <c r="AE51" s="992"/>
      <c r="AF51" s="992"/>
      <c r="AG51" s="992"/>
    </row>
    <row r="52" spans="1:33" ht="13.5" customHeight="1" x14ac:dyDescent="0.2">
      <c r="B52" s="1023"/>
      <c r="C52" s="1024"/>
      <c r="D52" s="1024"/>
      <c r="E52" s="1025"/>
      <c r="F52" s="217"/>
      <c r="G52" s="218"/>
      <c r="H52" s="218"/>
      <c r="I52" s="218"/>
      <c r="J52" s="218"/>
      <c r="K52" s="218"/>
      <c r="L52" s="218"/>
      <c r="M52" s="218"/>
      <c r="N52" s="218"/>
      <c r="O52" s="218"/>
      <c r="P52" s="218"/>
      <c r="Q52" s="218"/>
      <c r="R52" s="218"/>
      <c r="S52" s="218"/>
      <c r="T52" s="218"/>
      <c r="U52" s="218"/>
      <c r="V52" s="219"/>
      <c r="W52" s="1004"/>
      <c r="X52" s="1004"/>
      <c r="Y52" s="992"/>
      <c r="Z52" s="992"/>
      <c r="AA52" s="992"/>
      <c r="AB52" s="992"/>
      <c r="AC52" s="992"/>
      <c r="AD52" s="992"/>
      <c r="AE52" s="992"/>
      <c r="AF52" s="992"/>
      <c r="AG52" s="992"/>
    </row>
    <row r="53" spans="1:33" ht="38.25" customHeight="1" x14ac:dyDescent="0.2">
      <c r="A53" s="1003"/>
      <c r="B53" s="1003"/>
      <c r="C53" s="1003"/>
      <c r="D53" s="1003"/>
      <c r="E53" s="1003"/>
      <c r="F53" s="1003"/>
      <c r="G53" s="1003"/>
      <c r="H53" s="1003"/>
      <c r="I53" s="1003"/>
      <c r="J53" s="1003"/>
      <c r="K53" s="1003"/>
      <c r="L53" s="1003"/>
      <c r="M53" s="1003"/>
      <c r="N53" s="1003"/>
      <c r="O53" s="1003"/>
      <c r="P53" s="1003"/>
      <c r="Q53" s="1003"/>
      <c r="R53" s="1003"/>
      <c r="S53" s="1003"/>
      <c r="T53" s="1003"/>
      <c r="U53" s="1003"/>
      <c r="V53" s="1003"/>
      <c r="W53" s="1003"/>
      <c r="X53" s="1003"/>
      <c r="Y53" s="1003"/>
      <c r="Z53" s="1003"/>
      <c r="AA53" s="1003"/>
      <c r="AB53" s="1003"/>
      <c r="AC53" s="1003"/>
      <c r="AD53" s="1003"/>
      <c r="AE53" s="1003"/>
      <c r="AF53" s="1003"/>
      <c r="AG53" s="1003"/>
    </row>
  </sheetData>
  <sheetProtection password="CC81" sheet="1" objects="1" scenarios="1"/>
  <mergeCells count="26">
    <mergeCell ref="A53:AG53"/>
    <mergeCell ref="W29:X36"/>
    <mergeCell ref="F29:V36"/>
    <mergeCell ref="F37:V44"/>
    <mergeCell ref="Y29:AG36"/>
    <mergeCell ref="W37:X44"/>
    <mergeCell ref="Y37:AG44"/>
    <mergeCell ref="W45:X52"/>
    <mergeCell ref="B29:E32"/>
    <mergeCell ref="B33:E36"/>
    <mergeCell ref="B37:E40"/>
    <mergeCell ref="B41:E44"/>
    <mergeCell ref="B45:E48"/>
    <mergeCell ref="B49:E52"/>
    <mergeCell ref="D18:AD21"/>
    <mergeCell ref="A2:AG2"/>
    <mergeCell ref="Y45:AG52"/>
    <mergeCell ref="R7:AF7"/>
    <mergeCell ref="R8:AF8"/>
    <mergeCell ref="R9:AF9"/>
    <mergeCell ref="X4:Y4"/>
    <mergeCell ref="AA4:AB4"/>
    <mergeCell ref="AD4:AE4"/>
    <mergeCell ref="F45:V46"/>
    <mergeCell ref="K47:Q47"/>
    <mergeCell ref="O14:S14"/>
  </mergeCells>
  <phoneticPr fontId="1"/>
  <pageMargins left="0.75" right="0.75" top="1" bottom="1" header="0.51200000000000001" footer="0.51200000000000001"/>
  <pageSetup paperSize="9" scale="96"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51202" r:id="rId4" name="Check Box 2">
              <controlPr defaultSize="0" autoFill="0" autoLine="0" autoPict="0">
                <anchor moveWithCells="1">
                  <from>
                    <xdr:col>0</xdr:col>
                    <xdr:colOff>190500</xdr:colOff>
                    <xdr:row>13</xdr:row>
                    <xdr:rowOff>0</xdr:rowOff>
                  </from>
                  <to>
                    <xdr:col>2</xdr:col>
                    <xdr:colOff>31750</xdr:colOff>
                    <xdr:row>13</xdr:row>
                    <xdr:rowOff>247650</xdr:rowOff>
                  </to>
                </anchor>
              </controlPr>
            </control>
          </mc:Choice>
        </mc:AlternateContent>
        <mc:AlternateContent xmlns:mc="http://schemas.openxmlformats.org/markup-compatibility/2006">
          <mc:Choice Requires="x14">
            <control shapeId="51203" r:id="rId5" name="Check Box 3">
              <controlPr defaultSize="0" autoFill="0" autoLine="0" autoPict="0">
                <anchor moveWithCells="1">
                  <from>
                    <xdr:col>0</xdr:col>
                    <xdr:colOff>184150</xdr:colOff>
                    <xdr:row>24</xdr:row>
                    <xdr:rowOff>0</xdr:rowOff>
                  </from>
                  <to>
                    <xdr:col>2</xdr:col>
                    <xdr:colOff>19050</xdr:colOff>
                    <xdr:row>24</xdr:row>
                    <xdr:rowOff>247650</xdr:rowOff>
                  </to>
                </anchor>
              </controlPr>
            </control>
          </mc:Choice>
        </mc:AlternateContent>
        <mc:AlternateContent xmlns:mc="http://schemas.openxmlformats.org/markup-compatibility/2006">
          <mc:Choice Requires="x14">
            <control shapeId="51204" r:id="rId6" name="Check Box 4">
              <controlPr defaultSize="0" autoFill="0" autoLine="0" autoPict="0">
                <anchor moveWithCells="1">
                  <from>
                    <xdr:col>2</xdr:col>
                    <xdr:colOff>95250</xdr:colOff>
                    <xdr:row>33</xdr:row>
                    <xdr:rowOff>88900</xdr:rowOff>
                  </from>
                  <to>
                    <xdr:col>3</xdr:col>
                    <xdr:colOff>133350</xdr:colOff>
                    <xdr:row>34</xdr:row>
                    <xdr:rowOff>152400</xdr:rowOff>
                  </to>
                </anchor>
              </controlPr>
            </control>
          </mc:Choice>
        </mc:AlternateContent>
        <mc:AlternateContent xmlns:mc="http://schemas.openxmlformats.org/markup-compatibility/2006">
          <mc:Choice Requires="x14">
            <control shapeId="51205" r:id="rId7" name="Check Box 5">
              <controlPr defaultSize="0" autoFill="0" autoLine="0" autoPict="0">
                <anchor moveWithCells="1">
                  <from>
                    <xdr:col>2</xdr:col>
                    <xdr:colOff>95250</xdr:colOff>
                    <xdr:row>41</xdr:row>
                    <xdr:rowOff>88900</xdr:rowOff>
                  </from>
                  <to>
                    <xdr:col>3</xdr:col>
                    <xdr:colOff>133350</xdr:colOff>
                    <xdr:row>42</xdr:row>
                    <xdr:rowOff>165100</xdr:rowOff>
                  </to>
                </anchor>
              </controlPr>
            </control>
          </mc:Choice>
        </mc:AlternateContent>
        <mc:AlternateContent xmlns:mc="http://schemas.openxmlformats.org/markup-compatibility/2006">
          <mc:Choice Requires="x14">
            <control shapeId="51206" r:id="rId8" name="Check Box 6">
              <controlPr defaultSize="0" autoFill="0" autoLine="0" autoPict="0">
                <anchor moveWithCells="1">
                  <from>
                    <xdr:col>2</xdr:col>
                    <xdr:colOff>95250</xdr:colOff>
                    <xdr:row>49</xdr:row>
                    <xdr:rowOff>88900</xdr:rowOff>
                  </from>
                  <to>
                    <xdr:col>3</xdr:col>
                    <xdr:colOff>133350</xdr:colOff>
                    <xdr:row>50</xdr:row>
                    <xdr:rowOff>165100</xdr:rowOff>
                  </to>
                </anchor>
              </controlPr>
            </control>
          </mc:Choice>
        </mc:AlternateContent>
      </controls>
    </mc:Choice>
  </mc:AlternateConten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pageSetUpPr fitToPage="1"/>
  </sheetPr>
  <dimension ref="A1:AI53"/>
  <sheetViews>
    <sheetView view="pageBreakPreview" zoomScale="115" zoomScaleNormal="100" zoomScaleSheetLayoutView="115" workbookViewId="0"/>
  </sheetViews>
  <sheetFormatPr defaultColWidth="2.6328125" defaultRowHeight="15" customHeight="1" x14ac:dyDescent="0.2"/>
  <cols>
    <col min="1" max="31" width="2.6328125" style="3" customWidth="1"/>
    <col min="32" max="32" width="3.08984375" style="3" customWidth="1"/>
    <col min="33" max="33" width="4.90625" style="3" customWidth="1"/>
    <col min="34" max="34" width="3.453125" style="3" customWidth="1"/>
    <col min="35" max="36" width="3.08984375" style="3" customWidth="1"/>
    <col min="37" max="16384" width="2.6328125" style="3"/>
  </cols>
  <sheetData>
    <row r="1" spans="1:35" ht="15" customHeight="1" x14ac:dyDescent="0.2">
      <c r="W1" s="1031" t="s">
        <v>71</v>
      </c>
      <c r="X1" s="1032"/>
      <c r="Y1" s="1032"/>
      <c r="Z1" s="1032"/>
      <c r="AA1" s="1033"/>
      <c r="AB1" s="1037" t="str">
        <f>IF('00審査票'!L3="","",TEXT('00審査票'!L3,"00000"))</f>
        <v/>
      </c>
      <c r="AC1" s="1037"/>
      <c r="AD1" s="1037"/>
      <c r="AE1" s="1037"/>
      <c r="AF1" s="1037"/>
      <c r="AG1" s="1037"/>
      <c r="AH1" s="1037"/>
      <c r="AI1" s="1038"/>
    </row>
    <row r="2" spans="1:35" ht="15" customHeight="1" thickBot="1" x14ac:dyDescent="0.25">
      <c r="W2" s="1034"/>
      <c r="X2" s="1035"/>
      <c r="Y2" s="1035"/>
      <c r="Z2" s="1035"/>
      <c r="AA2" s="1036"/>
      <c r="AB2" s="1039"/>
      <c r="AC2" s="1039"/>
      <c r="AD2" s="1039"/>
      <c r="AE2" s="1039"/>
      <c r="AF2" s="1039"/>
      <c r="AG2" s="1039"/>
      <c r="AH2" s="1039"/>
      <c r="AI2" s="1040"/>
    </row>
    <row r="3" spans="1:35" ht="15" customHeight="1" x14ac:dyDescent="0.2">
      <c r="W3" s="53"/>
      <c r="X3" s="53"/>
      <c r="Y3" s="53"/>
      <c r="Z3" s="53"/>
      <c r="AA3" s="53"/>
      <c r="AB3" s="53"/>
      <c r="AC3" s="53"/>
      <c r="AD3" s="53"/>
      <c r="AE3" s="53"/>
      <c r="AF3" s="53"/>
      <c r="AG3" s="53"/>
      <c r="AH3" s="53"/>
      <c r="AI3" s="53"/>
    </row>
    <row r="4" spans="1:35" ht="15" customHeight="1" x14ac:dyDescent="0.2">
      <c r="W4" s="53"/>
      <c r="X4" s="53"/>
      <c r="Y4" s="53"/>
      <c r="Z4" s="53"/>
      <c r="AA4" s="53"/>
      <c r="AB4" s="53"/>
      <c r="AC4" s="53"/>
      <c r="AD4" s="53"/>
      <c r="AE4" s="53"/>
      <c r="AF4" s="53"/>
      <c r="AG4" s="53"/>
      <c r="AH4" s="53"/>
      <c r="AI4" s="53"/>
    </row>
    <row r="5" spans="1:35" ht="15" customHeight="1" x14ac:dyDescent="0.2">
      <c r="W5" s="53"/>
      <c r="X5" s="53"/>
      <c r="Y5" s="53"/>
      <c r="Z5" s="53"/>
      <c r="AA5" s="53"/>
      <c r="AB5" s="53"/>
      <c r="AC5" s="53"/>
      <c r="AD5" s="53"/>
      <c r="AE5" s="53"/>
      <c r="AF5" s="53"/>
      <c r="AG5" s="53"/>
      <c r="AH5" s="53"/>
      <c r="AI5" s="53"/>
    </row>
    <row r="6" spans="1:35" ht="15" customHeight="1" x14ac:dyDescent="0.2">
      <c r="W6" s="53"/>
      <c r="X6" s="53"/>
      <c r="Y6" s="53"/>
      <c r="Z6" s="53"/>
      <c r="AA6" s="53"/>
      <c r="AB6" s="53"/>
      <c r="AC6" s="53"/>
      <c r="AD6" s="53"/>
      <c r="AE6" s="53"/>
      <c r="AF6" s="53"/>
      <c r="AG6" s="53"/>
      <c r="AH6" s="53"/>
      <c r="AI6" s="53"/>
    </row>
    <row r="7" spans="1:35" ht="12.65" customHeight="1" x14ac:dyDescent="0.2">
      <c r="A7" s="1" t="s">
        <v>174</v>
      </c>
    </row>
    <row r="10" spans="1:35" ht="23.25" customHeight="1" x14ac:dyDescent="0.2">
      <c r="A10" s="533" t="s">
        <v>194</v>
      </c>
      <c r="B10" s="533"/>
      <c r="C10" s="533"/>
      <c r="D10" s="533"/>
      <c r="E10" s="533"/>
      <c r="F10" s="533"/>
      <c r="G10" s="533"/>
      <c r="H10" s="533"/>
      <c r="I10" s="533"/>
      <c r="J10" s="533"/>
      <c r="K10" s="533"/>
      <c r="L10" s="533"/>
      <c r="M10" s="533"/>
      <c r="N10" s="533"/>
      <c r="O10" s="533"/>
      <c r="P10" s="533"/>
      <c r="Q10" s="533"/>
      <c r="R10" s="533"/>
      <c r="S10" s="533"/>
      <c r="T10" s="533"/>
      <c r="U10" s="533"/>
      <c r="V10" s="533"/>
      <c r="W10" s="533"/>
      <c r="X10" s="533"/>
      <c r="Y10" s="533"/>
      <c r="Z10" s="533"/>
      <c r="AA10" s="533"/>
      <c r="AB10" s="533"/>
      <c r="AC10" s="533"/>
      <c r="AD10" s="533"/>
      <c r="AE10" s="533"/>
      <c r="AF10" s="533"/>
      <c r="AG10" s="533"/>
      <c r="AH10" s="533"/>
      <c r="AI10" s="533"/>
    </row>
    <row r="13" spans="1:35" ht="15" customHeight="1" x14ac:dyDescent="0.2">
      <c r="A13" s="1029" t="s">
        <v>193</v>
      </c>
      <c r="B13" s="1030"/>
      <c r="C13" s="1030"/>
      <c r="D13" s="1030"/>
      <c r="E13" s="1030"/>
      <c r="F13" s="1030"/>
      <c r="G13" s="1030"/>
      <c r="H13" s="1030"/>
      <c r="I13" s="1030"/>
      <c r="J13" s="1030"/>
      <c r="K13" s="1030"/>
      <c r="L13" s="1030"/>
      <c r="M13" s="1030"/>
      <c r="N13" s="1030"/>
      <c r="O13" s="1030"/>
      <c r="P13" s="1030"/>
      <c r="Q13" s="1030"/>
      <c r="R13" s="1030"/>
      <c r="S13" s="1030"/>
      <c r="T13" s="1030"/>
      <c r="U13" s="1030"/>
      <c r="V13" s="1030"/>
      <c r="W13" s="1030"/>
      <c r="X13" s="1030"/>
      <c r="Y13" s="1030"/>
      <c r="Z13" s="1030"/>
      <c r="AA13" s="1030"/>
      <c r="AB13" s="1030"/>
      <c r="AC13" s="1030"/>
      <c r="AD13" s="1030"/>
      <c r="AE13" s="1030"/>
      <c r="AF13" s="1030"/>
      <c r="AG13" s="1030"/>
      <c r="AH13" s="1030"/>
      <c r="AI13" s="1030"/>
    </row>
    <row r="14" spans="1:35" ht="15" customHeight="1" x14ac:dyDescent="0.2">
      <c r="A14" s="1030"/>
      <c r="B14" s="1030"/>
      <c r="C14" s="1030"/>
      <c r="D14" s="1030"/>
      <c r="E14" s="1030"/>
      <c r="F14" s="1030"/>
      <c r="G14" s="1030"/>
      <c r="H14" s="1030"/>
      <c r="I14" s="1030"/>
      <c r="J14" s="1030"/>
      <c r="K14" s="1030"/>
      <c r="L14" s="1030"/>
      <c r="M14" s="1030"/>
      <c r="N14" s="1030"/>
      <c r="O14" s="1030"/>
      <c r="P14" s="1030"/>
      <c r="Q14" s="1030"/>
      <c r="R14" s="1030"/>
      <c r="S14" s="1030"/>
      <c r="T14" s="1030"/>
      <c r="U14" s="1030"/>
      <c r="V14" s="1030"/>
      <c r="W14" s="1030"/>
      <c r="X14" s="1030"/>
      <c r="Y14" s="1030"/>
      <c r="Z14" s="1030"/>
      <c r="AA14" s="1030"/>
      <c r="AB14" s="1030"/>
      <c r="AC14" s="1030"/>
      <c r="AD14" s="1030"/>
      <c r="AE14" s="1030"/>
      <c r="AF14" s="1030"/>
      <c r="AG14" s="1030"/>
      <c r="AH14" s="1030"/>
      <c r="AI14" s="1030"/>
    </row>
    <row r="15" spans="1:35" ht="15" customHeight="1" x14ac:dyDescent="0.2">
      <c r="A15" s="1030"/>
      <c r="B15" s="1030"/>
      <c r="C15" s="1030"/>
      <c r="D15" s="1030"/>
      <c r="E15" s="1030"/>
      <c r="F15" s="1030"/>
      <c r="G15" s="1030"/>
      <c r="H15" s="1030"/>
      <c r="I15" s="1030"/>
      <c r="J15" s="1030"/>
      <c r="K15" s="1030"/>
      <c r="L15" s="1030"/>
      <c r="M15" s="1030"/>
      <c r="N15" s="1030"/>
      <c r="O15" s="1030"/>
      <c r="P15" s="1030"/>
      <c r="Q15" s="1030"/>
      <c r="R15" s="1030"/>
      <c r="S15" s="1030"/>
      <c r="T15" s="1030"/>
      <c r="U15" s="1030"/>
      <c r="V15" s="1030"/>
      <c r="W15" s="1030"/>
      <c r="X15" s="1030"/>
      <c r="Y15" s="1030"/>
      <c r="Z15" s="1030"/>
      <c r="AA15" s="1030"/>
      <c r="AB15" s="1030"/>
      <c r="AC15" s="1030"/>
      <c r="AD15" s="1030"/>
      <c r="AE15" s="1030"/>
      <c r="AF15" s="1030"/>
      <c r="AG15" s="1030"/>
      <c r="AH15" s="1030"/>
      <c r="AI15" s="1030"/>
    </row>
    <row r="16" spans="1:35" ht="15" customHeight="1" x14ac:dyDescent="0.2">
      <c r="A16" s="1030"/>
      <c r="B16" s="1030"/>
      <c r="C16" s="1030"/>
      <c r="D16" s="1030"/>
      <c r="E16" s="1030"/>
      <c r="F16" s="1030"/>
      <c r="G16" s="1030"/>
      <c r="H16" s="1030"/>
      <c r="I16" s="1030"/>
      <c r="J16" s="1030"/>
      <c r="K16" s="1030"/>
      <c r="L16" s="1030"/>
      <c r="M16" s="1030"/>
      <c r="N16" s="1030"/>
      <c r="O16" s="1030"/>
      <c r="P16" s="1030"/>
      <c r="Q16" s="1030"/>
      <c r="R16" s="1030"/>
      <c r="S16" s="1030"/>
      <c r="T16" s="1030"/>
      <c r="U16" s="1030"/>
      <c r="V16" s="1030"/>
      <c r="W16" s="1030"/>
      <c r="X16" s="1030"/>
      <c r="Y16" s="1030"/>
      <c r="Z16" s="1030"/>
      <c r="AA16" s="1030"/>
      <c r="AB16" s="1030"/>
      <c r="AC16" s="1030"/>
      <c r="AD16" s="1030"/>
      <c r="AE16" s="1030"/>
      <c r="AF16" s="1030"/>
      <c r="AG16" s="1030"/>
      <c r="AH16" s="1030"/>
      <c r="AI16" s="1030"/>
    </row>
    <row r="17" spans="1:35" ht="15" customHeight="1" x14ac:dyDescent="0.2">
      <c r="A17" s="1030"/>
      <c r="B17" s="1030"/>
      <c r="C17" s="1030"/>
      <c r="D17" s="1030"/>
      <c r="E17" s="1030"/>
      <c r="F17" s="1030"/>
      <c r="G17" s="1030"/>
      <c r="H17" s="1030"/>
      <c r="I17" s="1030"/>
      <c r="J17" s="1030"/>
      <c r="K17" s="1030"/>
      <c r="L17" s="1030"/>
      <c r="M17" s="1030"/>
      <c r="N17" s="1030"/>
      <c r="O17" s="1030"/>
      <c r="P17" s="1030"/>
      <c r="Q17" s="1030"/>
      <c r="R17" s="1030"/>
      <c r="S17" s="1030"/>
      <c r="T17" s="1030"/>
      <c r="U17" s="1030"/>
      <c r="V17" s="1030"/>
      <c r="W17" s="1030"/>
      <c r="X17" s="1030"/>
      <c r="Y17" s="1030"/>
      <c r="Z17" s="1030"/>
      <c r="AA17" s="1030"/>
      <c r="AB17" s="1030"/>
      <c r="AC17" s="1030"/>
      <c r="AD17" s="1030"/>
      <c r="AE17" s="1030"/>
      <c r="AF17" s="1030"/>
      <c r="AG17" s="1030"/>
      <c r="AH17" s="1030"/>
      <c r="AI17" s="1030"/>
    </row>
    <row r="19" spans="1:35" ht="16.5" customHeight="1" x14ac:dyDescent="0.2">
      <c r="A19" s="1041" t="s">
        <v>156</v>
      </c>
      <c r="B19" s="1041"/>
      <c r="C19" s="1041"/>
      <c r="D19" s="1041"/>
      <c r="E19" s="1041"/>
      <c r="F19" s="1041"/>
      <c r="G19" s="1041"/>
      <c r="H19" s="1041"/>
      <c r="I19" s="1041"/>
      <c r="J19" s="1041"/>
      <c r="K19" s="1041"/>
      <c r="L19" s="1041"/>
      <c r="M19" s="1041"/>
      <c r="N19" s="1041"/>
      <c r="O19" s="1041"/>
      <c r="P19" s="1041"/>
      <c r="Q19" s="1041"/>
      <c r="R19" s="1041"/>
      <c r="S19" s="1041"/>
      <c r="T19" s="1041"/>
      <c r="U19" s="1041"/>
      <c r="V19" s="1041"/>
      <c r="W19" s="1041"/>
      <c r="X19" s="1041"/>
      <c r="Y19" s="1041"/>
      <c r="Z19" s="1041"/>
      <c r="AA19" s="1041"/>
      <c r="AB19" s="1041"/>
      <c r="AC19" s="1041"/>
      <c r="AD19" s="1041"/>
      <c r="AE19" s="1041"/>
      <c r="AF19" s="1041"/>
      <c r="AG19" s="1041"/>
      <c r="AH19" s="1041"/>
      <c r="AI19" s="1041"/>
    </row>
    <row r="22" spans="1:35" ht="19.5" customHeight="1" x14ac:dyDescent="0.2">
      <c r="A22" s="1" t="s">
        <v>157</v>
      </c>
      <c r="B22" s="1"/>
      <c r="C22" s="1"/>
      <c r="D22" s="1"/>
    </row>
    <row r="23" spans="1:35" ht="19.5" customHeight="1" x14ac:dyDescent="0.2">
      <c r="A23" s="1" t="s">
        <v>202</v>
      </c>
      <c r="B23" s="1"/>
      <c r="C23" s="1"/>
      <c r="D23" s="1"/>
    </row>
    <row r="24" spans="1:35" ht="19.5" customHeight="1" x14ac:dyDescent="0.2">
      <c r="A24" s="1" t="s">
        <v>197</v>
      </c>
      <c r="B24" s="1"/>
      <c r="C24" s="1"/>
      <c r="D24" s="1"/>
    </row>
    <row r="25" spans="1:35" ht="19.5" customHeight="1" x14ac:dyDescent="0.2">
      <c r="A25" s="1" t="s">
        <v>203</v>
      </c>
      <c r="B25" s="1"/>
      <c r="C25" s="1"/>
      <c r="D25" s="1"/>
    </row>
    <row r="26" spans="1:35" ht="19.5" customHeight="1" x14ac:dyDescent="0.2">
      <c r="A26" s="1" t="s">
        <v>198</v>
      </c>
      <c r="B26" s="1"/>
      <c r="C26" s="1"/>
      <c r="D26" s="1"/>
    </row>
    <row r="27" spans="1:35" ht="19.5" customHeight="1" x14ac:dyDescent="0.2">
      <c r="A27" s="1" t="s">
        <v>199</v>
      </c>
      <c r="B27" s="1"/>
      <c r="C27" s="1"/>
      <c r="D27" s="1"/>
    </row>
    <row r="28" spans="1:35" ht="19.5" customHeight="1" x14ac:dyDescent="0.2">
      <c r="A28" s="1" t="s">
        <v>204</v>
      </c>
      <c r="B28" s="1"/>
      <c r="C28" s="1"/>
      <c r="D28" s="1"/>
    </row>
    <row r="29" spans="1:35" ht="19.5" customHeight="1" x14ac:dyDescent="0.2">
      <c r="A29" s="1" t="s">
        <v>200</v>
      </c>
      <c r="B29" s="1"/>
      <c r="C29" s="1"/>
      <c r="D29" s="1"/>
    </row>
    <row r="30" spans="1:35" ht="19.5" customHeight="1" x14ac:dyDescent="0.2">
      <c r="A30" s="1" t="s">
        <v>201</v>
      </c>
      <c r="B30" s="1"/>
      <c r="C30" s="1"/>
      <c r="D30" s="1"/>
    </row>
    <row r="31" spans="1:35" ht="19.5" customHeight="1" x14ac:dyDescent="0.2">
      <c r="A31" s="1" t="s">
        <v>205</v>
      </c>
      <c r="B31" s="1"/>
      <c r="C31" s="1"/>
      <c r="D31" s="1"/>
    </row>
    <row r="32" spans="1:35" ht="19.5" customHeight="1" x14ac:dyDescent="0.2">
      <c r="A32" s="1" t="s">
        <v>206</v>
      </c>
      <c r="B32" s="1"/>
      <c r="C32" s="1"/>
      <c r="D32" s="1"/>
    </row>
    <row r="33" spans="1:35" ht="19.5" customHeight="1" x14ac:dyDescent="0.2">
      <c r="A33" s="1" t="s">
        <v>195</v>
      </c>
      <c r="B33" s="1"/>
      <c r="C33" s="1"/>
      <c r="D33" s="1"/>
    </row>
    <row r="36" spans="1:35" s="1" customFormat="1" ht="15" customHeight="1" x14ac:dyDescent="0.2">
      <c r="V36" s="223" t="str">
        <f>'01申請書'!$BF$5 &amp; ""</f>
        <v>令和</v>
      </c>
      <c r="X36" s="995" t="str">
        <f>'01申請書'!$BI$5 &amp; ""</f>
        <v/>
      </c>
      <c r="Y36" s="995"/>
      <c r="Z36" s="1" t="s">
        <v>3</v>
      </c>
      <c r="AA36" s="995" t="str">
        <f>'01申請書'!$BM$5 &amp; ""</f>
        <v/>
      </c>
      <c r="AB36" s="995"/>
      <c r="AC36" s="1" t="s">
        <v>4</v>
      </c>
      <c r="AD36" s="995" t="str">
        <f>'01申請書'!$BQ$5 &amp; ""</f>
        <v/>
      </c>
      <c r="AE36" s="995"/>
      <c r="AF36" s="1" t="s">
        <v>92</v>
      </c>
    </row>
    <row r="37" spans="1:35" ht="15" customHeight="1" x14ac:dyDescent="0.2">
      <c r="A37" s="1"/>
      <c r="B37" s="1"/>
      <c r="C37" s="1"/>
    </row>
    <row r="38" spans="1:35" ht="15" customHeight="1" x14ac:dyDescent="0.2">
      <c r="A38" s="1"/>
      <c r="B38" s="1"/>
      <c r="C38" s="1"/>
    </row>
    <row r="39" spans="1:35" ht="15" customHeight="1" x14ac:dyDescent="0.2">
      <c r="A39" s="1" t="s">
        <v>158</v>
      </c>
      <c r="B39" s="1"/>
      <c r="C39" s="1"/>
    </row>
    <row r="40" spans="1:35" ht="15" customHeight="1" x14ac:dyDescent="0.2">
      <c r="A40" s="1"/>
      <c r="B40" s="1"/>
      <c r="C40" s="1"/>
    </row>
    <row r="41" spans="1:35" ht="18.75" customHeight="1" x14ac:dyDescent="0.2">
      <c r="M41" s="1026" t="s">
        <v>159</v>
      </c>
      <c r="N41" s="1027"/>
      <c r="O41" s="1027"/>
      <c r="P41" s="1027"/>
      <c r="Q41" s="1027"/>
      <c r="R41" s="1"/>
      <c r="S41" s="1028" t="str">
        <f>'01申請書'!$S$29 &amp; '01申請書'!$J$33 &amp; '01申請書'!$AJ$33 &amp; '01申請書'!$BJ$33 &amp; '01申請書'!$J$36</f>
        <v/>
      </c>
      <c r="T41" s="1028"/>
      <c r="U41" s="1028"/>
      <c r="V41" s="1028"/>
      <c r="W41" s="1028"/>
      <c r="X41" s="1028"/>
      <c r="Y41" s="1028"/>
      <c r="Z41" s="1028"/>
      <c r="AA41" s="1028"/>
      <c r="AB41" s="1028"/>
      <c r="AC41" s="1028"/>
      <c r="AD41" s="1028"/>
      <c r="AE41" s="1028"/>
      <c r="AF41" s="1028"/>
      <c r="AG41" s="1028"/>
      <c r="AH41" s="1028"/>
      <c r="AI41" s="166"/>
    </row>
    <row r="42" spans="1:35" ht="18.75" customHeight="1" x14ac:dyDescent="0.2">
      <c r="M42" s="1026" t="s">
        <v>426</v>
      </c>
      <c r="N42" s="1027"/>
      <c r="O42" s="1027"/>
      <c r="P42" s="1027"/>
      <c r="Q42" s="1027"/>
      <c r="R42" s="1"/>
      <c r="S42" s="1028" t="str">
        <f>'01申請書'!$J$16 &amp; ""</f>
        <v/>
      </c>
      <c r="T42" s="1028"/>
      <c r="U42" s="1028"/>
      <c r="V42" s="1028"/>
      <c r="W42" s="1028"/>
      <c r="X42" s="1028"/>
      <c r="Y42" s="1028"/>
      <c r="Z42" s="1028"/>
      <c r="AA42" s="1028"/>
      <c r="AB42" s="1028"/>
      <c r="AC42" s="1028"/>
      <c r="AD42" s="1028"/>
      <c r="AE42" s="1028"/>
      <c r="AF42" s="1028"/>
      <c r="AG42" s="1028"/>
      <c r="AH42" s="1028"/>
    </row>
    <row r="43" spans="1:35" ht="18.75" customHeight="1" x14ac:dyDescent="0.2">
      <c r="M43" s="1026"/>
      <c r="N43" s="1027"/>
      <c r="O43" s="1027"/>
      <c r="P43" s="1027"/>
      <c r="Q43" s="1027"/>
      <c r="R43" s="1"/>
      <c r="S43" s="1028" t="str">
        <f>'01申請書'!$J$17 &amp; ""</f>
        <v/>
      </c>
      <c r="T43" s="1028"/>
      <c r="U43" s="1028"/>
      <c r="V43" s="1028"/>
      <c r="W43" s="1028"/>
      <c r="X43" s="1028"/>
      <c r="Y43" s="1028"/>
      <c r="Z43" s="1028"/>
      <c r="AA43" s="1028"/>
      <c r="AB43" s="1028"/>
      <c r="AC43" s="1028"/>
      <c r="AD43" s="1028"/>
      <c r="AE43" s="1028"/>
      <c r="AF43" s="1028"/>
      <c r="AG43" s="1028"/>
      <c r="AH43" s="1028"/>
    </row>
    <row r="44" spans="1:35" ht="18.75" customHeight="1" x14ac:dyDescent="0.2">
      <c r="M44" s="1026" t="s">
        <v>160</v>
      </c>
      <c r="N44" s="1027"/>
      <c r="O44" s="1027"/>
      <c r="P44" s="1027"/>
      <c r="Q44" s="1027"/>
      <c r="R44" s="1"/>
      <c r="S44" s="1028" t="str">
        <f>'01申請書'!$J$20 &amp; "　" &amp; '01申請書'!$AB$20</f>
        <v>　</v>
      </c>
      <c r="T44" s="1028"/>
      <c r="U44" s="1028"/>
      <c r="V44" s="1028"/>
      <c r="W44" s="1028"/>
      <c r="X44" s="1028"/>
      <c r="Y44" s="1028"/>
      <c r="Z44" s="1028"/>
      <c r="AA44" s="1028"/>
      <c r="AB44" s="1028"/>
      <c r="AC44" s="1028"/>
      <c r="AD44" s="1028"/>
      <c r="AE44" s="1028"/>
      <c r="AF44" s="1028"/>
      <c r="AG44" s="1028"/>
      <c r="AH44" s="1028"/>
    </row>
    <row r="45" spans="1:35" ht="9.75" customHeight="1" x14ac:dyDescent="0.2">
      <c r="R45" s="1"/>
      <c r="S45" s="30"/>
      <c r="T45" s="30"/>
      <c r="U45" s="30"/>
      <c r="V45" s="30"/>
    </row>
    <row r="46" spans="1:35" ht="15" customHeight="1" x14ac:dyDescent="0.2">
      <c r="A46" s="1"/>
      <c r="B46" s="1"/>
      <c r="C46" s="1"/>
      <c r="R46" s="1029" t="s">
        <v>221</v>
      </c>
      <c r="S46" s="1030"/>
      <c r="T46" s="1030"/>
      <c r="U46" s="1030"/>
      <c r="V46" s="1030"/>
      <c r="W46" s="1030"/>
      <c r="X46" s="1030"/>
      <c r="Y46" s="1030"/>
      <c r="Z46" s="1030"/>
      <c r="AA46" s="1030"/>
      <c r="AB46" s="1030"/>
      <c r="AC46" s="1027"/>
      <c r="AD46" s="1027"/>
      <c r="AE46" s="1027"/>
      <c r="AF46" s="1027"/>
      <c r="AG46" s="1027"/>
      <c r="AH46" s="1027"/>
    </row>
    <row r="47" spans="1:35" ht="15" customHeight="1" x14ac:dyDescent="0.2">
      <c r="A47" s="1"/>
      <c r="B47" s="1"/>
      <c r="C47" s="1"/>
      <c r="R47" s="1030"/>
      <c r="S47" s="1030"/>
      <c r="T47" s="1030"/>
      <c r="U47" s="1030"/>
      <c r="V47" s="1030"/>
      <c r="W47" s="1030"/>
      <c r="X47" s="1030"/>
      <c r="Y47" s="1030"/>
      <c r="Z47" s="1030"/>
      <c r="AA47" s="1030"/>
      <c r="AB47" s="1030"/>
      <c r="AC47" s="1027"/>
      <c r="AD47" s="1027"/>
      <c r="AE47" s="1027"/>
      <c r="AF47" s="1027"/>
      <c r="AG47" s="1027"/>
      <c r="AH47" s="1027"/>
    </row>
    <row r="48" spans="1:35" ht="15" customHeight="1" x14ac:dyDescent="0.2">
      <c r="A48" s="1"/>
      <c r="B48" s="1"/>
      <c r="C48" s="1"/>
      <c r="R48" s="1030"/>
      <c r="S48" s="1030"/>
      <c r="T48" s="1030"/>
      <c r="U48" s="1030"/>
      <c r="V48" s="1030"/>
      <c r="W48" s="1030"/>
      <c r="X48" s="1030"/>
      <c r="Y48" s="1030"/>
      <c r="Z48" s="1030"/>
      <c r="AA48" s="1030"/>
      <c r="AB48" s="1030"/>
      <c r="AC48" s="1027"/>
      <c r="AD48" s="1027"/>
      <c r="AE48" s="1027"/>
      <c r="AF48" s="1027"/>
      <c r="AG48" s="1027"/>
      <c r="AH48" s="1027"/>
    </row>
    <row r="49" spans="1:28" ht="15" customHeight="1" x14ac:dyDescent="0.2">
      <c r="A49" s="1"/>
      <c r="B49" s="1"/>
      <c r="C49" s="1"/>
      <c r="R49" s="30"/>
      <c r="S49" s="30"/>
      <c r="T49" s="30"/>
      <c r="U49" s="30"/>
      <c r="V49" s="30"/>
      <c r="W49" s="30"/>
      <c r="X49" s="30"/>
      <c r="Y49" s="30"/>
      <c r="Z49" s="30"/>
      <c r="AA49" s="30"/>
      <c r="AB49" s="30"/>
    </row>
    <row r="50" spans="1:28" ht="15" customHeight="1" x14ac:dyDescent="0.2">
      <c r="A50" s="1"/>
      <c r="B50" s="1"/>
      <c r="C50" s="1"/>
      <c r="R50" s="30"/>
      <c r="S50" s="30"/>
      <c r="T50" s="30"/>
      <c r="U50" s="30"/>
      <c r="V50" s="30"/>
      <c r="W50" s="30"/>
      <c r="X50" s="30"/>
      <c r="Y50" s="30"/>
      <c r="Z50" s="30"/>
      <c r="AA50" s="30"/>
      <c r="AB50" s="30"/>
    </row>
    <row r="51" spans="1:28" ht="15" customHeight="1" x14ac:dyDescent="0.2">
      <c r="A51" s="1" t="s">
        <v>161</v>
      </c>
      <c r="B51" s="1"/>
      <c r="C51" s="1"/>
    </row>
    <row r="52" spans="1:28" ht="15" customHeight="1" x14ac:dyDescent="0.2">
      <c r="A52" s="1" t="s">
        <v>196</v>
      </c>
      <c r="B52" s="1"/>
      <c r="C52" s="1"/>
    </row>
    <row r="53" spans="1:28" ht="15" customHeight="1" x14ac:dyDescent="0.2">
      <c r="A53" s="1" t="s">
        <v>220</v>
      </c>
      <c r="B53" s="1"/>
      <c r="C53" s="1"/>
    </row>
  </sheetData>
  <sheetProtection algorithmName="SHA-512" hashValue="fJGVkVsxBJcHHuFUKO7eGQnXPak2niQdIUwa+bSTjCvU21gqdzHT2cqddWfCvQHEUYilJ45lqi6gQzBOwAHSYw==" saltValue="Pha2ZsC2X2HxdmZiNWq6ng==" spinCount="100000" sheet="1" objects="1" scenarios="1"/>
  <mergeCells count="17">
    <mergeCell ref="X36:Y36"/>
    <mergeCell ref="AA36:AB36"/>
    <mergeCell ref="AD36:AE36"/>
    <mergeCell ref="M44:Q44"/>
    <mergeCell ref="S44:AH44"/>
    <mergeCell ref="M41:Q41"/>
    <mergeCell ref="M42:Q42"/>
    <mergeCell ref="W1:AA2"/>
    <mergeCell ref="AB1:AI2"/>
    <mergeCell ref="A10:AI10"/>
    <mergeCell ref="A13:AI17"/>
    <mergeCell ref="A19:AI19"/>
    <mergeCell ref="M43:Q43"/>
    <mergeCell ref="S41:AH41"/>
    <mergeCell ref="S42:AH42"/>
    <mergeCell ref="S43:AH43"/>
    <mergeCell ref="R46:AH48"/>
  </mergeCells>
  <phoneticPr fontId="1"/>
  <pageMargins left="0.78740157480314965" right="0.39370078740157483" top="0.78740157480314965" bottom="0.39370078740157483" header="0.59055118110236227" footer="0.19685039370078741"/>
  <pageSetup paperSize="9" scale="91" orientation="portrait" horizontalDpi="300" verticalDpi="300" r:id="rId1"/>
  <headerFooter alignWithMargins="0"/>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3">
    <pageSetUpPr fitToPage="1"/>
  </sheetPr>
  <dimension ref="A1:AI538"/>
  <sheetViews>
    <sheetView view="pageBreakPreview" zoomScale="115" zoomScaleNormal="100" zoomScaleSheetLayoutView="115" workbookViewId="0"/>
  </sheetViews>
  <sheetFormatPr defaultColWidth="2.6328125" defaultRowHeight="15" customHeight="1" x14ac:dyDescent="0.2"/>
  <cols>
    <col min="1" max="16384" width="2.6328125" style="3"/>
  </cols>
  <sheetData>
    <row r="1" spans="1:35" ht="15" customHeight="1" x14ac:dyDescent="0.2">
      <c r="W1" s="1031" t="s">
        <v>71</v>
      </c>
      <c r="X1" s="1032"/>
      <c r="Y1" s="1032"/>
      <c r="Z1" s="1032"/>
      <c r="AA1" s="1033"/>
      <c r="AB1" s="1074" t="str">
        <f>IF('00審査票'!L3="","",TEXT('00審査票'!L3,"00000"))</f>
        <v/>
      </c>
      <c r="AC1" s="1037"/>
      <c r="AD1" s="1037"/>
      <c r="AE1" s="1037"/>
      <c r="AF1" s="1037"/>
      <c r="AG1" s="1037"/>
      <c r="AH1" s="1037"/>
      <c r="AI1" s="1038"/>
    </row>
    <row r="2" spans="1:35" ht="15" customHeight="1" thickBot="1" x14ac:dyDescent="0.25">
      <c r="W2" s="1034"/>
      <c r="X2" s="1035"/>
      <c r="Y2" s="1035"/>
      <c r="Z2" s="1035"/>
      <c r="AA2" s="1036"/>
      <c r="AB2" s="1075"/>
      <c r="AC2" s="1039"/>
      <c r="AD2" s="1039"/>
      <c r="AE2" s="1039"/>
      <c r="AF2" s="1039"/>
      <c r="AG2" s="1039"/>
      <c r="AH2" s="1039"/>
      <c r="AI2" s="1040"/>
    </row>
    <row r="3" spans="1:35" ht="15" customHeight="1" x14ac:dyDescent="0.2">
      <c r="A3" s="1" t="s">
        <v>162</v>
      </c>
      <c r="W3" s="53"/>
      <c r="X3" s="53"/>
      <c r="Y3" s="53"/>
      <c r="Z3" s="53"/>
      <c r="AA3" s="53"/>
      <c r="AB3" s="227"/>
      <c r="AC3" s="227"/>
      <c r="AD3" s="227"/>
      <c r="AE3" s="227"/>
      <c r="AF3" s="227"/>
      <c r="AG3" s="227"/>
      <c r="AH3" s="227"/>
      <c r="AI3" s="227"/>
    </row>
    <row r="4" spans="1:35" s="1" customFormat="1" ht="15" customHeight="1" x14ac:dyDescent="0.2">
      <c r="A4" s="1" t="s">
        <v>171</v>
      </c>
    </row>
    <row r="5" spans="1:35" s="1" customFormat="1" ht="15" customHeight="1" x14ac:dyDescent="0.2">
      <c r="A5" s="1" t="s">
        <v>417</v>
      </c>
    </row>
    <row r="6" spans="1:35" s="1" customFormat="1" ht="15" customHeight="1" x14ac:dyDescent="0.2">
      <c r="A6" s="164" t="s">
        <v>416</v>
      </c>
    </row>
    <row r="7" spans="1:35" s="1" customFormat="1" ht="15" customHeight="1" x14ac:dyDescent="0.2">
      <c r="A7" s="1" t="s">
        <v>414</v>
      </c>
    </row>
    <row r="8" spans="1:35" s="1" customFormat="1" ht="15" customHeight="1" x14ac:dyDescent="0.2">
      <c r="A8" s="1" t="s">
        <v>415</v>
      </c>
    </row>
    <row r="9" spans="1:35" s="1" customFormat="1" ht="15" customHeight="1" x14ac:dyDescent="0.2">
      <c r="A9" s="1" t="s">
        <v>172</v>
      </c>
    </row>
    <row r="10" spans="1:35" s="1" customFormat="1" ht="15" customHeight="1" x14ac:dyDescent="0.2">
      <c r="A10" s="1" t="s">
        <v>173</v>
      </c>
    </row>
    <row r="11" spans="1:35" s="1" customFormat="1" ht="7.5" customHeight="1" x14ac:dyDescent="0.2"/>
    <row r="12" spans="1:35" s="1" customFormat="1" ht="15" customHeight="1" x14ac:dyDescent="0.2">
      <c r="A12" s="1058" t="s">
        <v>167</v>
      </c>
      <c r="B12" s="1058"/>
      <c r="C12" s="1058"/>
      <c r="D12" s="1058"/>
      <c r="E12" s="1058"/>
      <c r="F12" s="1058"/>
      <c r="G12" s="1058"/>
      <c r="H12" s="1058"/>
      <c r="I12" s="1058"/>
      <c r="J12" s="1058"/>
      <c r="K12" s="1058"/>
      <c r="L12" s="1058"/>
      <c r="M12" s="1058"/>
      <c r="N12" s="1058"/>
      <c r="O12" s="1058"/>
      <c r="P12" s="1058"/>
      <c r="Q12" s="1058"/>
      <c r="R12" s="1058"/>
      <c r="S12" s="1058"/>
      <c r="T12" s="1058"/>
      <c r="U12" s="1058"/>
      <c r="V12" s="1058"/>
      <c r="W12" s="1058"/>
      <c r="X12" s="1058"/>
      <c r="Y12" s="1058"/>
      <c r="Z12" s="1058"/>
      <c r="AA12" s="1058"/>
      <c r="AB12" s="1058"/>
      <c r="AC12" s="1058"/>
      <c r="AD12" s="1058"/>
      <c r="AE12" s="1058"/>
      <c r="AF12" s="1058"/>
      <c r="AG12" s="1058"/>
      <c r="AH12" s="1058"/>
      <c r="AI12" s="1058"/>
    </row>
    <row r="13" spans="1:35" s="1" customFormat="1" ht="19.5" customHeight="1" x14ac:dyDescent="0.2">
      <c r="A13" s="1062" t="s">
        <v>163</v>
      </c>
      <c r="B13" s="1063"/>
      <c r="C13" s="1063"/>
      <c r="D13" s="1063"/>
      <c r="E13" s="1063"/>
      <c r="F13" s="1063"/>
      <c r="G13" s="1063"/>
      <c r="H13" s="1063"/>
      <c r="I13" s="1063"/>
      <c r="J13" s="1063"/>
      <c r="K13" s="1063"/>
      <c r="L13" s="1063"/>
      <c r="M13" s="1063"/>
      <c r="N13" s="1064"/>
      <c r="O13" s="1068" t="str">
        <f>'01申請書'!J17 &amp; ""</f>
        <v/>
      </c>
      <c r="P13" s="1069"/>
      <c r="Q13" s="1069"/>
      <c r="R13" s="1069"/>
      <c r="S13" s="1069"/>
      <c r="T13" s="1069"/>
      <c r="U13" s="1069"/>
      <c r="V13" s="1069"/>
      <c r="W13" s="1069"/>
      <c r="X13" s="1069"/>
      <c r="Y13" s="1069"/>
      <c r="Z13" s="1069"/>
      <c r="AA13" s="1069"/>
      <c r="AB13" s="1069"/>
      <c r="AC13" s="1069"/>
      <c r="AD13" s="1069"/>
      <c r="AE13" s="1069"/>
      <c r="AF13" s="1069"/>
      <c r="AG13" s="1069"/>
      <c r="AH13" s="1069"/>
      <c r="AI13" s="1070"/>
    </row>
    <row r="14" spans="1:35" s="1" customFormat="1" ht="19.5" customHeight="1" x14ac:dyDescent="0.2">
      <c r="A14" s="1065"/>
      <c r="B14" s="1066"/>
      <c r="C14" s="1066"/>
      <c r="D14" s="1066"/>
      <c r="E14" s="1066"/>
      <c r="F14" s="1066"/>
      <c r="G14" s="1066"/>
      <c r="H14" s="1066"/>
      <c r="I14" s="1066"/>
      <c r="J14" s="1066"/>
      <c r="K14" s="1066"/>
      <c r="L14" s="1066"/>
      <c r="M14" s="1066"/>
      <c r="N14" s="1067"/>
      <c r="O14" s="1071"/>
      <c r="P14" s="1072"/>
      <c r="Q14" s="1072"/>
      <c r="R14" s="1072"/>
      <c r="S14" s="1072"/>
      <c r="T14" s="1072"/>
      <c r="U14" s="1072"/>
      <c r="V14" s="1072"/>
      <c r="W14" s="1072"/>
      <c r="X14" s="1072"/>
      <c r="Y14" s="1072"/>
      <c r="Z14" s="1072"/>
      <c r="AA14" s="1072"/>
      <c r="AB14" s="1072"/>
      <c r="AC14" s="1072"/>
      <c r="AD14" s="1072"/>
      <c r="AE14" s="1072"/>
      <c r="AF14" s="1072"/>
      <c r="AG14" s="1072"/>
      <c r="AH14" s="1072"/>
      <c r="AI14" s="1073"/>
    </row>
    <row r="15" spans="1:35" s="1" customFormat="1" ht="19.5" customHeight="1" x14ac:dyDescent="0.2">
      <c r="A15" s="1059" t="s">
        <v>164</v>
      </c>
      <c r="B15" s="298"/>
      <c r="C15" s="298"/>
      <c r="D15" s="298"/>
      <c r="E15" s="298"/>
      <c r="F15" s="298"/>
      <c r="G15" s="298"/>
      <c r="H15" s="298"/>
      <c r="I15" s="298"/>
      <c r="J15" s="298"/>
      <c r="K15" s="298"/>
      <c r="L15" s="298"/>
      <c r="M15" s="298"/>
      <c r="N15" s="341"/>
      <c r="O15" s="1068" t="str">
        <f>'01申請書'!$S$29 &amp; '01申請書'!$J$33 &amp; '01申請書'!$AJ$33 &amp; '01申請書'!$BJ$33 &amp; '01申請書'!$J$36</f>
        <v/>
      </c>
      <c r="P15" s="1069"/>
      <c r="Q15" s="1069"/>
      <c r="R15" s="1069"/>
      <c r="S15" s="1069"/>
      <c r="T15" s="1069"/>
      <c r="U15" s="1069"/>
      <c r="V15" s="1069"/>
      <c r="W15" s="1069"/>
      <c r="X15" s="1069"/>
      <c r="Y15" s="1069"/>
      <c r="Z15" s="1069"/>
      <c r="AA15" s="1069"/>
      <c r="AB15" s="1069"/>
      <c r="AC15" s="1069"/>
      <c r="AD15" s="1069"/>
      <c r="AE15" s="1069"/>
      <c r="AF15" s="1069"/>
      <c r="AG15" s="1069"/>
      <c r="AH15" s="1069"/>
      <c r="AI15" s="1070"/>
    </row>
    <row r="16" spans="1:35" s="1" customFormat="1" ht="19.5" customHeight="1" x14ac:dyDescent="0.2">
      <c r="A16" s="1060"/>
      <c r="B16" s="299"/>
      <c r="C16" s="299"/>
      <c r="D16" s="299"/>
      <c r="E16" s="299"/>
      <c r="F16" s="299"/>
      <c r="G16" s="299"/>
      <c r="H16" s="299"/>
      <c r="I16" s="299"/>
      <c r="J16" s="299"/>
      <c r="K16" s="299"/>
      <c r="L16" s="299"/>
      <c r="M16" s="299"/>
      <c r="N16" s="349"/>
      <c r="O16" s="1071"/>
      <c r="P16" s="1072"/>
      <c r="Q16" s="1072"/>
      <c r="R16" s="1072"/>
      <c r="S16" s="1072"/>
      <c r="T16" s="1072"/>
      <c r="U16" s="1072"/>
      <c r="V16" s="1072"/>
      <c r="W16" s="1072"/>
      <c r="X16" s="1072"/>
      <c r="Y16" s="1072"/>
      <c r="Z16" s="1072"/>
      <c r="AA16" s="1072"/>
      <c r="AB16" s="1072"/>
      <c r="AC16" s="1072"/>
      <c r="AD16" s="1072"/>
      <c r="AE16" s="1072"/>
      <c r="AF16" s="1072"/>
      <c r="AG16" s="1072"/>
      <c r="AH16" s="1072"/>
      <c r="AI16" s="1073"/>
    </row>
    <row r="17" spans="1:35" s="1" customFormat="1" ht="19.5" customHeight="1" x14ac:dyDescent="0.2">
      <c r="A17" s="1059" t="s">
        <v>165</v>
      </c>
      <c r="B17" s="298"/>
      <c r="C17" s="298"/>
      <c r="D17" s="298"/>
      <c r="E17" s="341"/>
      <c r="F17" s="31" t="s">
        <v>168</v>
      </c>
      <c r="G17" s="351" t="s">
        <v>169</v>
      </c>
      <c r="H17" s="351"/>
      <c r="I17" s="351"/>
      <c r="J17" s="351"/>
      <c r="K17" s="351"/>
      <c r="L17" s="351"/>
      <c r="M17" s="351"/>
      <c r="N17" s="32" t="s">
        <v>170</v>
      </c>
      <c r="O17" s="1059" t="s">
        <v>151</v>
      </c>
      <c r="P17" s="298"/>
      <c r="Q17" s="341"/>
      <c r="R17" s="1059" t="s">
        <v>152</v>
      </c>
      <c r="S17" s="298"/>
      <c r="T17" s="298"/>
      <c r="U17" s="298"/>
      <c r="V17" s="341"/>
      <c r="W17" s="1059" t="s">
        <v>166</v>
      </c>
      <c r="X17" s="298"/>
      <c r="Y17" s="298"/>
      <c r="Z17" s="298"/>
      <c r="AA17" s="298"/>
      <c r="AB17" s="298"/>
      <c r="AC17" s="298"/>
      <c r="AD17" s="298"/>
      <c r="AE17" s="298"/>
      <c r="AF17" s="298"/>
      <c r="AG17" s="298"/>
      <c r="AH17" s="298"/>
      <c r="AI17" s="341"/>
    </row>
    <row r="18" spans="1:35" s="1" customFormat="1" ht="19.5" customHeight="1" x14ac:dyDescent="0.2">
      <c r="A18" s="1060"/>
      <c r="B18" s="299"/>
      <c r="C18" s="299"/>
      <c r="D18" s="299"/>
      <c r="E18" s="349"/>
      <c r="F18" s="33"/>
      <c r="G18" s="1061" t="s">
        <v>153</v>
      </c>
      <c r="H18" s="1061"/>
      <c r="I18" s="1061"/>
      <c r="J18" s="1061"/>
      <c r="K18" s="1061"/>
      <c r="L18" s="1061"/>
      <c r="M18" s="1061"/>
      <c r="N18" s="34"/>
      <c r="O18" s="1060"/>
      <c r="P18" s="299"/>
      <c r="Q18" s="349"/>
      <c r="R18" s="1060"/>
      <c r="S18" s="299"/>
      <c r="T18" s="299"/>
      <c r="U18" s="299"/>
      <c r="V18" s="349"/>
      <c r="W18" s="1060"/>
      <c r="X18" s="299"/>
      <c r="Y18" s="299"/>
      <c r="Z18" s="299"/>
      <c r="AA18" s="299"/>
      <c r="AB18" s="299"/>
      <c r="AC18" s="299"/>
      <c r="AD18" s="299"/>
      <c r="AE18" s="299"/>
      <c r="AF18" s="299"/>
      <c r="AG18" s="299"/>
      <c r="AH18" s="299"/>
      <c r="AI18" s="349"/>
    </row>
    <row r="19" spans="1:35" s="1" customFormat="1" ht="19.5" customHeight="1" x14ac:dyDescent="0.2">
      <c r="A19" s="1042"/>
      <c r="B19" s="1043"/>
      <c r="C19" s="1043"/>
      <c r="D19" s="1043"/>
      <c r="E19" s="1043"/>
      <c r="F19" s="31" t="s">
        <v>168</v>
      </c>
      <c r="G19" s="1045"/>
      <c r="H19" s="1046"/>
      <c r="I19" s="1046"/>
      <c r="J19" s="1046"/>
      <c r="K19" s="1046"/>
      <c r="L19" s="1046"/>
      <c r="M19" s="1047"/>
      <c r="N19" s="32" t="s">
        <v>170</v>
      </c>
      <c r="O19" s="1048"/>
      <c r="P19" s="1048"/>
      <c r="Q19" s="1048"/>
      <c r="R19" s="1050"/>
      <c r="S19" s="1050"/>
      <c r="T19" s="1050"/>
      <c r="U19" s="1050"/>
      <c r="V19" s="1050"/>
      <c r="W19" s="1052"/>
      <c r="X19" s="1053"/>
      <c r="Y19" s="1053"/>
      <c r="Z19" s="1053"/>
      <c r="AA19" s="1053"/>
      <c r="AB19" s="1053"/>
      <c r="AC19" s="1053"/>
      <c r="AD19" s="1053"/>
      <c r="AE19" s="1053"/>
      <c r="AF19" s="1053"/>
      <c r="AG19" s="1053"/>
      <c r="AH19" s="1053"/>
      <c r="AI19" s="1053"/>
    </row>
    <row r="20" spans="1:35" s="1" customFormat="1" ht="19.5" customHeight="1" x14ac:dyDescent="0.2">
      <c r="A20" s="1044"/>
      <c r="B20" s="1044"/>
      <c r="C20" s="1044"/>
      <c r="D20" s="1044"/>
      <c r="E20" s="1044"/>
      <c r="F20" s="33"/>
      <c r="G20" s="1055"/>
      <c r="H20" s="1056"/>
      <c r="I20" s="1056"/>
      <c r="J20" s="1056"/>
      <c r="K20" s="1056"/>
      <c r="L20" s="1056"/>
      <c r="M20" s="1057"/>
      <c r="N20" s="34"/>
      <c r="O20" s="1049"/>
      <c r="P20" s="1049"/>
      <c r="Q20" s="1049"/>
      <c r="R20" s="1051"/>
      <c r="S20" s="1051"/>
      <c r="T20" s="1051"/>
      <c r="U20" s="1051"/>
      <c r="V20" s="1051"/>
      <c r="W20" s="1054"/>
      <c r="X20" s="1054"/>
      <c r="Y20" s="1054"/>
      <c r="Z20" s="1054"/>
      <c r="AA20" s="1054"/>
      <c r="AB20" s="1054"/>
      <c r="AC20" s="1054"/>
      <c r="AD20" s="1054"/>
      <c r="AE20" s="1054"/>
      <c r="AF20" s="1054"/>
      <c r="AG20" s="1054"/>
      <c r="AH20" s="1054"/>
      <c r="AI20" s="1054"/>
    </row>
    <row r="21" spans="1:35" s="1" customFormat="1" ht="19.5" customHeight="1" x14ac:dyDescent="0.2">
      <c r="A21" s="1042"/>
      <c r="B21" s="1043"/>
      <c r="C21" s="1043"/>
      <c r="D21" s="1043"/>
      <c r="E21" s="1043"/>
      <c r="F21" s="31" t="s">
        <v>168</v>
      </c>
      <c r="G21" s="1045"/>
      <c r="H21" s="1046"/>
      <c r="I21" s="1046"/>
      <c r="J21" s="1046"/>
      <c r="K21" s="1046"/>
      <c r="L21" s="1046"/>
      <c r="M21" s="1047"/>
      <c r="N21" s="32" t="s">
        <v>170</v>
      </c>
      <c r="O21" s="1048"/>
      <c r="P21" s="1048"/>
      <c r="Q21" s="1048"/>
      <c r="R21" s="1050"/>
      <c r="S21" s="1050"/>
      <c r="T21" s="1050"/>
      <c r="U21" s="1050"/>
      <c r="V21" s="1050"/>
      <c r="W21" s="1052"/>
      <c r="X21" s="1053"/>
      <c r="Y21" s="1053"/>
      <c r="Z21" s="1053"/>
      <c r="AA21" s="1053"/>
      <c r="AB21" s="1053"/>
      <c r="AC21" s="1053"/>
      <c r="AD21" s="1053"/>
      <c r="AE21" s="1053"/>
      <c r="AF21" s="1053"/>
      <c r="AG21" s="1053"/>
      <c r="AH21" s="1053"/>
      <c r="AI21" s="1053"/>
    </row>
    <row r="22" spans="1:35" s="1" customFormat="1" ht="19.5" customHeight="1" x14ac:dyDescent="0.2">
      <c r="A22" s="1044"/>
      <c r="B22" s="1044"/>
      <c r="C22" s="1044"/>
      <c r="D22" s="1044"/>
      <c r="E22" s="1044"/>
      <c r="F22" s="33"/>
      <c r="G22" s="1055"/>
      <c r="H22" s="1056"/>
      <c r="I22" s="1056"/>
      <c r="J22" s="1056"/>
      <c r="K22" s="1056"/>
      <c r="L22" s="1056"/>
      <c r="M22" s="1057"/>
      <c r="N22" s="34"/>
      <c r="O22" s="1049"/>
      <c r="P22" s="1049"/>
      <c r="Q22" s="1049"/>
      <c r="R22" s="1051"/>
      <c r="S22" s="1051"/>
      <c r="T22" s="1051"/>
      <c r="U22" s="1051"/>
      <c r="V22" s="1051"/>
      <c r="W22" s="1054"/>
      <c r="X22" s="1054"/>
      <c r="Y22" s="1054"/>
      <c r="Z22" s="1054"/>
      <c r="AA22" s="1054"/>
      <c r="AB22" s="1054"/>
      <c r="AC22" s="1054"/>
      <c r="AD22" s="1054"/>
      <c r="AE22" s="1054"/>
      <c r="AF22" s="1054"/>
      <c r="AG22" s="1054"/>
      <c r="AH22" s="1054"/>
      <c r="AI22" s="1054"/>
    </row>
    <row r="23" spans="1:35" s="1" customFormat="1" ht="19.5" customHeight="1" x14ac:dyDescent="0.2">
      <c r="A23" s="1042"/>
      <c r="B23" s="1043"/>
      <c r="C23" s="1043"/>
      <c r="D23" s="1043"/>
      <c r="E23" s="1043"/>
      <c r="F23" s="31" t="s">
        <v>168</v>
      </c>
      <c r="G23" s="1045"/>
      <c r="H23" s="1046"/>
      <c r="I23" s="1046"/>
      <c r="J23" s="1046"/>
      <c r="K23" s="1046"/>
      <c r="L23" s="1046"/>
      <c r="M23" s="1047"/>
      <c r="N23" s="32" t="s">
        <v>170</v>
      </c>
      <c r="O23" s="1048"/>
      <c r="P23" s="1048"/>
      <c r="Q23" s="1048"/>
      <c r="R23" s="1050"/>
      <c r="S23" s="1050"/>
      <c r="T23" s="1050"/>
      <c r="U23" s="1050"/>
      <c r="V23" s="1050"/>
      <c r="W23" s="1052"/>
      <c r="X23" s="1053"/>
      <c r="Y23" s="1053"/>
      <c r="Z23" s="1053"/>
      <c r="AA23" s="1053"/>
      <c r="AB23" s="1053"/>
      <c r="AC23" s="1053"/>
      <c r="AD23" s="1053"/>
      <c r="AE23" s="1053"/>
      <c r="AF23" s="1053"/>
      <c r="AG23" s="1053"/>
      <c r="AH23" s="1053"/>
      <c r="AI23" s="1053"/>
    </row>
    <row r="24" spans="1:35" s="1" customFormat="1" ht="19.5" customHeight="1" x14ac:dyDescent="0.2">
      <c r="A24" s="1044"/>
      <c r="B24" s="1044"/>
      <c r="C24" s="1044"/>
      <c r="D24" s="1044"/>
      <c r="E24" s="1044"/>
      <c r="F24" s="33"/>
      <c r="G24" s="1055"/>
      <c r="H24" s="1056"/>
      <c r="I24" s="1056"/>
      <c r="J24" s="1056"/>
      <c r="K24" s="1056"/>
      <c r="L24" s="1056"/>
      <c r="M24" s="1057"/>
      <c r="N24" s="34"/>
      <c r="O24" s="1049"/>
      <c r="P24" s="1049"/>
      <c r="Q24" s="1049"/>
      <c r="R24" s="1051"/>
      <c r="S24" s="1051"/>
      <c r="T24" s="1051"/>
      <c r="U24" s="1051"/>
      <c r="V24" s="1051"/>
      <c r="W24" s="1054"/>
      <c r="X24" s="1054"/>
      <c r="Y24" s="1054"/>
      <c r="Z24" s="1054"/>
      <c r="AA24" s="1054"/>
      <c r="AB24" s="1054"/>
      <c r="AC24" s="1054"/>
      <c r="AD24" s="1054"/>
      <c r="AE24" s="1054"/>
      <c r="AF24" s="1054"/>
      <c r="AG24" s="1054"/>
      <c r="AH24" s="1054"/>
      <c r="AI24" s="1054"/>
    </row>
    <row r="25" spans="1:35" s="1" customFormat="1" ht="19.5" customHeight="1" x14ac:dyDescent="0.2">
      <c r="A25" s="1042"/>
      <c r="B25" s="1043"/>
      <c r="C25" s="1043"/>
      <c r="D25" s="1043"/>
      <c r="E25" s="1043"/>
      <c r="F25" s="31" t="s">
        <v>168</v>
      </c>
      <c r="G25" s="1045"/>
      <c r="H25" s="1046"/>
      <c r="I25" s="1046"/>
      <c r="J25" s="1046"/>
      <c r="K25" s="1046"/>
      <c r="L25" s="1046"/>
      <c r="M25" s="1047"/>
      <c r="N25" s="32" t="s">
        <v>170</v>
      </c>
      <c r="O25" s="1048"/>
      <c r="P25" s="1048"/>
      <c r="Q25" s="1048"/>
      <c r="R25" s="1050"/>
      <c r="S25" s="1050"/>
      <c r="T25" s="1050"/>
      <c r="U25" s="1050"/>
      <c r="V25" s="1050"/>
      <c r="W25" s="1052"/>
      <c r="X25" s="1053"/>
      <c r="Y25" s="1053"/>
      <c r="Z25" s="1053"/>
      <c r="AA25" s="1053"/>
      <c r="AB25" s="1053"/>
      <c r="AC25" s="1053"/>
      <c r="AD25" s="1053"/>
      <c r="AE25" s="1053"/>
      <c r="AF25" s="1053"/>
      <c r="AG25" s="1053"/>
      <c r="AH25" s="1053"/>
      <c r="AI25" s="1053"/>
    </row>
    <row r="26" spans="1:35" s="1" customFormat="1" ht="19.5" customHeight="1" x14ac:dyDescent="0.2">
      <c r="A26" s="1044"/>
      <c r="B26" s="1044"/>
      <c r="C26" s="1044"/>
      <c r="D26" s="1044"/>
      <c r="E26" s="1044"/>
      <c r="F26" s="33"/>
      <c r="G26" s="1055"/>
      <c r="H26" s="1056"/>
      <c r="I26" s="1056"/>
      <c r="J26" s="1056"/>
      <c r="K26" s="1056"/>
      <c r="L26" s="1056"/>
      <c r="M26" s="1057"/>
      <c r="N26" s="34"/>
      <c r="O26" s="1049"/>
      <c r="P26" s="1049"/>
      <c r="Q26" s="1049"/>
      <c r="R26" s="1051"/>
      <c r="S26" s="1051"/>
      <c r="T26" s="1051"/>
      <c r="U26" s="1051"/>
      <c r="V26" s="1051"/>
      <c r="W26" s="1054"/>
      <c r="X26" s="1054"/>
      <c r="Y26" s="1054"/>
      <c r="Z26" s="1054"/>
      <c r="AA26" s="1054"/>
      <c r="AB26" s="1054"/>
      <c r="AC26" s="1054"/>
      <c r="AD26" s="1054"/>
      <c r="AE26" s="1054"/>
      <c r="AF26" s="1054"/>
      <c r="AG26" s="1054"/>
      <c r="AH26" s="1054"/>
      <c r="AI26" s="1054"/>
    </row>
    <row r="27" spans="1:35" s="1" customFormat="1" ht="19.5" customHeight="1" x14ac:dyDescent="0.2">
      <c r="A27" s="1042"/>
      <c r="B27" s="1043"/>
      <c r="C27" s="1043"/>
      <c r="D27" s="1043"/>
      <c r="E27" s="1043"/>
      <c r="F27" s="31" t="s">
        <v>168</v>
      </c>
      <c r="G27" s="1045"/>
      <c r="H27" s="1046"/>
      <c r="I27" s="1046"/>
      <c r="J27" s="1046"/>
      <c r="K27" s="1046"/>
      <c r="L27" s="1046"/>
      <c r="M27" s="1047"/>
      <c r="N27" s="32" t="s">
        <v>170</v>
      </c>
      <c r="O27" s="1048"/>
      <c r="P27" s="1048"/>
      <c r="Q27" s="1048"/>
      <c r="R27" s="1050"/>
      <c r="S27" s="1050"/>
      <c r="T27" s="1050"/>
      <c r="U27" s="1050"/>
      <c r="V27" s="1050"/>
      <c r="W27" s="1052"/>
      <c r="X27" s="1053"/>
      <c r="Y27" s="1053"/>
      <c r="Z27" s="1053"/>
      <c r="AA27" s="1053"/>
      <c r="AB27" s="1053"/>
      <c r="AC27" s="1053"/>
      <c r="AD27" s="1053"/>
      <c r="AE27" s="1053"/>
      <c r="AF27" s="1053"/>
      <c r="AG27" s="1053"/>
      <c r="AH27" s="1053"/>
      <c r="AI27" s="1053"/>
    </row>
    <row r="28" spans="1:35" s="1" customFormat="1" ht="19.5" customHeight="1" x14ac:dyDescent="0.2">
      <c r="A28" s="1044"/>
      <c r="B28" s="1044"/>
      <c r="C28" s="1044"/>
      <c r="D28" s="1044"/>
      <c r="E28" s="1044"/>
      <c r="F28" s="33"/>
      <c r="G28" s="1055"/>
      <c r="H28" s="1056"/>
      <c r="I28" s="1056"/>
      <c r="J28" s="1056"/>
      <c r="K28" s="1056"/>
      <c r="L28" s="1056"/>
      <c r="M28" s="1057"/>
      <c r="N28" s="34"/>
      <c r="O28" s="1049"/>
      <c r="P28" s="1049"/>
      <c r="Q28" s="1049"/>
      <c r="R28" s="1051"/>
      <c r="S28" s="1051"/>
      <c r="T28" s="1051"/>
      <c r="U28" s="1051"/>
      <c r="V28" s="1051"/>
      <c r="W28" s="1054"/>
      <c r="X28" s="1054"/>
      <c r="Y28" s="1054"/>
      <c r="Z28" s="1054"/>
      <c r="AA28" s="1054"/>
      <c r="AB28" s="1054"/>
      <c r="AC28" s="1054"/>
      <c r="AD28" s="1054"/>
      <c r="AE28" s="1054"/>
      <c r="AF28" s="1054"/>
      <c r="AG28" s="1054"/>
      <c r="AH28" s="1054"/>
      <c r="AI28" s="1054"/>
    </row>
    <row r="29" spans="1:35" s="1" customFormat="1" ht="19.5" customHeight="1" x14ac:dyDescent="0.2">
      <c r="A29" s="1042"/>
      <c r="B29" s="1043"/>
      <c r="C29" s="1043"/>
      <c r="D29" s="1043"/>
      <c r="E29" s="1043"/>
      <c r="F29" s="31" t="s">
        <v>168</v>
      </c>
      <c r="G29" s="1045"/>
      <c r="H29" s="1046"/>
      <c r="I29" s="1046"/>
      <c r="J29" s="1046"/>
      <c r="K29" s="1046"/>
      <c r="L29" s="1046"/>
      <c r="M29" s="1047"/>
      <c r="N29" s="32" t="s">
        <v>170</v>
      </c>
      <c r="O29" s="1048"/>
      <c r="P29" s="1048"/>
      <c r="Q29" s="1048"/>
      <c r="R29" s="1050"/>
      <c r="S29" s="1050"/>
      <c r="T29" s="1050"/>
      <c r="U29" s="1050"/>
      <c r="V29" s="1050"/>
      <c r="W29" s="1052"/>
      <c r="X29" s="1053"/>
      <c r="Y29" s="1053"/>
      <c r="Z29" s="1053"/>
      <c r="AA29" s="1053"/>
      <c r="AB29" s="1053"/>
      <c r="AC29" s="1053"/>
      <c r="AD29" s="1053"/>
      <c r="AE29" s="1053"/>
      <c r="AF29" s="1053"/>
      <c r="AG29" s="1053"/>
      <c r="AH29" s="1053"/>
      <c r="AI29" s="1053"/>
    </row>
    <row r="30" spans="1:35" s="1" customFormat="1" ht="19.5" customHeight="1" x14ac:dyDescent="0.2">
      <c r="A30" s="1044"/>
      <c r="B30" s="1044"/>
      <c r="C30" s="1044"/>
      <c r="D30" s="1044"/>
      <c r="E30" s="1044"/>
      <c r="F30" s="33"/>
      <c r="G30" s="1055"/>
      <c r="H30" s="1056"/>
      <c r="I30" s="1056"/>
      <c r="J30" s="1056"/>
      <c r="K30" s="1056"/>
      <c r="L30" s="1056"/>
      <c r="M30" s="1057"/>
      <c r="N30" s="34"/>
      <c r="O30" s="1049"/>
      <c r="P30" s="1049"/>
      <c r="Q30" s="1049"/>
      <c r="R30" s="1051"/>
      <c r="S30" s="1051"/>
      <c r="T30" s="1051"/>
      <c r="U30" s="1051"/>
      <c r="V30" s="1051"/>
      <c r="W30" s="1054"/>
      <c r="X30" s="1054"/>
      <c r="Y30" s="1054"/>
      <c r="Z30" s="1054"/>
      <c r="AA30" s="1054"/>
      <c r="AB30" s="1054"/>
      <c r="AC30" s="1054"/>
      <c r="AD30" s="1054"/>
      <c r="AE30" s="1054"/>
      <c r="AF30" s="1054"/>
      <c r="AG30" s="1054"/>
      <c r="AH30" s="1054"/>
      <c r="AI30" s="1054"/>
    </row>
    <row r="31" spans="1:35" s="1" customFormat="1" ht="19.5" customHeight="1" x14ac:dyDescent="0.2">
      <c r="A31" s="1042"/>
      <c r="B31" s="1043"/>
      <c r="C31" s="1043"/>
      <c r="D31" s="1043"/>
      <c r="E31" s="1043"/>
      <c r="F31" s="31" t="s">
        <v>168</v>
      </c>
      <c r="G31" s="1045"/>
      <c r="H31" s="1046"/>
      <c r="I31" s="1046"/>
      <c r="J31" s="1046"/>
      <c r="K31" s="1046"/>
      <c r="L31" s="1046"/>
      <c r="M31" s="1047"/>
      <c r="N31" s="32" t="s">
        <v>170</v>
      </c>
      <c r="O31" s="1048"/>
      <c r="P31" s="1048"/>
      <c r="Q31" s="1048"/>
      <c r="R31" s="1050"/>
      <c r="S31" s="1050"/>
      <c r="T31" s="1050"/>
      <c r="U31" s="1050"/>
      <c r="V31" s="1050"/>
      <c r="W31" s="1052"/>
      <c r="X31" s="1053"/>
      <c r="Y31" s="1053"/>
      <c r="Z31" s="1053"/>
      <c r="AA31" s="1053"/>
      <c r="AB31" s="1053"/>
      <c r="AC31" s="1053"/>
      <c r="AD31" s="1053"/>
      <c r="AE31" s="1053"/>
      <c r="AF31" s="1053"/>
      <c r="AG31" s="1053"/>
      <c r="AH31" s="1053"/>
      <c r="AI31" s="1053"/>
    </row>
    <row r="32" spans="1:35" s="1" customFormat="1" ht="19.5" customHeight="1" x14ac:dyDescent="0.2">
      <c r="A32" s="1044"/>
      <c r="B32" s="1044"/>
      <c r="C32" s="1044"/>
      <c r="D32" s="1044"/>
      <c r="E32" s="1044"/>
      <c r="F32" s="33"/>
      <c r="G32" s="1055"/>
      <c r="H32" s="1056"/>
      <c r="I32" s="1056"/>
      <c r="J32" s="1056"/>
      <c r="K32" s="1056"/>
      <c r="L32" s="1056"/>
      <c r="M32" s="1057"/>
      <c r="N32" s="34"/>
      <c r="O32" s="1049"/>
      <c r="P32" s="1049"/>
      <c r="Q32" s="1049"/>
      <c r="R32" s="1051"/>
      <c r="S32" s="1051"/>
      <c r="T32" s="1051"/>
      <c r="U32" s="1051"/>
      <c r="V32" s="1051"/>
      <c r="W32" s="1054"/>
      <c r="X32" s="1054"/>
      <c r="Y32" s="1054"/>
      <c r="Z32" s="1054"/>
      <c r="AA32" s="1054"/>
      <c r="AB32" s="1054"/>
      <c r="AC32" s="1054"/>
      <c r="AD32" s="1054"/>
      <c r="AE32" s="1054"/>
      <c r="AF32" s="1054"/>
      <c r="AG32" s="1054"/>
      <c r="AH32" s="1054"/>
      <c r="AI32" s="1054"/>
    </row>
    <row r="33" spans="1:35" s="1" customFormat="1" ht="19.5" customHeight="1" x14ac:dyDescent="0.2">
      <c r="A33" s="1042"/>
      <c r="B33" s="1043"/>
      <c r="C33" s="1043"/>
      <c r="D33" s="1043"/>
      <c r="E33" s="1043"/>
      <c r="F33" s="31" t="s">
        <v>168</v>
      </c>
      <c r="G33" s="1045"/>
      <c r="H33" s="1046"/>
      <c r="I33" s="1046"/>
      <c r="J33" s="1046"/>
      <c r="K33" s="1046"/>
      <c r="L33" s="1046"/>
      <c r="M33" s="1047"/>
      <c r="N33" s="32" t="s">
        <v>170</v>
      </c>
      <c r="O33" s="1048"/>
      <c r="P33" s="1048"/>
      <c r="Q33" s="1048"/>
      <c r="R33" s="1050"/>
      <c r="S33" s="1050"/>
      <c r="T33" s="1050"/>
      <c r="U33" s="1050"/>
      <c r="V33" s="1050"/>
      <c r="W33" s="1052"/>
      <c r="X33" s="1053"/>
      <c r="Y33" s="1053"/>
      <c r="Z33" s="1053"/>
      <c r="AA33" s="1053"/>
      <c r="AB33" s="1053"/>
      <c r="AC33" s="1053"/>
      <c r="AD33" s="1053"/>
      <c r="AE33" s="1053"/>
      <c r="AF33" s="1053"/>
      <c r="AG33" s="1053"/>
      <c r="AH33" s="1053"/>
      <c r="AI33" s="1053"/>
    </row>
    <row r="34" spans="1:35" s="1" customFormat="1" ht="19.5" customHeight="1" x14ac:dyDescent="0.2">
      <c r="A34" s="1044"/>
      <c r="B34" s="1044"/>
      <c r="C34" s="1044"/>
      <c r="D34" s="1044"/>
      <c r="E34" s="1044"/>
      <c r="F34" s="33"/>
      <c r="G34" s="1055"/>
      <c r="H34" s="1056"/>
      <c r="I34" s="1056"/>
      <c r="J34" s="1056"/>
      <c r="K34" s="1056"/>
      <c r="L34" s="1056"/>
      <c r="M34" s="1057"/>
      <c r="N34" s="34"/>
      <c r="O34" s="1049"/>
      <c r="P34" s="1049"/>
      <c r="Q34" s="1049"/>
      <c r="R34" s="1051"/>
      <c r="S34" s="1051"/>
      <c r="T34" s="1051"/>
      <c r="U34" s="1051"/>
      <c r="V34" s="1051"/>
      <c r="W34" s="1054"/>
      <c r="X34" s="1054"/>
      <c r="Y34" s="1054"/>
      <c r="Z34" s="1054"/>
      <c r="AA34" s="1054"/>
      <c r="AB34" s="1054"/>
      <c r="AC34" s="1054"/>
      <c r="AD34" s="1054"/>
      <c r="AE34" s="1054"/>
      <c r="AF34" s="1054"/>
      <c r="AG34" s="1054"/>
      <c r="AH34" s="1054"/>
      <c r="AI34" s="1054"/>
    </row>
    <row r="35" spans="1:35" s="1" customFormat="1" ht="19.5" customHeight="1" x14ac:dyDescent="0.2">
      <c r="A35" s="1042"/>
      <c r="B35" s="1043"/>
      <c r="C35" s="1043"/>
      <c r="D35" s="1043"/>
      <c r="E35" s="1043"/>
      <c r="F35" s="31" t="s">
        <v>168</v>
      </c>
      <c r="G35" s="1045"/>
      <c r="H35" s="1046"/>
      <c r="I35" s="1046"/>
      <c r="J35" s="1046"/>
      <c r="K35" s="1046"/>
      <c r="L35" s="1046"/>
      <c r="M35" s="1047"/>
      <c r="N35" s="32" t="s">
        <v>170</v>
      </c>
      <c r="O35" s="1048"/>
      <c r="P35" s="1048"/>
      <c r="Q35" s="1048"/>
      <c r="R35" s="1050"/>
      <c r="S35" s="1050"/>
      <c r="T35" s="1050"/>
      <c r="U35" s="1050"/>
      <c r="V35" s="1050"/>
      <c r="W35" s="1052"/>
      <c r="X35" s="1053"/>
      <c r="Y35" s="1053"/>
      <c r="Z35" s="1053"/>
      <c r="AA35" s="1053"/>
      <c r="AB35" s="1053"/>
      <c r="AC35" s="1053"/>
      <c r="AD35" s="1053"/>
      <c r="AE35" s="1053"/>
      <c r="AF35" s="1053"/>
      <c r="AG35" s="1053"/>
      <c r="AH35" s="1053"/>
      <c r="AI35" s="1053"/>
    </row>
    <row r="36" spans="1:35" s="1" customFormat="1" ht="19.5" customHeight="1" x14ac:dyDescent="0.2">
      <c r="A36" s="1044"/>
      <c r="B36" s="1044"/>
      <c r="C36" s="1044"/>
      <c r="D36" s="1044"/>
      <c r="E36" s="1044"/>
      <c r="F36" s="33"/>
      <c r="G36" s="1055"/>
      <c r="H36" s="1056"/>
      <c r="I36" s="1056"/>
      <c r="J36" s="1056"/>
      <c r="K36" s="1056"/>
      <c r="L36" s="1056"/>
      <c r="M36" s="1057"/>
      <c r="N36" s="34"/>
      <c r="O36" s="1049"/>
      <c r="P36" s="1049"/>
      <c r="Q36" s="1049"/>
      <c r="R36" s="1051"/>
      <c r="S36" s="1051"/>
      <c r="T36" s="1051"/>
      <c r="U36" s="1051"/>
      <c r="V36" s="1051"/>
      <c r="W36" s="1054"/>
      <c r="X36" s="1054"/>
      <c r="Y36" s="1054"/>
      <c r="Z36" s="1054"/>
      <c r="AA36" s="1054"/>
      <c r="AB36" s="1054"/>
      <c r="AC36" s="1054"/>
      <c r="AD36" s="1054"/>
      <c r="AE36" s="1054"/>
      <c r="AF36" s="1054"/>
      <c r="AG36" s="1054"/>
      <c r="AH36" s="1054"/>
      <c r="AI36" s="1054"/>
    </row>
    <row r="37" spans="1:35" s="1" customFormat="1" ht="19.5" customHeight="1" x14ac:dyDescent="0.2">
      <c r="A37" s="1042"/>
      <c r="B37" s="1043"/>
      <c r="C37" s="1043"/>
      <c r="D37" s="1043"/>
      <c r="E37" s="1043"/>
      <c r="F37" s="31" t="s">
        <v>168</v>
      </c>
      <c r="G37" s="1045"/>
      <c r="H37" s="1046"/>
      <c r="I37" s="1046"/>
      <c r="J37" s="1046"/>
      <c r="K37" s="1046"/>
      <c r="L37" s="1046"/>
      <c r="M37" s="1047"/>
      <c r="N37" s="32" t="s">
        <v>170</v>
      </c>
      <c r="O37" s="1048"/>
      <c r="P37" s="1048"/>
      <c r="Q37" s="1048"/>
      <c r="R37" s="1050"/>
      <c r="S37" s="1050"/>
      <c r="T37" s="1050"/>
      <c r="U37" s="1050"/>
      <c r="V37" s="1050"/>
      <c r="W37" s="1052"/>
      <c r="X37" s="1053"/>
      <c r="Y37" s="1053"/>
      <c r="Z37" s="1053"/>
      <c r="AA37" s="1053"/>
      <c r="AB37" s="1053"/>
      <c r="AC37" s="1053"/>
      <c r="AD37" s="1053"/>
      <c r="AE37" s="1053"/>
      <c r="AF37" s="1053"/>
      <c r="AG37" s="1053"/>
      <c r="AH37" s="1053"/>
      <c r="AI37" s="1053"/>
    </row>
    <row r="38" spans="1:35" s="1" customFormat="1" ht="19.5" customHeight="1" x14ac:dyDescent="0.2">
      <c r="A38" s="1044"/>
      <c r="B38" s="1044"/>
      <c r="C38" s="1044"/>
      <c r="D38" s="1044"/>
      <c r="E38" s="1044"/>
      <c r="F38" s="33"/>
      <c r="G38" s="1055"/>
      <c r="H38" s="1056"/>
      <c r="I38" s="1056"/>
      <c r="J38" s="1056"/>
      <c r="K38" s="1056"/>
      <c r="L38" s="1056"/>
      <c r="M38" s="1057"/>
      <c r="N38" s="34"/>
      <c r="O38" s="1049"/>
      <c r="P38" s="1049"/>
      <c r="Q38" s="1049"/>
      <c r="R38" s="1051"/>
      <c r="S38" s="1051"/>
      <c r="T38" s="1051"/>
      <c r="U38" s="1051"/>
      <c r="V38" s="1051"/>
      <c r="W38" s="1054"/>
      <c r="X38" s="1054"/>
      <c r="Y38" s="1054"/>
      <c r="Z38" s="1054"/>
      <c r="AA38" s="1054"/>
      <c r="AB38" s="1054"/>
      <c r="AC38" s="1054"/>
      <c r="AD38" s="1054"/>
      <c r="AE38" s="1054"/>
      <c r="AF38" s="1054"/>
      <c r="AG38" s="1054"/>
      <c r="AH38" s="1054"/>
      <c r="AI38" s="1054"/>
    </row>
    <row r="39" spans="1:35" s="1" customFormat="1" ht="19.5" customHeight="1" x14ac:dyDescent="0.2">
      <c r="A39" s="1042"/>
      <c r="B39" s="1043"/>
      <c r="C39" s="1043"/>
      <c r="D39" s="1043"/>
      <c r="E39" s="1043"/>
      <c r="F39" s="31" t="s">
        <v>168</v>
      </c>
      <c r="G39" s="1045"/>
      <c r="H39" s="1046"/>
      <c r="I39" s="1046"/>
      <c r="J39" s="1046"/>
      <c r="K39" s="1046"/>
      <c r="L39" s="1046"/>
      <c r="M39" s="1047"/>
      <c r="N39" s="32" t="s">
        <v>170</v>
      </c>
      <c r="O39" s="1048"/>
      <c r="P39" s="1048"/>
      <c r="Q39" s="1048"/>
      <c r="R39" s="1050"/>
      <c r="S39" s="1050"/>
      <c r="T39" s="1050"/>
      <c r="U39" s="1050"/>
      <c r="V39" s="1050"/>
      <c r="W39" s="1052"/>
      <c r="X39" s="1053"/>
      <c r="Y39" s="1053"/>
      <c r="Z39" s="1053"/>
      <c r="AA39" s="1053"/>
      <c r="AB39" s="1053"/>
      <c r="AC39" s="1053"/>
      <c r="AD39" s="1053"/>
      <c r="AE39" s="1053"/>
      <c r="AF39" s="1053"/>
      <c r="AG39" s="1053"/>
      <c r="AH39" s="1053"/>
      <c r="AI39" s="1053"/>
    </row>
    <row r="40" spans="1:35" s="1" customFormat="1" ht="19.5" customHeight="1" x14ac:dyDescent="0.2">
      <c r="A40" s="1044"/>
      <c r="B40" s="1044"/>
      <c r="C40" s="1044"/>
      <c r="D40" s="1044"/>
      <c r="E40" s="1044"/>
      <c r="F40" s="33"/>
      <c r="G40" s="1055"/>
      <c r="H40" s="1056"/>
      <c r="I40" s="1056"/>
      <c r="J40" s="1056"/>
      <c r="K40" s="1056"/>
      <c r="L40" s="1056"/>
      <c r="M40" s="1057"/>
      <c r="N40" s="34"/>
      <c r="O40" s="1049"/>
      <c r="P40" s="1049"/>
      <c r="Q40" s="1049"/>
      <c r="R40" s="1051"/>
      <c r="S40" s="1051"/>
      <c r="T40" s="1051"/>
      <c r="U40" s="1051"/>
      <c r="V40" s="1051"/>
      <c r="W40" s="1054"/>
      <c r="X40" s="1054"/>
      <c r="Y40" s="1054"/>
      <c r="Z40" s="1054"/>
      <c r="AA40" s="1054"/>
      <c r="AB40" s="1054"/>
      <c r="AC40" s="1054"/>
      <c r="AD40" s="1054"/>
      <c r="AE40" s="1054"/>
      <c r="AF40" s="1054"/>
      <c r="AG40" s="1054"/>
      <c r="AH40" s="1054"/>
      <c r="AI40" s="1054"/>
    </row>
    <row r="41" spans="1:35" s="1" customFormat="1" ht="19.5" customHeight="1" x14ac:dyDescent="0.2">
      <c r="A41" s="1042"/>
      <c r="B41" s="1043"/>
      <c r="C41" s="1043"/>
      <c r="D41" s="1043"/>
      <c r="E41" s="1043"/>
      <c r="F41" s="31" t="s">
        <v>168</v>
      </c>
      <c r="G41" s="1045"/>
      <c r="H41" s="1046"/>
      <c r="I41" s="1046"/>
      <c r="J41" s="1046"/>
      <c r="K41" s="1046"/>
      <c r="L41" s="1046"/>
      <c r="M41" s="1047"/>
      <c r="N41" s="32" t="s">
        <v>170</v>
      </c>
      <c r="O41" s="1048"/>
      <c r="P41" s="1048"/>
      <c r="Q41" s="1048"/>
      <c r="R41" s="1050"/>
      <c r="S41" s="1050"/>
      <c r="T41" s="1050"/>
      <c r="U41" s="1050"/>
      <c r="V41" s="1050"/>
      <c r="W41" s="1052"/>
      <c r="X41" s="1053"/>
      <c r="Y41" s="1053"/>
      <c r="Z41" s="1053"/>
      <c r="AA41" s="1053"/>
      <c r="AB41" s="1053"/>
      <c r="AC41" s="1053"/>
      <c r="AD41" s="1053"/>
      <c r="AE41" s="1053"/>
      <c r="AF41" s="1053"/>
      <c r="AG41" s="1053"/>
      <c r="AH41" s="1053"/>
      <c r="AI41" s="1053"/>
    </row>
    <row r="42" spans="1:35" s="1" customFormat="1" ht="19.5" customHeight="1" x14ac:dyDescent="0.2">
      <c r="A42" s="1044"/>
      <c r="B42" s="1044"/>
      <c r="C42" s="1044"/>
      <c r="D42" s="1044"/>
      <c r="E42" s="1044"/>
      <c r="F42" s="33"/>
      <c r="G42" s="1055"/>
      <c r="H42" s="1056"/>
      <c r="I42" s="1056"/>
      <c r="J42" s="1056"/>
      <c r="K42" s="1056"/>
      <c r="L42" s="1056"/>
      <c r="M42" s="1057"/>
      <c r="N42" s="34"/>
      <c r="O42" s="1049"/>
      <c r="P42" s="1049"/>
      <c r="Q42" s="1049"/>
      <c r="R42" s="1051"/>
      <c r="S42" s="1051"/>
      <c r="T42" s="1051"/>
      <c r="U42" s="1051"/>
      <c r="V42" s="1051"/>
      <c r="W42" s="1054"/>
      <c r="X42" s="1054"/>
      <c r="Y42" s="1054"/>
      <c r="Z42" s="1054"/>
      <c r="AA42" s="1054"/>
      <c r="AB42" s="1054"/>
      <c r="AC42" s="1054"/>
      <c r="AD42" s="1054"/>
      <c r="AE42" s="1054"/>
      <c r="AF42" s="1054"/>
      <c r="AG42" s="1054"/>
      <c r="AH42" s="1054"/>
      <c r="AI42" s="1054"/>
    </row>
    <row r="43" spans="1:35" s="1" customFormat="1" ht="19.5" customHeight="1" x14ac:dyDescent="0.2">
      <c r="A43" s="1042"/>
      <c r="B43" s="1043"/>
      <c r="C43" s="1043"/>
      <c r="D43" s="1043"/>
      <c r="E43" s="1043"/>
      <c r="F43" s="31" t="s">
        <v>168</v>
      </c>
      <c r="G43" s="1045"/>
      <c r="H43" s="1046"/>
      <c r="I43" s="1046"/>
      <c r="J43" s="1046"/>
      <c r="K43" s="1046"/>
      <c r="L43" s="1046"/>
      <c r="M43" s="1047"/>
      <c r="N43" s="32" t="s">
        <v>170</v>
      </c>
      <c r="O43" s="1048"/>
      <c r="P43" s="1048"/>
      <c r="Q43" s="1048"/>
      <c r="R43" s="1050"/>
      <c r="S43" s="1050"/>
      <c r="T43" s="1050"/>
      <c r="U43" s="1050"/>
      <c r="V43" s="1050"/>
      <c r="W43" s="1052"/>
      <c r="X43" s="1053"/>
      <c r="Y43" s="1053"/>
      <c r="Z43" s="1053"/>
      <c r="AA43" s="1053"/>
      <c r="AB43" s="1053"/>
      <c r="AC43" s="1053"/>
      <c r="AD43" s="1053"/>
      <c r="AE43" s="1053"/>
      <c r="AF43" s="1053"/>
      <c r="AG43" s="1053"/>
      <c r="AH43" s="1053"/>
      <c r="AI43" s="1053"/>
    </row>
    <row r="44" spans="1:35" s="1" customFormat="1" ht="19.5" customHeight="1" x14ac:dyDescent="0.2">
      <c r="A44" s="1044"/>
      <c r="B44" s="1044"/>
      <c r="C44" s="1044"/>
      <c r="D44" s="1044"/>
      <c r="E44" s="1044"/>
      <c r="F44" s="33"/>
      <c r="G44" s="1055"/>
      <c r="H44" s="1056"/>
      <c r="I44" s="1056"/>
      <c r="J44" s="1056"/>
      <c r="K44" s="1056"/>
      <c r="L44" s="1056"/>
      <c r="M44" s="1057"/>
      <c r="N44" s="34"/>
      <c r="O44" s="1049"/>
      <c r="P44" s="1049"/>
      <c r="Q44" s="1049"/>
      <c r="R44" s="1051"/>
      <c r="S44" s="1051"/>
      <c r="T44" s="1051"/>
      <c r="U44" s="1051"/>
      <c r="V44" s="1051"/>
      <c r="W44" s="1054"/>
      <c r="X44" s="1054"/>
      <c r="Y44" s="1054"/>
      <c r="Z44" s="1054"/>
      <c r="AA44" s="1054"/>
      <c r="AB44" s="1054"/>
      <c r="AC44" s="1054"/>
      <c r="AD44" s="1054"/>
      <c r="AE44" s="1054"/>
      <c r="AF44" s="1054"/>
      <c r="AG44" s="1054"/>
      <c r="AH44" s="1054"/>
      <c r="AI44" s="1054"/>
    </row>
    <row r="45" spans="1:35" s="1" customFormat="1" ht="19.5" customHeight="1" x14ac:dyDescent="0.2">
      <c r="A45" s="1042"/>
      <c r="B45" s="1043"/>
      <c r="C45" s="1043"/>
      <c r="D45" s="1043"/>
      <c r="E45" s="1043"/>
      <c r="F45" s="31" t="s">
        <v>168</v>
      </c>
      <c r="G45" s="1045"/>
      <c r="H45" s="1046"/>
      <c r="I45" s="1046"/>
      <c r="J45" s="1046"/>
      <c r="K45" s="1046"/>
      <c r="L45" s="1046"/>
      <c r="M45" s="1047"/>
      <c r="N45" s="32" t="s">
        <v>170</v>
      </c>
      <c r="O45" s="1048"/>
      <c r="P45" s="1048"/>
      <c r="Q45" s="1048"/>
      <c r="R45" s="1050"/>
      <c r="S45" s="1050"/>
      <c r="T45" s="1050"/>
      <c r="U45" s="1050"/>
      <c r="V45" s="1050"/>
      <c r="W45" s="1052"/>
      <c r="X45" s="1053"/>
      <c r="Y45" s="1053"/>
      <c r="Z45" s="1053"/>
      <c r="AA45" s="1053"/>
      <c r="AB45" s="1053"/>
      <c r="AC45" s="1053"/>
      <c r="AD45" s="1053"/>
      <c r="AE45" s="1053"/>
      <c r="AF45" s="1053"/>
      <c r="AG45" s="1053"/>
      <c r="AH45" s="1053"/>
      <c r="AI45" s="1053"/>
    </row>
    <row r="46" spans="1:35" s="1" customFormat="1" ht="19.5" customHeight="1" x14ac:dyDescent="0.2">
      <c r="A46" s="1044"/>
      <c r="B46" s="1044"/>
      <c r="C46" s="1044"/>
      <c r="D46" s="1044"/>
      <c r="E46" s="1044"/>
      <c r="F46" s="33"/>
      <c r="G46" s="1055"/>
      <c r="H46" s="1056"/>
      <c r="I46" s="1056"/>
      <c r="J46" s="1056"/>
      <c r="K46" s="1056"/>
      <c r="L46" s="1056"/>
      <c r="M46" s="1057"/>
      <c r="N46" s="34"/>
      <c r="O46" s="1049"/>
      <c r="P46" s="1049"/>
      <c r="Q46" s="1049"/>
      <c r="R46" s="1051"/>
      <c r="S46" s="1051"/>
      <c r="T46" s="1051"/>
      <c r="U46" s="1051"/>
      <c r="V46" s="1051"/>
      <c r="W46" s="1054"/>
      <c r="X46" s="1054"/>
      <c r="Y46" s="1054"/>
      <c r="Z46" s="1054"/>
      <c r="AA46" s="1054"/>
      <c r="AB46" s="1054"/>
      <c r="AC46" s="1054"/>
      <c r="AD46" s="1054"/>
      <c r="AE46" s="1054"/>
      <c r="AF46" s="1054"/>
      <c r="AG46" s="1054"/>
      <c r="AH46" s="1054"/>
      <c r="AI46" s="1054"/>
    </row>
    <row r="47" spans="1:35" s="1" customFormat="1" ht="19.5" customHeight="1" x14ac:dyDescent="0.2">
      <c r="A47" s="1042"/>
      <c r="B47" s="1043"/>
      <c r="C47" s="1043"/>
      <c r="D47" s="1043"/>
      <c r="E47" s="1043"/>
      <c r="F47" s="31" t="s">
        <v>168</v>
      </c>
      <c r="G47" s="1045"/>
      <c r="H47" s="1046"/>
      <c r="I47" s="1046"/>
      <c r="J47" s="1046"/>
      <c r="K47" s="1046"/>
      <c r="L47" s="1046"/>
      <c r="M47" s="1047"/>
      <c r="N47" s="32" t="s">
        <v>170</v>
      </c>
      <c r="O47" s="1048"/>
      <c r="P47" s="1048"/>
      <c r="Q47" s="1048"/>
      <c r="R47" s="1050"/>
      <c r="S47" s="1050"/>
      <c r="T47" s="1050"/>
      <c r="U47" s="1050"/>
      <c r="V47" s="1050"/>
      <c r="W47" s="1052"/>
      <c r="X47" s="1053"/>
      <c r="Y47" s="1053"/>
      <c r="Z47" s="1053"/>
      <c r="AA47" s="1053"/>
      <c r="AB47" s="1053"/>
      <c r="AC47" s="1053"/>
      <c r="AD47" s="1053"/>
      <c r="AE47" s="1053"/>
      <c r="AF47" s="1053"/>
      <c r="AG47" s="1053"/>
      <c r="AH47" s="1053"/>
      <c r="AI47" s="1053"/>
    </row>
    <row r="48" spans="1:35" s="1" customFormat="1" ht="19.5" customHeight="1" x14ac:dyDescent="0.2">
      <c r="A48" s="1044"/>
      <c r="B48" s="1044"/>
      <c r="C48" s="1044"/>
      <c r="D48" s="1044"/>
      <c r="E48" s="1044"/>
      <c r="F48" s="33"/>
      <c r="G48" s="1055"/>
      <c r="H48" s="1056"/>
      <c r="I48" s="1056"/>
      <c r="J48" s="1056"/>
      <c r="K48" s="1056"/>
      <c r="L48" s="1056"/>
      <c r="M48" s="1057"/>
      <c r="N48" s="34"/>
      <c r="O48" s="1049"/>
      <c r="P48" s="1049"/>
      <c r="Q48" s="1049"/>
      <c r="R48" s="1051"/>
      <c r="S48" s="1051"/>
      <c r="T48" s="1051"/>
      <c r="U48" s="1051"/>
      <c r="V48" s="1051"/>
      <c r="W48" s="1054"/>
      <c r="X48" s="1054"/>
      <c r="Y48" s="1054"/>
      <c r="Z48" s="1054"/>
      <c r="AA48" s="1054"/>
      <c r="AB48" s="1054"/>
      <c r="AC48" s="1054"/>
      <c r="AD48" s="1054"/>
      <c r="AE48" s="1054"/>
      <c r="AF48" s="1054"/>
      <c r="AG48" s="1054"/>
      <c r="AH48" s="1054"/>
      <c r="AI48" s="1054"/>
    </row>
    <row r="49" spans="1:35" s="1" customFormat="1" ht="19.5" customHeight="1" x14ac:dyDescent="0.2">
      <c r="A49" s="1042"/>
      <c r="B49" s="1043"/>
      <c r="C49" s="1043"/>
      <c r="D49" s="1043"/>
      <c r="E49" s="1043"/>
      <c r="F49" s="31" t="s">
        <v>168</v>
      </c>
      <c r="G49" s="1045"/>
      <c r="H49" s="1046"/>
      <c r="I49" s="1046"/>
      <c r="J49" s="1046"/>
      <c r="K49" s="1046"/>
      <c r="L49" s="1046"/>
      <c r="M49" s="1047"/>
      <c r="N49" s="32" t="s">
        <v>170</v>
      </c>
      <c r="O49" s="1048"/>
      <c r="P49" s="1048"/>
      <c r="Q49" s="1048"/>
      <c r="R49" s="1050"/>
      <c r="S49" s="1050"/>
      <c r="T49" s="1050"/>
      <c r="U49" s="1050"/>
      <c r="V49" s="1050"/>
      <c r="W49" s="1052"/>
      <c r="X49" s="1053"/>
      <c r="Y49" s="1053"/>
      <c r="Z49" s="1053"/>
      <c r="AA49" s="1053"/>
      <c r="AB49" s="1053"/>
      <c r="AC49" s="1053"/>
      <c r="AD49" s="1053"/>
      <c r="AE49" s="1053"/>
      <c r="AF49" s="1053"/>
      <c r="AG49" s="1053"/>
      <c r="AH49" s="1053"/>
      <c r="AI49" s="1053"/>
    </row>
    <row r="50" spans="1:35" s="1" customFormat="1" ht="19.5" customHeight="1" x14ac:dyDescent="0.2">
      <c r="A50" s="1044"/>
      <c r="B50" s="1044"/>
      <c r="C50" s="1044"/>
      <c r="D50" s="1044"/>
      <c r="E50" s="1044"/>
      <c r="F50" s="33"/>
      <c r="G50" s="1055"/>
      <c r="H50" s="1056"/>
      <c r="I50" s="1056"/>
      <c r="J50" s="1056"/>
      <c r="K50" s="1056"/>
      <c r="L50" s="1056"/>
      <c r="M50" s="1057"/>
      <c r="N50" s="34"/>
      <c r="O50" s="1049"/>
      <c r="P50" s="1049"/>
      <c r="Q50" s="1049"/>
      <c r="R50" s="1051"/>
      <c r="S50" s="1051"/>
      <c r="T50" s="1051"/>
      <c r="U50" s="1051"/>
      <c r="V50" s="1051"/>
      <c r="W50" s="1054"/>
      <c r="X50" s="1054"/>
      <c r="Y50" s="1054"/>
      <c r="Z50" s="1054"/>
      <c r="AA50" s="1054"/>
      <c r="AB50" s="1054"/>
      <c r="AC50" s="1054"/>
      <c r="AD50" s="1054"/>
      <c r="AE50" s="1054"/>
      <c r="AF50" s="1054"/>
      <c r="AG50" s="1054"/>
      <c r="AH50" s="1054"/>
      <c r="AI50" s="1054"/>
    </row>
    <row r="51" spans="1:35" s="1" customFormat="1" ht="19.5" customHeight="1" x14ac:dyDescent="0.2">
      <c r="A51" s="1042"/>
      <c r="B51" s="1043"/>
      <c r="C51" s="1043"/>
      <c r="D51" s="1043"/>
      <c r="E51" s="1043"/>
      <c r="F51" s="31" t="s">
        <v>168</v>
      </c>
      <c r="G51" s="1045"/>
      <c r="H51" s="1046"/>
      <c r="I51" s="1046"/>
      <c r="J51" s="1046"/>
      <c r="K51" s="1046"/>
      <c r="L51" s="1046"/>
      <c r="M51" s="1047"/>
      <c r="N51" s="32" t="s">
        <v>170</v>
      </c>
      <c r="O51" s="1048"/>
      <c r="P51" s="1048"/>
      <c r="Q51" s="1048"/>
      <c r="R51" s="1050"/>
      <c r="S51" s="1050"/>
      <c r="T51" s="1050"/>
      <c r="U51" s="1050"/>
      <c r="V51" s="1050"/>
      <c r="W51" s="1052"/>
      <c r="X51" s="1053"/>
      <c r="Y51" s="1053"/>
      <c r="Z51" s="1053"/>
      <c r="AA51" s="1053"/>
      <c r="AB51" s="1053"/>
      <c r="AC51" s="1053"/>
      <c r="AD51" s="1053"/>
      <c r="AE51" s="1053"/>
      <c r="AF51" s="1053"/>
      <c r="AG51" s="1053"/>
      <c r="AH51" s="1053"/>
      <c r="AI51" s="1053"/>
    </row>
    <row r="52" spans="1:35" s="1" customFormat="1" ht="19.5" customHeight="1" x14ac:dyDescent="0.2">
      <c r="A52" s="1044"/>
      <c r="B52" s="1044"/>
      <c r="C52" s="1044"/>
      <c r="D52" s="1044"/>
      <c r="E52" s="1044"/>
      <c r="F52" s="33"/>
      <c r="G52" s="1055"/>
      <c r="H52" s="1056"/>
      <c r="I52" s="1056"/>
      <c r="J52" s="1056"/>
      <c r="K52" s="1056"/>
      <c r="L52" s="1056"/>
      <c r="M52" s="1057"/>
      <c r="N52" s="34"/>
      <c r="O52" s="1049"/>
      <c r="P52" s="1049"/>
      <c r="Q52" s="1049"/>
      <c r="R52" s="1051"/>
      <c r="S52" s="1051"/>
      <c r="T52" s="1051"/>
      <c r="U52" s="1051"/>
      <c r="V52" s="1051"/>
      <c r="W52" s="1054"/>
      <c r="X52" s="1054"/>
      <c r="Y52" s="1054"/>
      <c r="Z52" s="1054"/>
      <c r="AA52" s="1054"/>
      <c r="AB52" s="1054"/>
      <c r="AC52" s="1054"/>
      <c r="AD52" s="1054"/>
      <c r="AE52" s="1054"/>
      <c r="AF52" s="1054"/>
      <c r="AG52" s="1054"/>
      <c r="AH52" s="1054"/>
      <c r="AI52" s="1054"/>
    </row>
    <row r="53" spans="1:35" s="1" customFormat="1" ht="19.5" customHeight="1" x14ac:dyDescent="0.2">
      <c r="A53" s="1042"/>
      <c r="B53" s="1043"/>
      <c r="C53" s="1043"/>
      <c r="D53" s="1043"/>
      <c r="E53" s="1043"/>
      <c r="F53" s="31" t="s">
        <v>168</v>
      </c>
      <c r="G53" s="1045"/>
      <c r="H53" s="1046"/>
      <c r="I53" s="1046"/>
      <c r="J53" s="1046"/>
      <c r="K53" s="1046"/>
      <c r="L53" s="1046"/>
      <c r="M53" s="1047"/>
      <c r="N53" s="32" t="s">
        <v>170</v>
      </c>
      <c r="O53" s="1048"/>
      <c r="P53" s="1048"/>
      <c r="Q53" s="1048"/>
      <c r="R53" s="1050"/>
      <c r="S53" s="1050"/>
      <c r="T53" s="1050"/>
      <c r="U53" s="1050"/>
      <c r="V53" s="1050"/>
      <c r="W53" s="1052"/>
      <c r="X53" s="1053"/>
      <c r="Y53" s="1053"/>
      <c r="Z53" s="1053"/>
      <c r="AA53" s="1053"/>
      <c r="AB53" s="1053"/>
      <c r="AC53" s="1053"/>
      <c r="AD53" s="1053"/>
      <c r="AE53" s="1053"/>
      <c r="AF53" s="1053"/>
      <c r="AG53" s="1053"/>
      <c r="AH53" s="1053"/>
      <c r="AI53" s="1053"/>
    </row>
    <row r="54" spans="1:35" s="1" customFormat="1" ht="19.5" customHeight="1" x14ac:dyDescent="0.2">
      <c r="A54" s="1044"/>
      <c r="B54" s="1044"/>
      <c r="C54" s="1044"/>
      <c r="D54" s="1044"/>
      <c r="E54" s="1044"/>
      <c r="F54" s="33"/>
      <c r="G54" s="1055"/>
      <c r="H54" s="1056"/>
      <c r="I54" s="1056"/>
      <c r="J54" s="1056"/>
      <c r="K54" s="1056"/>
      <c r="L54" s="1056"/>
      <c r="M54" s="1057"/>
      <c r="N54" s="34"/>
      <c r="O54" s="1049"/>
      <c r="P54" s="1049"/>
      <c r="Q54" s="1049"/>
      <c r="R54" s="1051"/>
      <c r="S54" s="1051"/>
      <c r="T54" s="1051"/>
      <c r="U54" s="1051"/>
      <c r="V54" s="1051"/>
      <c r="W54" s="1054"/>
      <c r="X54" s="1054"/>
      <c r="Y54" s="1054"/>
      <c r="Z54" s="1054"/>
      <c r="AA54" s="1054"/>
      <c r="AB54" s="1054"/>
      <c r="AC54" s="1054"/>
      <c r="AD54" s="1054"/>
      <c r="AE54" s="1054"/>
      <c r="AF54" s="1054"/>
      <c r="AG54" s="1054"/>
      <c r="AH54" s="1054"/>
      <c r="AI54" s="1054"/>
    </row>
    <row r="55" spans="1:35" s="1" customFormat="1" ht="19.5" customHeight="1" x14ac:dyDescent="0.2">
      <c r="A55" s="1042"/>
      <c r="B55" s="1043"/>
      <c r="C55" s="1043"/>
      <c r="D55" s="1043"/>
      <c r="E55" s="1043"/>
      <c r="F55" s="31" t="s">
        <v>168</v>
      </c>
      <c r="G55" s="1045"/>
      <c r="H55" s="1046"/>
      <c r="I55" s="1046"/>
      <c r="J55" s="1046"/>
      <c r="K55" s="1046"/>
      <c r="L55" s="1046"/>
      <c r="M55" s="1047"/>
      <c r="N55" s="32" t="s">
        <v>170</v>
      </c>
      <c r="O55" s="1048"/>
      <c r="P55" s="1048"/>
      <c r="Q55" s="1048"/>
      <c r="R55" s="1050"/>
      <c r="S55" s="1050"/>
      <c r="T55" s="1050"/>
      <c r="U55" s="1050"/>
      <c r="V55" s="1050"/>
      <c r="W55" s="1052"/>
      <c r="X55" s="1053"/>
      <c r="Y55" s="1053"/>
      <c r="Z55" s="1053"/>
      <c r="AA55" s="1053"/>
      <c r="AB55" s="1053"/>
      <c r="AC55" s="1053"/>
      <c r="AD55" s="1053"/>
      <c r="AE55" s="1053"/>
      <c r="AF55" s="1053"/>
      <c r="AG55" s="1053"/>
      <c r="AH55" s="1053"/>
      <c r="AI55" s="1053"/>
    </row>
    <row r="56" spans="1:35" s="1" customFormat="1" ht="19.5" customHeight="1" x14ac:dyDescent="0.2">
      <c r="A56" s="1044"/>
      <c r="B56" s="1044"/>
      <c r="C56" s="1044"/>
      <c r="D56" s="1044"/>
      <c r="E56" s="1044"/>
      <c r="F56" s="33"/>
      <c r="G56" s="1055"/>
      <c r="H56" s="1056"/>
      <c r="I56" s="1056"/>
      <c r="J56" s="1056"/>
      <c r="K56" s="1056"/>
      <c r="L56" s="1056"/>
      <c r="M56" s="1057"/>
      <c r="N56" s="34"/>
      <c r="O56" s="1049"/>
      <c r="P56" s="1049"/>
      <c r="Q56" s="1049"/>
      <c r="R56" s="1051"/>
      <c r="S56" s="1051"/>
      <c r="T56" s="1051"/>
      <c r="U56" s="1051"/>
      <c r="V56" s="1051"/>
      <c r="W56" s="1054"/>
      <c r="X56" s="1054"/>
      <c r="Y56" s="1054"/>
      <c r="Z56" s="1054"/>
      <c r="AA56" s="1054"/>
      <c r="AB56" s="1054"/>
      <c r="AC56" s="1054"/>
      <c r="AD56" s="1054"/>
      <c r="AE56" s="1054"/>
      <c r="AF56" s="1054"/>
      <c r="AG56" s="1054"/>
      <c r="AH56" s="1054"/>
      <c r="AI56" s="1054"/>
    </row>
    <row r="57" spans="1:35" s="1" customFormat="1" ht="19.5" customHeight="1" x14ac:dyDescent="0.2">
      <c r="A57" s="1042"/>
      <c r="B57" s="1043"/>
      <c r="C57" s="1043"/>
      <c r="D57" s="1043"/>
      <c r="E57" s="1043"/>
      <c r="F57" s="31" t="s">
        <v>168</v>
      </c>
      <c r="G57" s="1045"/>
      <c r="H57" s="1046"/>
      <c r="I57" s="1046"/>
      <c r="J57" s="1046"/>
      <c r="K57" s="1046"/>
      <c r="L57" s="1046"/>
      <c r="M57" s="1047"/>
      <c r="N57" s="32" t="s">
        <v>170</v>
      </c>
      <c r="O57" s="1048"/>
      <c r="P57" s="1048"/>
      <c r="Q57" s="1048"/>
      <c r="R57" s="1050"/>
      <c r="S57" s="1050"/>
      <c r="T57" s="1050"/>
      <c r="U57" s="1050"/>
      <c r="V57" s="1050"/>
      <c r="W57" s="1052"/>
      <c r="X57" s="1053"/>
      <c r="Y57" s="1053"/>
      <c r="Z57" s="1053"/>
      <c r="AA57" s="1053"/>
      <c r="AB57" s="1053"/>
      <c r="AC57" s="1053"/>
      <c r="AD57" s="1053"/>
      <c r="AE57" s="1053"/>
      <c r="AF57" s="1053"/>
      <c r="AG57" s="1053"/>
      <c r="AH57" s="1053"/>
      <c r="AI57" s="1053"/>
    </row>
    <row r="58" spans="1:35" s="1" customFormat="1" ht="19.5" customHeight="1" x14ac:dyDescent="0.2">
      <c r="A58" s="1044"/>
      <c r="B58" s="1044"/>
      <c r="C58" s="1044"/>
      <c r="D58" s="1044"/>
      <c r="E58" s="1044"/>
      <c r="F58" s="33"/>
      <c r="G58" s="1055"/>
      <c r="H58" s="1056"/>
      <c r="I58" s="1056"/>
      <c r="J58" s="1056"/>
      <c r="K58" s="1056"/>
      <c r="L58" s="1056"/>
      <c r="M58" s="1057"/>
      <c r="N58" s="34"/>
      <c r="O58" s="1049"/>
      <c r="P58" s="1049"/>
      <c r="Q58" s="1049"/>
      <c r="R58" s="1051"/>
      <c r="S58" s="1051"/>
      <c r="T58" s="1051"/>
      <c r="U58" s="1051"/>
      <c r="V58" s="1051"/>
      <c r="W58" s="1054"/>
      <c r="X58" s="1054"/>
      <c r="Y58" s="1054"/>
      <c r="Z58" s="1054"/>
      <c r="AA58" s="1054"/>
      <c r="AB58" s="1054"/>
      <c r="AC58" s="1054"/>
      <c r="AD58" s="1054"/>
      <c r="AE58" s="1054"/>
      <c r="AF58" s="1054"/>
      <c r="AG58" s="1054"/>
      <c r="AH58" s="1054"/>
      <c r="AI58" s="1054"/>
    </row>
    <row r="59" spans="1:35" s="1" customFormat="1" ht="19.5" customHeight="1" x14ac:dyDescent="0.2">
      <c r="A59" s="1042"/>
      <c r="B59" s="1043"/>
      <c r="C59" s="1043"/>
      <c r="D59" s="1043"/>
      <c r="E59" s="1043"/>
      <c r="F59" s="31" t="s">
        <v>168</v>
      </c>
      <c r="G59" s="1045"/>
      <c r="H59" s="1046"/>
      <c r="I59" s="1046"/>
      <c r="J59" s="1046"/>
      <c r="K59" s="1046"/>
      <c r="L59" s="1046"/>
      <c r="M59" s="1047"/>
      <c r="N59" s="32" t="s">
        <v>170</v>
      </c>
      <c r="O59" s="1048"/>
      <c r="P59" s="1048"/>
      <c r="Q59" s="1048"/>
      <c r="R59" s="1050"/>
      <c r="S59" s="1050"/>
      <c r="T59" s="1050"/>
      <c r="U59" s="1050"/>
      <c r="V59" s="1050"/>
      <c r="W59" s="1052"/>
      <c r="X59" s="1053"/>
      <c r="Y59" s="1053"/>
      <c r="Z59" s="1053"/>
      <c r="AA59" s="1053"/>
      <c r="AB59" s="1053"/>
      <c r="AC59" s="1053"/>
      <c r="AD59" s="1053"/>
      <c r="AE59" s="1053"/>
      <c r="AF59" s="1053"/>
      <c r="AG59" s="1053"/>
      <c r="AH59" s="1053"/>
      <c r="AI59" s="1053"/>
    </row>
    <row r="60" spans="1:35" s="1" customFormat="1" ht="19.5" customHeight="1" x14ac:dyDescent="0.2">
      <c r="A60" s="1044"/>
      <c r="B60" s="1044"/>
      <c r="C60" s="1044"/>
      <c r="D60" s="1044"/>
      <c r="E60" s="1044"/>
      <c r="F60" s="33"/>
      <c r="G60" s="1055"/>
      <c r="H60" s="1056"/>
      <c r="I60" s="1056"/>
      <c r="J60" s="1056"/>
      <c r="K60" s="1056"/>
      <c r="L60" s="1056"/>
      <c r="M60" s="1057"/>
      <c r="N60" s="34"/>
      <c r="O60" s="1049"/>
      <c r="P60" s="1049"/>
      <c r="Q60" s="1049"/>
      <c r="R60" s="1051"/>
      <c r="S60" s="1051"/>
      <c r="T60" s="1051"/>
      <c r="U60" s="1051"/>
      <c r="V60" s="1051"/>
      <c r="W60" s="1054"/>
      <c r="X60" s="1054"/>
      <c r="Y60" s="1054"/>
      <c r="Z60" s="1054"/>
      <c r="AA60" s="1054"/>
      <c r="AB60" s="1054"/>
      <c r="AC60" s="1054"/>
      <c r="AD60" s="1054"/>
      <c r="AE60" s="1054"/>
      <c r="AF60" s="1054"/>
      <c r="AG60" s="1054"/>
      <c r="AH60" s="1054"/>
      <c r="AI60" s="1054"/>
    </row>
    <row r="61" spans="1:35" s="1" customFormat="1" ht="19.5" customHeight="1" x14ac:dyDescent="0.2">
      <c r="A61" s="1042"/>
      <c r="B61" s="1043"/>
      <c r="C61" s="1043"/>
      <c r="D61" s="1043"/>
      <c r="E61" s="1043"/>
      <c r="F61" s="31" t="s">
        <v>168</v>
      </c>
      <c r="G61" s="1045"/>
      <c r="H61" s="1046"/>
      <c r="I61" s="1046"/>
      <c r="J61" s="1046"/>
      <c r="K61" s="1046"/>
      <c r="L61" s="1046"/>
      <c r="M61" s="1047"/>
      <c r="N61" s="32" t="s">
        <v>170</v>
      </c>
      <c r="O61" s="1048"/>
      <c r="P61" s="1048"/>
      <c r="Q61" s="1048"/>
      <c r="R61" s="1050"/>
      <c r="S61" s="1050"/>
      <c r="T61" s="1050"/>
      <c r="U61" s="1050"/>
      <c r="V61" s="1050"/>
      <c r="W61" s="1052"/>
      <c r="X61" s="1053"/>
      <c r="Y61" s="1053"/>
      <c r="Z61" s="1053"/>
      <c r="AA61" s="1053"/>
      <c r="AB61" s="1053"/>
      <c r="AC61" s="1053"/>
      <c r="AD61" s="1053"/>
      <c r="AE61" s="1053"/>
      <c r="AF61" s="1053"/>
      <c r="AG61" s="1053"/>
      <c r="AH61" s="1053"/>
      <c r="AI61" s="1053"/>
    </row>
    <row r="62" spans="1:35" s="1" customFormat="1" ht="19.5" customHeight="1" x14ac:dyDescent="0.2">
      <c r="A62" s="1044"/>
      <c r="B62" s="1044"/>
      <c r="C62" s="1044"/>
      <c r="D62" s="1044"/>
      <c r="E62" s="1044"/>
      <c r="F62" s="33"/>
      <c r="G62" s="1055"/>
      <c r="H62" s="1056"/>
      <c r="I62" s="1056"/>
      <c r="J62" s="1056"/>
      <c r="K62" s="1056"/>
      <c r="L62" s="1056"/>
      <c r="M62" s="1057"/>
      <c r="N62" s="34"/>
      <c r="O62" s="1049"/>
      <c r="P62" s="1049"/>
      <c r="Q62" s="1049"/>
      <c r="R62" s="1051"/>
      <c r="S62" s="1051"/>
      <c r="T62" s="1051"/>
      <c r="U62" s="1051"/>
      <c r="V62" s="1051"/>
      <c r="W62" s="1054"/>
      <c r="X62" s="1054"/>
      <c r="Y62" s="1054"/>
      <c r="Z62" s="1054"/>
      <c r="AA62" s="1054"/>
      <c r="AB62" s="1054"/>
      <c r="AC62" s="1054"/>
      <c r="AD62" s="1054"/>
      <c r="AE62" s="1054"/>
      <c r="AF62" s="1054"/>
      <c r="AG62" s="1054"/>
      <c r="AH62" s="1054"/>
      <c r="AI62" s="1054"/>
    </row>
    <row r="63" spans="1:35" s="1" customFormat="1" ht="19.5" customHeight="1" x14ac:dyDescent="0.2">
      <c r="A63" s="1042"/>
      <c r="B63" s="1043"/>
      <c r="C63" s="1043"/>
      <c r="D63" s="1043"/>
      <c r="E63" s="1043"/>
      <c r="F63" s="31" t="s">
        <v>168</v>
      </c>
      <c r="G63" s="1045"/>
      <c r="H63" s="1046"/>
      <c r="I63" s="1046"/>
      <c r="J63" s="1046"/>
      <c r="K63" s="1046"/>
      <c r="L63" s="1046"/>
      <c r="M63" s="1047"/>
      <c r="N63" s="32" t="s">
        <v>170</v>
      </c>
      <c r="O63" s="1048"/>
      <c r="P63" s="1048"/>
      <c r="Q63" s="1048"/>
      <c r="R63" s="1050"/>
      <c r="S63" s="1050"/>
      <c r="T63" s="1050"/>
      <c r="U63" s="1050"/>
      <c r="V63" s="1050"/>
      <c r="W63" s="1052"/>
      <c r="X63" s="1053"/>
      <c r="Y63" s="1053"/>
      <c r="Z63" s="1053"/>
      <c r="AA63" s="1053"/>
      <c r="AB63" s="1053"/>
      <c r="AC63" s="1053"/>
      <c r="AD63" s="1053"/>
      <c r="AE63" s="1053"/>
      <c r="AF63" s="1053"/>
      <c r="AG63" s="1053"/>
      <c r="AH63" s="1053"/>
      <c r="AI63" s="1053"/>
    </row>
    <row r="64" spans="1:35" s="1" customFormat="1" ht="19.5" customHeight="1" x14ac:dyDescent="0.2">
      <c r="A64" s="1044"/>
      <c r="B64" s="1044"/>
      <c r="C64" s="1044"/>
      <c r="D64" s="1044"/>
      <c r="E64" s="1044"/>
      <c r="F64" s="33"/>
      <c r="G64" s="1055"/>
      <c r="H64" s="1056"/>
      <c r="I64" s="1056"/>
      <c r="J64" s="1056"/>
      <c r="K64" s="1056"/>
      <c r="L64" s="1056"/>
      <c r="M64" s="1057"/>
      <c r="N64" s="34"/>
      <c r="O64" s="1049"/>
      <c r="P64" s="1049"/>
      <c r="Q64" s="1049"/>
      <c r="R64" s="1051"/>
      <c r="S64" s="1051"/>
      <c r="T64" s="1051"/>
      <c r="U64" s="1051"/>
      <c r="V64" s="1051"/>
      <c r="W64" s="1054"/>
      <c r="X64" s="1054"/>
      <c r="Y64" s="1054"/>
      <c r="Z64" s="1054"/>
      <c r="AA64" s="1054"/>
      <c r="AB64" s="1054"/>
      <c r="AC64" s="1054"/>
      <c r="AD64" s="1054"/>
      <c r="AE64" s="1054"/>
      <c r="AF64" s="1054"/>
      <c r="AG64" s="1054"/>
      <c r="AH64" s="1054"/>
      <c r="AI64" s="1054"/>
    </row>
    <row r="65" spans="1:35" s="1" customFormat="1" ht="19.5" customHeight="1" x14ac:dyDescent="0.2">
      <c r="A65" s="1042"/>
      <c r="B65" s="1043"/>
      <c r="C65" s="1043"/>
      <c r="D65" s="1043"/>
      <c r="E65" s="1043"/>
      <c r="F65" s="31" t="s">
        <v>168</v>
      </c>
      <c r="G65" s="1045"/>
      <c r="H65" s="1046"/>
      <c r="I65" s="1046"/>
      <c r="J65" s="1046"/>
      <c r="K65" s="1046"/>
      <c r="L65" s="1046"/>
      <c r="M65" s="1047"/>
      <c r="N65" s="32" t="s">
        <v>170</v>
      </c>
      <c r="O65" s="1048"/>
      <c r="P65" s="1048"/>
      <c r="Q65" s="1048"/>
      <c r="R65" s="1050"/>
      <c r="S65" s="1050"/>
      <c r="T65" s="1050"/>
      <c r="U65" s="1050"/>
      <c r="V65" s="1050"/>
      <c r="W65" s="1052"/>
      <c r="X65" s="1053"/>
      <c r="Y65" s="1053"/>
      <c r="Z65" s="1053"/>
      <c r="AA65" s="1053"/>
      <c r="AB65" s="1053"/>
      <c r="AC65" s="1053"/>
      <c r="AD65" s="1053"/>
      <c r="AE65" s="1053"/>
      <c r="AF65" s="1053"/>
      <c r="AG65" s="1053"/>
      <c r="AH65" s="1053"/>
      <c r="AI65" s="1053"/>
    </row>
    <row r="66" spans="1:35" s="1" customFormat="1" ht="19.5" customHeight="1" x14ac:dyDescent="0.2">
      <c r="A66" s="1044"/>
      <c r="B66" s="1044"/>
      <c r="C66" s="1044"/>
      <c r="D66" s="1044"/>
      <c r="E66" s="1044"/>
      <c r="F66" s="33"/>
      <c r="G66" s="1055"/>
      <c r="H66" s="1056"/>
      <c r="I66" s="1056"/>
      <c r="J66" s="1056"/>
      <c r="K66" s="1056"/>
      <c r="L66" s="1056"/>
      <c r="M66" s="1057"/>
      <c r="N66" s="34"/>
      <c r="O66" s="1049"/>
      <c r="P66" s="1049"/>
      <c r="Q66" s="1049"/>
      <c r="R66" s="1051"/>
      <c r="S66" s="1051"/>
      <c r="T66" s="1051"/>
      <c r="U66" s="1051"/>
      <c r="V66" s="1051"/>
      <c r="W66" s="1054"/>
      <c r="X66" s="1054"/>
      <c r="Y66" s="1054"/>
      <c r="Z66" s="1054"/>
      <c r="AA66" s="1054"/>
      <c r="AB66" s="1054"/>
      <c r="AC66" s="1054"/>
      <c r="AD66" s="1054"/>
      <c r="AE66" s="1054"/>
      <c r="AF66" s="1054"/>
      <c r="AG66" s="1054"/>
      <c r="AH66" s="1054"/>
      <c r="AI66" s="1054"/>
    </row>
    <row r="67" spans="1:35" s="1" customFormat="1" ht="19.5" customHeight="1" x14ac:dyDescent="0.2">
      <c r="A67" s="1042"/>
      <c r="B67" s="1043"/>
      <c r="C67" s="1043"/>
      <c r="D67" s="1043"/>
      <c r="E67" s="1043"/>
      <c r="F67" s="31" t="s">
        <v>168</v>
      </c>
      <c r="G67" s="1045"/>
      <c r="H67" s="1046"/>
      <c r="I67" s="1046"/>
      <c r="J67" s="1046"/>
      <c r="K67" s="1046"/>
      <c r="L67" s="1046"/>
      <c r="M67" s="1047"/>
      <c r="N67" s="32" t="s">
        <v>170</v>
      </c>
      <c r="O67" s="1048"/>
      <c r="P67" s="1048"/>
      <c r="Q67" s="1048"/>
      <c r="R67" s="1050"/>
      <c r="S67" s="1050"/>
      <c r="T67" s="1050"/>
      <c r="U67" s="1050"/>
      <c r="V67" s="1050"/>
      <c r="W67" s="1052"/>
      <c r="X67" s="1053"/>
      <c r="Y67" s="1053"/>
      <c r="Z67" s="1053"/>
      <c r="AA67" s="1053"/>
      <c r="AB67" s="1053"/>
      <c r="AC67" s="1053"/>
      <c r="AD67" s="1053"/>
      <c r="AE67" s="1053"/>
      <c r="AF67" s="1053"/>
      <c r="AG67" s="1053"/>
      <c r="AH67" s="1053"/>
      <c r="AI67" s="1053"/>
    </row>
    <row r="68" spans="1:35" s="1" customFormat="1" ht="19.5" customHeight="1" x14ac:dyDescent="0.2">
      <c r="A68" s="1044"/>
      <c r="B68" s="1044"/>
      <c r="C68" s="1044"/>
      <c r="D68" s="1044"/>
      <c r="E68" s="1044"/>
      <c r="F68" s="33"/>
      <c r="G68" s="1055"/>
      <c r="H68" s="1056"/>
      <c r="I68" s="1056"/>
      <c r="J68" s="1056"/>
      <c r="K68" s="1056"/>
      <c r="L68" s="1056"/>
      <c r="M68" s="1057"/>
      <c r="N68" s="34"/>
      <c r="O68" s="1049"/>
      <c r="P68" s="1049"/>
      <c r="Q68" s="1049"/>
      <c r="R68" s="1051"/>
      <c r="S68" s="1051"/>
      <c r="T68" s="1051"/>
      <c r="U68" s="1051"/>
      <c r="V68" s="1051"/>
      <c r="W68" s="1054"/>
      <c r="X68" s="1054"/>
      <c r="Y68" s="1054"/>
      <c r="Z68" s="1054"/>
      <c r="AA68" s="1054"/>
      <c r="AB68" s="1054"/>
      <c r="AC68" s="1054"/>
      <c r="AD68" s="1054"/>
      <c r="AE68" s="1054"/>
      <c r="AF68" s="1054"/>
      <c r="AG68" s="1054"/>
      <c r="AH68" s="1054"/>
      <c r="AI68" s="1054"/>
    </row>
    <row r="69" spans="1:35" s="1" customFormat="1" ht="19.5" customHeight="1" x14ac:dyDescent="0.2">
      <c r="A69" s="1042"/>
      <c r="B69" s="1043"/>
      <c r="C69" s="1043"/>
      <c r="D69" s="1043"/>
      <c r="E69" s="1043"/>
      <c r="F69" s="31" t="s">
        <v>168</v>
      </c>
      <c r="G69" s="1045"/>
      <c r="H69" s="1046"/>
      <c r="I69" s="1046"/>
      <c r="J69" s="1046"/>
      <c r="K69" s="1046"/>
      <c r="L69" s="1046"/>
      <c r="M69" s="1047"/>
      <c r="N69" s="32" t="s">
        <v>170</v>
      </c>
      <c r="O69" s="1048"/>
      <c r="P69" s="1048"/>
      <c r="Q69" s="1048"/>
      <c r="R69" s="1050"/>
      <c r="S69" s="1050"/>
      <c r="T69" s="1050"/>
      <c r="U69" s="1050"/>
      <c r="V69" s="1050"/>
      <c r="W69" s="1052"/>
      <c r="X69" s="1053"/>
      <c r="Y69" s="1053"/>
      <c r="Z69" s="1053"/>
      <c r="AA69" s="1053"/>
      <c r="AB69" s="1053"/>
      <c r="AC69" s="1053"/>
      <c r="AD69" s="1053"/>
      <c r="AE69" s="1053"/>
      <c r="AF69" s="1053"/>
      <c r="AG69" s="1053"/>
      <c r="AH69" s="1053"/>
      <c r="AI69" s="1053"/>
    </row>
    <row r="70" spans="1:35" s="1" customFormat="1" ht="19.5" customHeight="1" x14ac:dyDescent="0.2">
      <c r="A70" s="1044"/>
      <c r="B70" s="1044"/>
      <c r="C70" s="1044"/>
      <c r="D70" s="1044"/>
      <c r="E70" s="1044"/>
      <c r="F70" s="33"/>
      <c r="G70" s="1055"/>
      <c r="H70" s="1056"/>
      <c r="I70" s="1056"/>
      <c r="J70" s="1056"/>
      <c r="K70" s="1056"/>
      <c r="L70" s="1056"/>
      <c r="M70" s="1057"/>
      <c r="N70" s="34"/>
      <c r="O70" s="1049"/>
      <c r="P70" s="1049"/>
      <c r="Q70" s="1049"/>
      <c r="R70" s="1051"/>
      <c r="S70" s="1051"/>
      <c r="T70" s="1051"/>
      <c r="U70" s="1051"/>
      <c r="V70" s="1051"/>
      <c r="W70" s="1054"/>
      <c r="X70" s="1054"/>
      <c r="Y70" s="1054"/>
      <c r="Z70" s="1054"/>
      <c r="AA70" s="1054"/>
      <c r="AB70" s="1054"/>
      <c r="AC70" s="1054"/>
      <c r="AD70" s="1054"/>
      <c r="AE70" s="1054"/>
      <c r="AF70" s="1054"/>
      <c r="AG70" s="1054"/>
      <c r="AH70" s="1054"/>
      <c r="AI70" s="1054"/>
    </row>
    <row r="71" spans="1:35" s="1" customFormat="1" ht="19.5" customHeight="1" x14ac:dyDescent="0.2">
      <c r="A71" s="1042"/>
      <c r="B71" s="1043"/>
      <c r="C71" s="1043"/>
      <c r="D71" s="1043"/>
      <c r="E71" s="1043"/>
      <c r="F71" s="31" t="s">
        <v>168</v>
      </c>
      <c r="G71" s="1045"/>
      <c r="H71" s="1046"/>
      <c r="I71" s="1046"/>
      <c r="J71" s="1046"/>
      <c r="K71" s="1046"/>
      <c r="L71" s="1046"/>
      <c r="M71" s="1047"/>
      <c r="N71" s="32" t="s">
        <v>170</v>
      </c>
      <c r="O71" s="1048"/>
      <c r="P71" s="1048"/>
      <c r="Q71" s="1048"/>
      <c r="R71" s="1050"/>
      <c r="S71" s="1050"/>
      <c r="T71" s="1050"/>
      <c r="U71" s="1050"/>
      <c r="V71" s="1050"/>
      <c r="W71" s="1052"/>
      <c r="X71" s="1053"/>
      <c r="Y71" s="1053"/>
      <c r="Z71" s="1053"/>
      <c r="AA71" s="1053"/>
      <c r="AB71" s="1053"/>
      <c r="AC71" s="1053"/>
      <c r="AD71" s="1053"/>
      <c r="AE71" s="1053"/>
      <c r="AF71" s="1053"/>
      <c r="AG71" s="1053"/>
      <c r="AH71" s="1053"/>
      <c r="AI71" s="1053"/>
    </row>
    <row r="72" spans="1:35" s="1" customFormat="1" ht="19.5" customHeight="1" x14ac:dyDescent="0.2">
      <c r="A72" s="1044"/>
      <c r="B72" s="1044"/>
      <c r="C72" s="1044"/>
      <c r="D72" s="1044"/>
      <c r="E72" s="1044"/>
      <c r="F72" s="33"/>
      <c r="G72" s="1055"/>
      <c r="H72" s="1056"/>
      <c r="I72" s="1056"/>
      <c r="J72" s="1056"/>
      <c r="K72" s="1056"/>
      <c r="L72" s="1056"/>
      <c r="M72" s="1057"/>
      <c r="N72" s="34"/>
      <c r="O72" s="1049"/>
      <c r="P72" s="1049"/>
      <c r="Q72" s="1049"/>
      <c r="R72" s="1051"/>
      <c r="S72" s="1051"/>
      <c r="T72" s="1051"/>
      <c r="U72" s="1051"/>
      <c r="V72" s="1051"/>
      <c r="W72" s="1054"/>
      <c r="X72" s="1054"/>
      <c r="Y72" s="1054"/>
      <c r="Z72" s="1054"/>
      <c r="AA72" s="1054"/>
      <c r="AB72" s="1054"/>
      <c r="AC72" s="1054"/>
      <c r="AD72" s="1054"/>
      <c r="AE72" s="1054"/>
      <c r="AF72" s="1054"/>
      <c r="AG72" s="1054"/>
      <c r="AH72" s="1054"/>
      <c r="AI72" s="1054"/>
    </row>
    <row r="73" spans="1:35" s="1" customFormat="1" ht="19.5" customHeight="1" x14ac:dyDescent="0.2">
      <c r="A73" s="1042"/>
      <c r="B73" s="1043"/>
      <c r="C73" s="1043"/>
      <c r="D73" s="1043"/>
      <c r="E73" s="1043"/>
      <c r="F73" s="31" t="s">
        <v>168</v>
      </c>
      <c r="G73" s="1045"/>
      <c r="H73" s="1046"/>
      <c r="I73" s="1046"/>
      <c r="J73" s="1046"/>
      <c r="K73" s="1046"/>
      <c r="L73" s="1046"/>
      <c r="M73" s="1047"/>
      <c r="N73" s="32" t="s">
        <v>170</v>
      </c>
      <c r="O73" s="1048"/>
      <c r="P73" s="1048"/>
      <c r="Q73" s="1048"/>
      <c r="R73" s="1050"/>
      <c r="S73" s="1050"/>
      <c r="T73" s="1050"/>
      <c r="U73" s="1050"/>
      <c r="V73" s="1050"/>
      <c r="W73" s="1052"/>
      <c r="X73" s="1053"/>
      <c r="Y73" s="1053"/>
      <c r="Z73" s="1053"/>
      <c r="AA73" s="1053"/>
      <c r="AB73" s="1053"/>
      <c r="AC73" s="1053"/>
      <c r="AD73" s="1053"/>
      <c r="AE73" s="1053"/>
      <c r="AF73" s="1053"/>
      <c r="AG73" s="1053"/>
      <c r="AH73" s="1053"/>
      <c r="AI73" s="1053"/>
    </row>
    <row r="74" spans="1:35" s="1" customFormat="1" ht="19.5" customHeight="1" x14ac:dyDescent="0.2">
      <c r="A74" s="1044"/>
      <c r="B74" s="1044"/>
      <c r="C74" s="1044"/>
      <c r="D74" s="1044"/>
      <c r="E74" s="1044"/>
      <c r="F74" s="33"/>
      <c r="G74" s="1055"/>
      <c r="H74" s="1056"/>
      <c r="I74" s="1056"/>
      <c r="J74" s="1056"/>
      <c r="K74" s="1056"/>
      <c r="L74" s="1056"/>
      <c r="M74" s="1057"/>
      <c r="N74" s="34"/>
      <c r="O74" s="1049"/>
      <c r="P74" s="1049"/>
      <c r="Q74" s="1049"/>
      <c r="R74" s="1051"/>
      <c r="S74" s="1051"/>
      <c r="T74" s="1051"/>
      <c r="U74" s="1051"/>
      <c r="V74" s="1051"/>
      <c r="W74" s="1054"/>
      <c r="X74" s="1054"/>
      <c r="Y74" s="1054"/>
      <c r="Z74" s="1054"/>
      <c r="AA74" s="1054"/>
      <c r="AB74" s="1054"/>
      <c r="AC74" s="1054"/>
      <c r="AD74" s="1054"/>
      <c r="AE74" s="1054"/>
      <c r="AF74" s="1054"/>
      <c r="AG74" s="1054"/>
      <c r="AH74" s="1054"/>
      <c r="AI74" s="1054"/>
    </row>
    <row r="75" spans="1:35" s="1" customFormat="1" ht="19.5" customHeight="1" x14ac:dyDescent="0.2">
      <c r="A75" s="1042"/>
      <c r="B75" s="1043"/>
      <c r="C75" s="1043"/>
      <c r="D75" s="1043"/>
      <c r="E75" s="1043"/>
      <c r="F75" s="31" t="s">
        <v>168</v>
      </c>
      <c r="G75" s="1045"/>
      <c r="H75" s="1046"/>
      <c r="I75" s="1046"/>
      <c r="J75" s="1046"/>
      <c r="K75" s="1046"/>
      <c r="L75" s="1046"/>
      <c r="M75" s="1047"/>
      <c r="N75" s="32" t="s">
        <v>170</v>
      </c>
      <c r="O75" s="1048"/>
      <c r="P75" s="1048"/>
      <c r="Q75" s="1048"/>
      <c r="R75" s="1050"/>
      <c r="S75" s="1050"/>
      <c r="T75" s="1050"/>
      <c r="U75" s="1050"/>
      <c r="V75" s="1050"/>
      <c r="W75" s="1052"/>
      <c r="X75" s="1053"/>
      <c r="Y75" s="1053"/>
      <c r="Z75" s="1053"/>
      <c r="AA75" s="1053"/>
      <c r="AB75" s="1053"/>
      <c r="AC75" s="1053"/>
      <c r="AD75" s="1053"/>
      <c r="AE75" s="1053"/>
      <c r="AF75" s="1053"/>
      <c r="AG75" s="1053"/>
      <c r="AH75" s="1053"/>
      <c r="AI75" s="1053"/>
    </row>
    <row r="76" spans="1:35" s="1" customFormat="1" ht="19.5" customHeight="1" x14ac:dyDescent="0.2">
      <c r="A76" s="1044"/>
      <c r="B76" s="1044"/>
      <c r="C76" s="1044"/>
      <c r="D76" s="1044"/>
      <c r="E76" s="1044"/>
      <c r="F76" s="33"/>
      <c r="G76" s="1055"/>
      <c r="H76" s="1056"/>
      <c r="I76" s="1056"/>
      <c r="J76" s="1056"/>
      <c r="K76" s="1056"/>
      <c r="L76" s="1056"/>
      <c r="M76" s="1057"/>
      <c r="N76" s="34"/>
      <c r="O76" s="1049"/>
      <c r="P76" s="1049"/>
      <c r="Q76" s="1049"/>
      <c r="R76" s="1051"/>
      <c r="S76" s="1051"/>
      <c r="T76" s="1051"/>
      <c r="U76" s="1051"/>
      <c r="V76" s="1051"/>
      <c r="W76" s="1054"/>
      <c r="X76" s="1054"/>
      <c r="Y76" s="1054"/>
      <c r="Z76" s="1054"/>
      <c r="AA76" s="1054"/>
      <c r="AB76" s="1054"/>
      <c r="AC76" s="1054"/>
      <c r="AD76" s="1054"/>
      <c r="AE76" s="1054"/>
      <c r="AF76" s="1054"/>
      <c r="AG76" s="1054"/>
      <c r="AH76" s="1054"/>
      <c r="AI76" s="1054"/>
    </row>
    <row r="77" spans="1:35" s="1" customFormat="1" ht="19.5" customHeight="1" x14ac:dyDescent="0.2">
      <c r="A77" s="1042"/>
      <c r="B77" s="1043"/>
      <c r="C77" s="1043"/>
      <c r="D77" s="1043"/>
      <c r="E77" s="1043"/>
      <c r="F77" s="31" t="s">
        <v>168</v>
      </c>
      <c r="G77" s="1045"/>
      <c r="H77" s="1046"/>
      <c r="I77" s="1046"/>
      <c r="J77" s="1046"/>
      <c r="K77" s="1046"/>
      <c r="L77" s="1046"/>
      <c r="M77" s="1047"/>
      <c r="N77" s="32" t="s">
        <v>170</v>
      </c>
      <c r="O77" s="1048"/>
      <c r="P77" s="1048"/>
      <c r="Q77" s="1048"/>
      <c r="R77" s="1050"/>
      <c r="S77" s="1050"/>
      <c r="T77" s="1050"/>
      <c r="U77" s="1050"/>
      <c r="V77" s="1050"/>
      <c r="W77" s="1052"/>
      <c r="X77" s="1053"/>
      <c r="Y77" s="1053"/>
      <c r="Z77" s="1053"/>
      <c r="AA77" s="1053"/>
      <c r="AB77" s="1053"/>
      <c r="AC77" s="1053"/>
      <c r="AD77" s="1053"/>
      <c r="AE77" s="1053"/>
      <c r="AF77" s="1053"/>
      <c r="AG77" s="1053"/>
      <c r="AH77" s="1053"/>
      <c r="AI77" s="1053"/>
    </row>
    <row r="78" spans="1:35" s="1" customFormat="1" ht="19.5" customHeight="1" x14ac:dyDescent="0.2">
      <c r="A78" s="1044"/>
      <c r="B78" s="1044"/>
      <c r="C78" s="1044"/>
      <c r="D78" s="1044"/>
      <c r="E78" s="1044"/>
      <c r="F78" s="33"/>
      <c r="G78" s="1055"/>
      <c r="H78" s="1056"/>
      <c r="I78" s="1056"/>
      <c r="J78" s="1056"/>
      <c r="K78" s="1056"/>
      <c r="L78" s="1056"/>
      <c r="M78" s="1057"/>
      <c r="N78" s="34"/>
      <c r="O78" s="1049"/>
      <c r="P78" s="1049"/>
      <c r="Q78" s="1049"/>
      <c r="R78" s="1051"/>
      <c r="S78" s="1051"/>
      <c r="T78" s="1051"/>
      <c r="U78" s="1051"/>
      <c r="V78" s="1051"/>
      <c r="W78" s="1054"/>
      <c r="X78" s="1054"/>
      <c r="Y78" s="1054"/>
      <c r="Z78" s="1054"/>
      <c r="AA78" s="1054"/>
      <c r="AB78" s="1054"/>
      <c r="AC78" s="1054"/>
      <c r="AD78" s="1054"/>
      <c r="AE78" s="1054"/>
      <c r="AF78" s="1054"/>
      <c r="AG78" s="1054"/>
      <c r="AH78" s="1054"/>
      <c r="AI78" s="1054"/>
    </row>
    <row r="79" spans="1:35" s="1" customFormat="1" ht="19.5" customHeight="1" x14ac:dyDescent="0.2">
      <c r="A79" s="1042"/>
      <c r="B79" s="1043"/>
      <c r="C79" s="1043"/>
      <c r="D79" s="1043"/>
      <c r="E79" s="1043"/>
      <c r="F79" s="31" t="s">
        <v>168</v>
      </c>
      <c r="G79" s="1045"/>
      <c r="H79" s="1046"/>
      <c r="I79" s="1046"/>
      <c r="J79" s="1046"/>
      <c r="K79" s="1046"/>
      <c r="L79" s="1046"/>
      <c r="M79" s="1047"/>
      <c r="N79" s="32" t="s">
        <v>170</v>
      </c>
      <c r="O79" s="1048"/>
      <c r="P79" s="1048"/>
      <c r="Q79" s="1048"/>
      <c r="R79" s="1050"/>
      <c r="S79" s="1050"/>
      <c r="T79" s="1050"/>
      <c r="U79" s="1050"/>
      <c r="V79" s="1050"/>
      <c r="W79" s="1052"/>
      <c r="X79" s="1053"/>
      <c r="Y79" s="1053"/>
      <c r="Z79" s="1053"/>
      <c r="AA79" s="1053"/>
      <c r="AB79" s="1053"/>
      <c r="AC79" s="1053"/>
      <c r="AD79" s="1053"/>
      <c r="AE79" s="1053"/>
      <c r="AF79" s="1053"/>
      <c r="AG79" s="1053"/>
      <c r="AH79" s="1053"/>
      <c r="AI79" s="1053"/>
    </row>
    <row r="80" spans="1:35" s="1" customFormat="1" ht="19.5" customHeight="1" x14ac:dyDescent="0.2">
      <c r="A80" s="1044"/>
      <c r="B80" s="1044"/>
      <c r="C80" s="1044"/>
      <c r="D80" s="1044"/>
      <c r="E80" s="1044"/>
      <c r="F80" s="33"/>
      <c r="G80" s="1055"/>
      <c r="H80" s="1056"/>
      <c r="I80" s="1056"/>
      <c r="J80" s="1056"/>
      <c r="K80" s="1056"/>
      <c r="L80" s="1056"/>
      <c r="M80" s="1057"/>
      <c r="N80" s="34"/>
      <c r="O80" s="1049"/>
      <c r="P80" s="1049"/>
      <c r="Q80" s="1049"/>
      <c r="R80" s="1051"/>
      <c r="S80" s="1051"/>
      <c r="T80" s="1051"/>
      <c r="U80" s="1051"/>
      <c r="V80" s="1051"/>
      <c r="W80" s="1054"/>
      <c r="X80" s="1054"/>
      <c r="Y80" s="1054"/>
      <c r="Z80" s="1054"/>
      <c r="AA80" s="1054"/>
      <c r="AB80" s="1054"/>
      <c r="AC80" s="1054"/>
      <c r="AD80" s="1054"/>
      <c r="AE80" s="1054"/>
      <c r="AF80" s="1054"/>
      <c r="AG80" s="1054"/>
      <c r="AH80" s="1054"/>
      <c r="AI80" s="1054"/>
    </row>
    <row r="81" spans="1:35" s="1" customFormat="1" ht="19.5" customHeight="1" x14ac:dyDescent="0.2">
      <c r="A81" s="1042"/>
      <c r="B81" s="1043"/>
      <c r="C81" s="1043"/>
      <c r="D81" s="1043"/>
      <c r="E81" s="1043"/>
      <c r="F81" s="31" t="s">
        <v>168</v>
      </c>
      <c r="G81" s="1045"/>
      <c r="H81" s="1046"/>
      <c r="I81" s="1046"/>
      <c r="J81" s="1046"/>
      <c r="K81" s="1046"/>
      <c r="L81" s="1046"/>
      <c r="M81" s="1047"/>
      <c r="N81" s="32" t="s">
        <v>170</v>
      </c>
      <c r="O81" s="1048"/>
      <c r="P81" s="1048"/>
      <c r="Q81" s="1048"/>
      <c r="R81" s="1050"/>
      <c r="S81" s="1050"/>
      <c r="T81" s="1050"/>
      <c r="U81" s="1050"/>
      <c r="V81" s="1050"/>
      <c r="W81" s="1052"/>
      <c r="X81" s="1053"/>
      <c r="Y81" s="1053"/>
      <c r="Z81" s="1053"/>
      <c r="AA81" s="1053"/>
      <c r="AB81" s="1053"/>
      <c r="AC81" s="1053"/>
      <c r="AD81" s="1053"/>
      <c r="AE81" s="1053"/>
      <c r="AF81" s="1053"/>
      <c r="AG81" s="1053"/>
      <c r="AH81" s="1053"/>
      <c r="AI81" s="1053"/>
    </row>
    <row r="82" spans="1:35" s="1" customFormat="1" ht="19.5" customHeight="1" x14ac:dyDescent="0.2">
      <c r="A82" s="1044"/>
      <c r="B82" s="1044"/>
      <c r="C82" s="1044"/>
      <c r="D82" s="1044"/>
      <c r="E82" s="1044"/>
      <c r="F82" s="33"/>
      <c r="G82" s="1055"/>
      <c r="H82" s="1056"/>
      <c r="I82" s="1056"/>
      <c r="J82" s="1056"/>
      <c r="K82" s="1056"/>
      <c r="L82" s="1056"/>
      <c r="M82" s="1057"/>
      <c r="N82" s="34"/>
      <c r="O82" s="1049"/>
      <c r="P82" s="1049"/>
      <c r="Q82" s="1049"/>
      <c r="R82" s="1051"/>
      <c r="S82" s="1051"/>
      <c r="T82" s="1051"/>
      <c r="U82" s="1051"/>
      <c r="V82" s="1051"/>
      <c r="W82" s="1054"/>
      <c r="X82" s="1054"/>
      <c r="Y82" s="1054"/>
      <c r="Z82" s="1054"/>
      <c r="AA82" s="1054"/>
      <c r="AB82" s="1054"/>
      <c r="AC82" s="1054"/>
      <c r="AD82" s="1054"/>
      <c r="AE82" s="1054"/>
      <c r="AF82" s="1054"/>
      <c r="AG82" s="1054"/>
      <c r="AH82" s="1054"/>
      <c r="AI82" s="1054"/>
    </row>
    <row r="83" spans="1:35" s="1" customFormat="1" ht="19.5" customHeight="1" x14ac:dyDescent="0.2">
      <c r="A83" s="1042"/>
      <c r="B83" s="1043"/>
      <c r="C83" s="1043"/>
      <c r="D83" s="1043"/>
      <c r="E83" s="1043"/>
      <c r="F83" s="31" t="s">
        <v>168</v>
      </c>
      <c r="G83" s="1045"/>
      <c r="H83" s="1046"/>
      <c r="I83" s="1046"/>
      <c r="J83" s="1046"/>
      <c r="K83" s="1046"/>
      <c r="L83" s="1046"/>
      <c r="M83" s="1047"/>
      <c r="N83" s="32" t="s">
        <v>170</v>
      </c>
      <c r="O83" s="1048"/>
      <c r="P83" s="1048"/>
      <c r="Q83" s="1048"/>
      <c r="R83" s="1050"/>
      <c r="S83" s="1050"/>
      <c r="T83" s="1050"/>
      <c r="U83" s="1050"/>
      <c r="V83" s="1050"/>
      <c r="W83" s="1052"/>
      <c r="X83" s="1053"/>
      <c r="Y83" s="1053"/>
      <c r="Z83" s="1053"/>
      <c r="AA83" s="1053"/>
      <c r="AB83" s="1053"/>
      <c r="AC83" s="1053"/>
      <c r="AD83" s="1053"/>
      <c r="AE83" s="1053"/>
      <c r="AF83" s="1053"/>
      <c r="AG83" s="1053"/>
      <c r="AH83" s="1053"/>
      <c r="AI83" s="1053"/>
    </row>
    <row r="84" spans="1:35" s="1" customFormat="1" ht="19.5" customHeight="1" x14ac:dyDescent="0.2">
      <c r="A84" s="1044"/>
      <c r="B84" s="1044"/>
      <c r="C84" s="1044"/>
      <c r="D84" s="1044"/>
      <c r="E84" s="1044"/>
      <c r="F84" s="33"/>
      <c r="G84" s="1055"/>
      <c r="H84" s="1056"/>
      <c r="I84" s="1056"/>
      <c r="J84" s="1056"/>
      <c r="K84" s="1056"/>
      <c r="L84" s="1056"/>
      <c r="M84" s="1057"/>
      <c r="N84" s="34"/>
      <c r="O84" s="1049"/>
      <c r="P84" s="1049"/>
      <c r="Q84" s="1049"/>
      <c r="R84" s="1051"/>
      <c r="S84" s="1051"/>
      <c r="T84" s="1051"/>
      <c r="U84" s="1051"/>
      <c r="V84" s="1051"/>
      <c r="W84" s="1054"/>
      <c r="X84" s="1054"/>
      <c r="Y84" s="1054"/>
      <c r="Z84" s="1054"/>
      <c r="AA84" s="1054"/>
      <c r="AB84" s="1054"/>
      <c r="AC84" s="1054"/>
      <c r="AD84" s="1054"/>
      <c r="AE84" s="1054"/>
      <c r="AF84" s="1054"/>
      <c r="AG84" s="1054"/>
      <c r="AH84" s="1054"/>
      <c r="AI84" s="1054"/>
    </row>
    <row r="85" spans="1:35" s="1" customFormat="1" ht="19.5" customHeight="1" x14ac:dyDescent="0.2">
      <c r="A85" s="1042"/>
      <c r="B85" s="1043"/>
      <c r="C85" s="1043"/>
      <c r="D85" s="1043"/>
      <c r="E85" s="1043"/>
      <c r="F85" s="31" t="s">
        <v>168</v>
      </c>
      <c r="G85" s="1045"/>
      <c r="H85" s="1046"/>
      <c r="I85" s="1046"/>
      <c r="J85" s="1046"/>
      <c r="K85" s="1046"/>
      <c r="L85" s="1046"/>
      <c r="M85" s="1047"/>
      <c r="N85" s="32" t="s">
        <v>170</v>
      </c>
      <c r="O85" s="1048"/>
      <c r="P85" s="1048"/>
      <c r="Q85" s="1048"/>
      <c r="R85" s="1050"/>
      <c r="S85" s="1050"/>
      <c r="T85" s="1050"/>
      <c r="U85" s="1050"/>
      <c r="V85" s="1050"/>
      <c r="W85" s="1052"/>
      <c r="X85" s="1053"/>
      <c r="Y85" s="1053"/>
      <c r="Z85" s="1053"/>
      <c r="AA85" s="1053"/>
      <c r="AB85" s="1053"/>
      <c r="AC85" s="1053"/>
      <c r="AD85" s="1053"/>
      <c r="AE85" s="1053"/>
      <c r="AF85" s="1053"/>
      <c r="AG85" s="1053"/>
      <c r="AH85" s="1053"/>
      <c r="AI85" s="1053"/>
    </row>
    <row r="86" spans="1:35" s="1" customFormat="1" ht="19.5" customHeight="1" x14ac:dyDescent="0.2">
      <c r="A86" s="1044"/>
      <c r="B86" s="1044"/>
      <c r="C86" s="1044"/>
      <c r="D86" s="1044"/>
      <c r="E86" s="1044"/>
      <c r="F86" s="33"/>
      <c r="G86" s="1055"/>
      <c r="H86" s="1056"/>
      <c r="I86" s="1056"/>
      <c r="J86" s="1056"/>
      <c r="K86" s="1056"/>
      <c r="L86" s="1056"/>
      <c r="M86" s="1057"/>
      <c r="N86" s="34"/>
      <c r="O86" s="1049"/>
      <c r="P86" s="1049"/>
      <c r="Q86" s="1049"/>
      <c r="R86" s="1051"/>
      <c r="S86" s="1051"/>
      <c r="T86" s="1051"/>
      <c r="U86" s="1051"/>
      <c r="V86" s="1051"/>
      <c r="W86" s="1054"/>
      <c r="X86" s="1054"/>
      <c r="Y86" s="1054"/>
      <c r="Z86" s="1054"/>
      <c r="AA86" s="1054"/>
      <c r="AB86" s="1054"/>
      <c r="AC86" s="1054"/>
      <c r="AD86" s="1054"/>
      <c r="AE86" s="1054"/>
      <c r="AF86" s="1054"/>
      <c r="AG86" s="1054"/>
      <c r="AH86" s="1054"/>
      <c r="AI86" s="1054"/>
    </row>
    <row r="87" spans="1:35" s="1" customFormat="1" ht="19.5" customHeight="1" x14ac:dyDescent="0.2">
      <c r="A87" s="1042"/>
      <c r="B87" s="1043"/>
      <c r="C87" s="1043"/>
      <c r="D87" s="1043"/>
      <c r="E87" s="1043"/>
      <c r="F87" s="31" t="s">
        <v>168</v>
      </c>
      <c r="G87" s="1045"/>
      <c r="H87" s="1046"/>
      <c r="I87" s="1046"/>
      <c r="J87" s="1046"/>
      <c r="K87" s="1046"/>
      <c r="L87" s="1046"/>
      <c r="M87" s="1047"/>
      <c r="N87" s="32" t="s">
        <v>170</v>
      </c>
      <c r="O87" s="1048"/>
      <c r="P87" s="1048"/>
      <c r="Q87" s="1048"/>
      <c r="R87" s="1050"/>
      <c r="S87" s="1050"/>
      <c r="T87" s="1050"/>
      <c r="U87" s="1050"/>
      <c r="V87" s="1050"/>
      <c r="W87" s="1052"/>
      <c r="X87" s="1053"/>
      <c r="Y87" s="1053"/>
      <c r="Z87" s="1053"/>
      <c r="AA87" s="1053"/>
      <c r="AB87" s="1053"/>
      <c r="AC87" s="1053"/>
      <c r="AD87" s="1053"/>
      <c r="AE87" s="1053"/>
      <c r="AF87" s="1053"/>
      <c r="AG87" s="1053"/>
      <c r="AH87" s="1053"/>
      <c r="AI87" s="1053"/>
    </row>
    <row r="88" spans="1:35" s="1" customFormat="1" ht="19.5" customHeight="1" x14ac:dyDescent="0.2">
      <c r="A88" s="1044"/>
      <c r="B88" s="1044"/>
      <c r="C88" s="1044"/>
      <c r="D88" s="1044"/>
      <c r="E88" s="1044"/>
      <c r="F88" s="33"/>
      <c r="G88" s="1055"/>
      <c r="H88" s="1056"/>
      <c r="I88" s="1056"/>
      <c r="J88" s="1056"/>
      <c r="K88" s="1056"/>
      <c r="L88" s="1056"/>
      <c r="M88" s="1057"/>
      <c r="N88" s="34"/>
      <c r="O88" s="1049"/>
      <c r="P88" s="1049"/>
      <c r="Q88" s="1049"/>
      <c r="R88" s="1051"/>
      <c r="S88" s="1051"/>
      <c r="T88" s="1051"/>
      <c r="U88" s="1051"/>
      <c r="V88" s="1051"/>
      <c r="W88" s="1054"/>
      <c r="X88" s="1054"/>
      <c r="Y88" s="1054"/>
      <c r="Z88" s="1054"/>
      <c r="AA88" s="1054"/>
      <c r="AB88" s="1054"/>
      <c r="AC88" s="1054"/>
      <c r="AD88" s="1054"/>
      <c r="AE88" s="1054"/>
      <c r="AF88" s="1054"/>
      <c r="AG88" s="1054"/>
      <c r="AH88" s="1054"/>
      <c r="AI88" s="1054"/>
    </row>
    <row r="89" spans="1:35" s="1" customFormat="1" ht="19.5" customHeight="1" x14ac:dyDescent="0.2">
      <c r="A89" s="1042"/>
      <c r="B89" s="1043"/>
      <c r="C89" s="1043"/>
      <c r="D89" s="1043"/>
      <c r="E89" s="1043"/>
      <c r="F89" s="31" t="s">
        <v>168</v>
      </c>
      <c r="G89" s="1045"/>
      <c r="H89" s="1046"/>
      <c r="I89" s="1046"/>
      <c r="J89" s="1046"/>
      <c r="K89" s="1046"/>
      <c r="L89" s="1046"/>
      <c r="M89" s="1047"/>
      <c r="N89" s="32" t="s">
        <v>170</v>
      </c>
      <c r="O89" s="1048"/>
      <c r="P89" s="1048"/>
      <c r="Q89" s="1048"/>
      <c r="R89" s="1050"/>
      <c r="S89" s="1050"/>
      <c r="T89" s="1050"/>
      <c r="U89" s="1050"/>
      <c r="V89" s="1050"/>
      <c r="W89" s="1052"/>
      <c r="X89" s="1053"/>
      <c r="Y89" s="1053"/>
      <c r="Z89" s="1053"/>
      <c r="AA89" s="1053"/>
      <c r="AB89" s="1053"/>
      <c r="AC89" s="1053"/>
      <c r="AD89" s="1053"/>
      <c r="AE89" s="1053"/>
      <c r="AF89" s="1053"/>
      <c r="AG89" s="1053"/>
      <c r="AH89" s="1053"/>
      <c r="AI89" s="1053"/>
    </row>
    <row r="90" spans="1:35" s="1" customFormat="1" ht="19.5" customHeight="1" x14ac:dyDescent="0.2">
      <c r="A90" s="1044"/>
      <c r="B90" s="1044"/>
      <c r="C90" s="1044"/>
      <c r="D90" s="1044"/>
      <c r="E90" s="1044"/>
      <c r="F90" s="33"/>
      <c r="G90" s="1055"/>
      <c r="H90" s="1056"/>
      <c r="I90" s="1056"/>
      <c r="J90" s="1056"/>
      <c r="K90" s="1056"/>
      <c r="L90" s="1056"/>
      <c r="M90" s="1057"/>
      <c r="N90" s="34"/>
      <c r="O90" s="1049"/>
      <c r="P90" s="1049"/>
      <c r="Q90" s="1049"/>
      <c r="R90" s="1051"/>
      <c r="S90" s="1051"/>
      <c r="T90" s="1051"/>
      <c r="U90" s="1051"/>
      <c r="V90" s="1051"/>
      <c r="W90" s="1054"/>
      <c r="X90" s="1054"/>
      <c r="Y90" s="1054"/>
      <c r="Z90" s="1054"/>
      <c r="AA90" s="1054"/>
      <c r="AB90" s="1054"/>
      <c r="AC90" s="1054"/>
      <c r="AD90" s="1054"/>
      <c r="AE90" s="1054"/>
      <c r="AF90" s="1054"/>
      <c r="AG90" s="1054"/>
      <c r="AH90" s="1054"/>
      <c r="AI90" s="1054"/>
    </row>
    <row r="91" spans="1:35" s="1" customFormat="1" ht="19.5" customHeight="1" x14ac:dyDescent="0.2">
      <c r="A91" s="1042"/>
      <c r="B91" s="1043"/>
      <c r="C91" s="1043"/>
      <c r="D91" s="1043"/>
      <c r="E91" s="1043"/>
      <c r="F91" s="31" t="s">
        <v>168</v>
      </c>
      <c r="G91" s="1045"/>
      <c r="H91" s="1046"/>
      <c r="I91" s="1046"/>
      <c r="J91" s="1046"/>
      <c r="K91" s="1046"/>
      <c r="L91" s="1046"/>
      <c r="M91" s="1047"/>
      <c r="N91" s="32" t="s">
        <v>170</v>
      </c>
      <c r="O91" s="1048"/>
      <c r="P91" s="1048"/>
      <c r="Q91" s="1048"/>
      <c r="R91" s="1050"/>
      <c r="S91" s="1050"/>
      <c r="T91" s="1050"/>
      <c r="U91" s="1050"/>
      <c r="V91" s="1050"/>
      <c r="W91" s="1052"/>
      <c r="X91" s="1053"/>
      <c r="Y91" s="1053"/>
      <c r="Z91" s="1053"/>
      <c r="AA91" s="1053"/>
      <c r="AB91" s="1053"/>
      <c r="AC91" s="1053"/>
      <c r="AD91" s="1053"/>
      <c r="AE91" s="1053"/>
      <c r="AF91" s="1053"/>
      <c r="AG91" s="1053"/>
      <c r="AH91" s="1053"/>
      <c r="AI91" s="1053"/>
    </row>
    <row r="92" spans="1:35" s="1" customFormat="1" ht="19.5" customHeight="1" x14ac:dyDescent="0.2">
      <c r="A92" s="1044"/>
      <c r="B92" s="1044"/>
      <c r="C92" s="1044"/>
      <c r="D92" s="1044"/>
      <c r="E92" s="1044"/>
      <c r="F92" s="33"/>
      <c r="G92" s="1055"/>
      <c r="H92" s="1056"/>
      <c r="I92" s="1056"/>
      <c r="J92" s="1056"/>
      <c r="K92" s="1056"/>
      <c r="L92" s="1056"/>
      <c r="M92" s="1057"/>
      <c r="N92" s="34"/>
      <c r="O92" s="1049"/>
      <c r="P92" s="1049"/>
      <c r="Q92" s="1049"/>
      <c r="R92" s="1051"/>
      <c r="S92" s="1051"/>
      <c r="T92" s="1051"/>
      <c r="U92" s="1051"/>
      <c r="V92" s="1051"/>
      <c r="W92" s="1054"/>
      <c r="X92" s="1054"/>
      <c r="Y92" s="1054"/>
      <c r="Z92" s="1054"/>
      <c r="AA92" s="1054"/>
      <c r="AB92" s="1054"/>
      <c r="AC92" s="1054"/>
      <c r="AD92" s="1054"/>
      <c r="AE92" s="1054"/>
      <c r="AF92" s="1054"/>
      <c r="AG92" s="1054"/>
      <c r="AH92" s="1054"/>
      <c r="AI92" s="1054"/>
    </row>
    <row r="93" spans="1:35" s="1" customFormat="1" ht="19.5" customHeight="1" x14ac:dyDescent="0.2">
      <c r="A93" s="1042"/>
      <c r="B93" s="1043"/>
      <c r="C93" s="1043"/>
      <c r="D93" s="1043"/>
      <c r="E93" s="1043"/>
      <c r="F93" s="31" t="s">
        <v>168</v>
      </c>
      <c r="G93" s="1045"/>
      <c r="H93" s="1046"/>
      <c r="I93" s="1046"/>
      <c r="J93" s="1046"/>
      <c r="K93" s="1046"/>
      <c r="L93" s="1046"/>
      <c r="M93" s="1047"/>
      <c r="N93" s="32" t="s">
        <v>170</v>
      </c>
      <c r="O93" s="1048"/>
      <c r="P93" s="1048"/>
      <c r="Q93" s="1048"/>
      <c r="R93" s="1050"/>
      <c r="S93" s="1050"/>
      <c r="T93" s="1050"/>
      <c r="U93" s="1050"/>
      <c r="V93" s="1050"/>
      <c r="W93" s="1052"/>
      <c r="X93" s="1053"/>
      <c r="Y93" s="1053"/>
      <c r="Z93" s="1053"/>
      <c r="AA93" s="1053"/>
      <c r="AB93" s="1053"/>
      <c r="AC93" s="1053"/>
      <c r="AD93" s="1053"/>
      <c r="AE93" s="1053"/>
      <c r="AF93" s="1053"/>
      <c r="AG93" s="1053"/>
      <c r="AH93" s="1053"/>
      <c r="AI93" s="1053"/>
    </row>
    <row r="94" spans="1:35" s="1" customFormat="1" ht="19.5" customHeight="1" x14ac:dyDescent="0.2">
      <c r="A94" s="1044"/>
      <c r="B94" s="1044"/>
      <c r="C94" s="1044"/>
      <c r="D94" s="1044"/>
      <c r="E94" s="1044"/>
      <c r="F94" s="33"/>
      <c r="G94" s="1055"/>
      <c r="H94" s="1056"/>
      <c r="I94" s="1056"/>
      <c r="J94" s="1056"/>
      <c r="K94" s="1056"/>
      <c r="L94" s="1056"/>
      <c r="M94" s="1057"/>
      <c r="N94" s="34"/>
      <c r="O94" s="1049"/>
      <c r="P94" s="1049"/>
      <c r="Q94" s="1049"/>
      <c r="R94" s="1051"/>
      <c r="S94" s="1051"/>
      <c r="T94" s="1051"/>
      <c r="U94" s="1051"/>
      <c r="V94" s="1051"/>
      <c r="W94" s="1054"/>
      <c r="X94" s="1054"/>
      <c r="Y94" s="1054"/>
      <c r="Z94" s="1054"/>
      <c r="AA94" s="1054"/>
      <c r="AB94" s="1054"/>
      <c r="AC94" s="1054"/>
      <c r="AD94" s="1054"/>
      <c r="AE94" s="1054"/>
      <c r="AF94" s="1054"/>
      <c r="AG94" s="1054"/>
      <c r="AH94" s="1054"/>
      <c r="AI94" s="1054"/>
    </row>
    <row r="95" spans="1:35" s="1" customFormat="1" ht="19.5" customHeight="1" x14ac:dyDescent="0.2">
      <c r="A95" s="1042"/>
      <c r="B95" s="1043"/>
      <c r="C95" s="1043"/>
      <c r="D95" s="1043"/>
      <c r="E95" s="1043"/>
      <c r="F95" s="31" t="s">
        <v>168</v>
      </c>
      <c r="G95" s="1045"/>
      <c r="H95" s="1046"/>
      <c r="I95" s="1046"/>
      <c r="J95" s="1046"/>
      <c r="K95" s="1046"/>
      <c r="L95" s="1046"/>
      <c r="M95" s="1047"/>
      <c r="N95" s="32" t="s">
        <v>170</v>
      </c>
      <c r="O95" s="1048"/>
      <c r="P95" s="1048"/>
      <c r="Q95" s="1048"/>
      <c r="R95" s="1050"/>
      <c r="S95" s="1050"/>
      <c r="T95" s="1050"/>
      <c r="U95" s="1050"/>
      <c r="V95" s="1050"/>
      <c r="W95" s="1052"/>
      <c r="X95" s="1053"/>
      <c r="Y95" s="1053"/>
      <c r="Z95" s="1053"/>
      <c r="AA95" s="1053"/>
      <c r="AB95" s="1053"/>
      <c r="AC95" s="1053"/>
      <c r="AD95" s="1053"/>
      <c r="AE95" s="1053"/>
      <c r="AF95" s="1053"/>
      <c r="AG95" s="1053"/>
      <c r="AH95" s="1053"/>
      <c r="AI95" s="1053"/>
    </row>
    <row r="96" spans="1:35" s="1" customFormat="1" ht="19.5" customHeight="1" x14ac:dyDescent="0.2">
      <c r="A96" s="1044"/>
      <c r="B96" s="1044"/>
      <c r="C96" s="1044"/>
      <c r="D96" s="1044"/>
      <c r="E96" s="1044"/>
      <c r="F96" s="33"/>
      <c r="G96" s="1055"/>
      <c r="H96" s="1056"/>
      <c r="I96" s="1056"/>
      <c r="J96" s="1056"/>
      <c r="K96" s="1056"/>
      <c r="L96" s="1056"/>
      <c r="M96" s="1057"/>
      <c r="N96" s="34"/>
      <c r="O96" s="1049"/>
      <c r="P96" s="1049"/>
      <c r="Q96" s="1049"/>
      <c r="R96" s="1051"/>
      <c r="S96" s="1051"/>
      <c r="T96" s="1051"/>
      <c r="U96" s="1051"/>
      <c r="V96" s="1051"/>
      <c r="W96" s="1054"/>
      <c r="X96" s="1054"/>
      <c r="Y96" s="1054"/>
      <c r="Z96" s="1054"/>
      <c r="AA96" s="1054"/>
      <c r="AB96" s="1054"/>
      <c r="AC96" s="1054"/>
      <c r="AD96" s="1054"/>
      <c r="AE96" s="1054"/>
      <c r="AF96" s="1054"/>
      <c r="AG96" s="1054"/>
      <c r="AH96" s="1054"/>
      <c r="AI96" s="1054"/>
    </row>
    <row r="97" spans="1:35" s="1" customFormat="1" ht="19.5" customHeight="1" x14ac:dyDescent="0.2">
      <c r="A97" s="1042"/>
      <c r="B97" s="1043"/>
      <c r="C97" s="1043"/>
      <c r="D97" s="1043"/>
      <c r="E97" s="1043"/>
      <c r="F97" s="31" t="s">
        <v>168</v>
      </c>
      <c r="G97" s="1045"/>
      <c r="H97" s="1046"/>
      <c r="I97" s="1046"/>
      <c r="J97" s="1046"/>
      <c r="K97" s="1046"/>
      <c r="L97" s="1046"/>
      <c r="M97" s="1047"/>
      <c r="N97" s="32" t="s">
        <v>170</v>
      </c>
      <c r="O97" s="1048"/>
      <c r="P97" s="1048"/>
      <c r="Q97" s="1048"/>
      <c r="R97" s="1050"/>
      <c r="S97" s="1050"/>
      <c r="T97" s="1050"/>
      <c r="U97" s="1050"/>
      <c r="V97" s="1050"/>
      <c r="W97" s="1052"/>
      <c r="X97" s="1053"/>
      <c r="Y97" s="1053"/>
      <c r="Z97" s="1053"/>
      <c r="AA97" s="1053"/>
      <c r="AB97" s="1053"/>
      <c r="AC97" s="1053"/>
      <c r="AD97" s="1053"/>
      <c r="AE97" s="1053"/>
      <c r="AF97" s="1053"/>
      <c r="AG97" s="1053"/>
      <c r="AH97" s="1053"/>
      <c r="AI97" s="1053"/>
    </row>
    <row r="98" spans="1:35" s="1" customFormat="1" ht="19.5" customHeight="1" x14ac:dyDescent="0.2">
      <c r="A98" s="1044"/>
      <c r="B98" s="1044"/>
      <c r="C98" s="1044"/>
      <c r="D98" s="1044"/>
      <c r="E98" s="1044"/>
      <c r="F98" s="33"/>
      <c r="G98" s="1055"/>
      <c r="H98" s="1056"/>
      <c r="I98" s="1056"/>
      <c r="J98" s="1056"/>
      <c r="K98" s="1056"/>
      <c r="L98" s="1056"/>
      <c r="M98" s="1057"/>
      <c r="N98" s="34"/>
      <c r="O98" s="1049"/>
      <c r="P98" s="1049"/>
      <c r="Q98" s="1049"/>
      <c r="R98" s="1051"/>
      <c r="S98" s="1051"/>
      <c r="T98" s="1051"/>
      <c r="U98" s="1051"/>
      <c r="V98" s="1051"/>
      <c r="W98" s="1054"/>
      <c r="X98" s="1054"/>
      <c r="Y98" s="1054"/>
      <c r="Z98" s="1054"/>
      <c r="AA98" s="1054"/>
      <c r="AB98" s="1054"/>
      <c r="AC98" s="1054"/>
      <c r="AD98" s="1054"/>
      <c r="AE98" s="1054"/>
      <c r="AF98" s="1054"/>
      <c r="AG98" s="1054"/>
      <c r="AH98" s="1054"/>
      <c r="AI98" s="1054"/>
    </row>
    <row r="99" spans="1:35" s="1" customFormat="1" ht="19.5" customHeight="1" x14ac:dyDescent="0.2">
      <c r="A99" s="1042"/>
      <c r="B99" s="1043"/>
      <c r="C99" s="1043"/>
      <c r="D99" s="1043"/>
      <c r="E99" s="1043"/>
      <c r="F99" s="31" t="s">
        <v>168</v>
      </c>
      <c r="G99" s="1045"/>
      <c r="H99" s="1046"/>
      <c r="I99" s="1046"/>
      <c r="J99" s="1046"/>
      <c r="K99" s="1046"/>
      <c r="L99" s="1046"/>
      <c r="M99" s="1047"/>
      <c r="N99" s="32" t="s">
        <v>170</v>
      </c>
      <c r="O99" s="1048"/>
      <c r="P99" s="1048"/>
      <c r="Q99" s="1048"/>
      <c r="R99" s="1050"/>
      <c r="S99" s="1050"/>
      <c r="T99" s="1050"/>
      <c r="U99" s="1050"/>
      <c r="V99" s="1050"/>
      <c r="W99" s="1052"/>
      <c r="X99" s="1053"/>
      <c r="Y99" s="1053"/>
      <c r="Z99" s="1053"/>
      <c r="AA99" s="1053"/>
      <c r="AB99" s="1053"/>
      <c r="AC99" s="1053"/>
      <c r="AD99" s="1053"/>
      <c r="AE99" s="1053"/>
      <c r="AF99" s="1053"/>
      <c r="AG99" s="1053"/>
      <c r="AH99" s="1053"/>
      <c r="AI99" s="1053"/>
    </row>
    <row r="100" spans="1:35" s="1" customFormat="1" ht="19.5" customHeight="1" x14ac:dyDescent="0.2">
      <c r="A100" s="1044"/>
      <c r="B100" s="1044"/>
      <c r="C100" s="1044"/>
      <c r="D100" s="1044"/>
      <c r="E100" s="1044"/>
      <c r="F100" s="33"/>
      <c r="G100" s="1055"/>
      <c r="H100" s="1056"/>
      <c r="I100" s="1056"/>
      <c r="J100" s="1056"/>
      <c r="K100" s="1056"/>
      <c r="L100" s="1056"/>
      <c r="M100" s="1057"/>
      <c r="N100" s="34"/>
      <c r="O100" s="1049"/>
      <c r="P100" s="1049"/>
      <c r="Q100" s="1049"/>
      <c r="R100" s="1051"/>
      <c r="S100" s="1051"/>
      <c r="T100" s="1051"/>
      <c r="U100" s="1051"/>
      <c r="V100" s="1051"/>
      <c r="W100" s="1054"/>
      <c r="X100" s="1054"/>
      <c r="Y100" s="1054"/>
      <c r="Z100" s="1054"/>
      <c r="AA100" s="1054"/>
      <c r="AB100" s="1054"/>
      <c r="AC100" s="1054"/>
      <c r="AD100" s="1054"/>
      <c r="AE100" s="1054"/>
      <c r="AF100" s="1054"/>
      <c r="AG100" s="1054"/>
      <c r="AH100" s="1054"/>
      <c r="AI100" s="1054"/>
    </row>
    <row r="101" spans="1:35" s="1" customFormat="1" ht="19.5" customHeight="1" x14ac:dyDescent="0.2">
      <c r="A101" s="1042"/>
      <c r="B101" s="1043"/>
      <c r="C101" s="1043"/>
      <c r="D101" s="1043"/>
      <c r="E101" s="1043"/>
      <c r="F101" s="31" t="s">
        <v>168</v>
      </c>
      <c r="G101" s="1045"/>
      <c r="H101" s="1046"/>
      <c r="I101" s="1046"/>
      <c r="J101" s="1046"/>
      <c r="K101" s="1046"/>
      <c r="L101" s="1046"/>
      <c r="M101" s="1047"/>
      <c r="N101" s="32" t="s">
        <v>170</v>
      </c>
      <c r="O101" s="1048"/>
      <c r="P101" s="1048"/>
      <c r="Q101" s="1048"/>
      <c r="R101" s="1050"/>
      <c r="S101" s="1050"/>
      <c r="T101" s="1050"/>
      <c r="U101" s="1050"/>
      <c r="V101" s="1050"/>
      <c r="W101" s="1052"/>
      <c r="X101" s="1053"/>
      <c r="Y101" s="1053"/>
      <c r="Z101" s="1053"/>
      <c r="AA101" s="1053"/>
      <c r="AB101" s="1053"/>
      <c r="AC101" s="1053"/>
      <c r="AD101" s="1053"/>
      <c r="AE101" s="1053"/>
      <c r="AF101" s="1053"/>
      <c r="AG101" s="1053"/>
      <c r="AH101" s="1053"/>
      <c r="AI101" s="1053"/>
    </row>
    <row r="102" spans="1:35" s="1" customFormat="1" ht="19.5" customHeight="1" x14ac:dyDescent="0.2">
      <c r="A102" s="1044"/>
      <c r="B102" s="1044"/>
      <c r="C102" s="1044"/>
      <c r="D102" s="1044"/>
      <c r="E102" s="1044"/>
      <c r="F102" s="33"/>
      <c r="G102" s="1055"/>
      <c r="H102" s="1056"/>
      <c r="I102" s="1056"/>
      <c r="J102" s="1056"/>
      <c r="K102" s="1056"/>
      <c r="L102" s="1056"/>
      <c r="M102" s="1057"/>
      <c r="N102" s="34"/>
      <c r="O102" s="1049"/>
      <c r="P102" s="1049"/>
      <c r="Q102" s="1049"/>
      <c r="R102" s="1051"/>
      <c r="S102" s="1051"/>
      <c r="T102" s="1051"/>
      <c r="U102" s="1051"/>
      <c r="V102" s="1051"/>
      <c r="W102" s="1054"/>
      <c r="X102" s="1054"/>
      <c r="Y102" s="1054"/>
      <c r="Z102" s="1054"/>
      <c r="AA102" s="1054"/>
      <c r="AB102" s="1054"/>
      <c r="AC102" s="1054"/>
      <c r="AD102" s="1054"/>
      <c r="AE102" s="1054"/>
      <c r="AF102" s="1054"/>
      <c r="AG102" s="1054"/>
      <c r="AH102" s="1054"/>
      <c r="AI102" s="1054"/>
    </row>
    <row r="103" spans="1:35" s="1" customFormat="1" ht="19.5" customHeight="1" x14ac:dyDescent="0.2">
      <c r="A103" s="1042"/>
      <c r="B103" s="1043"/>
      <c r="C103" s="1043"/>
      <c r="D103" s="1043"/>
      <c r="E103" s="1043"/>
      <c r="F103" s="31" t="s">
        <v>168</v>
      </c>
      <c r="G103" s="1045"/>
      <c r="H103" s="1046"/>
      <c r="I103" s="1046"/>
      <c r="J103" s="1046"/>
      <c r="K103" s="1046"/>
      <c r="L103" s="1046"/>
      <c r="M103" s="1047"/>
      <c r="N103" s="32" t="s">
        <v>170</v>
      </c>
      <c r="O103" s="1048"/>
      <c r="P103" s="1048"/>
      <c r="Q103" s="1048"/>
      <c r="R103" s="1050"/>
      <c r="S103" s="1050"/>
      <c r="T103" s="1050"/>
      <c r="U103" s="1050"/>
      <c r="V103" s="1050"/>
      <c r="W103" s="1052"/>
      <c r="X103" s="1053"/>
      <c r="Y103" s="1053"/>
      <c r="Z103" s="1053"/>
      <c r="AA103" s="1053"/>
      <c r="AB103" s="1053"/>
      <c r="AC103" s="1053"/>
      <c r="AD103" s="1053"/>
      <c r="AE103" s="1053"/>
      <c r="AF103" s="1053"/>
      <c r="AG103" s="1053"/>
      <c r="AH103" s="1053"/>
      <c r="AI103" s="1053"/>
    </row>
    <row r="104" spans="1:35" s="1" customFormat="1" ht="19.5" customHeight="1" x14ac:dyDescent="0.2">
      <c r="A104" s="1044"/>
      <c r="B104" s="1044"/>
      <c r="C104" s="1044"/>
      <c r="D104" s="1044"/>
      <c r="E104" s="1044"/>
      <c r="F104" s="33"/>
      <c r="G104" s="1055"/>
      <c r="H104" s="1056"/>
      <c r="I104" s="1056"/>
      <c r="J104" s="1056"/>
      <c r="K104" s="1056"/>
      <c r="L104" s="1056"/>
      <c r="M104" s="1057"/>
      <c r="N104" s="34"/>
      <c r="O104" s="1049"/>
      <c r="P104" s="1049"/>
      <c r="Q104" s="1049"/>
      <c r="R104" s="1051"/>
      <c r="S104" s="1051"/>
      <c r="T104" s="1051"/>
      <c r="U104" s="1051"/>
      <c r="V104" s="1051"/>
      <c r="W104" s="1054"/>
      <c r="X104" s="1054"/>
      <c r="Y104" s="1054"/>
      <c r="Z104" s="1054"/>
      <c r="AA104" s="1054"/>
      <c r="AB104" s="1054"/>
      <c r="AC104" s="1054"/>
      <c r="AD104" s="1054"/>
      <c r="AE104" s="1054"/>
      <c r="AF104" s="1054"/>
      <c r="AG104" s="1054"/>
      <c r="AH104" s="1054"/>
      <c r="AI104" s="1054"/>
    </row>
    <row r="105" spans="1:35" s="1" customFormat="1" ht="19.5" customHeight="1" x14ac:dyDescent="0.2">
      <c r="A105" s="1042"/>
      <c r="B105" s="1043"/>
      <c r="C105" s="1043"/>
      <c r="D105" s="1043"/>
      <c r="E105" s="1043"/>
      <c r="F105" s="31" t="s">
        <v>168</v>
      </c>
      <c r="G105" s="1045"/>
      <c r="H105" s="1046"/>
      <c r="I105" s="1046"/>
      <c r="J105" s="1046"/>
      <c r="K105" s="1046"/>
      <c r="L105" s="1046"/>
      <c r="M105" s="1047"/>
      <c r="N105" s="32" t="s">
        <v>170</v>
      </c>
      <c r="O105" s="1048"/>
      <c r="P105" s="1048"/>
      <c r="Q105" s="1048"/>
      <c r="R105" s="1050"/>
      <c r="S105" s="1050"/>
      <c r="T105" s="1050"/>
      <c r="U105" s="1050"/>
      <c r="V105" s="1050"/>
      <c r="W105" s="1052"/>
      <c r="X105" s="1053"/>
      <c r="Y105" s="1053"/>
      <c r="Z105" s="1053"/>
      <c r="AA105" s="1053"/>
      <c r="AB105" s="1053"/>
      <c r="AC105" s="1053"/>
      <c r="AD105" s="1053"/>
      <c r="AE105" s="1053"/>
      <c r="AF105" s="1053"/>
      <c r="AG105" s="1053"/>
      <c r="AH105" s="1053"/>
      <c r="AI105" s="1053"/>
    </row>
    <row r="106" spans="1:35" s="1" customFormat="1" ht="19.5" customHeight="1" x14ac:dyDescent="0.2">
      <c r="A106" s="1044"/>
      <c r="B106" s="1044"/>
      <c r="C106" s="1044"/>
      <c r="D106" s="1044"/>
      <c r="E106" s="1044"/>
      <c r="F106" s="33"/>
      <c r="G106" s="1055"/>
      <c r="H106" s="1056"/>
      <c r="I106" s="1056"/>
      <c r="J106" s="1056"/>
      <c r="K106" s="1056"/>
      <c r="L106" s="1056"/>
      <c r="M106" s="1057"/>
      <c r="N106" s="34"/>
      <c r="O106" s="1049"/>
      <c r="P106" s="1049"/>
      <c r="Q106" s="1049"/>
      <c r="R106" s="1051"/>
      <c r="S106" s="1051"/>
      <c r="T106" s="1051"/>
      <c r="U106" s="1051"/>
      <c r="V106" s="1051"/>
      <c r="W106" s="1054"/>
      <c r="X106" s="1054"/>
      <c r="Y106" s="1054"/>
      <c r="Z106" s="1054"/>
      <c r="AA106" s="1054"/>
      <c r="AB106" s="1054"/>
      <c r="AC106" s="1054"/>
      <c r="AD106" s="1054"/>
      <c r="AE106" s="1054"/>
      <c r="AF106" s="1054"/>
      <c r="AG106" s="1054"/>
      <c r="AH106" s="1054"/>
      <c r="AI106" s="1054"/>
    </row>
    <row r="107" spans="1:35" s="1" customFormat="1" ht="19.5" customHeight="1" x14ac:dyDescent="0.2">
      <c r="A107" s="1042"/>
      <c r="B107" s="1043"/>
      <c r="C107" s="1043"/>
      <c r="D107" s="1043"/>
      <c r="E107" s="1043"/>
      <c r="F107" s="31" t="s">
        <v>168</v>
      </c>
      <c r="G107" s="1045"/>
      <c r="H107" s="1046"/>
      <c r="I107" s="1046"/>
      <c r="J107" s="1046"/>
      <c r="K107" s="1046"/>
      <c r="L107" s="1046"/>
      <c r="M107" s="1047"/>
      <c r="N107" s="32" t="s">
        <v>170</v>
      </c>
      <c r="O107" s="1048"/>
      <c r="P107" s="1048"/>
      <c r="Q107" s="1048"/>
      <c r="R107" s="1050"/>
      <c r="S107" s="1050"/>
      <c r="T107" s="1050"/>
      <c r="U107" s="1050"/>
      <c r="V107" s="1050"/>
      <c r="W107" s="1052"/>
      <c r="X107" s="1053"/>
      <c r="Y107" s="1053"/>
      <c r="Z107" s="1053"/>
      <c r="AA107" s="1053"/>
      <c r="AB107" s="1053"/>
      <c r="AC107" s="1053"/>
      <c r="AD107" s="1053"/>
      <c r="AE107" s="1053"/>
      <c r="AF107" s="1053"/>
      <c r="AG107" s="1053"/>
      <c r="AH107" s="1053"/>
      <c r="AI107" s="1053"/>
    </row>
    <row r="108" spans="1:35" s="1" customFormat="1" ht="19.5" customHeight="1" x14ac:dyDescent="0.2">
      <c r="A108" s="1044"/>
      <c r="B108" s="1044"/>
      <c r="C108" s="1044"/>
      <c r="D108" s="1044"/>
      <c r="E108" s="1044"/>
      <c r="F108" s="33"/>
      <c r="G108" s="1055"/>
      <c r="H108" s="1056"/>
      <c r="I108" s="1056"/>
      <c r="J108" s="1056"/>
      <c r="K108" s="1056"/>
      <c r="L108" s="1056"/>
      <c r="M108" s="1057"/>
      <c r="N108" s="34"/>
      <c r="O108" s="1049"/>
      <c r="P108" s="1049"/>
      <c r="Q108" s="1049"/>
      <c r="R108" s="1051"/>
      <c r="S108" s="1051"/>
      <c r="T108" s="1051"/>
      <c r="U108" s="1051"/>
      <c r="V108" s="1051"/>
      <c r="W108" s="1054"/>
      <c r="X108" s="1054"/>
      <c r="Y108" s="1054"/>
      <c r="Z108" s="1054"/>
      <c r="AA108" s="1054"/>
      <c r="AB108" s="1054"/>
      <c r="AC108" s="1054"/>
      <c r="AD108" s="1054"/>
      <c r="AE108" s="1054"/>
      <c r="AF108" s="1054"/>
      <c r="AG108" s="1054"/>
      <c r="AH108" s="1054"/>
      <c r="AI108" s="1054"/>
    </row>
    <row r="109" spans="1:35" s="1" customFormat="1" ht="19.5" customHeight="1" x14ac:dyDescent="0.2">
      <c r="A109" s="1042"/>
      <c r="B109" s="1043"/>
      <c r="C109" s="1043"/>
      <c r="D109" s="1043"/>
      <c r="E109" s="1043"/>
      <c r="F109" s="31" t="s">
        <v>168</v>
      </c>
      <c r="G109" s="1045"/>
      <c r="H109" s="1046"/>
      <c r="I109" s="1046"/>
      <c r="J109" s="1046"/>
      <c r="K109" s="1046"/>
      <c r="L109" s="1046"/>
      <c r="M109" s="1047"/>
      <c r="N109" s="32" t="s">
        <v>170</v>
      </c>
      <c r="O109" s="1048"/>
      <c r="P109" s="1048"/>
      <c r="Q109" s="1048"/>
      <c r="R109" s="1050"/>
      <c r="S109" s="1050"/>
      <c r="T109" s="1050"/>
      <c r="U109" s="1050"/>
      <c r="V109" s="1050"/>
      <c r="W109" s="1052"/>
      <c r="X109" s="1053"/>
      <c r="Y109" s="1053"/>
      <c r="Z109" s="1053"/>
      <c r="AA109" s="1053"/>
      <c r="AB109" s="1053"/>
      <c r="AC109" s="1053"/>
      <c r="AD109" s="1053"/>
      <c r="AE109" s="1053"/>
      <c r="AF109" s="1053"/>
      <c r="AG109" s="1053"/>
      <c r="AH109" s="1053"/>
      <c r="AI109" s="1053"/>
    </row>
    <row r="110" spans="1:35" s="1" customFormat="1" ht="19.5" customHeight="1" x14ac:dyDescent="0.2">
      <c r="A110" s="1044"/>
      <c r="B110" s="1044"/>
      <c r="C110" s="1044"/>
      <c r="D110" s="1044"/>
      <c r="E110" s="1044"/>
      <c r="F110" s="33"/>
      <c r="G110" s="1055"/>
      <c r="H110" s="1056"/>
      <c r="I110" s="1056"/>
      <c r="J110" s="1056"/>
      <c r="K110" s="1056"/>
      <c r="L110" s="1056"/>
      <c r="M110" s="1057"/>
      <c r="N110" s="34"/>
      <c r="O110" s="1049"/>
      <c r="P110" s="1049"/>
      <c r="Q110" s="1049"/>
      <c r="R110" s="1051"/>
      <c r="S110" s="1051"/>
      <c r="T110" s="1051"/>
      <c r="U110" s="1051"/>
      <c r="V110" s="1051"/>
      <c r="W110" s="1054"/>
      <c r="X110" s="1054"/>
      <c r="Y110" s="1054"/>
      <c r="Z110" s="1054"/>
      <c r="AA110" s="1054"/>
      <c r="AB110" s="1054"/>
      <c r="AC110" s="1054"/>
      <c r="AD110" s="1054"/>
      <c r="AE110" s="1054"/>
      <c r="AF110" s="1054"/>
      <c r="AG110" s="1054"/>
      <c r="AH110" s="1054"/>
      <c r="AI110" s="1054"/>
    </row>
    <row r="111" spans="1:35" s="1" customFormat="1" ht="19.5" customHeight="1" x14ac:dyDescent="0.2">
      <c r="A111" s="1042"/>
      <c r="B111" s="1043"/>
      <c r="C111" s="1043"/>
      <c r="D111" s="1043"/>
      <c r="E111" s="1043"/>
      <c r="F111" s="31" t="s">
        <v>168</v>
      </c>
      <c r="G111" s="1045"/>
      <c r="H111" s="1046"/>
      <c r="I111" s="1046"/>
      <c r="J111" s="1046"/>
      <c r="K111" s="1046"/>
      <c r="L111" s="1046"/>
      <c r="M111" s="1047"/>
      <c r="N111" s="32" t="s">
        <v>170</v>
      </c>
      <c r="O111" s="1048"/>
      <c r="P111" s="1048"/>
      <c r="Q111" s="1048"/>
      <c r="R111" s="1050"/>
      <c r="S111" s="1050"/>
      <c r="T111" s="1050"/>
      <c r="U111" s="1050"/>
      <c r="V111" s="1050"/>
      <c r="W111" s="1052"/>
      <c r="X111" s="1053"/>
      <c r="Y111" s="1053"/>
      <c r="Z111" s="1053"/>
      <c r="AA111" s="1053"/>
      <c r="AB111" s="1053"/>
      <c r="AC111" s="1053"/>
      <c r="AD111" s="1053"/>
      <c r="AE111" s="1053"/>
      <c r="AF111" s="1053"/>
      <c r="AG111" s="1053"/>
      <c r="AH111" s="1053"/>
      <c r="AI111" s="1053"/>
    </row>
    <row r="112" spans="1:35" s="1" customFormat="1" ht="19.5" customHeight="1" x14ac:dyDescent="0.2">
      <c r="A112" s="1044"/>
      <c r="B112" s="1044"/>
      <c r="C112" s="1044"/>
      <c r="D112" s="1044"/>
      <c r="E112" s="1044"/>
      <c r="F112" s="33"/>
      <c r="G112" s="1055"/>
      <c r="H112" s="1056"/>
      <c r="I112" s="1056"/>
      <c r="J112" s="1056"/>
      <c r="K112" s="1056"/>
      <c r="L112" s="1056"/>
      <c r="M112" s="1057"/>
      <c r="N112" s="34"/>
      <c r="O112" s="1049"/>
      <c r="P112" s="1049"/>
      <c r="Q112" s="1049"/>
      <c r="R112" s="1051"/>
      <c r="S112" s="1051"/>
      <c r="T112" s="1051"/>
      <c r="U112" s="1051"/>
      <c r="V112" s="1051"/>
      <c r="W112" s="1054"/>
      <c r="X112" s="1054"/>
      <c r="Y112" s="1054"/>
      <c r="Z112" s="1054"/>
      <c r="AA112" s="1054"/>
      <c r="AB112" s="1054"/>
      <c r="AC112" s="1054"/>
      <c r="AD112" s="1054"/>
      <c r="AE112" s="1054"/>
      <c r="AF112" s="1054"/>
      <c r="AG112" s="1054"/>
      <c r="AH112" s="1054"/>
      <c r="AI112" s="1054"/>
    </row>
    <row r="113" spans="1:35" s="1" customFormat="1" ht="19.5" customHeight="1" x14ac:dyDescent="0.2">
      <c r="A113" s="1042"/>
      <c r="B113" s="1043"/>
      <c r="C113" s="1043"/>
      <c r="D113" s="1043"/>
      <c r="E113" s="1043"/>
      <c r="F113" s="31" t="s">
        <v>168</v>
      </c>
      <c r="G113" s="1045"/>
      <c r="H113" s="1046"/>
      <c r="I113" s="1046"/>
      <c r="J113" s="1046"/>
      <c r="K113" s="1046"/>
      <c r="L113" s="1046"/>
      <c r="M113" s="1047"/>
      <c r="N113" s="32" t="s">
        <v>170</v>
      </c>
      <c r="O113" s="1048"/>
      <c r="P113" s="1048"/>
      <c r="Q113" s="1048"/>
      <c r="R113" s="1050"/>
      <c r="S113" s="1050"/>
      <c r="T113" s="1050"/>
      <c r="U113" s="1050"/>
      <c r="V113" s="1050"/>
      <c r="W113" s="1052"/>
      <c r="X113" s="1053"/>
      <c r="Y113" s="1053"/>
      <c r="Z113" s="1053"/>
      <c r="AA113" s="1053"/>
      <c r="AB113" s="1053"/>
      <c r="AC113" s="1053"/>
      <c r="AD113" s="1053"/>
      <c r="AE113" s="1053"/>
      <c r="AF113" s="1053"/>
      <c r="AG113" s="1053"/>
      <c r="AH113" s="1053"/>
      <c r="AI113" s="1053"/>
    </row>
    <row r="114" spans="1:35" s="1" customFormat="1" ht="19.5" customHeight="1" x14ac:dyDescent="0.2">
      <c r="A114" s="1044"/>
      <c r="B114" s="1044"/>
      <c r="C114" s="1044"/>
      <c r="D114" s="1044"/>
      <c r="E114" s="1044"/>
      <c r="F114" s="33"/>
      <c r="G114" s="1055"/>
      <c r="H114" s="1056"/>
      <c r="I114" s="1056"/>
      <c r="J114" s="1056"/>
      <c r="K114" s="1056"/>
      <c r="L114" s="1056"/>
      <c r="M114" s="1057"/>
      <c r="N114" s="34"/>
      <c r="O114" s="1049"/>
      <c r="P114" s="1049"/>
      <c r="Q114" s="1049"/>
      <c r="R114" s="1051"/>
      <c r="S114" s="1051"/>
      <c r="T114" s="1051"/>
      <c r="U114" s="1051"/>
      <c r="V114" s="1051"/>
      <c r="W114" s="1054"/>
      <c r="X114" s="1054"/>
      <c r="Y114" s="1054"/>
      <c r="Z114" s="1054"/>
      <c r="AA114" s="1054"/>
      <c r="AB114" s="1054"/>
      <c r="AC114" s="1054"/>
      <c r="AD114" s="1054"/>
      <c r="AE114" s="1054"/>
      <c r="AF114" s="1054"/>
      <c r="AG114" s="1054"/>
      <c r="AH114" s="1054"/>
      <c r="AI114" s="1054"/>
    </row>
    <row r="115" spans="1:35" s="1" customFormat="1" ht="19.5" customHeight="1" x14ac:dyDescent="0.2">
      <c r="A115" s="1042"/>
      <c r="B115" s="1043"/>
      <c r="C115" s="1043"/>
      <c r="D115" s="1043"/>
      <c r="E115" s="1043"/>
      <c r="F115" s="31" t="s">
        <v>168</v>
      </c>
      <c r="G115" s="1045"/>
      <c r="H115" s="1046"/>
      <c r="I115" s="1046"/>
      <c r="J115" s="1046"/>
      <c r="K115" s="1046"/>
      <c r="L115" s="1046"/>
      <c r="M115" s="1047"/>
      <c r="N115" s="32" t="s">
        <v>170</v>
      </c>
      <c r="O115" s="1048"/>
      <c r="P115" s="1048"/>
      <c r="Q115" s="1048"/>
      <c r="R115" s="1050"/>
      <c r="S115" s="1050"/>
      <c r="T115" s="1050"/>
      <c r="U115" s="1050"/>
      <c r="V115" s="1050"/>
      <c r="W115" s="1052"/>
      <c r="X115" s="1053"/>
      <c r="Y115" s="1053"/>
      <c r="Z115" s="1053"/>
      <c r="AA115" s="1053"/>
      <c r="AB115" s="1053"/>
      <c r="AC115" s="1053"/>
      <c r="AD115" s="1053"/>
      <c r="AE115" s="1053"/>
      <c r="AF115" s="1053"/>
      <c r="AG115" s="1053"/>
      <c r="AH115" s="1053"/>
      <c r="AI115" s="1053"/>
    </row>
    <row r="116" spans="1:35" s="1" customFormat="1" ht="19.5" customHeight="1" x14ac:dyDescent="0.2">
      <c r="A116" s="1044"/>
      <c r="B116" s="1044"/>
      <c r="C116" s="1044"/>
      <c r="D116" s="1044"/>
      <c r="E116" s="1044"/>
      <c r="F116" s="33"/>
      <c r="G116" s="1055"/>
      <c r="H116" s="1056"/>
      <c r="I116" s="1056"/>
      <c r="J116" s="1056"/>
      <c r="K116" s="1056"/>
      <c r="L116" s="1056"/>
      <c r="M116" s="1057"/>
      <c r="N116" s="34"/>
      <c r="O116" s="1049"/>
      <c r="P116" s="1049"/>
      <c r="Q116" s="1049"/>
      <c r="R116" s="1051"/>
      <c r="S116" s="1051"/>
      <c r="T116" s="1051"/>
      <c r="U116" s="1051"/>
      <c r="V116" s="1051"/>
      <c r="W116" s="1054"/>
      <c r="X116" s="1054"/>
      <c r="Y116" s="1054"/>
      <c r="Z116" s="1054"/>
      <c r="AA116" s="1054"/>
      <c r="AB116" s="1054"/>
      <c r="AC116" s="1054"/>
      <c r="AD116" s="1054"/>
      <c r="AE116" s="1054"/>
      <c r="AF116" s="1054"/>
      <c r="AG116" s="1054"/>
      <c r="AH116" s="1054"/>
      <c r="AI116" s="1054"/>
    </row>
    <row r="117" spans="1:35" s="1" customFormat="1" ht="19.5" customHeight="1" x14ac:dyDescent="0.2">
      <c r="A117" s="1042"/>
      <c r="B117" s="1043"/>
      <c r="C117" s="1043"/>
      <c r="D117" s="1043"/>
      <c r="E117" s="1043"/>
      <c r="F117" s="31" t="s">
        <v>168</v>
      </c>
      <c r="G117" s="1045"/>
      <c r="H117" s="1046"/>
      <c r="I117" s="1046"/>
      <c r="J117" s="1046"/>
      <c r="K117" s="1046"/>
      <c r="L117" s="1046"/>
      <c r="M117" s="1047"/>
      <c r="N117" s="32" t="s">
        <v>170</v>
      </c>
      <c r="O117" s="1048"/>
      <c r="P117" s="1048"/>
      <c r="Q117" s="1048"/>
      <c r="R117" s="1050"/>
      <c r="S117" s="1050"/>
      <c r="T117" s="1050"/>
      <c r="U117" s="1050"/>
      <c r="V117" s="1050"/>
      <c r="W117" s="1052"/>
      <c r="X117" s="1053"/>
      <c r="Y117" s="1053"/>
      <c r="Z117" s="1053"/>
      <c r="AA117" s="1053"/>
      <c r="AB117" s="1053"/>
      <c r="AC117" s="1053"/>
      <c r="AD117" s="1053"/>
      <c r="AE117" s="1053"/>
      <c r="AF117" s="1053"/>
      <c r="AG117" s="1053"/>
      <c r="AH117" s="1053"/>
      <c r="AI117" s="1053"/>
    </row>
    <row r="118" spans="1:35" s="1" customFormat="1" ht="19.5" customHeight="1" x14ac:dyDescent="0.2">
      <c r="A118" s="1044"/>
      <c r="B118" s="1044"/>
      <c r="C118" s="1044"/>
      <c r="D118" s="1044"/>
      <c r="E118" s="1044"/>
      <c r="F118" s="33"/>
      <c r="G118" s="1055"/>
      <c r="H118" s="1056"/>
      <c r="I118" s="1056"/>
      <c r="J118" s="1056"/>
      <c r="K118" s="1056"/>
      <c r="L118" s="1056"/>
      <c r="M118" s="1057"/>
      <c r="N118" s="34"/>
      <c r="O118" s="1049"/>
      <c r="P118" s="1049"/>
      <c r="Q118" s="1049"/>
      <c r="R118" s="1051"/>
      <c r="S118" s="1051"/>
      <c r="T118" s="1051"/>
      <c r="U118" s="1051"/>
      <c r="V118" s="1051"/>
      <c r="W118" s="1054"/>
      <c r="X118" s="1054"/>
      <c r="Y118" s="1054"/>
      <c r="Z118" s="1054"/>
      <c r="AA118" s="1054"/>
      <c r="AB118" s="1054"/>
      <c r="AC118" s="1054"/>
      <c r="AD118" s="1054"/>
      <c r="AE118" s="1054"/>
      <c r="AF118" s="1054"/>
      <c r="AG118" s="1054"/>
      <c r="AH118" s="1054"/>
      <c r="AI118" s="1054"/>
    </row>
    <row r="119" spans="1:35" s="1" customFormat="1" ht="19.5" customHeight="1" x14ac:dyDescent="0.2">
      <c r="A119" s="1042"/>
      <c r="B119" s="1043"/>
      <c r="C119" s="1043"/>
      <c r="D119" s="1043"/>
      <c r="E119" s="1043"/>
      <c r="F119" s="31" t="s">
        <v>168</v>
      </c>
      <c r="G119" s="1045"/>
      <c r="H119" s="1046"/>
      <c r="I119" s="1046"/>
      <c r="J119" s="1046"/>
      <c r="K119" s="1046"/>
      <c r="L119" s="1046"/>
      <c r="M119" s="1047"/>
      <c r="N119" s="32" t="s">
        <v>170</v>
      </c>
      <c r="O119" s="1048"/>
      <c r="P119" s="1048"/>
      <c r="Q119" s="1048"/>
      <c r="R119" s="1050"/>
      <c r="S119" s="1050"/>
      <c r="T119" s="1050"/>
      <c r="U119" s="1050"/>
      <c r="V119" s="1050"/>
      <c r="W119" s="1052"/>
      <c r="X119" s="1053"/>
      <c r="Y119" s="1053"/>
      <c r="Z119" s="1053"/>
      <c r="AA119" s="1053"/>
      <c r="AB119" s="1053"/>
      <c r="AC119" s="1053"/>
      <c r="AD119" s="1053"/>
      <c r="AE119" s="1053"/>
      <c r="AF119" s="1053"/>
      <c r="AG119" s="1053"/>
      <c r="AH119" s="1053"/>
      <c r="AI119" s="1053"/>
    </row>
    <row r="120" spans="1:35" s="1" customFormat="1" ht="19.5" customHeight="1" x14ac:dyDescent="0.2">
      <c r="A120" s="1044"/>
      <c r="B120" s="1044"/>
      <c r="C120" s="1044"/>
      <c r="D120" s="1044"/>
      <c r="E120" s="1044"/>
      <c r="F120" s="33"/>
      <c r="G120" s="1055"/>
      <c r="H120" s="1056"/>
      <c r="I120" s="1056"/>
      <c r="J120" s="1056"/>
      <c r="K120" s="1056"/>
      <c r="L120" s="1056"/>
      <c r="M120" s="1057"/>
      <c r="N120" s="34"/>
      <c r="O120" s="1049"/>
      <c r="P120" s="1049"/>
      <c r="Q120" s="1049"/>
      <c r="R120" s="1051"/>
      <c r="S120" s="1051"/>
      <c r="T120" s="1051"/>
      <c r="U120" s="1051"/>
      <c r="V120" s="1051"/>
      <c r="W120" s="1054"/>
      <c r="X120" s="1054"/>
      <c r="Y120" s="1054"/>
      <c r="Z120" s="1054"/>
      <c r="AA120" s="1054"/>
      <c r="AB120" s="1054"/>
      <c r="AC120" s="1054"/>
      <c r="AD120" s="1054"/>
      <c r="AE120" s="1054"/>
      <c r="AF120" s="1054"/>
      <c r="AG120" s="1054"/>
      <c r="AH120" s="1054"/>
      <c r="AI120" s="1054"/>
    </row>
    <row r="121" spans="1:35" s="1" customFormat="1" ht="19.5" customHeight="1" x14ac:dyDescent="0.2">
      <c r="A121" s="1042"/>
      <c r="B121" s="1043"/>
      <c r="C121" s="1043"/>
      <c r="D121" s="1043"/>
      <c r="E121" s="1043"/>
      <c r="F121" s="31" t="s">
        <v>168</v>
      </c>
      <c r="G121" s="1045"/>
      <c r="H121" s="1046"/>
      <c r="I121" s="1046"/>
      <c r="J121" s="1046"/>
      <c r="K121" s="1046"/>
      <c r="L121" s="1046"/>
      <c r="M121" s="1047"/>
      <c r="N121" s="32" t="s">
        <v>170</v>
      </c>
      <c r="O121" s="1048"/>
      <c r="P121" s="1048"/>
      <c r="Q121" s="1048"/>
      <c r="R121" s="1050"/>
      <c r="S121" s="1050"/>
      <c r="T121" s="1050"/>
      <c r="U121" s="1050"/>
      <c r="V121" s="1050"/>
      <c r="W121" s="1052"/>
      <c r="X121" s="1053"/>
      <c r="Y121" s="1053"/>
      <c r="Z121" s="1053"/>
      <c r="AA121" s="1053"/>
      <c r="AB121" s="1053"/>
      <c r="AC121" s="1053"/>
      <c r="AD121" s="1053"/>
      <c r="AE121" s="1053"/>
      <c r="AF121" s="1053"/>
      <c r="AG121" s="1053"/>
      <c r="AH121" s="1053"/>
      <c r="AI121" s="1053"/>
    </row>
    <row r="122" spans="1:35" s="1" customFormat="1" ht="19.5" customHeight="1" x14ac:dyDescent="0.2">
      <c r="A122" s="1044"/>
      <c r="B122" s="1044"/>
      <c r="C122" s="1044"/>
      <c r="D122" s="1044"/>
      <c r="E122" s="1044"/>
      <c r="F122" s="33"/>
      <c r="G122" s="1055"/>
      <c r="H122" s="1056"/>
      <c r="I122" s="1056"/>
      <c r="J122" s="1056"/>
      <c r="K122" s="1056"/>
      <c r="L122" s="1056"/>
      <c r="M122" s="1057"/>
      <c r="N122" s="34"/>
      <c r="O122" s="1049"/>
      <c r="P122" s="1049"/>
      <c r="Q122" s="1049"/>
      <c r="R122" s="1051"/>
      <c r="S122" s="1051"/>
      <c r="T122" s="1051"/>
      <c r="U122" s="1051"/>
      <c r="V122" s="1051"/>
      <c r="W122" s="1054"/>
      <c r="X122" s="1054"/>
      <c r="Y122" s="1054"/>
      <c r="Z122" s="1054"/>
      <c r="AA122" s="1054"/>
      <c r="AB122" s="1054"/>
      <c r="AC122" s="1054"/>
      <c r="AD122" s="1054"/>
      <c r="AE122" s="1054"/>
      <c r="AF122" s="1054"/>
      <c r="AG122" s="1054"/>
      <c r="AH122" s="1054"/>
      <c r="AI122" s="1054"/>
    </row>
    <row r="123" spans="1:35" s="1" customFormat="1" ht="19.5" customHeight="1" x14ac:dyDescent="0.2">
      <c r="A123" s="1042"/>
      <c r="B123" s="1043"/>
      <c r="C123" s="1043"/>
      <c r="D123" s="1043"/>
      <c r="E123" s="1043"/>
      <c r="F123" s="31" t="s">
        <v>168</v>
      </c>
      <c r="G123" s="1045"/>
      <c r="H123" s="1046"/>
      <c r="I123" s="1046"/>
      <c r="J123" s="1046"/>
      <c r="K123" s="1046"/>
      <c r="L123" s="1046"/>
      <c r="M123" s="1047"/>
      <c r="N123" s="32" t="s">
        <v>170</v>
      </c>
      <c r="O123" s="1048"/>
      <c r="P123" s="1048"/>
      <c r="Q123" s="1048"/>
      <c r="R123" s="1050"/>
      <c r="S123" s="1050"/>
      <c r="T123" s="1050"/>
      <c r="U123" s="1050"/>
      <c r="V123" s="1050"/>
      <c r="W123" s="1052"/>
      <c r="X123" s="1053"/>
      <c r="Y123" s="1053"/>
      <c r="Z123" s="1053"/>
      <c r="AA123" s="1053"/>
      <c r="AB123" s="1053"/>
      <c r="AC123" s="1053"/>
      <c r="AD123" s="1053"/>
      <c r="AE123" s="1053"/>
      <c r="AF123" s="1053"/>
      <c r="AG123" s="1053"/>
      <c r="AH123" s="1053"/>
      <c r="AI123" s="1053"/>
    </row>
    <row r="124" spans="1:35" s="1" customFormat="1" ht="19.5" customHeight="1" x14ac:dyDescent="0.2">
      <c r="A124" s="1044"/>
      <c r="B124" s="1044"/>
      <c r="C124" s="1044"/>
      <c r="D124" s="1044"/>
      <c r="E124" s="1044"/>
      <c r="F124" s="33"/>
      <c r="G124" s="1055"/>
      <c r="H124" s="1056"/>
      <c r="I124" s="1056"/>
      <c r="J124" s="1056"/>
      <c r="K124" s="1056"/>
      <c r="L124" s="1056"/>
      <c r="M124" s="1057"/>
      <c r="N124" s="34"/>
      <c r="O124" s="1049"/>
      <c r="P124" s="1049"/>
      <c r="Q124" s="1049"/>
      <c r="R124" s="1051"/>
      <c r="S124" s="1051"/>
      <c r="T124" s="1051"/>
      <c r="U124" s="1051"/>
      <c r="V124" s="1051"/>
      <c r="W124" s="1054"/>
      <c r="X124" s="1054"/>
      <c r="Y124" s="1054"/>
      <c r="Z124" s="1054"/>
      <c r="AA124" s="1054"/>
      <c r="AB124" s="1054"/>
      <c r="AC124" s="1054"/>
      <c r="AD124" s="1054"/>
      <c r="AE124" s="1054"/>
      <c r="AF124" s="1054"/>
      <c r="AG124" s="1054"/>
      <c r="AH124" s="1054"/>
      <c r="AI124" s="1054"/>
    </row>
    <row r="125" spans="1:35" s="1" customFormat="1" ht="19.5" customHeight="1" x14ac:dyDescent="0.2">
      <c r="A125" s="1042"/>
      <c r="B125" s="1043"/>
      <c r="C125" s="1043"/>
      <c r="D125" s="1043"/>
      <c r="E125" s="1043"/>
      <c r="F125" s="31" t="s">
        <v>168</v>
      </c>
      <c r="G125" s="1045"/>
      <c r="H125" s="1046"/>
      <c r="I125" s="1046"/>
      <c r="J125" s="1046"/>
      <c r="K125" s="1046"/>
      <c r="L125" s="1046"/>
      <c r="M125" s="1047"/>
      <c r="N125" s="32" t="s">
        <v>170</v>
      </c>
      <c r="O125" s="1048"/>
      <c r="P125" s="1048"/>
      <c r="Q125" s="1048"/>
      <c r="R125" s="1050"/>
      <c r="S125" s="1050"/>
      <c r="T125" s="1050"/>
      <c r="U125" s="1050"/>
      <c r="V125" s="1050"/>
      <c r="W125" s="1052"/>
      <c r="X125" s="1053"/>
      <c r="Y125" s="1053"/>
      <c r="Z125" s="1053"/>
      <c r="AA125" s="1053"/>
      <c r="AB125" s="1053"/>
      <c r="AC125" s="1053"/>
      <c r="AD125" s="1053"/>
      <c r="AE125" s="1053"/>
      <c r="AF125" s="1053"/>
      <c r="AG125" s="1053"/>
      <c r="AH125" s="1053"/>
      <c r="AI125" s="1053"/>
    </row>
    <row r="126" spans="1:35" s="1" customFormat="1" ht="19.5" customHeight="1" x14ac:dyDescent="0.2">
      <c r="A126" s="1044"/>
      <c r="B126" s="1044"/>
      <c r="C126" s="1044"/>
      <c r="D126" s="1044"/>
      <c r="E126" s="1044"/>
      <c r="F126" s="33"/>
      <c r="G126" s="1055"/>
      <c r="H126" s="1056"/>
      <c r="I126" s="1056"/>
      <c r="J126" s="1056"/>
      <c r="K126" s="1056"/>
      <c r="L126" s="1056"/>
      <c r="M126" s="1057"/>
      <c r="N126" s="34"/>
      <c r="O126" s="1049"/>
      <c r="P126" s="1049"/>
      <c r="Q126" s="1049"/>
      <c r="R126" s="1051"/>
      <c r="S126" s="1051"/>
      <c r="T126" s="1051"/>
      <c r="U126" s="1051"/>
      <c r="V126" s="1051"/>
      <c r="W126" s="1054"/>
      <c r="X126" s="1054"/>
      <c r="Y126" s="1054"/>
      <c r="Z126" s="1054"/>
      <c r="AA126" s="1054"/>
      <c r="AB126" s="1054"/>
      <c r="AC126" s="1054"/>
      <c r="AD126" s="1054"/>
      <c r="AE126" s="1054"/>
      <c r="AF126" s="1054"/>
      <c r="AG126" s="1054"/>
      <c r="AH126" s="1054"/>
      <c r="AI126" s="1054"/>
    </row>
    <row r="127" spans="1:35" s="1" customFormat="1" ht="19.5" customHeight="1" x14ac:dyDescent="0.2">
      <c r="A127" s="1042"/>
      <c r="B127" s="1043"/>
      <c r="C127" s="1043"/>
      <c r="D127" s="1043"/>
      <c r="E127" s="1043"/>
      <c r="F127" s="31" t="s">
        <v>168</v>
      </c>
      <c r="G127" s="1045"/>
      <c r="H127" s="1046"/>
      <c r="I127" s="1046"/>
      <c r="J127" s="1046"/>
      <c r="K127" s="1046"/>
      <c r="L127" s="1046"/>
      <c r="M127" s="1047"/>
      <c r="N127" s="32" t="s">
        <v>170</v>
      </c>
      <c r="O127" s="1048"/>
      <c r="P127" s="1048"/>
      <c r="Q127" s="1048"/>
      <c r="R127" s="1050"/>
      <c r="S127" s="1050"/>
      <c r="T127" s="1050"/>
      <c r="U127" s="1050"/>
      <c r="V127" s="1050"/>
      <c r="W127" s="1052"/>
      <c r="X127" s="1053"/>
      <c r="Y127" s="1053"/>
      <c r="Z127" s="1053"/>
      <c r="AA127" s="1053"/>
      <c r="AB127" s="1053"/>
      <c r="AC127" s="1053"/>
      <c r="AD127" s="1053"/>
      <c r="AE127" s="1053"/>
      <c r="AF127" s="1053"/>
      <c r="AG127" s="1053"/>
      <c r="AH127" s="1053"/>
      <c r="AI127" s="1053"/>
    </row>
    <row r="128" spans="1:35" s="1" customFormat="1" ht="19.5" customHeight="1" x14ac:dyDescent="0.2">
      <c r="A128" s="1044"/>
      <c r="B128" s="1044"/>
      <c r="C128" s="1044"/>
      <c r="D128" s="1044"/>
      <c r="E128" s="1044"/>
      <c r="F128" s="33"/>
      <c r="G128" s="1055"/>
      <c r="H128" s="1056"/>
      <c r="I128" s="1056"/>
      <c r="J128" s="1056"/>
      <c r="K128" s="1056"/>
      <c r="L128" s="1056"/>
      <c r="M128" s="1057"/>
      <c r="N128" s="34"/>
      <c r="O128" s="1049"/>
      <c r="P128" s="1049"/>
      <c r="Q128" s="1049"/>
      <c r="R128" s="1051"/>
      <c r="S128" s="1051"/>
      <c r="T128" s="1051"/>
      <c r="U128" s="1051"/>
      <c r="V128" s="1051"/>
      <c r="W128" s="1054"/>
      <c r="X128" s="1054"/>
      <c r="Y128" s="1054"/>
      <c r="Z128" s="1054"/>
      <c r="AA128" s="1054"/>
      <c r="AB128" s="1054"/>
      <c r="AC128" s="1054"/>
      <c r="AD128" s="1054"/>
      <c r="AE128" s="1054"/>
      <c r="AF128" s="1054"/>
      <c r="AG128" s="1054"/>
      <c r="AH128" s="1054"/>
      <c r="AI128" s="1054"/>
    </row>
    <row r="129" spans="1:35" s="1" customFormat="1" ht="19.5" customHeight="1" x14ac:dyDescent="0.2">
      <c r="A129" s="1042"/>
      <c r="B129" s="1043"/>
      <c r="C129" s="1043"/>
      <c r="D129" s="1043"/>
      <c r="E129" s="1043"/>
      <c r="F129" s="31" t="s">
        <v>168</v>
      </c>
      <c r="G129" s="1045"/>
      <c r="H129" s="1046"/>
      <c r="I129" s="1046"/>
      <c r="J129" s="1046"/>
      <c r="K129" s="1046"/>
      <c r="L129" s="1046"/>
      <c r="M129" s="1047"/>
      <c r="N129" s="32" t="s">
        <v>170</v>
      </c>
      <c r="O129" s="1048"/>
      <c r="P129" s="1048"/>
      <c r="Q129" s="1048"/>
      <c r="R129" s="1050"/>
      <c r="S129" s="1050"/>
      <c r="T129" s="1050"/>
      <c r="U129" s="1050"/>
      <c r="V129" s="1050"/>
      <c r="W129" s="1052"/>
      <c r="X129" s="1053"/>
      <c r="Y129" s="1053"/>
      <c r="Z129" s="1053"/>
      <c r="AA129" s="1053"/>
      <c r="AB129" s="1053"/>
      <c r="AC129" s="1053"/>
      <c r="AD129" s="1053"/>
      <c r="AE129" s="1053"/>
      <c r="AF129" s="1053"/>
      <c r="AG129" s="1053"/>
      <c r="AH129" s="1053"/>
      <c r="AI129" s="1053"/>
    </row>
    <row r="130" spans="1:35" s="1" customFormat="1" ht="19.5" customHeight="1" x14ac:dyDescent="0.2">
      <c r="A130" s="1044"/>
      <c r="B130" s="1044"/>
      <c r="C130" s="1044"/>
      <c r="D130" s="1044"/>
      <c r="E130" s="1044"/>
      <c r="F130" s="33"/>
      <c r="G130" s="1055"/>
      <c r="H130" s="1056"/>
      <c r="I130" s="1056"/>
      <c r="J130" s="1056"/>
      <c r="K130" s="1056"/>
      <c r="L130" s="1056"/>
      <c r="M130" s="1057"/>
      <c r="N130" s="34"/>
      <c r="O130" s="1049"/>
      <c r="P130" s="1049"/>
      <c r="Q130" s="1049"/>
      <c r="R130" s="1051"/>
      <c r="S130" s="1051"/>
      <c r="T130" s="1051"/>
      <c r="U130" s="1051"/>
      <c r="V130" s="1051"/>
      <c r="W130" s="1054"/>
      <c r="X130" s="1054"/>
      <c r="Y130" s="1054"/>
      <c r="Z130" s="1054"/>
      <c r="AA130" s="1054"/>
      <c r="AB130" s="1054"/>
      <c r="AC130" s="1054"/>
      <c r="AD130" s="1054"/>
      <c r="AE130" s="1054"/>
      <c r="AF130" s="1054"/>
      <c r="AG130" s="1054"/>
      <c r="AH130" s="1054"/>
      <c r="AI130" s="1054"/>
    </row>
    <row r="131" spans="1:35" s="1" customFormat="1" ht="19.5" customHeight="1" x14ac:dyDescent="0.2">
      <c r="A131" s="1042"/>
      <c r="B131" s="1043"/>
      <c r="C131" s="1043"/>
      <c r="D131" s="1043"/>
      <c r="E131" s="1043"/>
      <c r="F131" s="31" t="s">
        <v>168</v>
      </c>
      <c r="G131" s="1045"/>
      <c r="H131" s="1046"/>
      <c r="I131" s="1046"/>
      <c r="J131" s="1046"/>
      <c r="K131" s="1046"/>
      <c r="L131" s="1046"/>
      <c r="M131" s="1047"/>
      <c r="N131" s="32" t="s">
        <v>170</v>
      </c>
      <c r="O131" s="1048"/>
      <c r="P131" s="1048"/>
      <c r="Q131" s="1048"/>
      <c r="R131" s="1050"/>
      <c r="S131" s="1050"/>
      <c r="T131" s="1050"/>
      <c r="U131" s="1050"/>
      <c r="V131" s="1050"/>
      <c r="W131" s="1052"/>
      <c r="X131" s="1053"/>
      <c r="Y131" s="1053"/>
      <c r="Z131" s="1053"/>
      <c r="AA131" s="1053"/>
      <c r="AB131" s="1053"/>
      <c r="AC131" s="1053"/>
      <c r="AD131" s="1053"/>
      <c r="AE131" s="1053"/>
      <c r="AF131" s="1053"/>
      <c r="AG131" s="1053"/>
      <c r="AH131" s="1053"/>
      <c r="AI131" s="1053"/>
    </row>
    <row r="132" spans="1:35" s="1" customFormat="1" ht="19.5" customHeight="1" x14ac:dyDescent="0.2">
      <c r="A132" s="1044"/>
      <c r="B132" s="1044"/>
      <c r="C132" s="1044"/>
      <c r="D132" s="1044"/>
      <c r="E132" s="1044"/>
      <c r="F132" s="33"/>
      <c r="G132" s="1055"/>
      <c r="H132" s="1056"/>
      <c r="I132" s="1056"/>
      <c r="J132" s="1056"/>
      <c r="K132" s="1056"/>
      <c r="L132" s="1056"/>
      <c r="M132" s="1057"/>
      <c r="N132" s="34"/>
      <c r="O132" s="1049"/>
      <c r="P132" s="1049"/>
      <c r="Q132" s="1049"/>
      <c r="R132" s="1051"/>
      <c r="S132" s="1051"/>
      <c r="T132" s="1051"/>
      <c r="U132" s="1051"/>
      <c r="V132" s="1051"/>
      <c r="W132" s="1054"/>
      <c r="X132" s="1054"/>
      <c r="Y132" s="1054"/>
      <c r="Z132" s="1054"/>
      <c r="AA132" s="1054"/>
      <c r="AB132" s="1054"/>
      <c r="AC132" s="1054"/>
      <c r="AD132" s="1054"/>
      <c r="AE132" s="1054"/>
      <c r="AF132" s="1054"/>
      <c r="AG132" s="1054"/>
      <c r="AH132" s="1054"/>
      <c r="AI132" s="1054"/>
    </row>
    <row r="133" spans="1:35" s="1" customFormat="1" ht="19.5" customHeight="1" x14ac:dyDescent="0.2">
      <c r="A133" s="1042"/>
      <c r="B133" s="1043"/>
      <c r="C133" s="1043"/>
      <c r="D133" s="1043"/>
      <c r="E133" s="1043"/>
      <c r="F133" s="31" t="s">
        <v>168</v>
      </c>
      <c r="G133" s="1045"/>
      <c r="H133" s="1046"/>
      <c r="I133" s="1046"/>
      <c r="J133" s="1046"/>
      <c r="K133" s="1046"/>
      <c r="L133" s="1046"/>
      <c r="M133" s="1047"/>
      <c r="N133" s="32" t="s">
        <v>170</v>
      </c>
      <c r="O133" s="1048"/>
      <c r="P133" s="1048"/>
      <c r="Q133" s="1048"/>
      <c r="R133" s="1050"/>
      <c r="S133" s="1050"/>
      <c r="T133" s="1050"/>
      <c r="U133" s="1050"/>
      <c r="V133" s="1050"/>
      <c r="W133" s="1052"/>
      <c r="X133" s="1053"/>
      <c r="Y133" s="1053"/>
      <c r="Z133" s="1053"/>
      <c r="AA133" s="1053"/>
      <c r="AB133" s="1053"/>
      <c r="AC133" s="1053"/>
      <c r="AD133" s="1053"/>
      <c r="AE133" s="1053"/>
      <c r="AF133" s="1053"/>
      <c r="AG133" s="1053"/>
      <c r="AH133" s="1053"/>
      <c r="AI133" s="1053"/>
    </row>
    <row r="134" spans="1:35" s="1" customFormat="1" ht="19.5" customHeight="1" x14ac:dyDescent="0.2">
      <c r="A134" s="1044"/>
      <c r="B134" s="1044"/>
      <c r="C134" s="1044"/>
      <c r="D134" s="1044"/>
      <c r="E134" s="1044"/>
      <c r="F134" s="33"/>
      <c r="G134" s="1055"/>
      <c r="H134" s="1056"/>
      <c r="I134" s="1056"/>
      <c r="J134" s="1056"/>
      <c r="K134" s="1056"/>
      <c r="L134" s="1056"/>
      <c r="M134" s="1057"/>
      <c r="N134" s="34"/>
      <c r="O134" s="1049"/>
      <c r="P134" s="1049"/>
      <c r="Q134" s="1049"/>
      <c r="R134" s="1051"/>
      <c r="S134" s="1051"/>
      <c r="T134" s="1051"/>
      <c r="U134" s="1051"/>
      <c r="V134" s="1051"/>
      <c r="W134" s="1054"/>
      <c r="X134" s="1054"/>
      <c r="Y134" s="1054"/>
      <c r="Z134" s="1054"/>
      <c r="AA134" s="1054"/>
      <c r="AB134" s="1054"/>
      <c r="AC134" s="1054"/>
      <c r="AD134" s="1054"/>
      <c r="AE134" s="1054"/>
      <c r="AF134" s="1054"/>
      <c r="AG134" s="1054"/>
      <c r="AH134" s="1054"/>
      <c r="AI134" s="1054"/>
    </row>
    <row r="135" spans="1:35" s="1" customFormat="1" ht="19.5" customHeight="1" x14ac:dyDescent="0.2">
      <c r="A135" s="1042"/>
      <c r="B135" s="1043"/>
      <c r="C135" s="1043"/>
      <c r="D135" s="1043"/>
      <c r="E135" s="1043"/>
      <c r="F135" s="31" t="s">
        <v>168</v>
      </c>
      <c r="G135" s="1045"/>
      <c r="H135" s="1046"/>
      <c r="I135" s="1046"/>
      <c r="J135" s="1046"/>
      <c r="K135" s="1046"/>
      <c r="L135" s="1046"/>
      <c r="M135" s="1047"/>
      <c r="N135" s="32" t="s">
        <v>170</v>
      </c>
      <c r="O135" s="1048"/>
      <c r="P135" s="1048"/>
      <c r="Q135" s="1048"/>
      <c r="R135" s="1050"/>
      <c r="S135" s="1050"/>
      <c r="T135" s="1050"/>
      <c r="U135" s="1050"/>
      <c r="V135" s="1050"/>
      <c r="W135" s="1052"/>
      <c r="X135" s="1053"/>
      <c r="Y135" s="1053"/>
      <c r="Z135" s="1053"/>
      <c r="AA135" s="1053"/>
      <c r="AB135" s="1053"/>
      <c r="AC135" s="1053"/>
      <c r="AD135" s="1053"/>
      <c r="AE135" s="1053"/>
      <c r="AF135" s="1053"/>
      <c r="AG135" s="1053"/>
      <c r="AH135" s="1053"/>
      <c r="AI135" s="1053"/>
    </row>
    <row r="136" spans="1:35" s="1" customFormat="1" ht="19.5" customHeight="1" x14ac:dyDescent="0.2">
      <c r="A136" s="1044"/>
      <c r="B136" s="1044"/>
      <c r="C136" s="1044"/>
      <c r="D136" s="1044"/>
      <c r="E136" s="1044"/>
      <c r="F136" s="33"/>
      <c r="G136" s="1055"/>
      <c r="H136" s="1056"/>
      <c r="I136" s="1056"/>
      <c r="J136" s="1056"/>
      <c r="K136" s="1056"/>
      <c r="L136" s="1056"/>
      <c r="M136" s="1057"/>
      <c r="N136" s="34"/>
      <c r="O136" s="1049"/>
      <c r="P136" s="1049"/>
      <c r="Q136" s="1049"/>
      <c r="R136" s="1051"/>
      <c r="S136" s="1051"/>
      <c r="T136" s="1051"/>
      <c r="U136" s="1051"/>
      <c r="V136" s="1051"/>
      <c r="W136" s="1054"/>
      <c r="X136" s="1054"/>
      <c r="Y136" s="1054"/>
      <c r="Z136" s="1054"/>
      <c r="AA136" s="1054"/>
      <c r="AB136" s="1054"/>
      <c r="AC136" s="1054"/>
      <c r="AD136" s="1054"/>
      <c r="AE136" s="1054"/>
      <c r="AF136" s="1054"/>
      <c r="AG136" s="1054"/>
      <c r="AH136" s="1054"/>
      <c r="AI136" s="1054"/>
    </row>
    <row r="137" spans="1:35" s="1" customFormat="1" ht="19.5" customHeight="1" x14ac:dyDescent="0.2">
      <c r="A137" s="1042"/>
      <c r="B137" s="1043"/>
      <c r="C137" s="1043"/>
      <c r="D137" s="1043"/>
      <c r="E137" s="1043"/>
      <c r="F137" s="31" t="s">
        <v>168</v>
      </c>
      <c r="G137" s="1045"/>
      <c r="H137" s="1046"/>
      <c r="I137" s="1046"/>
      <c r="J137" s="1046"/>
      <c r="K137" s="1046"/>
      <c r="L137" s="1046"/>
      <c r="M137" s="1047"/>
      <c r="N137" s="32" t="s">
        <v>170</v>
      </c>
      <c r="O137" s="1048"/>
      <c r="P137" s="1048"/>
      <c r="Q137" s="1048"/>
      <c r="R137" s="1050"/>
      <c r="S137" s="1050"/>
      <c r="T137" s="1050"/>
      <c r="U137" s="1050"/>
      <c r="V137" s="1050"/>
      <c r="W137" s="1052"/>
      <c r="X137" s="1053"/>
      <c r="Y137" s="1053"/>
      <c r="Z137" s="1053"/>
      <c r="AA137" s="1053"/>
      <c r="AB137" s="1053"/>
      <c r="AC137" s="1053"/>
      <c r="AD137" s="1053"/>
      <c r="AE137" s="1053"/>
      <c r="AF137" s="1053"/>
      <c r="AG137" s="1053"/>
      <c r="AH137" s="1053"/>
      <c r="AI137" s="1053"/>
    </row>
    <row r="138" spans="1:35" s="1" customFormat="1" ht="19.5" customHeight="1" x14ac:dyDescent="0.2">
      <c r="A138" s="1044"/>
      <c r="B138" s="1044"/>
      <c r="C138" s="1044"/>
      <c r="D138" s="1044"/>
      <c r="E138" s="1044"/>
      <c r="F138" s="33"/>
      <c r="G138" s="1055"/>
      <c r="H138" s="1056"/>
      <c r="I138" s="1056"/>
      <c r="J138" s="1056"/>
      <c r="K138" s="1056"/>
      <c r="L138" s="1056"/>
      <c r="M138" s="1057"/>
      <c r="N138" s="34"/>
      <c r="O138" s="1049"/>
      <c r="P138" s="1049"/>
      <c r="Q138" s="1049"/>
      <c r="R138" s="1051"/>
      <c r="S138" s="1051"/>
      <c r="T138" s="1051"/>
      <c r="U138" s="1051"/>
      <c r="V138" s="1051"/>
      <c r="W138" s="1054"/>
      <c r="X138" s="1054"/>
      <c r="Y138" s="1054"/>
      <c r="Z138" s="1054"/>
      <c r="AA138" s="1054"/>
      <c r="AB138" s="1054"/>
      <c r="AC138" s="1054"/>
      <c r="AD138" s="1054"/>
      <c r="AE138" s="1054"/>
      <c r="AF138" s="1054"/>
      <c r="AG138" s="1054"/>
      <c r="AH138" s="1054"/>
      <c r="AI138" s="1054"/>
    </row>
    <row r="139" spans="1:35" s="1" customFormat="1" ht="19.5" customHeight="1" x14ac:dyDescent="0.2">
      <c r="A139" s="1042"/>
      <c r="B139" s="1043"/>
      <c r="C139" s="1043"/>
      <c r="D139" s="1043"/>
      <c r="E139" s="1043"/>
      <c r="F139" s="31" t="s">
        <v>168</v>
      </c>
      <c r="G139" s="1045"/>
      <c r="H139" s="1046"/>
      <c r="I139" s="1046"/>
      <c r="J139" s="1046"/>
      <c r="K139" s="1046"/>
      <c r="L139" s="1046"/>
      <c r="M139" s="1047"/>
      <c r="N139" s="32" t="s">
        <v>170</v>
      </c>
      <c r="O139" s="1048"/>
      <c r="P139" s="1048"/>
      <c r="Q139" s="1048"/>
      <c r="R139" s="1050"/>
      <c r="S139" s="1050"/>
      <c r="T139" s="1050"/>
      <c r="U139" s="1050"/>
      <c r="V139" s="1050"/>
      <c r="W139" s="1052"/>
      <c r="X139" s="1053"/>
      <c r="Y139" s="1053"/>
      <c r="Z139" s="1053"/>
      <c r="AA139" s="1053"/>
      <c r="AB139" s="1053"/>
      <c r="AC139" s="1053"/>
      <c r="AD139" s="1053"/>
      <c r="AE139" s="1053"/>
      <c r="AF139" s="1053"/>
      <c r="AG139" s="1053"/>
      <c r="AH139" s="1053"/>
      <c r="AI139" s="1053"/>
    </row>
    <row r="140" spans="1:35" s="1" customFormat="1" ht="19.5" customHeight="1" x14ac:dyDescent="0.2">
      <c r="A140" s="1044"/>
      <c r="B140" s="1044"/>
      <c r="C140" s="1044"/>
      <c r="D140" s="1044"/>
      <c r="E140" s="1044"/>
      <c r="F140" s="33"/>
      <c r="G140" s="1055"/>
      <c r="H140" s="1056"/>
      <c r="I140" s="1056"/>
      <c r="J140" s="1056"/>
      <c r="K140" s="1056"/>
      <c r="L140" s="1056"/>
      <c r="M140" s="1057"/>
      <c r="N140" s="34"/>
      <c r="O140" s="1049"/>
      <c r="P140" s="1049"/>
      <c r="Q140" s="1049"/>
      <c r="R140" s="1051"/>
      <c r="S140" s="1051"/>
      <c r="T140" s="1051"/>
      <c r="U140" s="1051"/>
      <c r="V140" s="1051"/>
      <c r="W140" s="1054"/>
      <c r="X140" s="1054"/>
      <c r="Y140" s="1054"/>
      <c r="Z140" s="1054"/>
      <c r="AA140" s="1054"/>
      <c r="AB140" s="1054"/>
      <c r="AC140" s="1054"/>
      <c r="AD140" s="1054"/>
      <c r="AE140" s="1054"/>
      <c r="AF140" s="1054"/>
      <c r="AG140" s="1054"/>
      <c r="AH140" s="1054"/>
      <c r="AI140" s="1054"/>
    </row>
    <row r="141" spans="1:35" s="1" customFormat="1" ht="19.5" customHeight="1" x14ac:dyDescent="0.2">
      <c r="A141" s="1042"/>
      <c r="B141" s="1043"/>
      <c r="C141" s="1043"/>
      <c r="D141" s="1043"/>
      <c r="E141" s="1043"/>
      <c r="F141" s="31" t="s">
        <v>168</v>
      </c>
      <c r="G141" s="1045"/>
      <c r="H141" s="1046"/>
      <c r="I141" s="1046"/>
      <c r="J141" s="1046"/>
      <c r="K141" s="1046"/>
      <c r="L141" s="1046"/>
      <c r="M141" s="1047"/>
      <c r="N141" s="32" t="s">
        <v>170</v>
      </c>
      <c r="O141" s="1048"/>
      <c r="P141" s="1048"/>
      <c r="Q141" s="1048"/>
      <c r="R141" s="1050"/>
      <c r="S141" s="1050"/>
      <c r="T141" s="1050"/>
      <c r="U141" s="1050"/>
      <c r="V141" s="1050"/>
      <c r="W141" s="1052"/>
      <c r="X141" s="1053"/>
      <c r="Y141" s="1053"/>
      <c r="Z141" s="1053"/>
      <c r="AA141" s="1053"/>
      <c r="AB141" s="1053"/>
      <c r="AC141" s="1053"/>
      <c r="AD141" s="1053"/>
      <c r="AE141" s="1053"/>
      <c r="AF141" s="1053"/>
      <c r="AG141" s="1053"/>
      <c r="AH141" s="1053"/>
      <c r="AI141" s="1053"/>
    </row>
    <row r="142" spans="1:35" s="1" customFormat="1" ht="19.5" customHeight="1" x14ac:dyDescent="0.2">
      <c r="A142" s="1044"/>
      <c r="B142" s="1044"/>
      <c r="C142" s="1044"/>
      <c r="D142" s="1044"/>
      <c r="E142" s="1044"/>
      <c r="F142" s="33"/>
      <c r="G142" s="1055"/>
      <c r="H142" s="1056"/>
      <c r="I142" s="1056"/>
      <c r="J142" s="1056"/>
      <c r="K142" s="1056"/>
      <c r="L142" s="1056"/>
      <c r="M142" s="1057"/>
      <c r="N142" s="34"/>
      <c r="O142" s="1049"/>
      <c r="P142" s="1049"/>
      <c r="Q142" s="1049"/>
      <c r="R142" s="1051"/>
      <c r="S142" s="1051"/>
      <c r="T142" s="1051"/>
      <c r="U142" s="1051"/>
      <c r="V142" s="1051"/>
      <c r="W142" s="1054"/>
      <c r="X142" s="1054"/>
      <c r="Y142" s="1054"/>
      <c r="Z142" s="1054"/>
      <c r="AA142" s="1054"/>
      <c r="AB142" s="1054"/>
      <c r="AC142" s="1054"/>
      <c r="AD142" s="1054"/>
      <c r="AE142" s="1054"/>
      <c r="AF142" s="1054"/>
      <c r="AG142" s="1054"/>
      <c r="AH142" s="1054"/>
      <c r="AI142" s="1054"/>
    </row>
    <row r="143" spans="1:35" s="1" customFormat="1" ht="19.5" customHeight="1" x14ac:dyDescent="0.2">
      <c r="A143" s="1042"/>
      <c r="B143" s="1043"/>
      <c r="C143" s="1043"/>
      <c r="D143" s="1043"/>
      <c r="E143" s="1043"/>
      <c r="F143" s="31" t="s">
        <v>168</v>
      </c>
      <c r="G143" s="1045"/>
      <c r="H143" s="1046"/>
      <c r="I143" s="1046"/>
      <c r="J143" s="1046"/>
      <c r="K143" s="1046"/>
      <c r="L143" s="1046"/>
      <c r="M143" s="1047"/>
      <c r="N143" s="32" t="s">
        <v>170</v>
      </c>
      <c r="O143" s="1048"/>
      <c r="P143" s="1048"/>
      <c r="Q143" s="1048"/>
      <c r="R143" s="1050"/>
      <c r="S143" s="1050"/>
      <c r="T143" s="1050"/>
      <c r="U143" s="1050"/>
      <c r="V143" s="1050"/>
      <c r="W143" s="1052"/>
      <c r="X143" s="1053"/>
      <c r="Y143" s="1053"/>
      <c r="Z143" s="1053"/>
      <c r="AA143" s="1053"/>
      <c r="AB143" s="1053"/>
      <c r="AC143" s="1053"/>
      <c r="AD143" s="1053"/>
      <c r="AE143" s="1053"/>
      <c r="AF143" s="1053"/>
      <c r="AG143" s="1053"/>
      <c r="AH143" s="1053"/>
      <c r="AI143" s="1053"/>
    </row>
    <row r="144" spans="1:35" s="1" customFormat="1" ht="19.5" customHeight="1" x14ac:dyDescent="0.2">
      <c r="A144" s="1044"/>
      <c r="B144" s="1044"/>
      <c r="C144" s="1044"/>
      <c r="D144" s="1044"/>
      <c r="E144" s="1044"/>
      <c r="F144" s="33"/>
      <c r="G144" s="1055"/>
      <c r="H144" s="1056"/>
      <c r="I144" s="1056"/>
      <c r="J144" s="1056"/>
      <c r="K144" s="1056"/>
      <c r="L144" s="1056"/>
      <c r="M144" s="1057"/>
      <c r="N144" s="34"/>
      <c r="O144" s="1049"/>
      <c r="P144" s="1049"/>
      <c r="Q144" s="1049"/>
      <c r="R144" s="1051"/>
      <c r="S144" s="1051"/>
      <c r="T144" s="1051"/>
      <c r="U144" s="1051"/>
      <c r="V144" s="1051"/>
      <c r="W144" s="1054"/>
      <c r="X144" s="1054"/>
      <c r="Y144" s="1054"/>
      <c r="Z144" s="1054"/>
      <c r="AA144" s="1054"/>
      <c r="AB144" s="1054"/>
      <c r="AC144" s="1054"/>
      <c r="AD144" s="1054"/>
      <c r="AE144" s="1054"/>
      <c r="AF144" s="1054"/>
      <c r="AG144" s="1054"/>
      <c r="AH144" s="1054"/>
      <c r="AI144" s="1054"/>
    </row>
    <row r="145" spans="1:35" s="1" customFormat="1" ht="19.5" customHeight="1" x14ac:dyDescent="0.2">
      <c r="A145" s="1042"/>
      <c r="B145" s="1043"/>
      <c r="C145" s="1043"/>
      <c r="D145" s="1043"/>
      <c r="E145" s="1043"/>
      <c r="F145" s="31" t="s">
        <v>168</v>
      </c>
      <c r="G145" s="1045"/>
      <c r="H145" s="1046"/>
      <c r="I145" s="1046"/>
      <c r="J145" s="1046"/>
      <c r="K145" s="1046"/>
      <c r="L145" s="1046"/>
      <c r="M145" s="1047"/>
      <c r="N145" s="32" t="s">
        <v>170</v>
      </c>
      <c r="O145" s="1048"/>
      <c r="P145" s="1048"/>
      <c r="Q145" s="1048"/>
      <c r="R145" s="1050"/>
      <c r="S145" s="1050"/>
      <c r="T145" s="1050"/>
      <c r="U145" s="1050"/>
      <c r="V145" s="1050"/>
      <c r="W145" s="1052"/>
      <c r="X145" s="1053"/>
      <c r="Y145" s="1053"/>
      <c r="Z145" s="1053"/>
      <c r="AA145" s="1053"/>
      <c r="AB145" s="1053"/>
      <c r="AC145" s="1053"/>
      <c r="AD145" s="1053"/>
      <c r="AE145" s="1053"/>
      <c r="AF145" s="1053"/>
      <c r="AG145" s="1053"/>
      <c r="AH145" s="1053"/>
      <c r="AI145" s="1053"/>
    </row>
    <row r="146" spans="1:35" s="1" customFormat="1" ht="19.5" customHeight="1" x14ac:dyDescent="0.2">
      <c r="A146" s="1044"/>
      <c r="B146" s="1044"/>
      <c r="C146" s="1044"/>
      <c r="D146" s="1044"/>
      <c r="E146" s="1044"/>
      <c r="F146" s="33"/>
      <c r="G146" s="1055"/>
      <c r="H146" s="1056"/>
      <c r="I146" s="1056"/>
      <c r="J146" s="1056"/>
      <c r="K146" s="1056"/>
      <c r="L146" s="1056"/>
      <c r="M146" s="1057"/>
      <c r="N146" s="34"/>
      <c r="O146" s="1049"/>
      <c r="P146" s="1049"/>
      <c r="Q146" s="1049"/>
      <c r="R146" s="1051"/>
      <c r="S146" s="1051"/>
      <c r="T146" s="1051"/>
      <c r="U146" s="1051"/>
      <c r="V146" s="1051"/>
      <c r="W146" s="1054"/>
      <c r="X146" s="1054"/>
      <c r="Y146" s="1054"/>
      <c r="Z146" s="1054"/>
      <c r="AA146" s="1054"/>
      <c r="AB146" s="1054"/>
      <c r="AC146" s="1054"/>
      <c r="AD146" s="1054"/>
      <c r="AE146" s="1054"/>
      <c r="AF146" s="1054"/>
      <c r="AG146" s="1054"/>
      <c r="AH146" s="1054"/>
      <c r="AI146" s="1054"/>
    </row>
    <row r="147" spans="1:35" s="1" customFormat="1" ht="19.5" customHeight="1" x14ac:dyDescent="0.2">
      <c r="A147" s="1042"/>
      <c r="B147" s="1043"/>
      <c r="C147" s="1043"/>
      <c r="D147" s="1043"/>
      <c r="E147" s="1043"/>
      <c r="F147" s="31" t="s">
        <v>168</v>
      </c>
      <c r="G147" s="1045"/>
      <c r="H147" s="1046"/>
      <c r="I147" s="1046"/>
      <c r="J147" s="1046"/>
      <c r="K147" s="1046"/>
      <c r="L147" s="1046"/>
      <c r="M147" s="1047"/>
      <c r="N147" s="32" t="s">
        <v>170</v>
      </c>
      <c r="O147" s="1048"/>
      <c r="P147" s="1048"/>
      <c r="Q147" s="1048"/>
      <c r="R147" s="1050"/>
      <c r="S147" s="1050"/>
      <c r="T147" s="1050"/>
      <c r="U147" s="1050"/>
      <c r="V147" s="1050"/>
      <c r="W147" s="1052"/>
      <c r="X147" s="1053"/>
      <c r="Y147" s="1053"/>
      <c r="Z147" s="1053"/>
      <c r="AA147" s="1053"/>
      <c r="AB147" s="1053"/>
      <c r="AC147" s="1053"/>
      <c r="AD147" s="1053"/>
      <c r="AE147" s="1053"/>
      <c r="AF147" s="1053"/>
      <c r="AG147" s="1053"/>
      <c r="AH147" s="1053"/>
      <c r="AI147" s="1053"/>
    </row>
    <row r="148" spans="1:35" s="1" customFormat="1" ht="19.5" customHeight="1" x14ac:dyDescent="0.2">
      <c r="A148" s="1044"/>
      <c r="B148" s="1044"/>
      <c r="C148" s="1044"/>
      <c r="D148" s="1044"/>
      <c r="E148" s="1044"/>
      <c r="F148" s="33"/>
      <c r="G148" s="1055"/>
      <c r="H148" s="1056"/>
      <c r="I148" s="1056"/>
      <c r="J148" s="1056"/>
      <c r="K148" s="1056"/>
      <c r="L148" s="1056"/>
      <c r="M148" s="1057"/>
      <c r="N148" s="34"/>
      <c r="O148" s="1049"/>
      <c r="P148" s="1049"/>
      <c r="Q148" s="1049"/>
      <c r="R148" s="1051"/>
      <c r="S148" s="1051"/>
      <c r="T148" s="1051"/>
      <c r="U148" s="1051"/>
      <c r="V148" s="1051"/>
      <c r="W148" s="1054"/>
      <c r="X148" s="1054"/>
      <c r="Y148" s="1054"/>
      <c r="Z148" s="1054"/>
      <c r="AA148" s="1054"/>
      <c r="AB148" s="1054"/>
      <c r="AC148" s="1054"/>
      <c r="AD148" s="1054"/>
      <c r="AE148" s="1054"/>
      <c r="AF148" s="1054"/>
      <c r="AG148" s="1054"/>
      <c r="AH148" s="1054"/>
      <c r="AI148" s="1054"/>
    </row>
    <row r="149" spans="1:35" s="1" customFormat="1" ht="19.5" customHeight="1" x14ac:dyDescent="0.2">
      <c r="A149" s="1042"/>
      <c r="B149" s="1043"/>
      <c r="C149" s="1043"/>
      <c r="D149" s="1043"/>
      <c r="E149" s="1043"/>
      <c r="F149" s="31" t="s">
        <v>168</v>
      </c>
      <c r="G149" s="1045"/>
      <c r="H149" s="1046"/>
      <c r="I149" s="1046"/>
      <c r="J149" s="1046"/>
      <c r="K149" s="1046"/>
      <c r="L149" s="1046"/>
      <c r="M149" s="1047"/>
      <c r="N149" s="32" t="s">
        <v>170</v>
      </c>
      <c r="O149" s="1048"/>
      <c r="P149" s="1048"/>
      <c r="Q149" s="1048"/>
      <c r="R149" s="1050"/>
      <c r="S149" s="1050"/>
      <c r="T149" s="1050"/>
      <c r="U149" s="1050"/>
      <c r="V149" s="1050"/>
      <c r="W149" s="1052"/>
      <c r="X149" s="1053"/>
      <c r="Y149" s="1053"/>
      <c r="Z149" s="1053"/>
      <c r="AA149" s="1053"/>
      <c r="AB149" s="1053"/>
      <c r="AC149" s="1053"/>
      <c r="AD149" s="1053"/>
      <c r="AE149" s="1053"/>
      <c r="AF149" s="1053"/>
      <c r="AG149" s="1053"/>
      <c r="AH149" s="1053"/>
      <c r="AI149" s="1053"/>
    </row>
    <row r="150" spans="1:35" s="1" customFormat="1" ht="19.5" customHeight="1" x14ac:dyDescent="0.2">
      <c r="A150" s="1044"/>
      <c r="B150" s="1044"/>
      <c r="C150" s="1044"/>
      <c r="D150" s="1044"/>
      <c r="E150" s="1044"/>
      <c r="F150" s="33"/>
      <c r="G150" s="1055"/>
      <c r="H150" s="1056"/>
      <c r="I150" s="1056"/>
      <c r="J150" s="1056"/>
      <c r="K150" s="1056"/>
      <c r="L150" s="1056"/>
      <c r="M150" s="1057"/>
      <c r="N150" s="34"/>
      <c r="O150" s="1049"/>
      <c r="P150" s="1049"/>
      <c r="Q150" s="1049"/>
      <c r="R150" s="1051"/>
      <c r="S150" s="1051"/>
      <c r="T150" s="1051"/>
      <c r="U150" s="1051"/>
      <c r="V150" s="1051"/>
      <c r="W150" s="1054"/>
      <c r="X150" s="1054"/>
      <c r="Y150" s="1054"/>
      <c r="Z150" s="1054"/>
      <c r="AA150" s="1054"/>
      <c r="AB150" s="1054"/>
      <c r="AC150" s="1054"/>
      <c r="AD150" s="1054"/>
      <c r="AE150" s="1054"/>
      <c r="AF150" s="1054"/>
      <c r="AG150" s="1054"/>
      <c r="AH150" s="1054"/>
      <c r="AI150" s="1054"/>
    </row>
    <row r="151" spans="1:35" s="1" customFormat="1" ht="19.5" customHeight="1" x14ac:dyDescent="0.2">
      <c r="A151" s="1042"/>
      <c r="B151" s="1043"/>
      <c r="C151" s="1043"/>
      <c r="D151" s="1043"/>
      <c r="E151" s="1043"/>
      <c r="F151" s="31" t="s">
        <v>168</v>
      </c>
      <c r="G151" s="1045"/>
      <c r="H151" s="1046"/>
      <c r="I151" s="1046"/>
      <c r="J151" s="1046"/>
      <c r="K151" s="1046"/>
      <c r="L151" s="1046"/>
      <c r="M151" s="1047"/>
      <c r="N151" s="32" t="s">
        <v>170</v>
      </c>
      <c r="O151" s="1048"/>
      <c r="P151" s="1048"/>
      <c r="Q151" s="1048"/>
      <c r="R151" s="1050"/>
      <c r="S151" s="1050"/>
      <c r="T151" s="1050"/>
      <c r="U151" s="1050"/>
      <c r="V151" s="1050"/>
      <c r="W151" s="1052"/>
      <c r="X151" s="1053"/>
      <c r="Y151" s="1053"/>
      <c r="Z151" s="1053"/>
      <c r="AA151" s="1053"/>
      <c r="AB151" s="1053"/>
      <c r="AC151" s="1053"/>
      <c r="AD151" s="1053"/>
      <c r="AE151" s="1053"/>
      <c r="AF151" s="1053"/>
      <c r="AG151" s="1053"/>
      <c r="AH151" s="1053"/>
      <c r="AI151" s="1053"/>
    </row>
    <row r="152" spans="1:35" s="1" customFormat="1" ht="19.5" customHeight="1" x14ac:dyDescent="0.2">
      <c r="A152" s="1044"/>
      <c r="B152" s="1044"/>
      <c r="C152" s="1044"/>
      <c r="D152" s="1044"/>
      <c r="E152" s="1044"/>
      <c r="F152" s="33"/>
      <c r="G152" s="1055"/>
      <c r="H152" s="1056"/>
      <c r="I152" s="1056"/>
      <c r="J152" s="1056"/>
      <c r="K152" s="1056"/>
      <c r="L152" s="1056"/>
      <c r="M152" s="1057"/>
      <c r="N152" s="34"/>
      <c r="O152" s="1049"/>
      <c r="P152" s="1049"/>
      <c r="Q152" s="1049"/>
      <c r="R152" s="1051"/>
      <c r="S152" s="1051"/>
      <c r="T152" s="1051"/>
      <c r="U152" s="1051"/>
      <c r="V152" s="1051"/>
      <c r="W152" s="1054"/>
      <c r="X152" s="1054"/>
      <c r="Y152" s="1054"/>
      <c r="Z152" s="1054"/>
      <c r="AA152" s="1054"/>
      <c r="AB152" s="1054"/>
      <c r="AC152" s="1054"/>
      <c r="AD152" s="1054"/>
      <c r="AE152" s="1054"/>
      <c r="AF152" s="1054"/>
      <c r="AG152" s="1054"/>
      <c r="AH152" s="1054"/>
      <c r="AI152" s="1054"/>
    </row>
    <row r="153" spans="1:35" s="1" customFormat="1" ht="19.5" customHeight="1" x14ac:dyDescent="0.2">
      <c r="A153" s="1042"/>
      <c r="B153" s="1043"/>
      <c r="C153" s="1043"/>
      <c r="D153" s="1043"/>
      <c r="E153" s="1043"/>
      <c r="F153" s="31" t="s">
        <v>168</v>
      </c>
      <c r="G153" s="1045"/>
      <c r="H153" s="1046"/>
      <c r="I153" s="1046"/>
      <c r="J153" s="1046"/>
      <c r="K153" s="1046"/>
      <c r="L153" s="1046"/>
      <c r="M153" s="1047"/>
      <c r="N153" s="32" t="s">
        <v>170</v>
      </c>
      <c r="O153" s="1048"/>
      <c r="P153" s="1048"/>
      <c r="Q153" s="1048"/>
      <c r="R153" s="1050"/>
      <c r="S153" s="1050"/>
      <c r="T153" s="1050"/>
      <c r="U153" s="1050"/>
      <c r="V153" s="1050"/>
      <c r="W153" s="1052"/>
      <c r="X153" s="1053"/>
      <c r="Y153" s="1053"/>
      <c r="Z153" s="1053"/>
      <c r="AA153" s="1053"/>
      <c r="AB153" s="1053"/>
      <c r="AC153" s="1053"/>
      <c r="AD153" s="1053"/>
      <c r="AE153" s="1053"/>
      <c r="AF153" s="1053"/>
      <c r="AG153" s="1053"/>
      <c r="AH153" s="1053"/>
      <c r="AI153" s="1053"/>
    </row>
    <row r="154" spans="1:35" s="1" customFormat="1" ht="19.5" customHeight="1" x14ac:dyDescent="0.2">
      <c r="A154" s="1044"/>
      <c r="B154" s="1044"/>
      <c r="C154" s="1044"/>
      <c r="D154" s="1044"/>
      <c r="E154" s="1044"/>
      <c r="F154" s="33"/>
      <c r="G154" s="1055"/>
      <c r="H154" s="1056"/>
      <c r="I154" s="1056"/>
      <c r="J154" s="1056"/>
      <c r="K154" s="1056"/>
      <c r="L154" s="1056"/>
      <c r="M154" s="1057"/>
      <c r="N154" s="34"/>
      <c r="O154" s="1049"/>
      <c r="P154" s="1049"/>
      <c r="Q154" s="1049"/>
      <c r="R154" s="1051"/>
      <c r="S154" s="1051"/>
      <c r="T154" s="1051"/>
      <c r="U154" s="1051"/>
      <c r="V154" s="1051"/>
      <c r="W154" s="1054"/>
      <c r="X154" s="1054"/>
      <c r="Y154" s="1054"/>
      <c r="Z154" s="1054"/>
      <c r="AA154" s="1054"/>
      <c r="AB154" s="1054"/>
      <c r="AC154" s="1054"/>
      <c r="AD154" s="1054"/>
      <c r="AE154" s="1054"/>
      <c r="AF154" s="1054"/>
      <c r="AG154" s="1054"/>
      <c r="AH154" s="1054"/>
      <c r="AI154" s="1054"/>
    </row>
    <row r="155" spans="1:35" s="1" customFormat="1" ht="19.5" customHeight="1" x14ac:dyDescent="0.2">
      <c r="A155" s="1042"/>
      <c r="B155" s="1043"/>
      <c r="C155" s="1043"/>
      <c r="D155" s="1043"/>
      <c r="E155" s="1043"/>
      <c r="F155" s="31" t="s">
        <v>168</v>
      </c>
      <c r="G155" s="1045"/>
      <c r="H155" s="1046"/>
      <c r="I155" s="1046"/>
      <c r="J155" s="1046"/>
      <c r="K155" s="1046"/>
      <c r="L155" s="1046"/>
      <c r="M155" s="1047"/>
      <c r="N155" s="32" t="s">
        <v>170</v>
      </c>
      <c r="O155" s="1048"/>
      <c r="P155" s="1048"/>
      <c r="Q155" s="1048"/>
      <c r="R155" s="1050"/>
      <c r="S155" s="1050"/>
      <c r="T155" s="1050"/>
      <c r="U155" s="1050"/>
      <c r="V155" s="1050"/>
      <c r="W155" s="1052"/>
      <c r="X155" s="1053"/>
      <c r="Y155" s="1053"/>
      <c r="Z155" s="1053"/>
      <c r="AA155" s="1053"/>
      <c r="AB155" s="1053"/>
      <c r="AC155" s="1053"/>
      <c r="AD155" s="1053"/>
      <c r="AE155" s="1053"/>
      <c r="AF155" s="1053"/>
      <c r="AG155" s="1053"/>
      <c r="AH155" s="1053"/>
      <c r="AI155" s="1053"/>
    </row>
    <row r="156" spans="1:35" s="1" customFormat="1" ht="19.5" customHeight="1" x14ac:dyDescent="0.2">
      <c r="A156" s="1044"/>
      <c r="B156" s="1044"/>
      <c r="C156" s="1044"/>
      <c r="D156" s="1044"/>
      <c r="E156" s="1044"/>
      <c r="F156" s="33"/>
      <c r="G156" s="1055"/>
      <c r="H156" s="1056"/>
      <c r="I156" s="1056"/>
      <c r="J156" s="1056"/>
      <c r="K156" s="1056"/>
      <c r="L156" s="1056"/>
      <c r="M156" s="1057"/>
      <c r="N156" s="34"/>
      <c r="O156" s="1049"/>
      <c r="P156" s="1049"/>
      <c r="Q156" s="1049"/>
      <c r="R156" s="1051"/>
      <c r="S156" s="1051"/>
      <c r="T156" s="1051"/>
      <c r="U156" s="1051"/>
      <c r="V156" s="1051"/>
      <c r="W156" s="1054"/>
      <c r="X156" s="1054"/>
      <c r="Y156" s="1054"/>
      <c r="Z156" s="1054"/>
      <c r="AA156" s="1054"/>
      <c r="AB156" s="1054"/>
      <c r="AC156" s="1054"/>
      <c r="AD156" s="1054"/>
      <c r="AE156" s="1054"/>
      <c r="AF156" s="1054"/>
      <c r="AG156" s="1054"/>
      <c r="AH156" s="1054"/>
      <c r="AI156" s="1054"/>
    </row>
    <row r="157" spans="1:35" s="1" customFormat="1" ht="19.5" customHeight="1" x14ac:dyDescent="0.2">
      <c r="A157" s="1042"/>
      <c r="B157" s="1043"/>
      <c r="C157" s="1043"/>
      <c r="D157" s="1043"/>
      <c r="E157" s="1043"/>
      <c r="F157" s="31" t="s">
        <v>168</v>
      </c>
      <c r="G157" s="1045"/>
      <c r="H157" s="1046"/>
      <c r="I157" s="1046"/>
      <c r="J157" s="1046"/>
      <c r="K157" s="1046"/>
      <c r="L157" s="1046"/>
      <c r="M157" s="1047"/>
      <c r="N157" s="32" t="s">
        <v>170</v>
      </c>
      <c r="O157" s="1048"/>
      <c r="P157" s="1048"/>
      <c r="Q157" s="1048"/>
      <c r="R157" s="1050"/>
      <c r="S157" s="1050"/>
      <c r="T157" s="1050"/>
      <c r="U157" s="1050"/>
      <c r="V157" s="1050"/>
      <c r="W157" s="1052"/>
      <c r="X157" s="1053"/>
      <c r="Y157" s="1053"/>
      <c r="Z157" s="1053"/>
      <c r="AA157" s="1053"/>
      <c r="AB157" s="1053"/>
      <c r="AC157" s="1053"/>
      <c r="AD157" s="1053"/>
      <c r="AE157" s="1053"/>
      <c r="AF157" s="1053"/>
      <c r="AG157" s="1053"/>
      <c r="AH157" s="1053"/>
      <c r="AI157" s="1053"/>
    </row>
    <row r="158" spans="1:35" s="1" customFormat="1" ht="19.5" customHeight="1" x14ac:dyDescent="0.2">
      <c r="A158" s="1044"/>
      <c r="B158" s="1044"/>
      <c r="C158" s="1044"/>
      <c r="D158" s="1044"/>
      <c r="E158" s="1044"/>
      <c r="F158" s="33"/>
      <c r="G158" s="1055"/>
      <c r="H158" s="1056"/>
      <c r="I158" s="1056"/>
      <c r="J158" s="1056"/>
      <c r="K158" s="1056"/>
      <c r="L158" s="1056"/>
      <c r="M158" s="1057"/>
      <c r="N158" s="34"/>
      <c r="O158" s="1049"/>
      <c r="P158" s="1049"/>
      <c r="Q158" s="1049"/>
      <c r="R158" s="1051"/>
      <c r="S158" s="1051"/>
      <c r="T158" s="1051"/>
      <c r="U158" s="1051"/>
      <c r="V158" s="1051"/>
      <c r="W158" s="1054"/>
      <c r="X158" s="1054"/>
      <c r="Y158" s="1054"/>
      <c r="Z158" s="1054"/>
      <c r="AA158" s="1054"/>
      <c r="AB158" s="1054"/>
      <c r="AC158" s="1054"/>
      <c r="AD158" s="1054"/>
      <c r="AE158" s="1054"/>
      <c r="AF158" s="1054"/>
      <c r="AG158" s="1054"/>
      <c r="AH158" s="1054"/>
      <c r="AI158" s="1054"/>
    </row>
    <row r="159" spans="1:35" s="1" customFormat="1" ht="19.5" customHeight="1" x14ac:dyDescent="0.2">
      <c r="A159" s="1042"/>
      <c r="B159" s="1043"/>
      <c r="C159" s="1043"/>
      <c r="D159" s="1043"/>
      <c r="E159" s="1043"/>
      <c r="F159" s="31" t="s">
        <v>168</v>
      </c>
      <c r="G159" s="1045"/>
      <c r="H159" s="1046"/>
      <c r="I159" s="1046"/>
      <c r="J159" s="1046"/>
      <c r="K159" s="1046"/>
      <c r="L159" s="1046"/>
      <c r="M159" s="1047"/>
      <c r="N159" s="32" t="s">
        <v>170</v>
      </c>
      <c r="O159" s="1048"/>
      <c r="P159" s="1048"/>
      <c r="Q159" s="1048"/>
      <c r="R159" s="1050"/>
      <c r="S159" s="1050"/>
      <c r="T159" s="1050"/>
      <c r="U159" s="1050"/>
      <c r="V159" s="1050"/>
      <c r="W159" s="1052"/>
      <c r="X159" s="1053"/>
      <c r="Y159" s="1053"/>
      <c r="Z159" s="1053"/>
      <c r="AA159" s="1053"/>
      <c r="AB159" s="1053"/>
      <c r="AC159" s="1053"/>
      <c r="AD159" s="1053"/>
      <c r="AE159" s="1053"/>
      <c r="AF159" s="1053"/>
      <c r="AG159" s="1053"/>
      <c r="AH159" s="1053"/>
      <c r="AI159" s="1053"/>
    </row>
    <row r="160" spans="1:35" s="1" customFormat="1" ht="19.5" customHeight="1" x14ac:dyDescent="0.2">
      <c r="A160" s="1044"/>
      <c r="B160" s="1044"/>
      <c r="C160" s="1044"/>
      <c r="D160" s="1044"/>
      <c r="E160" s="1044"/>
      <c r="F160" s="33"/>
      <c r="G160" s="1055"/>
      <c r="H160" s="1056"/>
      <c r="I160" s="1056"/>
      <c r="J160" s="1056"/>
      <c r="K160" s="1056"/>
      <c r="L160" s="1056"/>
      <c r="M160" s="1057"/>
      <c r="N160" s="34"/>
      <c r="O160" s="1049"/>
      <c r="P160" s="1049"/>
      <c r="Q160" s="1049"/>
      <c r="R160" s="1051"/>
      <c r="S160" s="1051"/>
      <c r="T160" s="1051"/>
      <c r="U160" s="1051"/>
      <c r="V160" s="1051"/>
      <c r="W160" s="1054"/>
      <c r="X160" s="1054"/>
      <c r="Y160" s="1054"/>
      <c r="Z160" s="1054"/>
      <c r="AA160" s="1054"/>
      <c r="AB160" s="1054"/>
      <c r="AC160" s="1054"/>
      <c r="AD160" s="1054"/>
      <c r="AE160" s="1054"/>
      <c r="AF160" s="1054"/>
      <c r="AG160" s="1054"/>
      <c r="AH160" s="1054"/>
      <c r="AI160" s="1054"/>
    </row>
    <row r="161" spans="1:35" s="1" customFormat="1" ht="19.5" customHeight="1" x14ac:dyDescent="0.2">
      <c r="A161" s="1042"/>
      <c r="B161" s="1043"/>
      <c r="C161" s="1043"/>
      <c r="D161" s="1043"/>
      <c r="E161" s="1043"/>
      <c r="F161" s="31" t="s">
        <v>168</v>
      </c>
      <c r="G161" s="1045"/>
      <c r="H161" s="1046"/>
      <c r="I161" s="1046"/>
      <c r="J161" s="1046"/>
      <c r="K161" s="1046"/>
      <c r="L161" s="1046"/>
      <c r="M161" s="1047"/>
      <c r="N161" s="32" t="s">
        <v>170</v>
      </c>
      <c r="O161" s="1048"/>
      <c r="P161" s="1048"/>
      <c r="Q161" s="1048"/>
      <c r="R161" s="1050"/>
      <c r="S161" s="1050"/>
      <c r="T161" s="1050"/>
      <c r="U161" s="1050"/>
      <c r="V161" s="1050"/>
      <c r="W161" s="1052"/>
      <c r="X161" s="1053"/>
      <c r="Y161" s="1053"/>
      <c r="Z161" s="1053"/>
      <c r="AA161" s="1053"/>
      <c r="AB161" s="1053"/>
      <c r="AC161" s="1053"/>
      <c r="AD161" s="1053"/>
      <c r="AE161" s="1053"/>
      <c r="AF161" s="1053"/>
      <c r="AG161" s="1053"/>
      <c r="AH161" s="1053"/>
      <c r="AI161" s="1053"/>
    </row>
    <row r="162" spans="1:35" s="1" customFormat="1" ht="19.5" customHeight="1" x14ac:dyDescent="0.2">
      <c r="A162" s="1044"/>
      <c r="B162" s="1044"/>
      <c r="C162" s="1044"/>
      <c r="D162" s="1044"/>
      <c r="E162" s="1044"/>
      <c r="F162" s="33"/>
      <c r="G162" s="1055"/>
      <c r="H162" s="1056"/>
      <c r="I162" s="1056"/>
      <c r="J162" s="1056"/>
      <c r="K162" s="1056"/>
      <c r="L162" s="1056"/>
      <c r="M162" s="1057"/>
      <c r="N162" s="34"/>
      <c r="O162" s="1049"/>
      <c r="P162" s="1049"/>
      <c r="Q162" s="1049"/>
      <c r="R162" s="1051"/>
      <c r="S162" s="1051"/>
      <c r="T162" s="1051"/>
      <c r="U162" s="1051"/>
      <c r="V162" s="1051"/>
      <c r="W162" s="1054"/>
      <c r="X162" s="1054"/>
      <c r="Y162" s="1054"/>
      <c r="Z162" s="1054"/>
      <c r="AA162" s="1054"/>
      <c r="AB162" s="1054"/>
      <c r="AC162" s="1054"/>
      <c r="AD162" s="1054"/>
      <c r="AE162" s="1054"/>
      <c r="AF162" s="1054"/>
      <c r="AG162" s="1054"/>
      <c r="AH162" s="1054"/>
      <c r="AI162" s="1054"/>
    </row>
    <row r="163" spans="1:35" s="1" customFormat="1" ht="19.5" customHeight="1" x14ac:dyDescent="0.2">
      <c r="A163" s="1042"/>
      <c r="B163" s="1043"/>
      <c r="C163" s="1043"/>
      <c r="D163" s="1043"/>
      <c r="E163" s="1043"/>
      <c r="F163" s="31" t="s">
        <v>168</v>
      </c>
      <c r="G163" s="1045"/>
      <c r="H163" s="1046"/>
      <c r="I163" s="1046"/>
      <c r="J163" s="1046"/>
      <c r="K163" s="1046"/>
      <c r="L163" s="1046"/>
      <c r="M163" s="1047"/>
      <c r="N163" s="32" t="s">
        <v>170</v>
      </c>
      <c r="O163" s="1048"/>
      <c r="P163" s="1048"/>
      <c r="Q163" s="1048"/>
      <c r="R163" s="1050"/>
      <c r="S163" s="1050"/>
      <c r="T163" s="1050"/>
      <c r="U163" s="1050"/>
      <c r="V163" s="1050"/>
      <c r="W163" s="1052"/>
      <c r="X163" s="1053"/>
      <c r="Y163" s="1053"/>
      <c r="Z163" s="1053"/>
      <c r="AA163" s="1053"/>
      <c r="AB163" s="1053"/>
      <c r="AC163" s="1053"/>
      <c r="AD163" s="1053"/>
      <c r="AE163" s="1053"/>
      <c r="AF163" s="1053"/>
      <c r="AG163" s="1053"/>
      <c r="AH163" s="1053"/>
      <c r="AI163" s="1053"/>
    </row>
    <row r="164" spans="1:35" s="1" customFormat="1" ht="19.5" customHeight="1" x14ac:dyDescent="0.2">
      <c r="A164" s="1044"/>
      <c r="B164" s="1044"/>
      <c r="C164" s="1044"/>
      <c r="D164" s="1044"/>
      <c r="E164" s="1044"/>
      <c r="F164" s="33"/>
      <c r="G164" s="1055"/>
      <c r="H164" s="1056"/>
      <c r="I164" s="1056"/>
      <c r="J164" s="1056"/>
      <c r="K164" s="1056"/>
      <c r="L164" s="1056"/>
      <c r="M164" s="1057"/>
      <c r="N164" s="34"/>
      <c r="O164" s="1049"/>
      <c r="P164" s="1049"/>
      <c r="Q164" s="1049"/>
      <c r="R164" s="1051"/>
      <c r="S164" s="1051"/>
      <c r="T164" s="1051"/>
      <c r="U164" s="1051"/>
      <c r="V164" s="1051"/>
      <c r="W164" s="1054"/>
      <c r="X164" s="1054"/>
      <c r="Y164" s="1054"/>
      <c r="Z164" s="1054"/>
      <c r="AA164" s="1054"/>
      <c r="AB164" s="1054"/>
      <c r="AC164" s="1054"/>
      <c r="AD164" s="1054"/>
      <c r="AE164" s="1054"/>
      <c r="AF164" s="1054"/>
      <c r="AG164" s="1054"/>
      <c r="AH164" s="1054"/>
      <c r="AI164" s="1054"/>
    </row>
    <row r="165" spans="1:35" s="1" customFormat="1" ht="19.5" customHeight="1" x14ac:dyDescent="0.2">
      <c r="A165" s="1042"/>
      <c r="B165" s="1043"/>
      <c r="C165" s="1043"/>
      <c r="D165" s="1043"/>
      <c r="E165" s="1043"/>
      <c r="F165" s="31" t="s">
        <v>168</v>
      </c>
      <c r="G165" s="1045"/>
      <c r="H165" s="1046"/>
      <c r="I165" s="1046"/>
      <c r="J165" s="1046"/>
      <c r="K165" s="1046"/>
      <c r="L165" s="1046"/>
      <c r="M165" s="1047"/>
      <c r="N165" s="32" t="s">
        <v>170</v>
      </c>
      <c r="O165" s="1048"/>
      <c r="P165" s="1048"/>
      <c r="Q165" s="1048"/>
      <c r="R165" s="1050"/>
      <c r="S165" s="1050"/>
      <c r="T165" s="1050"/>
      <c r="U165" s="1050"/>
      <c r="V165" s="1050"/>
      <c r="W165" s="1052"/>
      <c r="X165" s="1053"/>
      <c r="Y165" s="1053"/>
      <c r="Z165" s="1053"/>
      <c r="AA165" s="1053"/>
      <c r="AB165" s="1053"/>
      <c r="AC165" s="1053"/>
      <c r="AD165" s="1053"/>
      <c r="AE165" s="1053"/>
      <c r="AF165" s="1053"/>
      <c r="AG165" s="1053"/>
      <c r="AH165" s="1053"/>
      <c r="AI165" s="1053"/>
    </row>
    <row r="166" spans="1:35" s="1" customFormat="1" ht="19.5" customHeight="1" x14ac:dyDescent="0.2">
      <c r="A166" s="1044"/>
      <c r="B166" s="1044"/>
      <c r="C166" s="1044"/>
      <c r="D166" s="1044"/>
      <c r="E166" s="1044"/>
      <c r="F166" s="33"/>
      <c r="G166" s="1055"/>
      <c r="H166" s="1056"/>
      <c r="I166" s="1056"/>
      <c r="J166" s="1056"/>
      <c r="K166" s="1056"/>
      <c r="L166" s="1056"/>
      <c r="M166" s="1057"/>
      <c r="N166" s="34"/>
      <c r="O166" s="1049"/>
      <c r="P166" s="1049"/>
      <c r="Q166" s="1049"/>
      <c r="R166" s="1051"/>
      <c r="S166" s="1051"/>
      <c r="T166" s="1051"/>
      <c r="U166" s="1051"/>
      <c r="V166" s="1051"/>
      <c r="W166" s="1054"/>
      <c r="X166" s="1054"/>
      <c r="Y166" s="1054"/>
      <c r="Z166" s="1054"/>
      <c r="AA166" s="1054"/>
      <c r="AB166" s="1054"/>
      <c r="AC166" s="1054"/>
      <c r="AD166" s="1054"/>
      <c r="AE166" s="1054"/>
      <c r="AF166" s="1054"/>
      <c r="AG166" s="1054"/>
      <c r="AH166" s="1054"/>
      <c r="AI166" s="1054"/>
    </row>
    <row r="167" spans="1:35" s="1" customFormat="1" ht="19.5" customHeight="1" x14ac:dyDescent="0.2">
      <c r="A167" s="1042"/>
      <c r="B167" s="1043"/>
      <c r="C167" s="1043"/>
      <c r="D167" s="1043"/>
      <c r="E167" s="1043"/>
      <c r="F167" s="31" t="s">
        <v>168</v>
      </c>
      <c r="G167" s="1045"/>
      <c r="H167" s="1046"/>
      <c r="I167" s="1046"/>
      <c r="J167" s="1046"/>
      <c r="K167" s="1046"/>
      <c r="L167" s="1046"/>
      <c r="M167" s="1047"/>
      <c r="N167" s="32" t="s">
        <v>170</v>
      </c>
      <c r="O167" s="1048"/>
      <c r="P167" s="1048"/>
      <c r="Q167" s="1048"/>
      <c r="R167" s="1050"/>
      <c r="S167" s="1050"/>
      <c r="T167" s="1050"/>
      <c r="U167" s="1050"/>
      <c r="V167" s="1050"/>
      <c r="W167" s="1052"/>
      <c r="X167" s="1053"/>
      <c r="Y167" s="1053"/>
      <c r="Z167" s="1053"/>
      <c r="AA167" s="1053"/>
      <c r="AB167" s="1053"/>
      <c r="AC167" s="1053"/>
      <c r="AD167" s="1053"/>
      <c r="AE167" s="1053"/>
      <c r="AF167" s="1053"/>
      <c r="AG167" s="1053"/>
      <c r="AH167" s="1053"/>
      <c r="AI167" s="1053"/>
    </row>
    <row r="168" spans="1:35" s="1" customFormat="1" ht="19.5" customHeight="1" x14ac:dyDescent="0.2">
      <c r="A168" s="1044"/>
      <c r="B168" s="1044"/>
      <c r="C168" s="1044"/>
      <c r="D168" s="1044"/>
      <c r="E168" s="1044"/>
      <c r="F168" s="33"/>
      <c r="G168" s="1055"/>
      <c r="H168" s="1056"/>
      <c r="I168" s="1056"/>
      <c r="J168" s="1056"/>
      <c r="K168" s="1056"/>
      <c r="L168" s="1056"/>
      <c r="M168" s="1057"/>
      <c r="N168" s="34"/>
      <c r="O168" s="1049"/>
      <c r="P168" s="1049"/>
      <c r="Q168" s="1049"/>
      <c r="R168" s="1051"/>
      <c r="S168" s="1051"/>
      <c r="T168" s="1051"/>
      <c r="U168" s="1051"/>
      <c r="V168" s="1051"/>
      <c r="W168" s="1054"/>
      <c r="X168" s="1054"/>
      <c r="Y168" s="1054"/>
      <c r="Z168" s="1054"/>
      <c r="AA168" s="1054"/>
      <c r="AB168" s="1054"/>
      <c r="AC168" s="1054"/>
      <c r="AD168" s="1054"/>
      <c r="AE168" s="1054"/>
      <c r="AF168" s="1054"/>
      <c r="AG168" s="1054"/>
      <c r="AH168" s="1054"/>
      <c r="AI168" s="1054"/>
    </row>
    <row r="169" spans="1:35" s="1" customFormat="1" ht="19.5" customHeight="1" x14ac:dyDescent="0.2">
      <c r="A169" s="1042"/>
      <c r="B169" s="1043"/>
      <c r="C169" s="1043"/>
      <c r="D169" s="1043"/>
      <c r="E169" s="1043"/>
      <c r="F169" s="31" t="s">
        <v>168</v>
      </c>
      <c r="G169" s="1045"/>
      <c r="H169" s="1046"/>
      <c r="I169" s="1046"/>
      <c r="J169" s="1046"/>
      <c r="K169" s="1046"/>
      <c r="L169" s="1046"/>
      <c r="M169" s="1047"/>
      <c r="N169" s="32" t="s">
        <v>170</v>
      </c>
      <c r="O169" s="1048"/>
      <c r="P169" s="1048"/>
      <c r="Q169" s="1048"/>
      <c r="R169" s="1050"/>
      <c r="S169" s="1050"/>
      <c r="T169" s="1050"/>
      <c r="U169" s="1050"/>
      <c r="V169" s="1050"/>
      <c r="W169" s="1052"/>
      <c r="X169" s="1053"/>
      <c r="Y169" s="1053"/>
      <c r="Z169" s="1053"/>
      <c r="AA169" s="1053"/>
      <c r="AB169" s="1053"/>
      <c r="AC169" s="1053"/>
      <c r="AD169" s="1053"/>
      <c r="AE169" s="1053"/>
      <c r="AF169" s="1053"/>
      <c r="AG169" s="1053"/>
      <c r="AH169" s="1053"/>
      <c r="AI169" s="1053"/>
    </row>
    <row r="170" spans="1:35" s="1" customFormat="1" ht="19.5" customHeight="1" x14ac:dyDescent="0.2">
      <c r="A170" s="1044"/>
      <c r="B170" s="1044"/>
      <c r="C170" s="1044"/>
      <c r="D170" s="1044"/>
      <c r="E170" s="1044"/>
      <c r="F170" s="33"/>
      <c r="G170" s="1055"/>
      <c r="H170" s="1056"/>
      <c r="I170" s="1056"/>
      <c r="J170" s="1056"/>
      <c r="K170" s="1056"/>
      <c r="L170" s="1056"/>
      <c r="M170" s="1057"/>
      <c r="N170" s="34"/>
      <c r="O170" s="1049"/>
      <c r="P170" s="1049"/>
      <c r="Q170" s="1049"/>
      <c r="R170" s="1051"/>
      <c r="S170" s="1051"/>
      <c r="T170" s="1051"/>
      <c r="U170" s="1051"/>
      <c r="V170" s="1051"/>
      <c r="W170" s="1054"/>
      <c r="X170" s="1054"/>
      <c r="Y170" s="1054"/>
      <c r="Z170" s="1054"/>
      <c r="AA170" s="1054"/>
      <c r="AB170" s="1054"/>
      <c r="AC170" s="1054"/>
      <c r="AD170" s="1054"/>
      <c r="AE170" s="1054"/>
      <c r="AF170" s="1054"/>
      <c r="AG170" s="1054"/>
      <c r="AH170" s="1054"/>
      <c r="AI170" s="1054"/>
    </row>
    <row r="171" spans="1:35" s="1" customFormat="1" ht="19.5" customHeight="1" x14ac:dyDescent="0.2">
      <c r="A171" s="1042"/>
      <c r="B171" s="1043"/>
      <c r="C171" s="1043"/>
      <c r="D171" s="1043"/>
      <c r="E171" s="1043"/>
      <c r="F171" s="31" t="s">
        <v>168</v>
      </c>
      <c r="G171" s="1045"/>
      <c r="H171" s="1046"/>
      <c r="I171" s="1046"/>
      <c r="J171" s="1046"/>
      <c r="K171" s="1046"/>
      <c r="L171" s="1046"/>
      <c r="M171" s="1047"/>
      <c r="N171" s="32" t="s">
        <v>170</v>
      </c>
      <c r="O171" s="1048"/>
      <c r="P171" s="1048"/>
      <c r="Q171" s="1048"/>
      <c r="R171" s="1050"/>
      <c r="S171" s="1050"/>
      <c r="T171" s="1050"/>
      <c r="U171" s="1050"/>
      <c r="V171" s="1050"/>
      <c r="W171" s="1052"/>
      <c r="X171" s="1053"/>
      <c r="Y171" s="1053"/>
      <c r="Z171" s="1053"/>
      <c r="AA171" s="1053"/>
      <c r="AB171" s="1053"/>
      <c r="AC171" s="1053"/>
      <c r="AD171" s="1053"/>
      <c r="AE171" s="1053"/>
      <c r="AF171" s="1053"/>
      <c r="AG171" s="1053"/>
      <c r="AH171" s="1053"/>
      <c r="AI171" s="1053"/>
    </row>
    <row r="172" spans="1:35" s="1" customFormat="1" ht="19.5" customHeight="1" x14ac:dyDescent="0.2">
      <c r="A172" s="1044"/>
      <c r="B172" s="1044"/>
      <c r="C172" s="1044"/>
      <c r="D172" s="1044"/>
      <c r="E172" s="1044"/>
      <c r="F172" s="33"/>
      <c r="G172" s="1055"/>
      <c r="H172" s="1056"/>
      <c r="I172" s="1056"/>
      <c r="J172" s="1056"/>
      <c r="K172" s="1056"/>
      <c r="L172" s="1056"/>
      <c r="M172" s="1057"/>
      <c r="N172" s="34"/>
      <c r="O172" s="1049"/>
      <c r="P172" s="1049"/>
      <c r="Q172" s="1049"/>
      <c r="R172" s="1051"/>
      <c r="S172" s="1051"/>
      <c r="T172" s="1051"/>
      <c r="U172" s="1051"/>
      <c r="V172" s="1051"/>
      <c r="W172" s="1054"/>
      <c r="X172" s="1054"/>
      <c r="Y172" s="1054"/>
      <c r="Z172" s="1054"/>
      <c r="AA172" s="1054"/>
      <c r="AB172" s="1054"/>
      <c r="AC172" s="1054"/>
      <c r="AD172" s="1054"/>
      <c r="AE172" s="1054"/>
      <c r="AF172" s="1054"/>
      <c r="AG172" s="1054"/>
      <c r="AH172" s="1054"/>
      <c r="AI172" s="1054"/>
    </row>
    <row r="173" spans="1:35" s="1" customFormat="1" ht="19.5" customHeight="1" x14ac:dyDescent="0.2">
      <c r="A173" s="1042"/>
      <c r="B173" s="1043"/>
      <c r="C173" s="1043"/>
      <c r="D173" s="1043"/>
      <c r="E173" s="1043"/>
      <c r="F173" s="31" t="s">
        <v>168</v>
      </c>
      <c r="G173" s="1045"/>
      <c r="H173" s="1046"/>
      <c r="I173" s="1046"/>
      <c r="J173" s="1046"/>
      <c r="K173" s="1046"/>
      <c r="L173" s="1046"/>
      <c r="M173" s="1047"/>
      <c r="N173" s="32" t="s">
        <v>170</v>
      </c>
      <c r="O173" s="1048"/>
      <c r="P173" s="1048"/>
      <c r="Q173" s="1048"/>
      <c r="R173" s="1050"/>
      <c r="S173" s="1050"/>
      <c r="T173" s="1050"/>
      <c r="U173" s="1050"/>
      <c r="V173" s="1050"/>
      <c r="W173" s="1052"/>
      <c r="X173" s="1053"/>
      <c r="Y173" s="1053"/>
      <c r="Z173" s="1053"/>
      <c r="AA173" s="1053"/>
      <c r="AB173" s="1053"/>
      <c r="AC173" s="1053"/>
      <c r="AD173" s="1053"/>
      <c r="AE173" s="1053"/>
      <c r="AF173" s="1053"/>
      <c r="AG173" s="1053"/>
      <c r="AH173" s="1053"/>
      <c r="AI173" s="1053"/>
    </row>
    <row r="174" spans="1:35" s="1" customFormat="1" ht="19.5" customHeight="1" x14ac:dyDescent="0.2">
      <c r="A174" s="1044"/>
      <c r="B174" s="1044"/>
      <c r="C174" s="1044"/>
      <c r="D174" s="1044"/>
      <c r="E174" s="1044"/>
      <c r="F174" s="33"/>
      <c r="G174" s="1055"/>
      <c r="H174" s="1056"/>
      <c r="I174" s="1056"/>
      <c r="J174" s="1056"/>
      <c r="K174" s="1056"/>
      <c r="L174" s="1056"/>
      <c r="M174" s="1057"/>
      <c r="N174" s="34"/>
      <c r="O174" s="1049"/>
      <c r="P174" s="1049"/>
      <c r="Q174" s="1049"/>
      <c r="R174" s="1051"/>
      <c r="S174" s="1051"/>
      <c r="T174" s="1051"/>
      <c r="U174" s="1051"/>
      <c r="V174" s="1051"/>
      <c r="W174" s="1054"/>
      <c r="X174" s="1054"/>
      <c r="Y174" s="1054"/>
      <c r="Z174" s="1054"/>
      <c r="AA174" s="1054"/>
      <c r="AB174" s="1054"/>
      <c r="AC174" s="1054"/>
      <c r="AD174" s="1054"/>
      <c r="AE174" s="1054"/>
      <c r="AF174" s="1054"/>
      <c r="AG174" s="1054"/>
      <c r="AH174" s="1054"/>
      <c r="AI174" s="1054"/>
    </row>
    <row r="175" spans="1:35" s="1" customFormat="1" ht="19.5" customHeight="1" x14ac:dyDescent="0.2">
      <c r="A175" s="1042"/>
      <c r="B175" s="1043"/>
      <c r="C175" s="1043"/>
      <c r="D175" s="1043"/>
      <c r="E175" s="1043"/>
      <c r="F175" s="31" t="s">
        <v>168</v>
      </c>
      <c r="G175" s="1045"/>
      <c r="H175" s="1046"/>
      <c r="I175" s="1046"/>
      <c r="J175" s="1046"/>
      <c r="K175" s="1046"/>
      <c r="L175" s="1046"/>
      <c r="M175" s="1047"/>
      <c r="N175" s="32" t="s">
        <v>170</v>
      </c>
      <c r="O175" s="1048"/>
      <c r="P175" s="1048"/>
      <c r="Q175" s="1048"/>
      <c r="R175" s="1050"/>
      <c r="S175" s="1050"/>
      <c r="T175" s="1050"/>
      <c r="U175" s="1050"/>
      <c r="V175" s="1050"/>
      <c r="W175" s="1052"/>
      <c r="X175" s="1053"/>
      <c r="Y175" s="1053"/>
      <c r="Z175" s="1053"/>
      <c r="AA175" s="1053"/>
      <c r="AB175" s="1053"/>
      <c r="AC175" s="1053"/>
      <c r="AD175" s="1053"/>
      <c r="AE175" s="1053"/>
      <c r="AF175" s="1053"/>
      <c r="AG175" s="1053"/>
      <c r="AH175" s="1053"/>
      <c r="AI175" s="1053"/>
    </row>
    <row r="176" spans="1:35" s="1" customFormat="1" ht="19.5" customHeight="1" x14ac:dyDescent="0.2">
      <c r="A176" s="1044"/>
      <c r="B176" s="1044"/>
      <c r="C176" s="1044"/>
      <c r="D176" s="1044"/>
      <c r="E176" s="1044"/>
      <c r="F176" s="33"/>
      <c r="G176" s="1055"/>
      <c r="H176" s="1056"/>
      <c r="I176" s="1056"/>
      <c r="J176" s="1056"/>
      <c r="K176" s="1056"/>
      <c r="L176" s="1056"/>
      <c r="M176" s="1057"/>
      <c r="N176" s="34"/>
      <c r="O176" s="1049"/>
      <c r="P176" s="1049"/>
      <c r="Q176" s="1049"/>
      <c r="R176" s="1051"/>
      <c r="S176" s="1051"/>
      <c r="T176" s="1051"/>
      <c r="U176" s="1051"/>
      <c r="V176" s="1051"/>
      <c r="W176" s="1054"/>
      <c r="X176" s="1054"/>
      <c r="Y176" s="1054"/>
      <c r="Z176" s="1054"/>
      <c r="AA176" s="1054"/>
      <c r="AB176" s="1054"/>
      <c r="AC176" s="1054"/>
      <c r="AD176" s="1054"/>
      <c r="AE176" s="1054"/>
      <c r="AF176" s="1054"/>
      <c r="AG176" s="1054"/>
      <c r="AH176" s="1054"/>
      <c r="AI176" s="1054"/>
    </row>
    <row r="177" spans="1:35" s="1" customFormat="1" ht="19.5" customHeight="1" x14ac:dyDescent="0.2">
      <c r="A177" s="1042"/>
      <c r="B177" s="1043"/>
      <c r="C177" s="1043"/>
      <c r="D177" s="1043"/>
      <c r="E177" s="1043"/>
      <c r="F177" s="31" t="s">
        <v>168</v>
      </c>
      <c r="G177" s="1045"/>
      <c r="H177" s="1046"/>
      <c r="I177" s="1046"/>
      <c r="J177" s="1046"/>
      <c r="K177" s="1046"/>
      <c r="L177" s="1046"/>
      <c r="M177" s="1047"/>
      <c r="N177" s="32" t="s">
        <v>170</v>
      </c>
      <c r="O177" s="1048"/>
      <c r="P177" s="1048"/>
      <c r="Q177" s="1048"/>
      <c r="R177" s="1050"/>
      <c r="S177" s="1050"/>
      <c r="T177" s="1050"/>
      <c r="U177" s="1050"/>
      <c r="V177" s="1050"/>
      <c r="W177" s="1052"/>
      <c r="X177" s="1053"/>
      <c r="Y177" s="1053"/>
      <c r="Z177" s="1053"/>
      <c r="AA177" s="1053"/>
      <c r="AB177" s="1053"/>
      <c r="AC177" s="1053"/>
      <c r="AD177" s="1053"/>
      <c r="AE177" s="1053"/>
      <c r="AF177" s="1053"/>
      <c r="AG177" s="1053"/>
      <c r="AH177" s="1053"/>
      <c r="AI177" s="1053"/>
    </row>
    <row r="178" spans="1:35" s="1" customFormat="1" ht="19.5" customHeight="1" x14ac:dyDescent="0.2">
      <c r="A178" s="1044"/>
      <c r="B178" s="1044"/>
      <c r="C178" s="1044"/>
      <c r="D178" s="1044"/>
      <c r="E178" s="1044"/>
      <c r="F178" s="33"/>
      <c r="G178" s="1055"/>
      <c r="H178" s="1056"/>
      <c r="I178" s="1056"/>
      <c r="J178" s="1056"/>
      <c r="K178" s="1056"/>
      <c r="L178" s="1056"/>
      <c r="M178" s="1057"/>
      <c r="N178" s="34"/>
      <c r="O178" s="1049"/>
      <c r="P178" s="1049"/>
      <c r="Q178" s="1049"/>
      <c r="R178" s="1051"/>
      <c r="S178" s="1051"/>
      <c r="T178" s="1051"/>
      <c r="U178" s="1051"/>
      <c r="V178" s="1051"/>
      <c r="W178" s="1054"/>
      <c r="X178" s="1054"/>
      <c r="Y178" s="1054"/>
      <c r="Z178" s="1054"/>
      <c r="AA178" s="1054"/>
      <c r="AB178" s="1054"/>
      <c r="AC178" s="1054"/>
      <c r="AD178" s="1054"/>
      <c r="AE178" s="1054"/>
      <c r="AF178" s="1054"/>
      <c r="AG178" s="1054"/>
      <c r="AH178" s="1054"/>
      <c r="AI178" s="1054"/>
    </row>
    <row r="179" spans="1:35" s="1" customFormat="1" ht="19.5" customHeight="1" x14ac:dyDescent="0.2">
      <c r="A179" s="1042"/>
      <c r="B179" s="1043"/>
      <c r="C179" s="1043"/>
      <c r="D179" s="1043"/>
      <c r="E179" s="1043"/>
      <c r="F179" s="31" t="s">
        <v>168</v>
      </c>
      <c r="G179" s="1045"/>
      <c r="H179" s="1046"/>
      <c r="I179" s="1046"/>
      <c r="J179" s="1046"/>
      <c r="K179" s="1046"/>
      <c r="L179" s="1046"/>
      <c r="M179" s="1047"/>
      <c r="N179" s="32" t="s">
        <v>170</v>
      </c>
      <c r="O179" s="1048"/>
      <c r="P179" s="1048"/>
      <c r="Q179" s="1048"/>
      <c r="R179" s="1050"/>
      <c r="S179" s="1050"/>
      <c r="T179" s="1050"/>
      <c r="U179" s="1050"/>
      <c r="V179" s="1050"/>
      <c r="W179" s="1052"/>
      <c r="X179" s="1053"/>
      <c r="Y179" s="1053"/>
      <c r="Z179" s="1053"/>
      <c r="AA179" s="1053"/>
      <c r="AB179" s="1053"/>
      <c r="AC179" s="1053"/>
      <c r="AD179" s="1053"/>
      <c r="AE179" s="1053"/>
      <c r="AF179" s="1053"/>
      <c r="AG179" s="1053"/>
      <c r="AH179" s="1053"/>
      <c r="AI179" s="1053"/>
    </row>
    <row r="180" spans="1:35" s="1" customFormat="1" ht="19.5" customHeight="1" x14ac:dyDescent="0.2">
      <c r="A180" s="1044"/>
      <c r="B180" s="1044"/>
      <c r="C180" s="1044"/>
      <c r="D180" s="1044"/>
      <c r="E180" s="1044"/>
      <c r="F180" s="33"/>
      <c r="G180" s="1055"/>
      <c r="H180" s="1056"/>
      <c r="I180" s="1056"/>
      <c r="J180" s="1056"/>
      <c r="K180" s="1056"/>
      <c r="L180" s="1056"/>
      <c r="M180" s="1057"/>
      <c r="N180" s="34"/>
      <c r="O180" s="1049"/>
      <c r="P180" s="1049"/>
      <c r="Q180" s="1049"/>
      <c r="R180" s="1051"/>
      <c r="S180" s="1051"/>
      <c r="T180" s="1051"/>
      <c r="U180" s="1051"/>
      <c r="V180" s="1051"/>
      <c r="W180" s="1054"/>
      <c r="X180" s="1054"/>
      <c r="Y180" s="1054"/>
      <c r="Z180" s="1054"/>
      <c r="AA180" s="1054"/>
      <c r="AB180" s="1054"/>
      <c r="AC180" s="1054"/>
      <c r="AD180" s="1054"/>
      <c r="AE180" s="1054"/>
      <c r="AF180" s="1054"/>
      <c r="AG180" s="1054"/>
      <c r="AH180" s="1054"/>
      <c r="AI180" s="1054"/>
    </row>
    <row r="181" spans="1:35" s="1" customFormat="1" ht="19.5" customHeight="1" x14ac:dyDescent="0.2">
      <c r="A181" s="1042"/>
      <c r="B181" s="1043"/>
      <c r="C181" s="1043"/>
      <c r="D181" s="1043"/>
      <c r="E181" s="1043"/>
      <c r="F181" s="31" t="s">
        <v>168</v>
      </c>
      <c r="G181" s="1045"/>
      <c r="H181" s="1046"/>
      <c r="I181" s="1046"/>
      <c r="J181" s="1046"/>
      <c r="K181" s="1046"/>
      <c r="L181" s="1046"/>
      <c r="M181" s="1047"/>
      <c r="N181" s="32" t="s">
        <v>170</v>
      </c>
      <c r="O181" s="1048"/>
      <c r="P181" s="1048"/>
      <c r="Q181" s="1048"/>
      <c r="R181" s="1050"/>
      <c r="S181" s="1050"/>
      <c r="T181" s="1050"/>
      <c r="U181" s="1050"/>
      <c r="V181" s="1050"/>
      <c r="W181" s="1052"/>
      <c r="X181" s="1053"/>
      <c r="Y181" s="1053"/>
      <c r="Z181" s="1053"/>
      <c r="AA181" s="1053"/>
      <c r="AB181" s="1053"/>
      <c r="AC181" s="1053"/>
      <c r="AD181" s="1053"/>
      <c r="AE181" s="1053"/>
      <c r="AF181" s="1053"/>
      <c r="AG181" s="1053"/>
      <c r="AH181" s="1053"/>
      <c r="AI181" s="1053"/>
    </row>
    <row r="182" spans="1:35" s="1" customFormat="1" ht="19.5" customHeight="1" x14ac:dyDescent="0.2">
      <c r="A182" s="1044"/>
      <c r="B182" s="1044"/>
      <c r="C182" s="1044"/>
      <c r="D182" s="1044"/>
      <c r="E182" s="1044"/>
      <c r="F182" s="33"/>
      <c r="G182" s="1055"/>
      <c r="H182" s="1056"/>
      <c r="I182" s="1056"/>
      <c r="J182" s="1056"/>
      <c r="K182" s="1056"/>
      <c r="L182" s="1056"/>
      <c r="M182" s="1057"/>
      <c r="N182" s="34"/>
      <c r="O182" s="1049"/>
      <c r="P182" s="1049"/>
      <c r="Q182" s="1049"/>
      <c r="R182" s="1051"/>
      <c r="S182" s="1051"/>
      <c r="T182" s="1051"/>
      <c r="U182" s="1051"/>
      <c r="V182" s="1051"/>
      <c r="W182" s="1054"/>
      <c r="X182" s="1054"/>
      <c r="Y182" s="1054"/>
      <c r="Z182" s="1054"/>
      <c r="AA182" s="1054"/>
      <c r="AB182" s="1054"/>
      <c r="AC182" s="1054"/>
      <c r="AD182" s="1054"/>
      <c r="AE182" s="1054"/>
      <c r="AF182" s="1054"/>
      <c r="AG182" s="1054"/>
      <c r="AH182" s="1054"/>
      <c r="AI182" s="1054"/>
    </row>
    <row r="183" spans="1:35" s="1" customFormat="1" ht="19.5" customHeight="1" x14ac:dyDescent="0.2">
      <c r="A183" s="1042"/>
      <c r="B183" s="1043"/>
      <c r="C183" s="1043"/>
      <c r="D183" s="1043"/>
      <c r="E183" s="1043"/>
      <c r="F183" s="31" t="s">
        <v>168</v>
      </c>
      <c r="G183" s="1045"/>
      <c r="H183" s="1046"/>
      <c r="I183" s="1046"/>
      <c r="J183" s="1046"/>
      <c r="K183" s="1046"/>
      <c r="L183" s="1046"/>
      <c r="M183" s="1047"/>
      <c r="N183" s="32" t="s">
        <v>170</v>
      </c>
      <c r="O183" s="1048"/>
      <c r="P183" s="1048"/>
      <c r="Q183" s="1048"/>
      <c r="R183" s="1050"/>
      <c r="S183" s="1050"/>
      <c r="T183" s="1050"/>
      <c r="U183" s="1050"/>
      <c r="V183" s="1050"/>
      <c r="W183" s="1052"/>
      <c r="X183" s="1053"/>
      <c r="Y183" s="1053"/>
      <c r="Z183" s="1053"/>
      <c r="AA183" s="1053"/>
      <c r="AB183" s="1053"/>
      <c r="AC183" s="1053"/>
      <c r="AD183" s="1053"/>
      <c r="AE183" s="1053"/>
      <c r="AF183" s="1053"/>
      <c r="AG183" s="1053"/>
      <c r="AH183" s="1053"/>
      <c r="AI183" s="1053"/>
    </row>
    <row r="184" spans="1:35" s="1" customFormat="1" ht="19.5" customHeight="1" x14ac:dyDescent="0.2">
      <c r="A184" s="1044"/>
      <c r="B184" s="1044"/>
      <c r="C184" s="1044"/>
      <c r="D184" s="1044"/>
      <c r="E184" s="1044"/>
      <c r="F184" s="33"/>
      <c r="G184" s="1055"/>
      <c r="H184" s="1056"/>
      <c r="I184" s="1056"/>
      <c r="J184" s="1056"/>
      <c r="K184" s="1056"/>
      <c r="L184" s="1056"/>
      <c r="M184" s="1057"/>
      <c r="N184" s="34"/>
      <c r="O184" s="1049"/>
      <c r="P184" s="1049"/>
      <c r="Q184" s="1049"/>
      <c r="R184" s="1051"/>
      <c r="S184" s="1051"/>
      <c r="T184" s="1051"/>
      <c r="U184" s="1051"/>
      <c r="V184" s="1051"/>
      <c r="W184" s="1054"/>
      <c r="X184" s="1054"/>
      <c r="Y184" s="1054"/>
      <c r="Z184" s="1054"/>
      <c r="AA184" s="1054"/>
      <c r="AB184" s="1054"/>
      <c r="AC184" s="1054"/>
      <c r="AD184" s="1054"/>
      <c r="AE184" s="1054"/>
      <c r="AF184" s="1054"/>
      <c r="AG184" s="1054"/>
      <c r="AH184" s="1054"/>
      <c r="AI184" s="1054"/>
    </row>
    <row r="185" spans="1:35" s="1" customFormat="1" ht="19.5" customHeight="1" x14ac:dyDescent="0.2">
      <c r="A185" s="1042"/>
      <c r="B185" s="1043"/>
      <c r="C185" s="1043"/>
      <c r="D185" s="1043"/>
      <c r="E185" s="1043"/>
      <c r="F185" s="31" t="s">
        <v>168</v>
      </c>
      <c r="G185" s="1045"/>
      <c r="H185" s="1046"/>
      <c r="I185" s="1046"/>
      <c r="J185" s="1046"/>
      <c r="K185" s="1046"/>
      <c r="L185" s="1046"/>
      <c r="M185" s="1047"/>
      <c r="N185" s="32" t="s">
        <v>170</v>
      </c>
      <c r="O185" s="1048"/>
      <c r="P185" s="1048"/>
      <c r="Q185" s="1048"/>
      <c r="R185" s="1050"/>
      <c r="S185" s="1050"/>
      <c r="T185" s="1050"/>
      <c r="U185" s="1050"/>
      <c r="V185" s="1050"/>
      <c r="W185" s="1052"/>
      <c r="X185" s="1053"/>
      <c r="Y185" s="1053"/>
      <c r="Z185" s="1053"/>
      <c r="AA185" s="1053"/>
      <c r="AB185" s="1053"/>
      <c r="AC185" s="1053"/>
      <c r="AD185" s="1053"/>
      <c r="AE185" s="1053"/>
      <c r="AF185" s="1053"/>
      <c r="AG185" s="1053"/>
      <c r="AH185" s="1053"/>
      <c r="AI185" s="1053"/>
    </row>
    <row r="186" spans="1:35" s="1" customFormat="1" ht="19.5" customHeight="1" x14ac:dyDescent="0.2">
      <c r="A186" s="1044"/>
      <c r="B186" s="1044"/>
      <c r="C186" s="1044"/>
      <c r="D186" s="1044"/>
      <c r="E186" s="1044"/>
      <c r="F186" s="33"/>
      <c r="G186" s="1055"/>
      <c r="H186" s="1056"/>
      <c r="I186" s="1056"/>
      <c r="J186" s="1056"/>
      <c r="K186" s="1056"/>
      <c r="L186" s="1056"/>
      <c r="M186" s="1057"/>
      <c r="N186" s="34"/>
      <c r="O186" s="1049"/>
      <c r="P186" s="1049"/>
      <c r="Q186" s="1049"/>
      <c r="R186" s="1051"/>
      <c r="S186" s="1051"/>
      <c r="T186" s="1051"/>
      <c r="U186" s="1051"/>
      <c r="V186" s="1051"/>
      <c r="W186" s="1054"/>
      <c r="X186" s="1054"/>
      <c r="Y186" s="1054"/>
      <c r="Z186" s="1054"/>
      <c r="AA186" s="1054"/>
      <c r="AB186" s="1054"/>
      <c r="AC186" s="1054"/>
      <c r="AD186" s="1054"/>
      <c r="AE186" s="1054"/>
      <c r="AF186" s="1054"/>
      <c r="AG186" s="1054"/>
      <c r="AH186" s="1054"/>
      <c r="AI186" s="1054"/>
    </row>
    <row r="187" spans="1:35" s="1" customFormat="1" ht="19.5" customHeight="1" x14ac:dyDescent="0.2">
      <c r="A187" s="1042"/>
      <c r="B187" s="1043"/>
      <c r="C187" s="1043"/>
      <c r="D187" s="1043"/>
      <c r="E187" s="1043"/>
      <c r="F187" s="31" t="s">
        <v>168</v>
      </c>
      <c r="G187" s="1045"/>
      <c r="H187" s="1046"/>
      <c r="I187" s="1046"/>
      <c r="J187" s="1046"/>
      <c r="K187" s="1046"/>
      <c r="L187" s="1046"/>
      <c r="M187" s="1047"/>
      <c r="N187" s="32" t="s">
        <v>170</v>
      </c>
      <c r="O187" s="1048"/>
      <c r="P187" s="1048"/>
      <c r="Q187" s="1048"/>
      <c r="R187" s="1050"/>
      <c r="S187" s="1050"/>
      <c r="T187" s="1050"/>
      <c r="U187" s="1050"/>
      <c r="V187" s="1050"/>
      <c r="W187" s="1052"/>
      <c r="X187" s="1053"/>
      <c r="Y187" s="1053"/>
      <c r="Z187" s="1053"/>
      <c r="AA187" s="1053"/>
      <c r="AB187" s="1053"/>
      <c r="AC187" s="1053"/>
      <c r="AD187" s="1053"/>
      <c r="AE187" s="1053"/>
      <c r="AF187" s="1053"/>
      <c r="AG187" s="1053"/>
      <c r="AH187" s="1053"/>
      <c r="AI187" s="1053"/>
    </row>
    <row r="188" spans="1:35" s="1" customFormat="1" ht="19.5" customHeight="1" x14ac:dyDescent="0.2">
      <c r="A188" s="1044"/>
      <c r="B188" s="1044"/>
      <c r="C188" s="1044"/>
      <c r="D188" s="1044"/>
      <c r="E188" s="1044"/>
      <c r="F188" s="33"/>
      <c r="G188" s="1055"/>
      <c r="H188" s="1056"/>
      <c r="I188" s="1056"/>
      <c r="J188" s="1056"/>
      <c r="K188" s="1056"/>
      <c r="L188" s="1056"/>
      <c r="M188" s="1057"/>
      <c r="N188" s="34"/>
      <c r="O188" s="1049"/>
      <c r="P188" s="1049"/>
      <c r="Q188" s="1049"/>
      <c r="R188" s="1051"/>
      <c r="S188" s="1051"/>
      <c r="T188" s="1051"/>
      <c r="U188" s="1051"/>
      <c r="V188" s="1051"/>
      <c r="W188" s="1054"/>
      <c r="X188" s="1054"/>
      <c r="Y188" s="1054"/>
      <c r="Z188" s="1054"/>
      <c r="AA188" s="1054"/>
      <c r="AB188" s="1054"/>
      <c r="AC188" s="1054"/>
      <c r="AD188" s="1054"/>
      <c r="AE188" s="1054"/>
      <c r="AF188" s="1054"/>
      <c r="AG188" s="1054"/>
      <c r="AH188" s="1054"/>
      <c r="AI188" s="1054"/>
    </row>
    <row r="189" spans="1:35" s="1" customFormat="1" ht="19.5" customHeight="1" x14ac:dyDescent="0.2">
      <c r="A189" s="1042"/>
      <c r="B189" s="1043"/>
      <c r="C189" s="1043"/>
      <c r="D189" s="1043"/>
      <c r="E189" s="1043"/>
      <c r="F189" s="31" t="s">
        <v>168</v>
      </c>
      <c r="G189" s="1045"/>
      <c r="H189" s="1046"/>
      <c r="I189" s="1046"/>
      <c r="J189" s="1046"/>
      <c r="K189" s="1046"/>
      <c r="L189" s="1046"/>
      <c r="M189" s="1047"/>
      <c r="N189" s="32" t="s">
        <v>170</v>
      </c>
      <c r="O189" s="1048"/>
      <c r="P189" s="1048"/>
      <c r="Q189" s="1048"/>
      <c r="R189" s="1050"/>
      <c r="S189" s="1050"/>
      <c r="T189" s="1050"/>
      <c r="U189" s="1050"/>
      <c r="V189" s="1050"/>
      <c r="W189" s="1052"/>
      <c r="X189" s="1053"/>
      <c r="Y189" s="1053"/>
      <c r="Z189" s="1053"/>
      <c r="AA189" s="1053"/>
      <c r="AB189" s="1053"/>
      <c r="AC189" s="1053"/>
      <c r="AD189" s="1053"/>
      <c r="AE189" s="1053"/>
      <c r="AF189" s="1053"/>
      <c r="AG189" s="1053"/>
      <c r="AH189" s="1053"/>
      <c r="AI189" s="1053"/>
    </row>
    <row r="190" spans="1:35" s="1" customFormat="1" ht="19.5" customHeight="1" x14ac:dyDescent="0.2">
      <c r="A190" s="1044"/>
      <c r="B190" s="1044"/>
      <c r="C190" s="1044"/>
      <c r="D190" s="1044"/>
      <c r="E190" s="1044"/>
      <c r="F190" s="33"/>
      <c r="G190" s="1055"/>
      <c r="H190" s="1056"/>
      <c r="I190" s="1056"/>
      <c r="J190" s="1056"/>
      <c r="K190" s="1056"/>
      <c r="L190" s="1056"/>
      <c r="M190" s="1057"/>
      <c r="N190" s="34"/>
      <c r="O190" s="1049"/>
      <c r="P190" s="1049"/>
      <c r="Q190" s="1049"/>
      <c r="R190" s="1051"/>
      <c r="S190" s="1051"/>
      <c r="T190" s="1051"/>
      <c r="U190" s="1051"/>
      <c r="V190" s="1051"/>
      <c r="W190" s="1054"/>
      <c r="X190" s="1054"/>
      <c r="Y190" s="1054"/>
      <c r="Z190" s="1054"/>
      <c r="AA190" s="1054"/>
      <c r="AB190" s="1054"/>
      <c r="AC190" s="1054"/>
      <c r="AD190" s="1054"/>
      <c r="AE190" s="1054"/>
      <c r="AF190" s="1054"/>
      <c r="AG190" s="1054"/>
      <c r="AH190" s="1054"/>
      <c r="AI190" s="1054"/>
    </row>
    <row r="191" spans="1:35" s="1" customFormat="1" ht="19.5" customHeight="1" x14ac:dyDescent="0.2">
      <c r="A191" s="1042"/>
      <c r="B191" s="1043"/>
      <c r="C191" s="1043"/>
      <c r="D191" s="1043"/>
      <c r="E191" s="1043"/>
      <c r="F191" s="31" t="s">
        <v>168</v>
      </c>
      <c r="G191" s="1045"/>
      <c r="H191" s="1046"/>
      <c r="I191" s="1046"/>
      <c r="J191" s="1046"/>
      <c r="K191" s="1046"/>
      <c r="L191" s="1046"/>
      <c r="M191" s="1047"/>
      <c r="N191" s="32" t="s">
        <v>170</v>
      </c>
      <c r="O191" s="1048"/>
      <c r="P191" s="1048"/>
      <c r="Q191" s="1048"/>
      <c r="R191" s="1050"/>
      <c r="S191" s="1050"/>
      <c r="T191" s="1050"/>
      <c r="U191" s="1050"/>
      <c r="V191" s="1050"/>
      <c r="W191" s="1052"/>
      <c r="X191" s="1053"/>
      <c r="Y191" s="1053"/>
      <c r="Z191" s="1053"/>
      <c r="AA191" s="1053"/>
      <c r="AB191" s="1053"/>
      <c r="AC191" s="1053"/>
      <c r="AD191" s="1053"/>
      <c r="AE191" s="1053"/>
      <c r="AF191" s="1053"/>
      <c r="AG191" s="1053"/>
      <c r="AH191" s="1053"/>
      <c r="AI191" s="1053"/>
    </row>
    <row r="192" spans="1:35" s="1" customFormat="1" ht="19.5" customHeight="1" x14ac:dyDescent="0.2">
      <c r="A192" s="1044"/>
      <c r="B192" s="1044"/>
      <c r="C192" s="1044"/>
      <c r="D192" s="1044"/>
      <c r="E192" s="1044"/>
      <c r="F192" s="33"/>
      <c r="G192" s="1055"/>
      <c r="H192" s="1056"/>
      <c r="I192" s="1056"/>
      <c r="J192" s="1056"/>
      <c r="K192" s="1056"/>
      <c r="L192" s="1056"/>
      <c r="M192" s="1057"/>
      <c r="N192" s="34"/>
      <c r="O192" s="1049"/>
      <c r="P192" s="1049"/>
      <c r="Q192" s="1049"/>
      <c r="R192" s="1051"/>
      <c r="S192" s="1051"/>
      <c r="T192" s="1051"/>
      <c r="U192" s="1051"/>
      <c r="V192" s="1051"/>
      <c r="W192" s="1054"/>
      <c r="X192" s="1054"/>
      <c r="Y192" s="1054"/>
      <c r="Z192" s="1054"/>
      <c r="AA192" s="1054"/>
      <c r="AB192" s="1054"/>
      <c r="AC192" s="1054"/>
      <c r="AD192" s="1054"/>
      <c r="AE192" s="1054"/>
      <c r="AF192" s="1054"/>
      <c r="AG192" s="1054"/>
      <c r="AH192" s="1054"/>
      <c r="AI192" s="1054"/>
    </row>
    <row r="193" spans="1:35" s="1" customFormat="1" ht="19.5" customHeight="1" x14ac:dyDescent="0.2">
      <c r="A193" s="1042"/>
      <c r="B193" s="1043"/>
      <c r="C193" s="1043"/>
      <c r="D193" s="1043"/>
      <c r="E193" s="1043"/>
      <c r="F193" s="31" t="s">
        <v>168</v>
      </c>
      <c r="G193" s="1045"/>
      <c r="H193" s="1046"/>
      <c r="I193" s="1046"/>
      <c r="J193" s="1046"/>
      <c r="K193" s="1046"/>
      <c r="L193" s="1046"/>
      <c r="M193" s="1047"/>
      <c r="N193" s="32" t="s">
        <v>170</v>
      </c>
      <c r="O193" s="1048"/>
      <c r="P193" s="1048"/>
      <c r="Q193" s="1048"/>
      <c r="R193" s="1050"/>
      <c r="S193" s="1050"/>
      <c r="T193" s="1050"/>
      <c r="U193" s="1050"/>
      <c r="V193" s="1050"/>
      <c r="W193" s="1052"/>
      <c r="X193" s="1053"/>
      <c r="Y193" s="1053"/>
      <c r="Z193" s="1053"/>
      <c r="AA193" s="1053"/>
      <c r="AB193" s="1053"/>
      <c r="AC193" s="1053"/>
      <c r="AD193" s="1053"/>
      <c r="AE193" s="1053"/>
      <c r="AF193" s="1053"/>
      <c r="AG193" s="1053"/>
      <c r="AH193" s="1053"/>
      <c r="AI193" s="1053"/>
    </row>
    <row r="194" spans="1:35" s="1" customFormat="1" ht="19.5" customHeight="1" x14ac:dyDescent="0.2">
      <c r="A194" s="1044"/>
      <c r="B194" s="1044"/>
      <c r="C194" s="1044"/>
      <c r="D194" s="1044"/>
      <c r="E194" s="1044"/>
      <c r="F194" s="33"/>
      <c r="G194" s="1055"/>
      <c r="H194" s="1056"/>
      <c r="I194" s="1056"/>
      <c r="J194" s="1056"/>
      <c r="K194" s="1056"/>
      <c r="L194" s="1056"/>
      <c r="M194" s="1057"/>
      <c r="N194" s="34"/>
      <c r="O194" s="1049"/>
      <c r="P194" s="1049"/>
      <c r="Q194" s="1049"/>
      <c r="R194" s="1051"/>
      <c r="S194" s="1051"/>
      <c r="T194" s="1051"/>
      <c r="U194" s="1051"/>
      <c r="V194" s="1051"/>
      <c r="W194" s="1054"/>
      <c r="X194" s="1054"/>
      <c r="Y194" s="1054"/>
      <c r="Z194" s="1054"/>
      <c r="AA194" s="1054"/>
      <c r="AB194" s="1054"/>
      <c r="AC194" s="1054"/>
      <c r="AD194" s="1054"/>
      <c r="AE194" s="1054"/>
      <c r="AF194" s="1054"/>
      <c r="AG194" s="1054"/>
      <c r="AH194" s="1054"/>
      <c r="AI194" s="1054"/>
    </row>
    <row r="195" spans="1:35" s="1" customFormat="1" ht="19.5" customHeight="1" x14ac:dyDescent="0.2">
      <c r="A195" s="1042"/>
      <c r="B195" s="1043"/>
      <c r="C195" s="1043"/>
      <c r="D195" s="1043"/>
      <c r="E195" s="1043"/>
      <c r="F195" s="31" t="s">
        <v>168</v>
      </c>
      <c r="G195" s="1045"/>
      <c r="H195" s="1046"/>
      <c r="I195" s="1046"/>
      <c r="J195" s="1046"/>
      <c r="K195" s="1046"/>
      <c r="L195" s="1046"/>
      <c r="M195" s="1047"/>
      <c r="N195" s="32" t="s">
        <v>170</v>
      </c>
      <c r="O195" s="1048"/>
      <c r="P195" s="1048"/>
      <c r="Q195" s="1048"/>
      <c r="R195" s="1050"/>
      <c r="S195" s="1050"/>
      <c r="T195" s="1050"/>
      <c r="U195" s="1050"/>
      <c r="V195" s="1050"/>
      <c r="W195" s="1052"/>
      <c r="X195" s="1053"/>
      <c r="Y195" s="1053"/>
      <c r="Z195" s="1053"/>
      <c r="AA195" s="1053"/>
      <c r="AB195" s="1053"/>
      <c r="AC195" s="1053"/>
      <c r="AD195" s="1053"/>
      <c r="AE195" s="1053"/>
      <c r="AF195" s="1053"/>
      <c r="AG195" s="1053"/>
      <c r="AH195" s="1053"/>
      <c r="AI195" s="1053"/>
    </row>
    <row r="196" spans="1:35" s="1" customFormat="1" ht="19.5" customHeight="1" x14ac:dyDescent="0.2">
      <c r="A196" s="1044"/>
      <c r="B196" s="1044"/>
      <c r="C196" s="1044"/>
      <c r="D196" s="1044"/>
      <c r="E196" s="1044"/>
      <c r="F196" s="33"/>
      <c r="G196" s="1055"/>
      <c r="H196" s="1056"/>
      <c r="I196" s="1056"/>
      <c r="J196" s="1056"/>
      <c r="K196" s="1056"/>
      <c r="L196" s="1056"/>
      <c r="M196" s="1057"/>
      <c r="N196" s="34"/>
      <c r="O196" s="1049"/>
      <c r="P196" s="1049"/>
      <c r="Q196" s="1049"/>
      <c r="R196" s="1051"/>
      <c r="S196" s="1051"/>
      <c r="T196" s="1051"/>
      <c r="U196" s="1051"/>
      <c r="V196" s="1051"/>
      <c r="W196" s="1054"/>
      <c r="X196" s="1054"/>
      <c r="Y196" s="1054"/>
      <c r="Z196" s="1054"/>
      <c r="AA196" s="1054"/>
      <c r="AB196" s="1054"/>
      <c r="AC196" s="1054"/>
      <c r="AD196" s="1054"/>
      <c r="AE196" s="1054"/>
      <c r="AF196" s="1054"/>
      <c r="AG196" s="1054"/>
      <c r="AH196" s="1054"/>
      <c r="AI196" s="1054"/>
    </row>
    <row r="197" spans="1:35" s="1" customFormat="1" ht="19.5" customHeight="1" x14ac:dyDescent="0.2">
      <c r="A197" s="1042"/>
      <c r="B197" s="1043"/>
      <c r="C197" s="1043"/>
      <c r="D197" s="1043"/>
      <c r="E197" s="1043"/>
      <c r="F197" s="31" t="s">
        <v>168</v>
      </c>
      <c r="G197" s="1045"/>
      <c r="H197" s="1046"/>
      <c r="I197" s="1046"/>
      <c r="J197" s="1046"/>
      <c r="K197" s="1046"/>
      <c r="L197" s="1046"/>
      <c r="M197" s="1047"/>
      <c r="N197" s="32" t="s">
        <v>170</v>
      </c>
      <c r="O197" s="1048"/>
      <c r="P197" s="1048"/>
      <c r="Q197" s="1048"/>
      <c r="R197" s="1050"/>
      <c r="S197" s="1050"/>
      <c r="T197" s="1050"/>
      <c r="U197" s="1050"/>
      <c r="V197" s="1050"/>
      <c r="W197" s="1052"/>
      <c r="X197" s="1053"/>
      <c r="Y197" s="1053"/>
      <c r="Z197" s="1053"/>
      <c r="AA197" s="1053"/>
      <c r="AB197" s="1053"/>
      <c r="AC197" s="1053"/>
      <c r="AD197" s="1053"/>
      <c r="AE197" s="1053"/>
      <c r="AF197" s="1053"/>
      <c r="AG197" s="1053"/>
      <c r="AH197" s="1053"/>
      <c r="AI197" s="1053"/>
    </row>
    <row r="198" spans="1:35" s="1" customFormat="1" ht="19.5" customHeight="1" x14ac:dyDescent="0.2">
      <c r="A198" s="1044"/>
      <c r="B198" s="1044"/>
      <c r="C198" s="1044"/>
      <c r="D198" s="1044"/>
      <c r="E198" s="1044"/>
      <c r="F198" s="33"/>
      <c r="G198" s="1055"/>
      <c r="H198" s="1056"/>
      <c r="I198" s="1056"/>
      <c r="J198" s="1056"/>
      <c r="K198" s="1056"/>
      <c r="L198" s="1056"/>
      <c r="M198" s="1057"/>
      <c r="N198" s="34"/>
      <c r="O198" s="1049"/>
      <c r="P198" s="1049"/>
      <c r="Q198" s="1049"/>
      <c r="R198" s="1051"/>
      <c r="S198" s="1051"/>
      <c r="T198" s="1051"/>
      <c r="U198" s="1051"/>
      <c r="V198" s="1051"/>
      <c r="W198" s="1054"/>
      <c r="X198" s="1054"/>
      <c r="Y198" s="1054"/>
      <c r="Z198" s="1054"/>
      <c r="AA198" s="1054"/>
      <c r="AB198" s="1054"/>
      <c r="AC198" s="1054"/>
      <c r="AD198" s="1054"/>
      <c r="AE198" s="1054"/>
      <c r="AF198" s="1054"/>
      <c r="AG198" s="1054"/>
      <c r="AH198" s="1054"/>
      <c r="AI198" s="1054"/>
    </row>
    <row r="199" spans="1:35" s="1" customFormat="1" ht="19.5" customHeight="1" x14ac:dyDescent="0.2">
      <c r="A199" s="1042"/>
      <c r="B199" s="1043"/>
      <c r="C199" s="1043"/>
      <c r="D199" s="1043"/>
      <c r="E199" s="1043"/>
      <c r="F199" s="31" t="s">
        <v>168</v>
      </c>
      <c r="G199" s="1045"/>
      <c r="H199" s="1046"/>
      <c r="I199" s="1046"/>
      <c r="J199" s="1046"/>
      <c r="K199" s="1046"/>
      <c r="L199" s="1046"/>
      <c r="M199" s="1047"/>
      <c r="N199" s="32" t="s">
        <v>170</v>
      </c>
      <c r="O199" s="1048"/>
      <c r="P199" s="1048"/>
      <c r="Q199" s="1048"/>
      <c r="R199" s="1050"/>
      <c r="S199" s="1050"/>
      <c r="T199" s="1050"/>
      <c r="U199" s="1050"/>
      <c r="V199" s="1050"/>
      <c r="W199" s="1052"/>
      <c r="X199" s="1053"/>
      <c r="Y199" s="1053"/>
      <c r="Z199" s="1053"/>
      <c r="AA199" s="1053"/>
      <c r="AB199" s="1053"/>
      <c r="AC199" s="1053"/>
      <c r="AD199" s="1053"/>
      <c r="AE199" s="1053"/>
      <c r="AF199" s="1053"/>
      <c r="AG199" s="1053"/>
      <c r="AH199" s="1053"/>
      <c r="AI199" s="1053"/>
    </row>
    <row r="200" spans="1:35" s="1" customFormat="1" ht="19.5" customHeight="1" x14ac:dyDescent="0.2">
      <c r="A200" s="1044"/>
      <c r="B200" s="1044"/>
      <c r="C200" s="1044"/>
      <c r="D200" s="1044"/>
      <c r="E200" s="1044"/>
      <c r="F200" s="33"/>
      <c r="G200" s="1055"/>
      <c r="H200" s="1056"/>
      <c r="I200" s="1056"/>
      <c r="J200" s="1056"/>
      <c r="K200" s="1056"/>
      <c r="L200" s="1056"/>
      <c r="M200" s="1057"/>
      <c r="N200" s="34"/>
      <c r="O200" s="1049"/>
      <c r="P200" s="1049"/>
      <c r="Q200" s="1049"/>
      <c r="R200" s="1051"/>
      <c r="S200" s="1051"/>
      <c r="T200" s="1051"/>
      <c r="U200" s="1051"/>
      <c r="V200" s="1051"/>
      <c r="W200" s="1054"/>
      <c r="X200" s="1054"/>
      <c r="Y200" s="1054"/>
      <c r="Z200" s="1054"/>
      <c r="AA200" s="1054"/>
      <c r="AB200" s="1054"/>
      <c r="AC200" s="1054"/>
      <c r="AD200" s="1054"/>
      <c r="AE200" s="1054"/>
      <c r="AF200" s="1054"/>
      <c r="AG200" s="1054"/>
      <c r="AH200" s="1054"/>
      <c r="AI200" s="1054"/>
    </row>
    <row r="201" spans="1:35" s="1" customFormat="1" ht="19.5" customHeight="1" x14ac:dyDescent="0.2">
      <c r="A201" s="1042"/>
      <c r="B201" s="1043"/>
      <c r="C201" s="1043"/>
      <c r="D201" s="1043"/>
      <c r="E201" s="1043"/>
      <c r="F201" s="31" t="s">
        <v>168</v>
      </c>
      <c r="G201" s="1045"/>
      <c r="H201" s="1046"/>
      <c r="I201" s="1046"/>
      <c r="J201" s="1046"/>
      <c r="K201" s="1046"/>
      <c r="L201" s="1046"/>
      <c r="M201" s="1047"/>
      <c r="N201" s="32" t="s">
        <v>170</v>
      </c>
      <c r="O201" s="1048"/>
      <c r="P201" s="1048"/>
      <c r="Q201" s="1048"/>
      <c r="R201" s="1050"/>
      <c r="S201" s="1050"/>
      <c r="T201" s="1050"/>
      <c r="U201" s="1050"/>
      <c r="V201" s="1050"/>
      <c r="W201" s="1052"/>
      <c r="X201" s="1053"/>
      <c r="Y201" s="1053"/>
      <c r="Z201" s="1053"/>
      <c r="AA201" s="1053"/>
      <c r="AB201" s="1053"/>
      <c r="AC201" s="1053"/>
      <c r="AD201" s="1053"/>
      <c r="AE201" s="1053"/>
      <c r="AF201" s="1053"/>
      <c r="AG201" s="1053"/>
      <c r="AH201" s="1053"/>
      <c r="AI201" s="1053"/>
    </row>
    <row r="202" spans="1:35" s="1" customFormat="1" ht="19.5" customHeight="1" x14ac:dyDescent="0.2">
      <c r="A202" s="1044"/>
      <c r="B202" s="1044"/>
      <c r="C202" s="1044"/>
      <c r="D202" s="1044"/>
      <c r="E202" s="1044"/>
      <c r="F202" s="33"/>
      <c r="G202" s="1055"/>
      <c r="H202" s="1056"/>
      <c r="I202" s="1056"/>
      <c r="J202" s="1056"/>
      <c r="K202" s="1056"/>
      <c r="L202" s="1056"/>
      <c r="M202" s="1057"/>
      <c r="N202" s="34"/>
      <c r="O202" s="1049"/>
      <c r="P202" s="1049"/>
      <c r="Q202" s="1049"/>
      <c r="R202" s="1051"/>
      <c r="S202" s="1051"/>
      <c r="T202" s="1051"/>
      <c r="U202" s="1051"/>
      <c r="V202" s="1051"/>
      <c r="W202" s="1054"/>
      <c r="X202" s="1054"/>
      <c r="Y202" s="1054"/>
      <c r="Z202" s="1054"/>
      <c r="AA202" s="1054"/>
      <c r="AB202" s="1054"/>
      <c r="AC202" s="1054"/>
      <c r="AD202" s="1054"/>
      <c r="AE202" s="1054"/>
      <c r="AF202" s="1054"/>
      <c r="AG202" s="1054"/>
      <c r="AH202" s="1054"/>
      <c r="AI202" s="1054"/>
    </row>
    <row r="203" spans="1:35" s="1" customFormat="1" ht="19.5" customHeight="1" x14ac:dyDescent="0.2">
      <c r="A203" s="1042"/>
      <c r="B203" s="1043"/>
      <c r="C203" s="1043"/>
      <c r="D203" s="1043"/>
      <c r="E203" s="1043"/>
      <c r="F203" s="31" t="s">
        <v>168</v>
      </c>
      <c r="G203" s="1045"/>
      <c r="H203" s="1046"/>
      <c r="I203" s="1046"/>
      <c r="J203" s="1046"/>
      <c r="K203" s="1046"/>
      <c r="L203" s="1046"/>
      <c r="M203" s="1047"/>
      <c r="N203" s="32" t="s">
        <v>170</v>
      </c>
      <c r="O203" s="1048"/>
      <c r="P203" s="1048"/>
      <c r="Q203" s="1048"/>
      <c r="R203" s="1050"/>
      <c r="S203" s="1050"/>
      <c r="T203" s="1050"/>
      <c r="U203" s="1050"/>
      <c r="V203" s="1050"/>
      <c r="W203" s="1052"/>
      <c r="X203" s="1053"/>
      <c r="Y203" s="1053"/>
      <c r="Z203" s="1053"/>
      <c r="AA203" s="1053"/>
      <c r="AB203" s="1053"/>
      <c r="AC203" s="1053"/>
      <c r="AD203" s="1053"/>
      <c r="AE203" s="1053"/>
      <c r="AF203" s="1053"/>
      <c r="AG203" s="1053"/>
      <c r="AH203" s="1053"/>
      <c r="AI203" s="1053"/>
    </row>
    <row r="204" spans="1:35" s="1" customFormat="1" ht="19.5" customHeight="1" x14ac:dyDescent="0.2">
      <c r="A204" s="1044"/>
      <c r="B204" s="1044"/>
      <c r="C204" s="1044"/>
      <c r="D204" s="1044"/>
      <c r="E204" s="1044"/>
      <c r="F204" s="33"/>
      <c r="G204" s="1055"/>
      <c r="H204" s="1056"/>
      <c r="I204" s="1056"/>
      <c r="J204" s="1056"/>
      <c r="K204" s="1056"/>
      <c r="L204" s="1056"/>
      <c r="M204" s="1057"/>
      <c r="N204" s="34"/>
      <c r="O204" s="1049"/>
      <c r="P204" s="1049"/>
      <c r="Q204" s="1049"/>
      <c r="R204" s="1051"/>
      <c r="S204" s="1051"/>
      <c r="T204" s="1051"/>
      <c r="U204" s="1051"/>
      <c r="V204" s="1051"/>
      <c r="W204" s="1054"/>
      <c r="X204" s="1054"/>
      <c r="Y204" s="1054"/>
      <c r="Z204" s="1054"/>
      <c r="AA204" s="1054"/>
      <c r="AB204" s="1054"/>
      <c r="AC204" s="1054"/>
      <c r="AD204" s="1054"/>
      <c r="AE204" s="1054"/>
      <c r="AF204" s="1054"/>
      <c r="AG204" s="1054"/>
      <c r="AH204" s="1054"/>
      <c r="AI204" s="1054"/>
    </row>
    <row r="205" spans="1:35" s="1" customFormat="1" ht="19.5" customHeight="1" x14ac:dyDescent="0.2">
      <c r="A205" s="1042"/>
      <c r="B205" s="1043"/>
      <c r="C205" s="1043"/>
      <c r="D205" s="1043"/>
      <c r="E205" s="1043"/>
      <c r="F205" s="31" t="s">
        <v>168</v>
      </c>
      <c r="G205" s="1045"/>
      <c r="H205" s="1046"/>
      <c r="I205" s="1046"/>
      <c r="J205" s="1046"/>
      <c r="K205" s="1046"/>
      <c r="L205" s="1046"/>
      <c r="M205" s="1047"/>
      <c r="N205" s="32" t="s">
        <v>170</v>
      </c>
      <c r="O205" s="1048"/>
      <c r="P205" s="1048"/>
      <c r="Q205" s="1048"/>
      <c r="R205" s="1050"/>
      <c r="S205" s="1050"/>
      <c r="T205" s="1050"/>
      <c r="U205" s="1050"/>
      <c r="V205" s="1050"/>
      <c r="W205" s="1052"/>
      <c r="X205" s="1053"/>
      <c r="Y205" s="1053"/>
      <c r="Z205" s="1053"/>
      <c r="AA205" s="1053"/>
      <c r="AB205" s="1053"/>
      <c r="AC205" s="1053"/>
      <c r="AD205" s="1053"/>
      <c r="AE205" s="1053"/>
      <c r="AF205" s="1053"/>
      <c r="AG205" s="1053"/>
      <c r="AH205" s="1053"/>
      <c r="AI205" s="1053"/>
    </row>
    <row r="206" spans="1:35" s="1" customFormat="1" ht="19.5" customHeight="1" x14ac:dyDescent="0.2">
      <c r="A206" s="1044"/>
      <c r="B206" s="1044"/>
      <c r="C206" s="1044"/>
      <c r="D206" s="1044"/>
      <c r="E206" s="1044"/>
      <c r="F206" s="33"/>
      <c r="G206" s="1055"/>
      <c r="H206" s="1056"/>
      <c r="I206" s="1056"/>
      <c r="J206" s="1056"/>
      <c r="K206" s="1056"/>
      <c r="L206" s="1056"/>
      <c r="M206" s="1057"/>
      <c r="N206" s="34"/>
      <c r="O206" s="1049"/>
      <c r="P206" s="1049"/>
      <c r="Q206" s="1049"/>
      <c r="R206" s="1051"/>
      <c r="S206" s="1051"/>
      <c r="T206" s="1051"/>
      <c r="U206" s="1051"/>
      <c r="V206" s="1051"/>
      <c r="W206" s="1054"/>
      <c r="X206" s="1054"/>
      <c r="Y206" s="1054"/>
      <c r="Z206" s="1054"/>
      <c r="AA206" s="1054"/>
      <c r="AB206" s="1054"/>
      <c r="AC206" s="1054"/>
      <c r="AD206" s="1054"/>
      <c r="AE206" s="1054"/>
      <c r="AF206" s="1054"/>
      <c r="AG206" s="1054"/>
      <c r="AH206" s="1054"/>
      <c r="AI206" s="1054"/>
    </row>
    <row r="207" spans="1:35" s="1" customFormat="1" ht="19.5" customHeight="1" x14ac:dyDescent="0.2">
      <c r="A207" s="1042"/>
      <c r="B207" s="1043"/>
      <c r="C207" s="1043"/>
      <c r="D207" s="1043"/>
      <c r="E207" s="1043"/>
      <c r="F207" s="31" t="s">
        <v>168</v>
      </c>
      <c r="G207" s="1045"/>
      <c r="H207" s="1046"/>
      <c r="I207" s="1046"/>
      <c r="J207" s="1046"/>
      <c r="K207" s="1046"/>
      <c r="L207" s="1046"/>
      <c r="M207" s="1047"/>
      <c r="N207" s="32" t="s">
        <v>170</v>
      </c>
      <c r="O207" s="1048"/>
      <c r="P207" s="1048"/>
      <c r="Q207" s="1048"/>
      <c r="R207" s="1050"/>
      <c r="S207" s="1050"/>
      <c r="T207" s="1050"/>
      <c r="U207" s="1050"/>
      <c r="V207" s="1050"/>
      <c r="W207" s="1052"/>
      <c r="X207" s="1053"/>
      <c r="Y207" s="1053"/>
      <c r="Z207" s="1053"/>
      <c r="AA207" s="1053"/>
      <c r="AB207" s="1053"/>
      <c r="AC207" s="1053"/>
      <c r="AD207" s="1053"/>
      <c r="AE207" s="1053"/>
      <c r="AF207" s="1053"/>
      <c r="AG207" s="1053"/>
      <c r="AH207" s="1053"/>
      <c r="AI207" s="1053"/>
    </row>
    <row r="208" spans="1:35" s="1" customFormat="1" ht="19.5" customHeight="1" x14ac:dyDescent="0.2">
      <c r="A208" s="1044"/>
      <c r="B208" s="1044"/>
      <c r="C208" s="1044"/>
      <c r="D208" s="1044"/>
      <c r="E208" s="1044"/>
      <c r="F208" s="33"/>
      <c r="G208" s="1055"/>
      <c r="H208" s="1056"/>
      <c r="I208" s="1056"/>
      <c r="J208" s="1056"/>
      <c r="K208" s="1056"/>
      <c r="L208" s="1056"/>
      <c r="M208" s="1057"/>
      <c r="N208" s="34"/>
      <c r="O208" s="1049"/>
      <c r="P208" s="1049"/>
      <c r="Q208" s="1049"/>
      <c r="R208" s="1051"/>
      <c r="S208" s="1051"/>
      <c r="T208" s="1051"/>
      <c r="U208" s="1051"/>
      <c r="V208" s="1051"/>
      <c r="W208" s="1054"/>
      <c r="X208" s="1054"/>
      <c r="Y208" s="1054"/>
      <c r="Z208" s="1054"/>
      <c r="AA208" s="1054"/>
      <c r="AB208" s="1054"/>
      <c r="AC208" s="1054"/>
      <c r="AD208" s="1054"/>
      <c r="AE208" s="1054"/>
      <c r="AF208" s="1054"/>
      <c r="AG208" s="1054"/>
      <c r="AH208" s="1054"/>
      <c r="AI208" s="1054"/>
    </row>
    <row r="209" spans="1:35" s="1" customFormat="1" ht="19.5" customHeight="1" x14ac:dyDescent="0.2">
      <c r="A209" s="1042"/>
      <c r="B209" s="1043"/>
      <c r="C209" s="1043"/>
      <c r="D209" s="1043"/>
      <c r="E209" s="1043"/>
      <c r="F209" s="31" t="s">
        <v>168</v>
      </c>
      <c r="G209" s="1045"/>
      <c r="H209" s="1046"/>
      <c r="I209" s="1046"/>
      <c r="J209" s="1046"/>
      <c r="K209" s="1046"/>
      <c r="L209" s="1046"/>
      <c r="M209" s="1047"/>
      <c r="N209" s="32" t="s">
        <v>170</v>
      </c>
      <c r="O209" s="1048"/>
      <c r="P209" s="1048"/>
      <c r="Q209" s="1048"/>
      <c r="R209" s="1050"/>
      <c r="S209" s="1050"/>
      <c r="T209" s="1050"/>
      <c r="U209" s="1050"/>
      <c r="V209" s="1050"/>
      <c r="W209" s="1052"/>
      <c r="X209" s="1053"/>
      <c r="Y209" s="1053"/>
      <c r="Z209" s="1053"/>
      <c r="AA209" s="1053"/>
      <c r="AB209" s="1053"/>
      <c r="AC209" s="1053"/>
      <c r="AD209" s="1053"/>
      <c r="AE209" s="1053"/>
      <c r="AF209" s="1053"/>
      <c r="AG209" s="1053"/>
      <c r="AH209" s="1053"/>
      <c r="AI209" s="1053"/>
    </row>
    <row r="210" spans="1:35" s="1" customFormat="1" ht="19.5" customHeight="1" x14ac:dyDescent="0.2">
      <c r="A210" s="1044"/>
      <c r="B210" s="1044"/>
      <c r="C210" s="1044"/>
      <c r="D210" s="1044"/>
      <c r="E210" s="1044"/>
      <c r="F210" s="33"/>
      <c r="G210" s="1055"/>
      <c r="H210" s="1056"/>
      <c r="I210" s="1056"/>
      <c r="J210" s="1056"/>
      <c r="K210" s="1056"/>
      <c r="L210" s="1056"/>
      <c r="M210" s="1057"/>
      <c r="N210" s="34"/>
      <c r="O210" s="1049"/>
      <c r="P210" s="1049"/>
      <c r="Q210" s="1049"/>
      <c r="R210" s="1051"/>
      <c r="S210" s="1051"/>
      <c r="T210" s="1051"/>
      <c r="U210" s="1051"/>
      <c r="V210" s="1051"/>
      <c r="W210" s="1054"/>
      <c r="X210" s="1054"/>
      <c r="Y210" s="1054"/>
      <c r="Z210" s="1054"/>
      <c r="AA210" s="1054"/>
      <c r="AB210" s="1054"/>
      <c r="AC210" s="1054"/>
      <c r="AD210" s="1054"/>
      <c r="AE210" s="1054"/>
      <c r="AF210" s="1054"/>
      <c r="AG210" s="1054"/>
      <c r="AH210" s="1054"/>
      <c r="AI210" s="1054"/>
    </row>
    <row r="211" spans="1:35" s="1" customFormat="1" ht="19.5" customHeight="1" x14ac:dyDescent="0.2">
      <c r="A211" s="1042"/>
      <c r="B211" s="1043"/>
      <c r="C211" s="1043"/>
      <c r="D211" s="1043"/>
      <c r="E211" s="1043"/>
      <c r="F211" s="31" t="s">
        <v>168</v>
      </c>
      <c r="G211" s="1045"/>
      <c r="H211" s="1046"/>
      <c r="I211" s="1046"/>
      <c r="J211" s="1046"/>
      <c r="K211" s="1046"/>
      <c r="L211" s="1046"/>
      <c r="M211" s="1047"/>
      <c r="N211" s="32" t="s">
        <v>170</v>
      </c>
      <c r="O211" s="1048"/>
      <c r="P211" s="1048"/>
      <c r="Q211" s="1048"/>
      <c r="R211" s="1050"/>
      <c r="S211" s="1050"/>
      <c r="T211" s="1050"/>
      <c r="U211" s="1050"/>
      <c r="V211" s="1050"/>
      <c r="W211" s="1052"/>
      <c r="X211" s="1053"/>
      <c r="Y211" s="1053"/>
      <c r="Z211" s="1053"/>
      <c r="AA211" s="1053"/>
      <c r="AB211" s="1053"/>
      <c r="AC211" s="1053"/>
      <c r="AD211" s="1053"/>
      <c r="AE211" s="1053"/>
      <c r="AF211" s="1053"/>
      <c r="AG211" s="1053"/>
      <c r="AH211" s="1053"/>
      <c r="AI211" s="1053"/>
    </row>
    <row r="212" spans="1:35" s="1" customFormat="1" ht="19.5" customHeight="1" x14ac:dyDescent="0.2">
      <c r="A212" s="1044"/>
      <c r="B212" s="1044"/>
      <c r="C212" s="1044"/>
      <c r="D212" s="1044"/>
      <c r="E212" s="1044"/>
      <c r="F212" s="33"/>
      <c r="G212" s="1055"/>
      <c r="H212" s="1056"/>
      <c r="I212" s="1056"/>
      <c r="J212" s="1056"/>
      <c r="K212" s="1056"/>
      <c r="L212" s="1056"/>
      <c r="M212" s="1057"/>
      <c r="N212" s="34"/>
      <c r="O212" s="1049"/>
      <c r="P212" s="1049"/>
      <c r="Q212" s="1049"/>
      <c r="R212" s="1051"/>
      <c r="S212" s="1051"/>
      <c r="T212" s="1051"/>
      <c r="U212" s="1051"/>
      <c r="V212" s="1051"/>
      <c r="W212" s="1054"/>
      <c r="X212" s="1054"/>
      <c r="Y212" s="1054"/>
      <c r="Z212" s="1054"/>
      <c r="AA212" s="1054"/>
      <c r="AB212" s="1054"/>
      <c r="AC212" s="1054"/>
      <c r="AD212" s="1054"/>
      <c r="AE212" s="1054"/>
      <c r="AF212" s="1054"/>
      <c r="AG212" s="1054"/>
      <c r="AH212" s="1054"/>
      <c r="AI212" s="1054"/>
    </row>
    <row r="213" spans="1:35" s="1" customFormat="1" ht="19.5" customHeight="1" x14ac:dyDescent="0.2">
      <c r="A213" s="1042"/>
      <c r="B213" s="1043"/>
      <c r="C213" s="1043"/>
      <c r="D213" s="1043"/>
      <c r="E213" s="1043"/>
      <c r="F213" s="31" t="s">
        <v>168</v>
      </c>
      <c r="G213" s="1045"/>
      <c r="H213" s="1046"/>
      <c r="I213" s="1046"/>
      <c r="J213" s="1046"/>
      <c r="K213" s="1046"/>
      <c r="L213" s="1046"/>
      <c r="M213" s="1047"/>
      <c r="N213" s="32" t="s">
        <v>170</v>
      </c>
      <c r="O213" s="1048"/>
      <c r="P213" s="1048"/>
      <c r="Q213" s="1048"/>
      <c r="R213" s="1050"/>
      <c r="S213" s="1050"/>
      <c r="T213" s="1050"/>
      <c r="U213" s="1050"/>
      <c r="V213" s="1050"/>
      <c r="W213" s="1052"/>
      <c r="X213" s="1053"/>
      <c r="Y213" s="1053"/>
      <c r="Z213" s="1053"/>
      <c r="AA213" s="1053"/>
      <c r="AB213" s="1053"/>
      <c r="AC213" s="1053"/>
      <c r="AD213" s="1053"/>
      <c r="AE213" s="1053"/>
      <c r="AF213" s="1053"/>
      <c r="AG213" s="1053"/>
      <c r="AH213" s="1053"/>
      <c r="AI213" s="1053"/>
    </row>
    <row r="214" spans="1:35" s="1" customFormat="1" ht="19.5" customHeight="1" x14ac:dyDescent="0.2">
      <c r="A214" s="1044"/>
      <c r="B214" s="1044"/>
      <c r="C214" s="1044"/>
      <c r="D214" s="1044"/>
      <c r="E214" s="1044"/>
      <c r="F214" s="33"/>
      <c r="G214" s="1055"/>
      <c r="H214" s="1056"/>
      <c r="I214" s="1056"/>
      <c r="J214" s="1056"/>
      <c r="K214" s="1056"/>
      <c r="L214" s="1056"/>
      <c r="M214" s="1057"/>
      <c r="N214" s="34"/>
      <c r="O214" s="1049"/>
      <c r="P214" s="1049"/>
      <c r="Q214" s="1049"/>
      <c r="R214" s="1051"/>
      <c r="S214" s="1051"/>
      <c r="T214" s="1051"/>
      <c r="U214" s="1051"/>
      <c r="V214" s="1051"/>
      <c r="W214" s="1054"/>
      <c r="X214" s="1054"/>
      <c r="Y214" s="1054"/>
      <c r="Z214" s="1054"/>
      <c r="AA214" s="1054"/>
      <c r="AB214" s="1054"/>
      <c r="AC214" s="1054"/>
      <c r="AD214" s="1054"/>
      <c r="AE214" s="1054"/>
      <c r="AF214" s="1054"/>
      <c r="AG214" s="1054"/>
      <c r="AH214" s="1054"/>
      <c r="AI214" s="1054"/>
    </row>
    <row r="215" spans="1:35" s="1" customFormat="1" ht="19.5" customHeight="1" x14ac:dyDescent="0.2">
      <c r="A215" s="1042"/>
      <c r="B215" s="1043"/>
      <c r="C215" s="1043"/>
      <c r="D215" s="1043"/>
      <c r="E215" s="1043"/>
      <c r="F215" s="31" t="s">
        <v>168</v>
      </c>
      <c r="G215" s="1045"/>
      <c r="H215" s="1046"/>
      <c r="I215" s="1046"/>
      <c r="J215" s="1046"/>
      <c r="K215" s="1046"/>
      <c r="L215" s="1046"/>
      <c r="M215" s="1047"/>
      <c r="N215" s="32" t="s">
        <v>170</v>
      </c>
      <c r="O215" s="1048"/>
      <c r="P215" s="1048"/>
      <c r="Q215" s="1048"/>
      <c r="R215" s="1050"/>
      <c r="S215" s="1050"/>
      <c r="T215" s="1050"/>
      <c r="U215" s="1050"/>
      <c r="V215" s="1050"/>
      <c r="W215" s="1052"/>
      <c r="X215" s="1053"/>
      <c r="Y215" s="1053"/>
      <c r="Z215" s="1053"/>
      <c r="AA215" s="1053"/>
      <c r="AB215" s="1053"/>
      <c r="AC215" s="1053"/>
      <c r="AD215" s="1053"/>
      <c r="AE215" s="1053"/>
      <c r="AF215" s="1053"/>
      <c r="AG215" s="1053"/>
      <c r="AH215" s="1053"/>
      <c r="AI215" s="1053"/>
    </row>
    <row r="216" spans="1:35" s="1" customFormat="1" ht="19.5" customHeight="1" x14ac:dyDescent="0.2">
      <c r="A216" s="1044"/>
      <c r="B216" s="1044"/>
      <c r="C216" s="1044"/>
      <c r="D216" s="1044"/>
      <c r="E216" s="1044"/>
      <c r="F216" s="33"/>
      <c r="G216" s="1055"/>
      <c r="H216" s="1056"/>
      <c r="I216" s="1056"/>
      <c r="J216" s="1056"/>
      <c r="K216" s="1056"/>
      <c r="L216" s="1056"/>
      <c r="M216" s="1057"/>
      <c r="N216" s="34"/>
      <c r="O216" s="1049"/>
      <c r="P216" s="1049"/>
      <c r="Q216" s="1049"/>
      <c r="R216" s="1051"/>
      <c r="S216" s="1051"/>
      <c r="T216" s="1051"/>
      <c r="U216" s="1051"/>
      <c r="V216" s="1051"/>
      <c r="W216" s="1054"/>
      <c r="X216" s="1054"/>
      <c r="Y216" s="1054"/>
      <c r="Z216" s="1054"/>
      <c r="AA216" s="1054"/>
      <c r="AB216" s="1054"/>
      <c r="AC216" s="1054"/>
      <c r="AD216" s="1054"/>
      <c r="AE216" s="1054"/>
      <c r="AF216" s="1054"/>
      <c r="AG216" s="1054"/>
      <c r="AH216" s="1054"/>
      <c r="AI216" s="1054"/>
    </row>
    <row r="217" spans="1:35" s="1" customFormat="1" ht="19.5" customHeight="1" x14ac:dyDescent="0.2">
      <c r="A217" s="1042"/>
      <c r="B217" s="1043"/>
      <c r="C217" s="1043"/>
      <c r="D217" s="1043"/>
      <c r="E217" s="1043"/>
      <c r="F217" s="31" t="s">
        <v>168</v>
      </c>
      <c r="G217" s="1045"/>
      <c r="H217" s="1046"/>
      <c r="I217" s="1046"/>
      <c r="J217" s="1046"/>
      <c r="K217" s="1046"/>
      <c r="L217" s="1046"/>
      <c r="M217" s="1047"/>
      <c r="N217" s="32" t="s">
        <v>170</v>
      </c>
      <c r="O217" s="1048"/>
      <c r="P217" s="1048"/>
      <c r="Q217" s="1048"/>
      <c r="R217" s="1050"/>
      <c r="S217" s="1050"/>
      <c r="T217" s="1050"/>
      <c r="U217" s="1050"/>
      <c r="V217" s="1050"/>
      <c r="W217" s="1052"/>
      <c r="X217" s="1053"/>
      <c r="Y217" s="1053"/>
      <c r="Z217" s="1053"/>
      <c r="AA217" s="1053"/>
      <c r="AB217" s="1053"/>
      <c r="AC217" s="1053"/>
      <c r="AD217" s="1053"/>
      <c r="AE217" s="1053"/>
      <c r="AF217" s="1053"/>
      <c r="AG217" s="1053"/>
      <c r="AH217" s="1053"/>
      <c r="AI217" s="1053"/>
    </row>
    <row r="218" spans="1:35" s="1" customFormat="1" ht="19.5" customHeight="1" x14ac:dyDescent="0.2">
      <c r="A218" s="1044"/>
      <c r="B218" s="1044"/>
      <c r="C218" s="1044"/>
      <c r="D218" s="1044"/>
      <c r="E218" s="1044"/>
      <c r="F218" s="33"/>
      <c r="G218" s="1055"/>
      <c r="H218" s="1056"/>
      <c r="I218" s="1056"/>
      <c r="J218" s="1056"/>
      <c r="K218" s="1056"/>
      <c r="L218" s="1056"/>
      <c r="M218" s="1057"/>
      <c r="N218" s="34"/>
      <c r="O218" s="1049"/>
      <c r="P218" s="1049"/>
      <c r="Q218" s="1049"/>
      <c r="R218" s="1051"/>
      <c r="S218" s="1051"/>
      <c r="T218" s="1051"/>
      <c r="U218" s="1051"/>
      <c r="V218" s="1051"/>
      <c r="W218" s="1054"/>
      <c r="X218" s="1054"/>
      <c r="Y218" s="1054"/>
      <c r="Z218" s="1054"/>
      <c r="AA218" s="1054"/>
      <c r="AB218" s="1054"/>
      <c r="AC218" s="1054"/>
      <c r="AD218" s="1054"/>
      <c r="AE218" s="1054"/>
      <c r="AF218" s="1054"/>
      <c r="AG218" s="1054"/>
      <c r="AH218" s="1054"/>
      <c r="AI218" s="1054"/>
    </row>
    <row r="219" spans="1:35" s="1" customFormat="1" ht="19.5" customHeight="1" x14ac:dyDescent="0.2">
      <c r="A219" s="1042"/>
      <c r="B219" s="1043"/>
      <c r="C219" s="1043"/>
      <c r="D219" s="1043"/>
      <c r="E219" s="1043"/>
      <c r="F219" s="31" t="s">
        <v>168</v>
      </c>
      <c r="G219" s="1045"/>
      <c r="H219" s="1046"/>
      <c r="I219" s="1046"/>
      <c r="J219" s="1046"/>
      <c r="K219" s="1046"/>
      <c r="L219" s="1046"/>
      <c r="M219" s="1047"/>
      <c r="N219" s="32" t="s">
        <v>170</v>
      </c>
      <c r="O219" s="1048"/>
      <c r="P219" s="1048"/>
      <c r="Q219" s="1048"/>
      <c r="R219" s="1050"/>
      <c r="S219" s="1050"/>
      <c r="T219" s="1050"/>
      <c r="U219" s="1050"/>
      <c r="V219" s="1050"/>
      <c r="W219" s="1052"/>
      <c r="X219" s="1053"/>
      <c r="Y219" s="1053"/>
      <c r="Z219" s="1053"/>
      <c r="AA219" s="1053"/>
      <c r="AB219" s="1053"/>
      <c r="AC219" s="1053"/>
      <c r="AD219" s="1053"/>
      <c r="AE219" s="1053"/>
      <c r="AF219" s="1053"/>
      <c r="AG219" s="1053"/>
      <c r="AH219" s="1053"/>
      <c r="AI219" s="1053"/>
    </row>
    <row r="220" spans="1:35" s="1" customFormat="1" ht="19.5" customHeight="1" x14ac:dyDescent="0.2">
      <c r="A220" s="1044"/>
      <c r="B220" s="1044"/>
      <c r="C220" s="1044"/>
      <c r="D220" s="1044"/>
      <c r="E220" s="1044"/>
      <c r="F220" s="33"/>
      <c r="G220" s="1055"/>
      <c r="H220" s="1056"/>
      <c r="I220" s="1056"/>
      <c r="J220" s="1056"/>
      <c r="K220" s="1056"/>
      <c r="L220" s="1056"/>
      <c r="M220" s="1057"/>
      <c r="N220" s="34"/>
      <c r="O220" s="1049"/>
      <c r="P220" s="1049"/>
      <c r="Q220" s="1049"/>
      <c r="R220" s="1051"/>
      <c r="S220" s="1051"/>
      <c r="T220" s="1051"/>
      <c r="U220" s="1051"/>
      <c r="V220" s="1051"/>
      <c r="W220" s="1054"/>
      <c r="X220" s="1054"/>
      <c r="Y220" s="1054"/>
      <c r="Z220" s="1054"/>
      <c r="AA220" s="1054"/>
      <c r="AB220" s="1054"/>
      <c r="AC220" s="1054"/>
      <c r="AD220" s="1054"/>
      <c r="AE220" s="1054"/>
      <c r="AF220" s="1054"/>
      <c r="AG220" s="1054"/>
      <c r="AH220" s="1054"/>
      <c r="AI220" s="1054"/>
    </row>
    <row r="221" spans="1:35" s="1" customFormat="1" ht="19.5" customHeight="1" x14ac:dyDescent="0.2">
      <c r="A221" s="1042"/>
      <c r="B221" s="1043"/>
      <c r="C221" s="1043"/>
      <c r="D221" s="1043"/>
      <c r="E221" s="1043"/>
      <c r="F221" s="31" t="s">
        <v>168</v>
      </c>
      <c r="G221" s="1045"/>
      <c r="H221" s="1046"/>
      <c r="I221" s="1046"/>
      <c r="J221" s="1046"/>
      <c r="K221" s="1046"/>
      <c r="L221" s="1046"/>
      <c r="M221" s="1047"/>
      <c r="N221" s="32" t="s">
        <v>170</v>
      </c>
      <c r="O221" s="1048"/>
      <c r="P221" s="1048"/>
      <c r="Q221" s="1048"/>
      <c r="R221" s="1050"/>
      <c r="S221" s="1050"/>
      <c r="T221" s="1050"/>
      <c r="U221" s="1050"/>
      <c r="V221" s="1050"/>
      <c r="W221" s="1052"/>
      <c r="X221" s="1053"/>
      <c r="Y221" s="1053"/>
      <c r="Z221" s="1053"/>
      <c r="AA221" s="1053"/>
      <c r="AB221" s="1053"/>
      <c r="AC221" s="1053"/>
      <c r="AD221" s="1053"/>
      <c r="AE221" s="1053"/>
      <c r="AF221" s="1053"/>
      <c r="AG221" s="1053"/>
      <c r="AH221" s="1053"/>
      <c r="AI221" s="1053"/>
    </row>
    <row r="222" spans="1:35" s="1" customFormat="1" ht="19.5" customHeight="1" x14ac:dyDescent="0.2">
      <c r="A222" s="1044"/>
      <c r="B222" s="1044"/>
      <c r="C222" s="1044"/>
      <c r="D222" s="1044"/>
      <c r="E222" s="1044"/>
      <c r="F222" s="33"/>
      <c r="G222" s="1055"/>
      <c r="H222" s="1056"/>
      <c r="I222" s="1056"/>
      <c r="J222" s="1056"/>
      <c r="K222" s="1056"/>
      <c r="L222" s="1056"/>
      <c r="M222" s="1057"/>
      <c r="N222" s="34"/>
      <c r="O222" s="1049"/>
      <c r="P222" s="1049"/>
      <c r="Q222" s="1049"/>
      <c r="R222" s="1051"/>
      <c r="S222" s="1051"/>
      <c r="T222" s="1051"/>
      <c r="U222" s="1051"/>
      <c r="V222" s="1051"/>
      <c r="W222" s="1054"/>
      <c r="X222" s="1054"/>
      <c r="Y222" s="1054"/>
      <c r="Z222" s="1054"/>
      <c r="AA222" s="1054"/>
      <c r="AB222" s="1054"/>
      <c r="AC222" s="1054"/>
      <c r="AD222" s="1054"/>
      <c r="AE222" s="1054"/>
      <c r="AF222" s="1054"/>
      <c r="AG222" s="1054"/>
      <c r="AH222" s="1054"/>
      <c r="AI222" s="1054"/>
    </row>
    <row r="223" spans="1:35" s="1" customFormat="1" ht="19.5" customHeight="1" x14ac:dyDescent="0.2">
      <c r="A223" s="1042"/>
      <c r="B223" s="1043"/>
      <c r="C223" s="1043"/>
      <c r="D223" s="1043"/>
      <c r="E223" s="1043"/>
      <c r="F223" s="31" t="s">
        <v>168</v>
      </c>
      <c r="G223" s="1045"/>
      <c r="H223" s="1046"/>
      <c r="I223" s="1046"/>
      <c r="J223" s="1046"/>
      <c r="K223" s="1046"/>
      <c r="L223" s="1046"/>
      <c r="M223" s="1047"/>
      <c r="N223" s="32" t="s">
        <v>170</v>
      </c>
      <c r="O223" s="1048"/>
      <c r="P223" s="1048"/>
      <c r="Q223" s="1048"/>
      <c r="R223" s="1050"/>
      <c r="S223" s="1050"/>
      <c r="T223" s="1050"/>
      <c r="U223" s="1050"/>
      <c r="V223" s="1050"/>
      <c r="W223" s="1052"/>
      <c r="X223" s="1053"/>
      <c r="Y223" s="1053"/>
      <c r="Z223" s="1053"/>
      <c r="AA223" s="1053"/>
      <c r="AB223" s="1053"/>
      <c r="AC223" s="1053"/>
      <c r="AD223" s="1053"/>
      <c r="AE223" s="1053"/>
      <c r="AF223" s="1053"/>
      <c r="AG223" s="1053"/>
      <c r="AH223" s="1053"/>
      <c r="AI223" s="1053"/>
    </row>
    <row r="224" spans="1:35" s="1" customFormat="1" ht="19.5" customHeight="1" x14ac:dyDescent="0.2">
      <c r="A224" s="1044"/>
      <c r="B224" s="1044"/>
      <c r="C224" s="1044"/>
      <c r="D224" s="1044"/>
      <c r="E224" s="1044"/>
      <c r="F224" s="33"/>
      <c r="G224" s="1055"/>
      <c r="H224" s="1056"/>
      <c r="I224" s="1056"/>
      <c r="J224" s="1056"/>
      <c r="K224" s="1056"/>
      <c r="L224" s="1056"/>
      <c r="M224" s="1057"/>
      <c r="N224" s="34"/>
      <c r="O224" s="1049"/>
      <c r="P224" s="1049"/>
      <c r="Q224" s="1049"/>
      <c r="R224" s="1051"/>
      <c r="S224" s="1051"/>
      <c r="T224" s="1051"/>
      <c r="U224" s="1051"/>
      <c r="V224" s="1051"/>
      <c r="W224" s="1054"/>
      <c r="X224" s="1054"/>
      <c r="Y224" s="1054"/>
      <c r="Z224" s="1054"/>
      <c r="AA224" s="1054"/>
      <c r="AB224" s="1054"/>
      <c r="AC224" s="1054"/>
      <c r="AD224" s="1054"/>
      <c r="AE224" s="1054"/>
      <c r="AF224" s="1054"/>
      <c r="AG224" s="1054"/>
      <c r="AH224" s="1054"/>
      <c r="AI224" s="1054"/>
    </row>
    <row r="225" spans="1:35" s="1" customFormat="1" ht="19.5" customHeight="1" x14ac:dyDescent="0.2">
      <c r="A225" s="1042"/>
      <c r="B225" s="1043"/>
      <c r="C225" s="1043"/>
      <c r="D225" s="1043"/>
      <c r="E225" s="1043"/>
      <c r="F225" s="31" t="s">
        <v>168</v>
      </c>
      <c r="G225" s="1045"/>
      <c r="H225" s="1046"/>
      <c r="I225" s="1046"/>
      <c r="J225" s="1046"/>
      <c r="K225" s="1046"/>
      <c r="L225" s="1046"/>
      <c r="M225" s="1047"/>
      <c r="N225" s="32" t="s">
        <v>170</v>
      </c>
      <c r="O225" s="1048"/>
      <c r="P225" s="1048"/>
      <c r="Q225" s="1048"/>
      <c r="R225" s="1050"/>
      <c r="S225" s="1050"/>
      <c r="T225" s="1050"/>
      <c r="U225" s="1050"/>
      <c r="V225" s="1050"/>
      <c r="W225" s="1052"/>
      <c r="X225" s="1053"/>
      <c r="Y225" s="1053"/>
      <c r="Z225" s="1053"/>
      <c r="AA225" s="1053"/>
      <c r="AB225" s="1053"/>
      <c r="AC225" s="1053"/>
      <c r="AD225" s="1053"/>
      <c r="AE225" s="1053"/>
      <c r="AF225" s="1053"/>
      <c r="AG225" s="1053"/>
      <c r="AH225" s="1053"/>
      <c r="AI225" s="1053"/>
    </row>
    <row r="226" spans="1:35" s="1" customFormat="1" ht="19.5" customHeight="1" x14ac:dyDescent="0.2">
      <c r="A226" s="1044"/>
      <c r="B226" s="1044"/>
      <c r="C226" s="1044"/>
      <c r="D226" s="1044"/>
      <c r="E226" s="1044"/>
      <c r="F226" s="33"/>
      <c r="G226" s="1055"/>
      <c r="H226" s="1056"/>
      <c r="I226" s="1056"/>
      <c r="J226" s="1056"/>
      <c r="K226" s="1056"/>
      <c r="L226" s="1056"/>
      <c r="M226" s="1057"/>
      <c r="N226" s="34"/>
      <c r="O226" s="1049"/>
      <c r="P226" s="1049"/>
      <c r="Q226" s="1049"/>
      <c r="R226" s="1051"/>
      <c r="S226" s="1051"/>
      <c r="T226" s="1051"/>
      <c r="U226" s="1051"/>
      <c r="V226" s="1051"/>
      <c r="W226" s="1054"/>
      <c r="X226" s="1054"/>
      <c r="Y226" s="1054"/>
      <c r="Z226" s="1054"/>
      <c r="AA226" s="1054"/>
      <c r="AB226" s="1054"/>
      <c r="AC226" s="1054"/>
      <c r="AD226" s="1054"/>
      <c r="AE226" s="1054"/>
      <c r="AF226" s="1054"/>
      <c r="AG226" s="1054"/>
      <c r="AH226" s="1054"/>
      <c r="AI226" s="1054"/>
    </row>
    <row r="227" spans="1:35" s="1" customFormat="1" ht="19.5" customHeight="1" x14ac:dyDescent="0.2">
      <c r="A227" s="1042"/>
      <c r="B227" s="1043"/>
      <c r="C227" s="1043"/>
      <c r="D227" s="1043"/>
      <c r="E227" s="1043"/>
      <c r="F227" s="31" t="s">
        <v>168</v>
      </c>
      <c r="G227" s="1045"/>
      <c r="H227" s="1046"/>
      <c r="I227" s="1046"/>
      <c r="J227" s="1046"/>
      <c r="K227" s="1046"/>
      <c r="L227" s="1046"/>
      <c r="M227" s="1047"/>
      <c r="N227" s="32" t="s">
        <v>170</v>
      </c>
      <c r="O227" s="1048"/>
      <c r="P227" s="1048"/>
      <c r="Q227" s="1048"/>
      <c r="R227" s="1050"/>
      <c r="S227" s="1050"/>
      <c r="T227" s="1050"/>
      <c r="U227" s="1050"/>
      <c r="V227" s="1050"/>
      <c r="W227" s="1052"/>
      <c r="X227" s="1053"/>
      <c r="Y227" s="1053"/>
      <c r="Z227" s="1053"/>
      <c r="AA227" s="1053"/>
      <c r="AB227" s="1053"/>
      <c r="AC227" s="1053"/>
      <c r="AD227" s="1053"/>
      <c r="AE227" s="1053"/>
      <c r="AF227" s="1053"/>
      <c r="AG227" s="1053"/>
      <c r="AH227" s="1053"/>
      <c r="AI227" s="1053"/>
    </row>
    <row r="228" spans="1:35" s="1" customFormat="1" ht="19.5" customHeight="1" x14ac:dyDescent="0.2">
      <c r="A228" s="1044"/>
      <c r="B228" s="1044"/>
      <c r="C228" s="1044"/>
      <c r="D228" s="1044"/>
      <c r="E228" s="1044"/>
      <c r="F228" s="33"/>
      <c r="G228" s="1055"/>
      <c r="H228" s="1056"/>
      <c r="I228" s="1056"/>
      <c r="J228" s="1056"/>
      <c r="K228" s="1056"/>
      <c r="L228" s="1056"/>
      <c r="M228" s="1057"/>
      <c r="N228" s="34"/>
      <c r="O228" s="1049"/>
      <c r="P228" s="1049"/>
      <c r="Q228" s="1049"/>
      <c r="R228" s="1051"/>
      <c r="S228" s="1051"/>
      <c r="T228" s="1051"/>
      <c r="U228" s="1051"/>
      <c r="V228" s="1051"/>
      <c r="W228" s="1054"/>
      <c r="X228" s="1054"/>
      <c r="Y228" s="1054"/>
      <c r="Z228" s="1054"/>
      <c r="AA228" s="1054"/>
      <c r="AB228" s="1054"/>
      <c r="AC228" s="1054"/>
      <c r="AD228" s="1054"/>
      <c r="AE228" s="1054"/>
      <c r="AF228" s="1054"/>
      <c r="AG228" s="1054"/>
      <c r="AH228" s="1054"/>
      <c r="AI228" s="1054"/>
    </row>
    <row r="229" spans="1:35" s="1" customFormat="1" ht="19.5" customHeight="1" x14ac:dyDescent="0.2">
      <c r="A229" s="1042"/>
      <c r="B229" s="1043"/>
      <c r="C229" s="1043"/>
      <c r="D229" s="1043"/>
      <c r="E229" s="1043"/>
      <c r="F229" s="31" t="s">
        <v>168</v>
      </c>
      <c r="G229" s="1045"/>
      <c r="H229" s="1046"/>
      <c r="I229" s="1046"/>
      <c r="J229" s="1046"/>
      <c r="K229" s="1046"/>
      <c r="L229" s="1046"/>
      <c r="M229" s="1047"/>
      <c r="N229" s="32" t="s">
        <v>170</v>
      </c>
      <c r="O229" s="1048"/>
      <c r="P229" s="1048"/>
      <c r="Q229" s="1048"/>
      <c r="R229" s="1050"/>
      <c r="S229" s="1050"/>
      <c r="T229" s="1050"/>
      <c r="U229" s="1050"/>
      <c r="V229" s="1050"/>
      <c r="W229" s="1052"/>
      <c r="X229" s="1053"/>
      <c r="Y229" s="1053"/>
      <c r="Z229" s="1053"/>
      <c r="AA229" s="1053"/>
      <c r="AB229" s="1053"/>
      <c r="AC229" s="1053"/>
      <c r="AD229" s="1053"/>
      <c r="AE229" s="1053"/>
      <c r="AF229" s="1053"/>
      <c r="AG229" s="1053"/>
      <c r="AH229" s="1053"/>
      <c r="AI229" s="1053"/>
    </row>
    <row r="230" spans="1:35" s="1" customFormat="1" ht="19.5" customHeight="1" x14ac:dyDescent="0.2">
      <c r="A230" s="1044"/>
      <c r="B230" s="1044"/>
      <c r="C230" s="1044"/>
      <c r="D230" s="1044"/>
      <c r="E230" s="1044"/>
      <c r="F230" s="33"/>
      <c r="G230" s="1055"/>
      <c r="H230" s="1056"/>
      <c r="I230" s="1056"/>
      <c r="J230" s="1056"/>
      <c r="K230" s="1056"/>
      <c r="L230" s="1056"/>
      <c r="M230" s="1057"/>
      <c r="N230" s="34"/>
      <c r="O230" s="1049"/>
      <c r="P230" s="1049"/>
      <c r="Q230" s="1049"/>
      <c r="R230" s="1051"/>
      <c r="S230" s="1051"/>
      <c r="T230" s="1051"/>
      <c r="U230" s="1051"/>
      <c r="V230" s="1051"/>
      <c r="W230" s="1054"/>
      <c r="X230" s="1054"/>
      <c r="Y230" s="1054"/>
      <c r="Z230" s="1054"/>
      <c r="AA230" s="1054"/>
      <c r="AB230" s="1054"/>
      <c r="AC230" s="1054"/>
      <c r="AD230" s="1054"/>
      <c r="AE230" s="1054"/>
      <c r="AF230" s="1054"/>
      <c r="AG230" s="1054"/>
      <c r="AH230" s="1054"/>
      <c r="AI230" s="1054"/>
    </row>
    <row r="231" spans="1:35" s="1" customFormat="1" ht="19.5" customHeight="1" x14ac:dyDescent="0.2">
      <c r="A231" s="1042"/>
      <c r="B231" s="1043"/>
      <c r="C231" s="1043"/>
      <c r="D231" s="1043"/>
      <c r="E231" s="1043"/>
      <c r="F231" s="31" t="s">
        <v>168</v>
      </c>
      <c r="G231" s="1045"/>
      <c r="H231" s="1046"/>
      <c r="I231" s="1046"/>
      <c r="J231" s="1046"/>
      <c r="K231" s="1046"/>
      <c r="L231" s="1046"/>
      <c r="M231" s="1047"/>
      <c r="N231" s="32" t="s">
        <v>170</v>
      </c>
      <c r="O231" s="1048"/>
      <c r="P231" s="1048"/>
      <c r="Q231" s="1048"/>
      <c r="R231" s="1050"/>
      <c r="S231" s="1050"/>
      <c r="T231" s="1050"/>
      <c r="U231" s="1050"/>
      <c r="V231" s="1050"/>
      <c r="W231" s="1052"/>
      <c r="X231" s="1053"/>
      <c r="Y231" s="1053"/>
      <c r="Z231" s="1053"/>
      <c r="AA231" s="1053"/>
      <c r="AB231" s="1053"/>
      <c r="AC231" s="1053"/>
      <c r="AD231" s="1053"/>
      <c r="AE231" s="1053"/>
      <c r="AF231" s="1053"/>
      <c r="AG231" s="1053"/>
      <c r="AH231" s="1053"/>
      <c r="AI231" s="1053"/>
    </row>
    <row r="232" spans="1:35" s="1" customFormat="1" ht="19.5" customHeight="1" x14ac:dyDescent="0.2">
      <c r="A232" s="1044"/>
      <c r="B232" s="1044"/>
      <c r="C232" s="1044"/>
      <c r="D232" s="1044"/>
      <c r="E232" s="1044"/>
      <c r="F232" s="33"/>
      <c r="G232" s="1055"/>
      <c r="H232" s="1056"/>
      <c r="I232" s="1056"/>
      <c r="J232" s="1056"/>
      <c r="K232" s="1056"/>
      <c r="L232" s="1056"/>
      <c r="M232" s="1057"/>
      <c r="N232" s="34"/>
      <c r="O232" s="1049"/>
      <c r="P232" s="1049"/>
      <c r="Q232" s="1049"/>
      <c r="R232" s="1051"/>
      <c r="S232" s="1051"/>
      <c r="T232" s="1051"/>
      <c r="U232" s="1051"/>
      <c r="V232" s="1051"/>
      <c r="W232" s="1054"/>
      <c r="X232" s="1054"/>
      <c r="Y232" s="1054"/>
      <c r="Z232" s="1054"/>
      <c r="AA232" s="1054"/>
      <c r="AB232" s="1054"/>
      <c r="AC232" s="1054"/>
      <c r="AD232" s="1054"/>
      <c r="AE232" s="1054"/>
      <c r="AF232" s="1054"/>
      <c r="AG232" s="1054"/>
      <c r="AH232" s="1054"/>
      <c r="AI232" s="1054"/>
    </row>
    <row r="233" spans="1:35" s="1" customFormat="1" ht="19.5" customHeight="1" x14ac:dyDescent="0.2">
      <c r="A233" s="1042"/>
      <c r="B233" s="1043"/>
      <c r="C233" s="1043"/>
      <c r="D233" s="1043"/>
      <c r="E233" s="1043"/>
      <c r="F233" s="31" t="s">
        <v>168</v>
      </c>
      <c r="G233" s="1045"/>
      <c r="H233" s="1046"/>
      <c r="I233" s="1046"/>
      <c r="J233" s="1046"/>
      <c r="K233" s="1046"/>
      <c r="L233" s="1046"/>
      <c r="M233" s="1047"/>
      <c r="N233" s="32" t="s">
        <v>170</v>
      </c>
      <c r="O233" s="1048"/>
      <c r="P233" s="1048"/>
      <c r="Q233" s="1048"/>
      <c r="R233" s="1050"/>
      <c r="S233" s="1050"/>
      <c r="T233" s="1050"/>
      <c r="U233" s="1050"/>
      <c r="V233" s="1050"/>
      <c r="W233" s="1052"/>
      <c r="X233" s="1053"/>
      <c r="Y233" s="1053"/>
      <c r="Z233" s="1053"/>
      <c r="AA233" s="1053"/>
      <c r="AB233" s="1053"/>
      <c r="AC233" s="1053"/>
      <c r="AD233" s="1053"/>
      <c r="AE233" s="1053"/>
      <c r="AF233" s="1053"/>
      <c r="AG233" s="1053"/>
      <c r="AH233" s="1053"/>
      <c r="AI233" s="1053"/>
    </row>
    <row r="234" spans="1:35" s="1" customFormat="1" ht="19.5" customHeight="1" x14ac:dyDescent="0.2">
      <c r="A234" s="1044"/>
      <c r="B234" s="1044"/>
      <c r="C234" s="1044"/>
      <c r="D234" s="1044"/>
      <c r="E234" s="1044"/>
      <c r="F234" s="33"/>
      <c r="G234" s="1055"/>
      <c r="H234" s="1056"/>
      <c r="I234" s="1056"/>
      <c r="J234" s="1056"/>
      <c r="K234" s="1056"/>
      <c r="L234" s="1056"/>
      <c r="M234" s="1057"/>
      <c r="N234" s="34"/>
      <c r="O234" s="1049"/>
      <c r="P234" s="1049"/>
      <c r="Q234" s="1049"/>
      <c r="R234" s="1051"/>
      <c r="S234" s="1051"/>
      <c r="T234" s="1051"/>
      <c r="U234" s="1051"/>
      <c r="V234" s="1051"/>
      <c r="W234" s="1054"/>
      <c r="X234" s="1054"/>
      <c r="Y234" s="1054"/>
      <c r="Z234" s="1054"/>
      <c r="AA234" s="1054"/>
      <c r="AB234" s="1054"/>
      <c r="AC234" s="1054"/>
      <c r="AD234" s="1054"/>
      <c r="AE234" s="1054"/>
      <c r="AF234" s="1054"/>
      <c r="AG234" s="1054"/>
      <c r="AH234" s="1054"/>
      <c r="AI234" s="1054"/>
    </row>
    <row r="235" spans="1:35" s="1" customFormat="1" ht="19.5" customHeight="1" x14ac:dyDescent="0.2">
      <c r="A235" s="1042"/>
      <c r="B235" s="1043"/>
      <c r="C235" s="1043"/>
      <c r="D235" s="1043"/>
      <c r="E235" s="1043"/>
      <c r="F235" s="31" t="s">
        <v>168</v>
      </c>
      <c r="G235" s="1045"/>
      <c r="H235" s="1046"/>
      <c r="I235" s="1046"/>
      <c r="J235" s="1046"/>
      <c r="K235" s="1046"/>
      <c r="L235" s="1046"/>
      <c r="M235" s="1047"/>
      <c r="N235" s="32" t="s">
        <v>170</v>
      </c>
      <c r="O235" s="1048"/>
      <c r="P235" s="1048"/>
      <c r="Q235" s="1048"/>
      <c r="R235" s="1050"/>
      <c r="S235" s="1050"/>
      <c r="T235" s="1050"/>
      <c r="U235" s="1050"/>
      <c r="V235" s="1050"/>
      <c r="W235" s="1052"/>
      <c r="X235" s="1053"/>
      <c r="Y235" s="1053"/>
      <c r="Z235" s="1053"/>
      <c r="AA235" s="1053"/>
      <c r="AB235" s="1053"/>
      <c r="AC235" s="1053"/>
      <c r="AD235" s="1053"/>
      <c r="AE235" s="1053"/>
      <c r="AF235" s="1053"/>
      <c r="AG235" s="1053"/>
      <c r="AH235" s="1053"/>
      <c r="AI235" s="1053"/>
    </row>
    <row r="236" spans="1:35" s="1" customFormat="1" ht="19.5" customHeight="1" x14ac:dyDescent="0.2">
      <c r="A236" s="1044"/>
      <c r="B236" s="1044"/>
      <c r="C236" s="1044"/>
      <c r="D236" s="1044"/>
      <c r="E236" s="1044"/>
      <c r="F236" s="33"/>
      <c r="G236" s="1055"/>
      <c r="H236" s="1056"/>
      <c r="I236" s="1056"/>
      <c r="J236" s="1056"/>
      <c r="K236" s="1056"/>
      <c r="L236" s="1056"/>
      <c r="M236" s="1057"/>
      <c r="N236" s="34"/>
      <c r="O236" s="1049"/>
      <c r="P236" s="1049"/>
      <c r="Q236" s="1049"/>
      <c r="R236" s="1051"/>
      <c r="S236" s="1051"/>
      <c r="T236" s="1051"/>
      <c r="U236" s="1051"/>
      <c r="V236" s="1051"/>
      <c r="W236" s="1054"/>
      <c r="X236" s="1054"/>
      <c r="Y236" s="1054"/>
      <c r="Z236" s="1054"/>
      <c r="AA236" s="1054"/>
      <c r="AB236" s="1054"/>
      <c r="AC236" s="1054"/>
      <c r="AD236" s="1054"/>
      <c r="AE236" s="1054"/>
      <c r="AF236" s="1054"/>
      <c r="AG236" s="1054"/>
      <c r="AH236" s="1054"/>
      <c r="AI236" s="1054"/>
    </row>
    <row r="237" spans="1:35" s="1" customFormat="1" ht="19.5" customHeight="1" x14ac:dyDescent="0.2">
      <c r="A237" s="1042"/>
      <c r="B237" s="1043"/>
      <c r="C237" s="1043"/>
      <c r="D237" s="1043"/>
      <c r="E237" s="1043"/>
      <c r="F237" s="31" t="s">
        <v>168</v>
      </c>
      <c r="G237" s="1045"/>
      <c r="H237" s="1046"/>
      <c r="I237" s="1046"/>
      <c r="J237" s="1046"/>
      <c r="K237" s="1046"/>
      <c r="L237" s="1046"/>
      <c r="M237" s="1047"/>
      <c r="N237" s="32" t="s">
        <v>170</v>
      </c>
      <c r="O237" s="1048"/>
      <c r="P237" s="1048"/>
      <c r="Q237" s="1048"/>
      <c r="R237" s="1050"/>
      <c r="S237" s="1050"/>
      <c r="T237" s="1050"/>
      <c r="U237" s="1050"/>
      <c r="V237" s="1050"/>
      <c r="W237" s="1052"/>
      <c r="X237" s="1053"/>
      <c r="Y237" s="1053"/>
      <c r="Z237" s="1053"/>
      <c r="AA237" s="1053"/>
      <c r="AB237" s="1053"/>
      <c r="AC237" s="1053"/>
      <c r="AD237" s="1053"/>
      <c r="AE237" s="1053"/>
      <c r="AF237" s="1053"/>
      <c r="AG237" s="1053"/>
      <c r="AH237" s="1053"/>
      <c r="AI237" s="1053"/>
    </row>
    <row r="238" spans="1:35" s="1" customFormat="1" ht="19.5" customHeight="1" x14ac:dyDescent="0.2">
      <c r="A238" s="1044"/>
      <c r="B238" s="1044"/>
      <c r="C238" s="1044"/>
      <c r="D238" s="1044"/>
      <c r="E238" s="1044"/>
      <c r="F238" s="33"/>
      <c r="G238" s="1055"/>
      <c r="H238" s="1056"/>
      <c r="I238" s="1056"/>
      <c r="J238" s="1056"/>
      <c r="K238" s="1056"/>
      <c r="L238" s="1056"/>
      <c r="M238" s="1057"/>
      <c r="N238" s="34"/>
      <c r="O238" s="1049"/>
      <c r="P238" s="1049"/>
      <c r="Q238" s="1049"/>
      <c r="R238" s="1051"/>
      <c r="S238" s="1051"/>
      <c r="T238" s="1051"/>
      <c r="U238" s="1051"/>
      <c r="V238" s="1051"/>
      <c r="W238" s="1054"/>
      <c r="X238" s="1054"/>
      <c r="Y238" s="1054"/>
      <c r="Z238" s="1054"/>
      <c r="AA238" s="1054"/>
      <c r="AB238" s="1054"/>
      <c r="AC238" s="1054"/>
      <c r="AD238" s="1054"/>
      <c r="AE238" s="1054"/>
      <c r="AF238" s="1054"/>
      <c r="AG238" s="1054"/>
      <c r="AH238" s="1054"/>
      <c r="AI238" s="1054"/>
    </row>
    <row r="239" spans="1:35" s="1" customFormat="1" ht="19.5" customHeight="1" x14ac:dyDescent="0.2">
      <c r="A239" s="1042"/>
      <c r="B239" s="1043"/>
      <c r="C239" s="1043"/>
      <c r="D239" s="1043"/>
      <c r="E239" s="1043"/>
      <c r="F239" s="31" t="s">
        <v>168</v>
      </c>
      <c r="G239" s="1045"/>
      <c r="H239" s="1046"/>
      <c r="I239" s="1046"/>
      <c r="J239" s="1046"/>
      <c r="K239" s="1046"/>
      <c r="L239" s="1046"/>
      <c r="M239" s="1047"/>
      <c r="N239" s="32" t="s">
        <v>170</v>
      </c>
      <c r="O239" s="1048"/>
      <c r="P239" s="1048"/>
      <c r="Q239" s="1048"/>
      <c r="R239" s="1050"/>
      <c r="S239" s="1050"/>
      <c r="T239" s="1050"/>
      <c r="U239" s="1050"/>
      <c r="V239" s="1050"/>
      <c r="W239" s="1052"/>
      <c r="X239" s="1053"/>
      <c r="Y239" s="1053"/>
      <c r="Z239" s="1053"/>
      <c r="AA239" s="1053"/>
      <c r="AB239" s="1053"/>
      <c r="AC239" s="1053"/>
      <c r="AD239" s="1053"/>
      <c r="AE239" s="1053"/>
      <c r="AF239" s="1053"/>
      <c r="AG239" s="1053"/>
      <c r="AH239" s="1053"/>
      <c r="AI239" s="1053"/>
    </row>
    <row r="240" spans="1:35" s="1" customFormat="1" ht="19.5" customHeight="1" x14ac:dyDescent="0.2">
      <c r="A240" s="1044"/>
      <c r="B240" s="1044"/>
      <c r="C240" s="1044"/>
      <c r="D240" s="1044"/>
      <c r="E240" s="1044"/>
      <c r="F240" s="33"/>
      <c r="G240" s="1055"/>
      <c r="H240" s="1056"/>
      <c r="I240" s="1056"/>
      <c r="J240" s="1056"/>
      <c r="K240" s="1056"/>
      <c r="L240" s="1056"/>
      <c r="M240" s="1057"/>
      <c r="N240" s="34"/>
      <c r="O240" s="1049"/>
      <c r="P240" s="1049"/>
      <c r="Q240" s="1049"/>
      <c r="R240" s="1051"/>
      <c r="S240" s="1051"/>
      <c r="T240" s="1051"/>
      <c r="U240" s="1051"/>
      <c r="V240" s="1051"/>
      <c r="W240" s="1054"/>
      <c r="X240" s="1054"/>
      <c r="Y240" s="1054"/>
      <c r="Z240" s="1054"/>
      <c r="AA240" s="1054"/>
      <c r="AB240" s="1054"/>
      <c r="AC240" s="1054"/>
      <c r="AD240" s="1054"/>
      <c r="AE240" s="1054"/>
      <c r="AF240" s="1054"/>
      <c r="AG240" s="1054"/>
      <c r="AH240" s="1054"/>
      <c r="AI240" s="1054"/>
    </row>
    <row r="241" spans="1:35" s="1" customFormat="1" ht="19.5" customHeight="1" x14ac:dyDescent="0.2">
      <c r="A241" s="1042"/>
      <c r="B241" s="1043"/>
      <c r="C241" s="1043"/>
      <c r="D241" s="1043"/>
      <c r="E241" s="1043"/>
      <c r="F241" s="31" t="s">
        <v>168</v>
      </c>
      <c r="G241" s="1045"/>
      <c r="H241" s="1046"/>
      <c r="I241" s="1046"/>
      <c r="J241" s="1046"/>
      <c r="K241" s="1046"/>
      <c r="L241" s="1046"/>
      <c r="M241" s="1047"/>
      <c r="N241" s="32" t="s">
        <v>170</v>
      </c>
      <c r="O241" s="1048"/>
      <c r="P241" s="1048"/>
      <c r="Q241" s="1048"/>
      <c r="R241" s="1050"/>
      <c r="S241" s="1050"/>
      <c r="T241" s="1050"/>
      <c r="U241" s="1050"/>
      <c r="V241" s="1050"/>
      <c r="W241" s="1052"/>
      <c r="X241" s="1053"/>
      <c r="Y241" s="1053"/>
      <c r="Z241" s="1053"/>
      <c r="AA241" s="1053"/>
      <c r="AB241" s="1053"/>
      <c r="AC241" s="1053"/>
      <c r="AD241" s="1053"/>
      <c r="AE241" s="1053"/>
      <c r="AF241" s="1053"/>
      <c r="AG241" s="1053"/>
      <c r="AH241" s="1053"/>
      <c r="AI241" s="1053"/>
    </row>
    <row r="242" spans="1:35" s="1" customFormat="1" ht="19.5" customHeight="1" x14ac:dyDescent="0.2">
      <c r="A242" s="1044"/>
      <c r="B242" s="1044"/>
      <c r="C242" s="1044"/>
      <c r="D242" s="1044"/>
      <c r="E242" s="1044"/>
      <c r="F242" s="33"/>
      <c r="G242" s="1055"/>
      <c r="H242" s="1056"/>
      <c r="I242" s="1056"/>
      <c r="J242" s="1056"/>
      <c r="K242" s="1056"/>
      <c r="L242" s="1056"/>
      <c r="M242" s="1057"/>
      <c r="N242" s="34"/>
      <c r="O242" s="1049"/>
      <c r="P242" s="1049"/>
      <c r="Q242" s="1049"/>
      <c r="R242" s="1051"/>
      <c r="S242" s="1051"/>
      <c r="T242" s="1051"/>
      <c r="U242" s="1051"/>
      <c r="V242" s="1051"/>
      <c r="W242" s="1054"/>
      <c r="X242" s="1054"/>
      <c r="Y242" s="1054"/>
      <c r="Z242" s="1054"/>
      <c r="AA242" s="1054"/>
      <c r="AB242" s="1054"/>
      <c r="AC242" s="1054"/>
      <c r="AD242" s="1054"/>
      <c r="AE242" s="1054"/>
      <c r="AF242" s="1054"/>
      <c r="AG242" s="1054"/>
      <c r="AH242" s="1054"/>
      <c r="AI242" s="1054"/>
    </row>
    <row r="243" spans="1:35" s="1" customFormat="1" ht="19.5" customHeight="1" x14ac:dyDescent="0.2">
      <c r="A243" s="1042"/>
      <c r="B243" s="1043"/>
      <c r="C243" s="1043"/>
      <c r="D243" s="1043"/>
      <c r="E243" s="1043"/>
      <c r="F243" s="31" t="s">
        <v>168</v>
      </c>
      <c r="G243" s="1045"/>
      <c r="H243" s="1046"/>
      <c r="I243" s="1046"/>
      <c r="J243" s="1046"/>
      <c r="K243" s="1046"/>
      <c r="L243" s="1046"/>
      <c r="M243" s="1047"/>
      <c r="N243" s="32" t="s">
        <v>170</v>
      </c>
      <c r="O243" s="1048"/>
      <c r="P243" s="1048"/>
      <c r="Q243" s="1048"/>
      <c r="R243" s="1050"/>
      <c r="S243" s="1050"/>
      <c r="T243" s="1050"/>
      <c r="U243" s="1050"/>
      <c r="V243" s="1050"/>
      <c r="W243" s="1052"/>
      <c r="X243" s="1053"/>
      <c r="Y243" s="1053"/>
      <c r="Z243" s="1053"/>
      <c r="AA243" s="1053"/>
      <c r="AB243" s="1053"/>
      <c r="AC243" s="1053"/>
      <c r="AD243" s="1053"/>
      <c r="AE243" s="1053"/>
      <c r="AF243" s="1053"/>
      <c r="AG243" s="1053"/>
      <c r="AH243" s="1053"/>
      <c r="AI243" s="1053"/>
    </row>
    <row r="244" spans="1:35" s="1" customFormat="1" ht="19.5" customHeight="1" x14ac:dyDescent="0.2">
      <c r="A244" s="1044"/>
      <c r="B244" s="1044"/>
      <c r="C244" s="1044"/>
      <c r="D244" s="1044"/>
      <c r="E244" s="1044"/>
      <c r="F244" s="33"/>
      <c r="G244" s="1055"/>
      <c r="H244" s="1056"/>
      <c r="I244" s="1056"/>
      <c r="J244" s="1056"/>
      <c r="K244" s="1056"/>
      <c r="L244" s="1056"/>
      <c r="M244" s="1057"/>
      <c r="N244" s="34"/>
      <c r="O244" s="1049"/>
      <c r="P244" s="1049"/>
      <c r="Q244" s="1049"/>
      <c r="R244" s="1051"/>
      <c r="S244" s="1051"/>
      <c r="T244" s="1051"/>
      <c r="U244" s="1051"/>
      <c r="V244" s="1051"/>
      <c r="W244" s="1054"/>
      <c r="X244" s="1054"/>
      <c r="Y244" s="1054"/>
      <c r="Z244" s="1054"/>
      <c r="AA244" s="1054"/>
      <c r="AB244" s="1054"/>
      <c r="AC244" s="1054"/>
      <c r="AD244" s="1054"/>
      <c r="AE244" s="1054"/>
      <c r="AF244" s="1054"/>
      <c r="AG244" s="1054"/>
      <c r="AH244" s="1054"/>
      <c r="AI244" s="1054"/>
    </row>
    <row r="245" spans="1:35" s="1" customFormat="1" ht="19.5" customHeight="1" x14ac:dyDescent="0.2">
      <c r="A245" s="1042"/>
      <c r="B245" s="1043"/>
      <c r="C245" s="1043"/>
      <c r="D245" s="1043"/>
      <c r="E245" s="1043"/>
      <c r="F245" s="31" t="s">
        <v>168</v>
      </c>
      <c r="G245" s="1045"/>
      <c r="H245" s="1046"/>
      <c r="I245" s="1046"/>
      <c r="J245" s="1046"/>
      <c r="K245" s="1046"/>
      <c r="L245" s="1046"/>
      <c r="M245" s="1047"/>
      <c r="N245" s="32" t="s">
        <v>170</v>
      </c>
      <c r="O245" s="1048"/>
      <c r="P245" s="1048"/>
      <c r="Q245" s="1048"/>
      <c r="R245" s="1050"/>
      <c r="S245" s="1050"/>
      <c r="T245" s="1050"/>
      <c r="U245" s="1050"/>
      <c r="V245" s="1050"/>
      <c r="W245" s="1052"/>
      <c r="X245" s="1053"/>
      <c r="Y245" s="1053"/>
      <c r="Z245" s="1053"/>
      <c r="AA245" s="1053"/>
      <c r="AB245" s="1053"/>
      <c r="AC245" s="1053"/>
      <c r="AD245" s="1053"/>
      <c r="AE245" s="1053"/>
      <c r="AF245" s="1053"/>
      <c r="AG245" s="1053"/>
      <c r="AH245" s="1053"/>
      <c r="AI245" s="1053"/>
    </row>
    <row r="246" spans="1:35" s="1" customFormat="1" ht="19.5" customHeight="1" x14ac:dyDescent="0.2">
      <c r="A246" s="1044"/>
      <c r="B246" s="1044"/>
      <c r="C246" s="1044"/>
      <c r="D246" s="1044"/>
      <c r="E246" s="1044"/>
      <c r="F246" s="33"/>
      <c r="G246" s="1055"/>
      <c r="H246" s="1056"/>
      <c r="I246" s="1056"/>
      <c r="J246" s="1056"/>
      <c r="K246" s="1056"/>
      <c r="L246" s="1056"/>
      <c r="M246" s="1057"/>
      <c r="N246" s="34"/>
      <c r="O246" s="1049"/>
      <c r="P246" s="1049"/>
      <c r="Q246" s="1049"/>
      <c r="R246" s="1051"/>
      <c r="S246" s="1051"/>
      <c r="T246" s="1051"/>
      <c r="U246" s="1051"/>
      <c r="V246" s="1051"/>
      <c r="W246" s="1054"/>
      <c r="X246" s="1054"/>
      <c r="Y246" s="1054"/>
      <c r="Z246" s="1054"/>
      <c r="AA246" s="1054"/>
      <c r="AB246" s="1054"/>
      <c r="AC246" s="1054"/>
      <c r="AD246" s="1054"/>
      <c r="AE246" s="1054"/>
      <c r="AF246" s="1054"/>
      <c r="AG246" s="1054"/>
      <c r="AH246" s="1054"/>
      <c r="AI246" s="1054"/>
    </row>
    <row r="247" spans="1:35" s="1" customFormat="1" ht="19.5" customHeight="1" x14ac:dyDescent="0.2">
      <c r="A247" s="1042"/>
      <c r="B247" s="1043"/>
      <c r="C247" s="1043"/>
      <c r="D247" s="1043"/>
      <c r="E247" s="1043"/>
      <c r="F247" s="31" t="s">
        <v>168</v>
      </c>
      <c r="G247" s="1045"/>
      <c r="H247" s="1046"/>
      <c r="I247" s="1046"/>
      <c r="J247" s="1046"/>
      <c r="K247" s="1046"/>
      <c r="L247" s="1046"/>
      <c r="M247" s="1047"/>
      <c r="N247" s="32" t="s">
        <v>170</v>
      </c>
      <c r="O247" s="1048"/>
      <c r="P247" s="1048"/>
      <c r="Q247" s="1048"/>
      <c r="R247" s="1050"/>
      <c r="S247" s="1050"/>
      <c r="T247" s="1050"/>
      <c r="U247" s="1050"/>
      <c r="V247" s="1050"/>
      <c r="W247" s="1052"/>
      <c r="X247" s="1053"/>
      <c r="Y247" s="1053"/>
      <c r="Z247" s="1053"/>
      <c r="AA247" s="1053"/>
      <c r="AB247" s="1053"/>
      <c r="AC247" s="1053"/>
      <c r="AD247" s="1053"/>
      <c r="AE247" s="1053"/>
      <c r="AF247" s="1053"/>
      <c r="AG247" s="1053"/>
      <c r="AH247" s="1053"/>
      <c r="AI247" s="1053"/>
    </row>
    <row r="248" spans="1:35" s="1" customFormat="1" ht="19.5" customHeight="1" x14ac:dyDescent="0.2">
      <c r="A248" s="1044"/>
      <c r="B248" s="1044"/>
      <c r="C248" s="1044"/>
      <c r="D248" s="1044"/>
      <c r="E248" s="1044"/>
      <c r="F248" s="33"/>
      <c r="G248" s="1055"/>
      <c r="H248" s="1056"/>
      <c r="I248" s="1056"/>
      <c r="J248" s="1056"/>
      <c r="K248" s="1056"/>
      <c r="L248" s="1056"/>
      <c r="M248" s="1057"/>
      <c r="N248" s="34"/>
      <c r="O248" s="1049"/>
      <c r="P248" s="1049"/>
      <c r="Q248" s="1049"/>
      <c r="R248" s="1051"/>
      <c r="S248" s="1051"/>
      <c r="T248" s="1051"/>
      <c r="U248" s="1051"/>
      <c r="V248" s="1051"/>
      <c r="W248" s="1054"/>
      <c r="X248" s="1054"/>
      <c r="Y248" s="1054"/>
      <c r="Z248" s="1054"/>
      <c r="AA248" s="1054"/>
      <c r="AB248" s="1054"/>
      <c r="AC248" s="1054"/>
      <c r="AD248" s="1054"/>
      <c r="AE248" s="1054"/>
      <c r="AF248" s="1054"/>
      <c r="AG248" s="1054"/>
      <c r="AH248" s="1054"/>
      <c r="AI248" s="1054"/>
    </row>
    <row r="249" spans="1:35" s="1" customFormat="1" ht="19.5" customHeight="1" x14ac:dyDescent="0.2">
      <c r="A249" s="1042"/>
      <c r="B249" s="1043"/>
      <c r="C249" s="1043"/>
      <c r="D249" s="1043"/>
      <c r="E249" s="1043"/>
      <c r="F249" s="31" t="s">
        <v>168</v>
      </c>
      <c r="G249" s="1045"/>
      <c r="H249" s="1046"/>
      <c r="I249" s="1046"/>
      <c r="J249" s="1046"/>
      <c r="K249" s="1046"/>
      <c r="L249" s="1046"/>
      <c r="M249" s="1047"/>
      <c r="N249" s="32" t="s">
        <v>170</v>
      </c>
      <c r="O249" s="1048"/>
      <c r="P249" s="1048"/>
      <c r="Q249" s="1048"/>
      <c r="R249" s="1050"/>
      <c r="S249" s="1050"/>
      <c r="T249" s="1050"/>
      <c r="U249" s="1050"/>
      <c r="V249" s="1050"/>
      <c r="W249" s="1052"/>
      <c r="X249" s="1053"/>
      <c r="Y249" s="1053"/>
      <c r="Z249" s="1053"/>
      <c r="AA249" s="1053"/>
      <c r="AB249" s="1053"/>
      <c r="AC249" s="1053"/>
      <c r="AD249" s="1053"/>
      <c r="AE249" s="1053"/>
      <c r="AF249" s="1053"/>
      <c r="AG249" s="1053"/>
      <c r="AH249" s="1053"/>
      <c r="AI249" s="1053"/>
    </row>
    <row r="250" spans="1:35" s="1" customFormat="1" ht="19.5" customHeight="1" x14ac:dyDescent="0.2">
      <c r="A250" s="1044"/>
      <c r="B250" s="1044"/>
      <c r="C250" s="1044"/>
      <c r="D250" s="1044"/>
      <c r="E250" s="1044"/>
      <c r="F250" s="33"/>
      <c r="G250" s="1055"/>
      <c r="H250" s="1056"/>
      <c r="I250" s="1056"/>
      <c r="J250" s="1056"/>
      <c r="K250" s="1056"/>
      <c r="L250" s="1056"/>
      <c r="M250" s="1057"/>
      <c r="N250" s="34"/>
      <c r="O250" s="1049"/>
      <c r="P250" s="1049"/>
      <c r="Q250" s="1049"/>
      <c r="R250" s="1051"/>
      <c r="S250" s="1051"/>
      <c r="T250" s="1051"/>
      <c r="U250" s="1051"/>
      <c r="V250" s="1051"/>
      <c r="W250" s="1054"/>
      <c r="X250" s="1054"/>
      <c r="Y250" s="1054"/>
      <c r="Z250" s="1054"/>
      <c r="AA250" s="1054"/>
      <c r="AB250" s="1054"/>
      <c r="AC250" s="1054"/>
      <c r="AD250" s="1054"/>
      <c r="AE250" s="1054"/>
      <c r="AF250" s="1054"/>
      <c r="AG250" s="1054"/>
      <c r="AH250" s="1054"/>
      <c r="AI250" s="1054"/>
    </row>
    <row r="251" spans="1:35" s="1" customFormat="1" ht="19.5" customHeight="1" x14ac:dyDescent="0.2">
      <c r="A251" s="1042"/>
      <c r="B251" s="1043"/>
      <c r="C251" s="1043"/>
      <c r="D251" s="1043"/>
      <c r="E251" s="1043"/>
      <c r="F251" s="31" t="s">
        <v>168</v>
      </c>
      <c r="G251" s="1045"/>
      <c r="H251" s="1046"/>
      <c r="I251" s="1046"/>
      <c r="J251" s="1046"/>
      <c r="K251" s="1046"/>
      <c r="L251" s="1046"/>
      <c r="M251" s="1047"/>
      <c r="N251" s="32" t="s">
        <v>170</v>
      </c>
      <c r="O251" s="1048"/>
      <c r="P251" s="1048"/>
      <c r="Q251" s="1048"/>
      <c r="R251" s="1050"/>
      <c r="S251" s="1050"/>
      <c r="T251" s="1050"/>
      <c r="U251" s="1050"/>
      <c r="V251" s="1050"/>
      <c r="W251" s="1052"/>
      <c r="X251" s="1053"/>
      <c r="Y251" s="1053"/>
      <c r="Z251" s="1053"/>
      <c r="AA251" s="1053"/>
      <c r="AB251" s="1053"/>
      <c r="AC251" s="1053"/>
      <c r="AD251" s="1053"/>
      <c r="AE251" s="1053"/>
      <c r="AF251" s="1053"/>
      <c r="AG251" s="1053"/>
      <c r="AH251" s="1053"/>
      <c r="AI251" s="1053"/>
    </row>
    <row r="252" spans="1:35" s="1" customFormat="1" ht="19.5" customHeight="1" x14ac:dyDescent="0.2">
      <c r="A252" s="1044"/>
      <c r="B252" s="1044"/>
      <c r="C252" s="1044"/>
      <c r="D252" s="1044"/>
      <c r="E252" s="1044"/>
      <c r="F252" s="33"/>
      <c r="G252" s="1055"/>
      <c r="H252" s="1056"/>
      <c r="I252" s="1056"/>
      <c r="J252" s="1056"/>
      <c r="K252" s="1056"/>
      <c r="L252" s="1056"/>
      <c r="M252" s="1057"/>
      <c r="N252" s="34"/>
      <c r="O252" s="1049"/>
      <c r="P252" s="1049"/>
      <c r="Q252" s="1049"/>
      <c r="R252" s="1051"/>
      <c r="S252" s="1051"/>
      <c r="T252" s="1051"/>
      <c r="U252" s="1051"/>
      <c r="V252" s="1051"/>
      <c r="W252" s="1054"/>
      <c r="X252" s="1054"/>
      <c r="Y252" s="1054"/>
      <c r="Z252" s="1054"/>
      <c r="AA252" s="1054"/>
      <c r="AB252" s="1054"/>
      <c r="AC252" s="1054"/>
      <c r="AD252" s="1054"/>
      <c r="AE252" s="1054"/>
      <c r="AF252" s="1054"/>
      <c r="AG252" s="1054"/>
      <c r="AH252" s="1054"/>
      <c r="AI252" s="1054"/>
    </row>
    <row r="253" spans="1:35" s="1" customFormat="1" ht="19.5" customHeight="1" x14ac:dyDescent="0.2">
      <c r="A253" s="1042"/>
      <c r="B253" s="1043"/>
      <c r="C253" s="1043"/>
      <c r="D253" s="1043"/>
      <c r="E253" s="1043"/>
      <c r="F253" s="31" t="s">
        <v>168</v>
      </c>
      <c r="G253" s="1045"/>
      <c r="H253" s="1046"/>
      <c r="I253" s="1046"/>
      <c r="J253" s="1046"/>
      <c r="K253" s="1046"/>
      <c r="L253" s="1046"/>
      <c r="M253" s="1047"/>
      <c r="N253" s="32" t="s">
        <v>170</v>
      </c>
      <c r="O253" s="1048"/>
      <c r="P253" s="1048"/>
      <c r="Q253" s="1048"/>
      <c r="R253" s="1050"/>
      <c r="S253" s="1050"/>
      <c r="T253" s="1050"/>
      <c r="U253" s="1050"/>
      <c r="V253" s="1050"/>
      <c r="W253" s="1052"/>
      <c r="X253" s="1053"/>
      <c r="Y253" s="1053"/>
      <c r="Z253" s="1053"/>
      <c r="AA253" s="1053"/>
      <c r="AB253" s="1053"/>
      <c r="AC253" s="1053"/>
      <c r="AD253" s="1053"/>
      <c r="AE253" s="1053"/>
      <c r="AF253" s="1053"/>
      <c r="AG253" s="1053"/>
      <c r="AH253" s="1053"/>
      <c r="AI253" s="1053"/>
    </row>
    <row r="254" spans="1:35" s="1" customFormat="1" ht="19.5" customHeight="1" x14ac:dyDescent="0.2">
      <c r="A254" s="1044"/>
      <c r="B254" s="1044"/>
      <c r="C254" s="1044"/>
      <c r="D254" s="1044"/>
      <c r="E254" s="1044"/>
      <c r="F254" s="33"/>
      <c r="G254" s="1055"/>
      <c r="H254" s="1056"/>
      <c r="I254" s="1056"/>
      <c r="J254" s="1056"/>
      <c r="K254" s="1056"/>
      <c r="L254" s="1056"/>
      <c r="M254" s="1057"/>
      <c r="N254" s="34"/>
      <c r="O254" s="1049"/>
      <c r="P254" s="1049"/>
      <c r="Q254" s="1049"/>
      <c r="R254" s="1051"/>
      <c r="S254" s="1051"/>
      <c r="T254" s="1051"/>
      <c r="U254" s="1051"/>
      <c r="V254" s="1051"/>
      <c r="W254" s="1054"/>
      <c r="X254" s="1054"/>
      <c r="Y254" s="1054"/>
      <c r="Z254" s="1054"/>
      <c r="AA254" s="1054"/>
      <c r="AB254" s="1054"/>
      <c r="AC254" s="1054"/>
      <c r="AD254" s="1054"/>
      <c r="AE254" s="1054"/>
      <c r="AF254" s="1054"/>
      <c r="AG254" s="1054"/>
      <c r="AH254" s="1054"/>
      <c r="AI254" s="1054"/>
    </row>
    <row r="255" spans="1:35" s="1" customFormat="1" ht="19.5" customHeight="1" x14ac:dyDescent="0.2">
      <c r="A255" s="1042"/>
      <c r="B255" s="1043"/>
      <c r="C255" s="1043"/>
      <c r="D255" s="1043"/>
      <c r="E255" s="1043"/>
      <c r="F255" s="31" t="s">
        <v>168</v>
      </c>
      <c r="G255" s="1045"/>
      <c r="H255" s="1046"/>
      <c r="I255" s="1046"/>
      <c r="J255" s="1046"/>
      <c r="K255" s="1046"/>
      <c r="L255" s="1046"/>
      <c r="M255" s="1047"/>
      <c r="N255" s="32" t="s">
        <v>170</v>
      </c>
      <c r="O255" s="1048"/>
      <c r="P255" s="1048"/>
      <c r="Q255" s="1048"/>
      <c r="R255" s="1050"/>
      <c r="S255" s="1050"/>
      <c r="T255" s="1050"/>
      <c r="U255" s="1050"/>
      <c r="V255" s="1050"/>
      <c r="W255" s="1052"/>
      <c r="X255" s="1053"/>
      <c r="Y255" s="1053"/>
      <c r="Z255" s="1053"/>
      <c r="AA255" s="1053"/>
      <c r="AB255" s="1053"/>
      <c r="AC255" s="1053"/>
      <c r="AD255" s="1053"/>
      <c r="AE255" s="1053"/>
      <c r="AF255" s="1053"/>
      <c r="AG255" s="1053"/>
      <c r="AH255" s="1053"/>
      <c r="AI255" s="1053"/>
    </row>
    <row r="256" spans="1:35" s="1" customFormat="1" ht="19.5" customHeight="1" x14ac:dyDescent="0.2">
      <c r="A256" s="1044"/>
      <c r="B256" s="1044"/>
      <c r="C256" s="1044"/>
      <c r="D256" s="1044"/>
      <c r="E256" s="1044"/>
      <c r="F256" s="33"/>
      <c r="G256" s="1055"/>
      <c r="H256" s="1056"/>
      <c r="I256" s="1056"/>
      <c r="J256" s="1056"/>
      <c r="K256" s="1056"/>
      <c r="L256" s="1056"/>
      <c r="M256" s="1057"/>
      <c r="N256" s="34"/>
      <c r="O256" s="1049"/>
      <c r="P256" s="1049"/>
      <c r="Q256" s="1049"/>
      <c r="R256" s="1051"/>
      <c r="S256" s="1051"/>
      <c r="T256" s="1051"/>
      <c r="U256" s="1051"/>
      <c r="V256" s="1051"/>
      <c r="W256" s="1054"/>
      <c r="X256" s="1054"/>
      <c r="Y256" s="1054"/>
      <c r="Z256" s="1054"/>
      <c r="AA256" s="1054"/>
      <c r="AB256" s="1054"/>
      <c r="AC256" s="1054"/>
      <c r="AD256" s="1054"/>
      <c r="AE256" s="1054"/>
      <c r="AF256" s="1054"/>
      <c r="AG256" s="1054"/>
      <c r="AH256" s="1054"/>
      <c r="AI256" s="1054"/>
    </row>
    <row r="257" spans="1:35" s="1" customFormat="1" ht="19.5" customHeight="1" x14ac:dyDescent="0.2">
      <c r="A257" s="1042"/>
      <c r="B257" s="1043"/>
      <c r="C257" s="1043"/>
      <c r="D257" s="1043"/>
      <c r="E257" s="1043"/>
      <c r="F257" s="31" t="s">
        <v>168</v>
      </c>
      <c r="G257" s="1045"/>
      <c r="H257" s="1046"/>
      <c r="I257" s="1046"/>
      <c r="J257" s="1046"/>
      <c r="K257" s="1046"/>
      <c r="L257" s="1046"/>
      <c r="M257" s="1047"/>
      <c r="N257" s="32" t="s">
        <v>170</v>
      </c>
      <c r="O257" s="1048"/>
      <c r="P257" s="1048"/>
      <c r="Q257" s="1048"/>
      <c r="R257" s="1050"/>
      <c r="S257" s="1050"/>
      <c r="T257" s="1050"/>
      <c r="U257" s="1050"/>
      <c r="V257" s="1050"/>
      <c r="W257" s="1052"/>
      <c r="X257" s="1053"/>
      <c r="Y257" s="1053"/>
      <c r="Z257" s="1053"/>
      <c r="AA257" s="1053"/>
      <c r="AB257" s="1053"/>
      <c r="AC257" s="1053"/>
      <c r="AD257" s="1053"/>
      <c r="AE257" s="1053"/>
      <c r="AF257" s="1053"/>
      <c r="AG257" s="1053"/>
      <c r="AH257" s="1053"/>
      <c r="AI257" s="1053"/>
    </row>
    <row r="258" spans="1:35" s="1" customFormat="1" ht="19.5" customHeight="1" x14ac:dyDescent="0.2">
      <c r="A258" s="1044"/>
      <c r="B258" s="1044"/>
      <c r="C258" s="1044"/>
      <c r="D258" s="1044"/>
      <c r="E258" s="1044"/>
      <c r="F258" s="33"/>
      <c r="G258" s="1055"/>
      <c r="H258" s="1056"/>
      <c r="I258" s="1056"/>
      <c r="J258" s="1056"/>
      <c r="K258" s="1056"/>
      <c r="L258" s="1056"/>
      <c r="M258" s="1057"/>
      <c r="N258" s="34"/>
      <c r="O258" s="1049"/>
      <c r="P258" s="1049"/>
      <c r="Q258" s="1049"/>
      <c r="R258" s="1051"/>
      <c r="S258" s="1051"/>
      <c r="T258" s="1051"/>
      <c r="U258" s="1051"/>
      <c r="V258" s="1051"/>
      <c r="W258" s="1054"/>
      <c r="X258" s="1054"/>
      <c r="Y258" s="1054"/>
      <c r="Z258" s="1054"/>
      <c r="AA258" s="1054"/>
      <c r="AB258" s="1054"/>
      <c r="AC258" s="1054"/>
      <c r="AD258" s="1054"/>
      <c r="AE258" s="1054"/>
      <c r="AF258" s="1054"/>
      <c r="AG258" s="1054"/>
      <c r="AH258" s="1054"/>
      <c r="AI258" s="1054"/>
    </row>
    <row r="259" spans="1:35" s="1" customFormat="1" ht="19.5" customHeight="1" x14ac:dyDescent="0.2">
      <c r="A259" s="1042"/>
      <c r="B259" s="1043"/>
      <c r="C259" s="1043"/>
      <c r="D259" s="1043"/>
      <c r="E259" s="1043"/>
      <c r="F259" s="31" t="s">
        <v>168</v>
      </c>
      <c r="G259" s="1045"/>
      <c r="H259" s="1046"/>
      <c r="I259" s="1046"/>
      <c r="J259" s="1046"/>
      <c r="K259" s="1046"/>
      <c r="L259" s="1046"/>
      <c r="M259" s="1047"/>
      <c r="N259" s="32" t="s">
        <v>170</v>
      </c>
      <c r="O259" s="1048"/>
      <c r="P259" s="1048"/>
      <c r="Q259" s="1048"/>
      <c r="R259" s="1050"/>
      <c r="S259" s="1050"/>
      <c r="T259" s="1050"/>
      <c r="U259" s="1050"/>
      <c r="V259" s="1050"/>
      <c r="W259" s="1052"/>
      <c r="X259" s="1053"/>
      <c r="Y259" s="1053"/>
      <c r="Z259" s="1053"/>
      <c r="AA259" s="1053"/>
      <c r="AB259" s="1053"/>
      <c r="AC259" s="1053"/>
      <c r="AD259" s="1053"/>
      <c r="AE259" s="1053"/>
      <c r="AF259" s="1053"/>
      <c r="AG259" s="1053"/>
      <c r="AH259" s="1053"/>
      <c r="AI259" s="1053"/>
    </row>
    <row r="260" spans="1:35" s="1" customFormat="1" ht="19.5" customHeight="1" x14ac:dyDescent="0.2">
      <c r="A260" s="1044"/>
      <c r="B260" s="1044"/>
      <c r="C260" s="1044"/>
      <c r="D260" s="1044"/>
      <c r="E260" s="1044"/>
      <c r="F260" s="33"/>
      <c r="G260" s="1055"/>
      <c r="H260" s="1056"/>
      <c r="I260" s="1056"/>
      <c r="J260" s="1056"/>
      <c r="K260" s="1056"/>
      <c r="L260" s="1056"/>
      <c r="M260" s="1057"/>
      <c r="N260" s="34"/>
      <c r="O260" s="1049"/>
      <c r="P260" s="1049"/>
      <c r="Q260" s="1049"/>
      <c r="R260" s="1051"/>
      <c r="S260" s="1051"/>
      <c r="T260" s="1051"/>
      <c r="U260" s="1051"/>
      <c r="V260" s="1051"/>
      <c r="W260" s="1054"/>
      <c r="X260" s="1054"/>
      <c r="Y260" s="1054"/>
      <c r="Z260" s="1054"/>
      <c r="AA260" s="1054"/>
      <c r="AB260" s="1054"/>
      <c r="AC260" s="1054"/>
      <c r="AD260" s="1054"/>
      <c r="AE260" s="1054"/>
      <c r="AF260" s="1054"/>
      <c r="AG260" s="1054"/>
      <c r="AH260" s="1054"/>
      <c r="AI260" s="1054"/>
    </row>
    <row r="261" spans="1:35" s="1" customFormat="1" ht="19.5" customHeight="1" x14ac:dyDescent="0.2">
      <c r="A261" s="1042"/>
      <c r="B261" s="1043"/>
      <c r="C261" s="1043"/>
      <c r="D261" s="1043"/>
      <c r="E261" s="1043"/>
      <c r="F261" s="31" t="s">
        <v>168</v>
      </c>
      <c r="G261" s="1045"/>
      <c r="H261" s="1046"/>
      <c r="I261" s="1046"/>
      <c r="J261" s="1046"/>
      <c r="K261" s="1046"/>
      <c r="L261" s="1046"/>
      <c r="M261" s="1047"/>
      <c r="N261" s="32" t="s">
        <v>170</v>
      </c>
      <c r="O261" s="1048"/>
      <c r="P261" s="1048"/>
      <c r="Q261" s="1048"/>
      <c r="R261" s="1050"/>
      <c r="S261" s="1050"/>
      <c r="T261" s="1050"/>
      <c r="U261" s="1050"/>
      <c r="V261" s="1050"/>
      <c r="W261" s="1052"/>
      <c r="X261" s="1053"/>
      <c r="Y261" s="1053"/>
      <c r="Z261" s="1053"/>
      <c r="AA261" s="1053"/>
      <c r="AB261" s="1053"/>
      <c r="AC261" s="1053"/>
      <c r="AD261" s="1053"/>
      <c r="AE261" s="1053"/>
      <c r="AF261" s="1053"/>
      <c r="AG261" s="1053"/>
      <c r="AH261" s="1053"/>
      <c r="AI261" s="1053"/>
    </row>
    <row r="262" spans="1:35" s="1" customFormat="1" ht="19.5" customHeight="1" x14ac:dyDescent="0.2">
      <c r="A262" s="1044"/>
      <c r="B262" s="1044"/>
      <c r="C262" s="1044"/>
      <c r="D262" s="1044"/>
      <c r="E262" s="1044"/>
      <c r="F262" s="33"/>
      <c r="G262" s="1055"/>
      <c r="H262" s="1056"/>
      <c r="I262" s="1056"/>
      <c r="J262" s="1056"/>
      <c r="K262" s="1056"/>
      <c r="L262" s="1056"/>
      <c r="M262" s="1057"/>
      <c r="N262" s="34"/>
      <c r="O262" s="1049"/>
      <c r="P262" s="1049"/>
      <c r="Q262" s="1049"/>
      <c r="R262" s="1051"/>
      <c r="S262" s="1051"/>
      <c r="T262" s="1051"/>
      <c r="U262" s="1051"/>
      <c r="V262" s="1051"/>
      <c r="W262" s="1054"/>
      <c r="X262" s="1054"/>
      <c r="Y262" s="1054"/>
      <c r="Z262" s="1054"/>
      <c r="AA262" s="1054"/>
      <c r="AB262" s="1054"/>
      <c r="AC262" s="1054"/>
      <c r="AD262" s="1054"/>
      <c r="AE262" s="1054"/>
      <c r="AF262" s="1054"/>
      <c r="AG262" s="1054"/>
      <c r="AH262" s="1054"/>
      <c r="AI262" s="1054"/>
    </row>
    <row r="263" spans="1:35" s="1" customFormat="1" ht="19.5" customHeight="1" x14ac:dyDescent="0.2">
      <c r="A263" s="1042"/>
      <c r="B263" s="1043"/>
      <c r="C263" s="1043"/>
      <c r="D263" s="1043"/>
      <c r="E263" s="1043"/>
      <c r="F263" s="31" t="s">
        <v>168</v>
      </c>
      <c r="G263" s="1045"/>
      <c r="H263" s="1046"/>
      <c r="I263" s="1046"/>
      <c r="J263" s="1046"/>
      <c r="K263" s="1046"/>
      <c r="L263" s="1046"/>
      <c r="M263" s="1047"/>
      <c r="N263" s="32" t="s">
        <v>170</v>
      </c>
      <c r="O263" s="1048"/>
      <c r="P263" s="1048"/>
      <c r="Q263" s="1048"/>
      <c r="R263" s="1050"/>
      <c r="S263" s="1050"/>
      <c r="T263" s="1050"/>
      <c r="U263" s="1050"/>
      <c r="V263" s="1050"/>
      <c r="W263" s="1052"/>
      <c r="X263" s="1053"/>
      <c r="Y263" s="1053"/>
      <c r="Z263" s="1053"/>
      <c r="AA263" s="1053"/>
      <c r="AB263" s="1053"/>
      <c r="AC263" s="1053"/>
      <c r="AD263" s="1053"/>
      <c r="AE263" s="1053"/>
      <c r="AF263" s="1053"/>
      <c r="AG263" s="1053"/>
      <c r="AH263" s="1053"/>
      <c r="AI263" s="1053"/>
    </row>
    <row r="264" spans="1:35" s="1" customFormat="1" ht="19.5" customHeight="1" x14ac:dyDescent="0.2">
      <c r="A264" s="1044"/>
      <c r="B264" s="1044"/>
      <c r="C264" s="1044"/>
      <c r="D264" s="1044"/>
      <c r="E264" s="1044"/>
      <c r="F264" s="33"/>
      <c r="G264" s="1055"/>
      <c r="H264" s="1056"/>
      <c r="I264" s="1056"/>
      <c r="J264" s="1056"/>
      <c r="K264" s="1056"/>
      <c r="L264" s="1056"/>
      <c r="M264" s="1057"/>
      <c r="N264" s="34"/>
      <c r="O264" s="1049"/>
      <c r="P264" s="1049"/>
      <c r="Q264" s="1049"/>
      <c r="R264" s="1051"/>
      <c r="S264" s="1051"/>
      <c r="T264" s="1051"/>
      <c r="U264" s="1051"/>
      <c r="V264" s="1051"/>
      <c r="W264" s="1054"/>
      <c r="X264" s="1054"/>
      <c r="Y264" s="1054"/>
      <c r="Z264" s="1054"/>
      <c r="AA264" s="1054"/>
      <c r="AB264" s="1054"/>
      <c r="AC264" s="1054"/>
      <c r="AD264" s="1054"/>
      <c r="AE264" s="1054"/>
      <c r="AF264" s="1054"/>
      <c r="AG264" s="1054"/>
      <c r="AH264" s="1054"/>
      <c r="AI264" s="1054"/>
    </row>
    <row r="265" spans="1:35" s="1" customFormat="1" ht="19.5" customHeight="1" x14ac:dyDescent="0.2">
      <c r="A265" s="1042"/>
      <c r="B265" s="1043"/>
      <c r="C265" s="1043"/>
      <c r="D265" s="1043"/>
      <c r="E265" s="1043"/>
      <c r="F265" s="31" t="s">
        <v>168</v>
      </c>
      <c r="G265" s="1045"/>
      <c r="H265" s="1046"/>
      <c r="I265" s="1046"/>
      <c r="J265" s="1046"/>
      <c r="K265" s="1046"/>
      <c r="L265" s="1046"/>
      <c r="M265" s="1047"/>
      <c r="N265" s="32" t="s">
        <v>170</v>
      </c>
      <c r="O265" s="1048"/>
      <c r="P265" s="1048"/>
      <c r="Q265" s="1048"/>
      <c r="R265" s="1050"/>
      <c r="S265" s="1050"/>
      <c r="T265" s="1050"/>
      <c r="U265" s="1050"/>
      <c r="V265" s="1050"/>
      <c r="W265" s="1052"/>
      <c r="X265" s="1053"/>
      <c r="Y265" s="1053"/>
      <c r="Z265" s="1053"/>
      <c r="AA265" s="1053"/>
      <c r="AB265" s="1053"/>
      <c r="AC265" s="1053"/>
      <c r="AD265" s="1053"/>
      <c r="AE265" s="1053"/>
      <c r="AF265" s="1053"/>
      <c r="AG265" s="1053"/>
      <c r="AH265" s="1053"/>
      <c r="AI265" s="1053"/>
    </row>
    <row r="266" spans="1:35" s="1" customFormat="1" ht="19.5" customHeight="1" x14ac:dyDescent="0.2">
      <c r="A266" s="1044"/>
      <c r="B266" s="1044"/>
      <c r="C266" s="1044"/>
      <c r="D266" s="1044"/>
      <c r="E266" s="1044"/>
      <c r="F266" s="33"/>
      <c r="G266" s="1055"/>
      <c r="H266" s="1056"/>
      <c r="I266" s="1056"/>
      <c r="J266" s="1056"/>
      <c r="K266" s="1056"/>
      <c r="L266" s="1056"/>
      <c r="M266" s="1057"/>
      <c r="N266" s="34"/>
      <c r="O266" s="1049"/>
      <c r="P266" s="1049"/>
      <c r="Q266" s="1049"/>
      <c r="R266" s="1051"/>
      <c r="S266" s="1051"/>
      <c r="T266" s="1051"/>
      <c r="U266" s="1051"/>
      <c r="V266" s="1051"/>
      <c r="W266" s="1054"/>
      <c r="X266" s="1054"/>
      <c r="Y266" s="1054"/>
      <c r="Z266" s="1054"/>
      <c r="AA266" s="1054"/>
      <c r="AB266" s="1054"/>
      <c r="AC266" s="1054"/>
      <c r="AD266" s="1054"/>
      <c r="AE266" s="1054"/>
      <c r="AF266" s="1054"/>
      <c r="AG266" s="1054"/>
      <c r="AH266" s="1054"/>
      <c r="AI266" s="1054"/>
    </row>
    <row r="267" spans="1:35" s="1" customFormat="1" ht="19.5" customHeight="1" x14ac:dyDescent="0.2">
      <c r="A267" s="1042"/>
      <c r="B267" s="1043"/>
      <c r="C267" s="1043"/>
      <c r="D267" s="1043"/>
      <c r="E267" s="1043"/>
      <c r="F267" s="31" t="s">
        <v>168</v>
      </c>
      <c r="G267" s="1045"/>
      <c r="H267" s="1046"/>
      <c r="I267" s="1046"/>
      <c r="J267" s="1046"/>
      <c r="K267" s="1046"/>
      <c r="L267" s="1046"/>
      <c r="M267" s="1047"/>
      <c r="N267" s="32" t="s">
        <v>170</v>
      </c>
      <c r="O267" s="1048"/>
      <c r="P267" s="1048"/>
      <c r="Q267" s="1048"/>
      <c r="R267" s="1050"/>
      <c r="S267" s="1050"/>
      <c r="T267" s="1050"/>
      <c r="U267" s="1050"/>
      <c r="V267" s="1050"/>
      <c r="W267" s="1052"/>
      <c r="X267" s="1053"/>
      <c r="Y267" s="1053"/>
      <c r="Z267" s="1053"/>
      <c r="AA267" s="1053"/>
      <c r="AB267" s="1053"/>
      <c r="AC267" s="1053"/>
      <c r="AD267" s="1053"/>
      <c r="AE267" s="1053"/>
      <c r="AF267" s="1053"/>
      <c r="AG267" s="1053"/>
      <c r="AH267" s="1053"/>
      <c r="AI267" s="1053"/>
    </row>
    <row r="268" spans="1:35" s="1" customFormat="1" ht="19.5" customHeight="1" x14ac:dyDescent="0.2">
      <c r="A268" s="1044"/>
      <c r="B268" s="1044"/>
      <c r="C268" s="1044"/>
      <c r="D268" s="1044"/>
      <c r="E268" s="1044"/>
      <c r="F268" s="33"/>
      <c r="G268" s="1055"/>
      <c r="H268" s="1056"/>
      <c r="I268" s="1056"/>
      <c r="J268" s="1056"/>
      <c r="K268" s="1056"/>
      <c r="L268" s="1056"/>
      <c r="M268" s="1057"/>
      <c r="N268" s="34"/>
      <c r="O268" s="1049"/>
      <c r="P268" s="1049"/>
      <c r="Q268" s="1049"/>
      <c r="R268" s="1051"/>
      <c r="S268" s="1051"/>
      <c r="T268" s="1051"/>
      <c r="U268" s="1051"/>
      <c r="V268" s="1051"/>
      <c r="W268" s="1054"/>
      <c r="X268" s="1054"/>
      <c r="Y268" s="1054"/>
      <c r="Z268" s="1054"/>
      <c r="AA268" s="1054"/>
      <c r="AB268" s="1054"/>
      <c r="AC268" s="1054"/>
      <c r="AD268" s="1054"/>
      <c r="AE268" s="1054"/>
      <c r="AF268" s="1054"/>
      <c r="AG268" s="1054"/>
      <c r="AH268" s="1054"/>
      <c r="AI268" s="1054"/>
    </row>
    <row r="269" spans="1:35" s="1" customFormat="1" ht="19.5" customHeight="1" x14ac:dyDescent="0.2">
      <c r="A269" s="1042"/>
      <c r="B269" s="1043"/>
      <c r="C269" s="1043"/>
      <c r="D269" s="1043"/>
      <c r="E269" s="1043"/>
      <c r="F269" s="31" t="s">
        <v>168</v>
      </c>
      <c r="G269" s="1045"/>
      <c r="H269" s="1046"/>
      <c r="I269" s="1046"/>
      <c r="J269" s="1046"/>
      <c r="K269" s="1046"/>
      <c r="L269" s="1046"/>
      <c r="M269" s="1047"/>
      <c r="N269" s="32" t="s">
        <v>170</v>
      </c>
      <c r="O269" s="1048"/>
      <c r="P269" s="1048"/>
      <c r="Q269" s="1048"/>
      <c r="R269" s="1050"/>
      <c r="S269" s="1050"/>
      <c r="T269" s="1050"/>
      <c r="U269" s="1050"/>
      <c r="V269" s="1050"/>
      <c r="W269" s="1052"/>
      <c r="X269" s="1053"/>
      <c r="Y269" s="1053"/>
      <c r="Z269" s="1053"/>
      <c r="AA269" s="1053"/>
      <c r="AB269" s="1053"/>
      <c r="AC269" s="1053"/>
      <c r="AD269" s="1053"/>
      <c r="AE269" s="1053"/>
      <c r="AF269" s="1053"/>
      <c r="AG269" s="1053"/>
      <c r="AH269" s="1053"/>
      <c r="AI269" s="1053"/>
    </row>
    <row r="270" spans="1:35" s="1" customFormat="1" ht="19.5" customHeight="1" x14ac:dyDescent="0.2">
      <c r="A270" s="1044"/>
      <c r="B270" s="1044"/>
      <c r="C270" s="1044"/>
      <c r="D270" s="1044"/>
      <c r="E270" s="1044"/>
      <c r="F270" s="33"/>
      <c r="G270" s="1055"/>
      <c r="H270" s="1056"/>
      <c r="I270" s="1056"/>
      <c r="J270" s="1056"/>
      <c r="K270" s="1056"/>
      <c r="L270" s="1056"/>
      <c r="M270" s="1057"/>
      <c r="N270" s="34"/>
      <c r="O270" s="1049"/>
      <c r="P270" s="1049"/>
      <c r="Q270" s="1049"/>
      <c r="R270" s="1051"/>
      <c r="S270" s="1051"/>
      <c r="T270" s="1051"/>
      <c r="U270" s="1051"/>
      <c r="V270" s="1051"/>
      <c r="W270" s="1054"/>
      <c r="X270" s="1054"/>
      <c r="Y270" s="1054"/>
      <c r="Z270" s="1054"/>
      <c r="AA270" s="1054"/>
      <c r="AB270" s="1054"/>
      <c r="AC270" s="1054"/>
      <c r="AD270" s="1054"/>
      <c r="AE270" s="1054"/>
      <c r="AF270" s="1054"/>
      <c r="AG270" s="1054"/>
      <c r="AH270" s="1054"/>
      <c r="AI270" s="1054"/>
    </row>
    <row r="271" spans="1:35" s="1" customFormat="1" ht="19.5" customHeight="1" x14ac:dyDescent="0.2">
      <c r="A271" s="1042"/>
      <c r="B271" s="1043"/>
      <c r="C271" s="1043"/>
      <c r="D271" s="1043"/>
      <c r="E271" s="1043"/>
      <c r="F271" s="31" t="s">
        <v>168</v>
      </c>
      <c r="G271" s="1045"/>
      <c r="H271" s="1046"/>
      <c r="I271" s="1046"/>
      <c r="J271" s="1046"/>
      <c r="K271" s="1046"/>
      <c r="L271" s="1046"/>
      <c r="M271" s="1047"/>
      <c r="N271" s="32" t="s">
        <v>170</v>
      </c>
      <c r="O271" s="1048"/>
      <c r="P271" s="1048"/>
      <c r="Q271" s="1048"/>
      <c r="R271" s="1050"/>
      <c r="S271" s="1050"/>
      <c r="T271" s="1050"/>
      <c r="U271" s="1050"/>
      <c r="V271" s="1050"/>
      <c r="W271" s="1052"/>
      <c r="X271" s="1053"/>
      <c r="Y271" s="1053"/>
      <c r="Z271" s="1053"/>
      <c r="AA271" s="1053"/>
      <c r="AB271" s="1053"/>
      <c r="AC271" s="1053"/>
      <c r="AD271" s="1053"/>
      <c r="AE271" s="1053"/>
      <c r="AF271" s="1053"/>
      <c r="AG271" s="1053"/>
      <c r="AH271" s="1053"/>
      <c r="AI271" s="1053"/>
    </row>
    <row r="272" spans="1:35" s="1" customFormat="1" ht="19.5" customHeight="1" x14ac:dyDescent="0.2">
      <c r="A272" s="1044"/>
      <c r="B272" s="1044"/>
      <c r="C272" s="1044"/>
      <c r="D272" s="1044"/>
      <c r="E272" s="1044"/>
      <c r="F272" s="33"/>
      <c r="G272" s="1055"/>
      <c r="H272" s="1056"/>
      <c r="I272" s="1056"/>
      <c r="J272" s="1056"/>
      <c r="K272" s="1056"/>
      <c r="L272" s="1056"/>
      <c r="M272" s="1057"/>
      <c r="N272" s="34"/>
      <c r="O272" s="1049"/>
      <c r="P272" s="1049"/>
      <c r="Q272" s="1049"/>
      <c r="R272" s="1051"/>
      <c r="S272" s="1051"/>
      <c r="T272" s="1051"/>
      <c r="U272" s="1051"/>
      <c r="V272" s="1051"/>
      <c r="W272" s="1054"/>
      <c r="X272" s="1054"/>
      <c r="Y272" s="1054"/>
      <c r="Z272" s="1054"/>
      <c r="AA272" s="1054"/>
      <c r="AB272" s="1054"/>
      <c r="AC272" s="1054"/>
      <c r="AD272" s="1054"/>
      <c r="AE272" s="1054"/>
      <c r="AF272" s="1054"/>
      <c r="AG272" s="1054"/>
      <c r="AH272" s="1054"/>
      <c r="AI272" s="1054"/>
    </row>
    <row r="273" spans="1:35" s="1" customFormat="1" ht="19.5" customHeight="1" x14ac:dyDescent="0.2">
      <c r="A273" s="1042"/>
      <c r="B273" s="1043"/>
      <c r="C273" s="1043"/>
      <c r="D273" s="1043"/>
      <c r="E273" s="1043"/>
      <c r="F273" s="31" t="s">
        <v>168</v>
      </c>
      <c r="G273" s="1045"/>
      <c r="H273" s="1046"/>
      <c r="I273" s="1046"/>
      <c r="J273" s="1046"/>
      <c r="K273" s="1046"/>
      <c r="L273" s="1046"/>
      <c r="M273" s="1047"/>
      <c r="N273" s="32" t="s">
        <v>170</v>
      </c>
      <c r="O273" s="1048"/>
      <c r="P273" s="1048"/>
      <c r="Q273" s="1048"/>
      <c r="R273" s="1050"/>
      <c r="S273" s="1050"/>
      <c r="T273" s="1050"/>
      <c r="U273" s="1050"/>
      <c r="V273" s="1050"/>
      <c r="W273" s="1052"/>
      <c r="X273" s="1053"/>
      <c r="Y273" s="1053"/>
      <c r="Z273" s="1053"/>
      <c r="AA273" s="1053"/>
      <c r="AB273" s="1053"/>
      <c r="AC273" s="1053"/>
      <c r="AD273" s="1053"/>
      <c r="AE273" s="1053"/>
      <c r="AF273" s="1053"/>
      <c r="AG273" s="1053"/>
      <c r="AH273" s="1053"/>
      <c r="AI273" s="1053"/>
    </row>
    <row r="274" spans="1:35" s="1" customFormat="1" ht="19.5" customHeight="1" x14ac:dyDescent="0.2">
      <c r="A274" s="1044"/>
      <c r="B274" s="1044"/>
      <c r="C274" s="1044"/>
      <c r="D274" s="1044"/>
      <c r="E274" s="1044"/>
      <c r="F274" s="33"/>
      <c r="G274" s="1055"/>
      <c r="H274" s="1056"/>
      <c r="I274" s="1056"/>
      <c r="J274" s="1056"/>
      <c r="K274" s="1056"/>
      <c r="L274" s="1056"/>
      <c r="M274" s="1057"/>
      <c r="N274" s="34"/>
      <c r="O274" s="1049"/>
      <c r="P274" s="1049"/>
      <c r="Q274" s="1049"/>
      <c r="R274" s="1051"/>
      <c r="S274" s="1051"/>
      <c r="T274" s="1051"/>
      <c r="U274" s="1051"/>
      <c r="V274" s="1051"/>
      <c r="W274" s="1054"/>
      <c r="X274" s="1054"/>
      <c r="Y274" s="1054"/>
      <c r="Z274" s="1054"/>
      <c r="AA274" s="1054"/>
      <c r="AB274" s="1054"/>
      <c r="AC274" s="1054"/>
      <c r="AD274" s="1054"/>
      <c r="AE274" s="1054"/>
      <c r="AF274" s="1054"/>
      <c r="AG274" s="1054"/>
      <c r="AH274" s="1054"/>
      <c r="AI274" s="1054"/>
    </row>
    <row r="275" spans="1:35" s="1" customFormat="1" ht="19.5" customHeight="1" x14ac:dyDescent="0.2">
      <c r="A275" s="1042"/>
      <c r="B275" s="1043"/>
      <c r="C275" s="1043"/>
      <c r="D275" s="1043"/>
      <c r="E275" s="1043"/>
      <c r="F275" s="31" t="s">
        <v>168</v>
      </c>
      <c r="G275" s="1045"/>
      <c r="H275" s="1046"/>
      <c r="I275" s="1046"/>
      <c r="J275" s="1046"/>
      <c r="K275" s="1046"/>
      <c r="L275" s="1046"/>
      <c r="M275" s="1047"/>
      <c r="N275" s="32" t="s">
        <v>170</v>
      </c>
      <c r="O275" s="1048"/>
      <c r="P275" s="1048"/>
      <c r="Q275" s="1048"/>
      <c r="R275" s="1050"/>
      <c r="S275" s="1050"/>
      <c r="T275" s="1050"/>
      <c r="U275" s="1050"/>
      <c r="V275" s="1050"/>
      <c r="W275" s="1052"/>
      <c r="X275" s="1053"/>
      <c r="Y275" s="1053"/>
      <c r="Z275" s="1053"/>
      <c r="AA275" s="1053"/>
      <c r="AB275" s="1053"/>
      <c r="AC275" s="1053"/>
      <c r="AD275" s="1053"/>
      <c r="AE275" s="1053"/>
      <c r="AF275" s="1053"/>
      <c r="AG275" s="1053"/>
      <c r="AH275" s="1053"/>
      <c r="AI275" s="1053"/>
    </row>
    <row r="276" spans="1:35" s="1" customFormat="1" ht="19.5" customHeight="1" x14ac:dyDescent="0.2">
      <c r="A276" s="1044"/>
      <c r="B276" s="1044"/>
      <c r="C276" s="1044"/>
      <c r="D276" s="1044"/>
      <c r="E276" s="1044"/>
      <c r="F276" s="33"/>
      <c r="G276" s="1055"/>
      <c r="H276" s="1056"/>
      <c r="I276" s="1056"/>
      <c r="J276" s="1056"/>
      <c r="K276" s="1056"/>
      <c r="L276" s="1056"/>
      <c r="M276" s="1057"/>
      <c r="N276" s="34"/>
      <c r="O276" s="1049"/>
      <c r="P276" s="1049"/>
      <c r="Q276" s="1049"/>
      <c r="R276" s="1051"/>
      <c r="S276" s="1051"/>
      <c r="T276" s="1051"/>
      <c r="U276" s="1051"/>
      <c r="V276" s="1051"/>
      <c r="W276" s="1054"/>
      <c r="X276" s="1054"/>
      <c r="Y276" s="1054"/>
      <c r="Z276" s="1054"/>
      <c r="AA276" s="1054"/>
      <c r="AB276" s="1054"/>
      <c r="AC276" s="1054"/>
      <c r="AD276" s="1054"/>
      <c r="AE276" s="1054"/>
      <c r="AF276" s="1054"/>
      <c r="AG276" s="1054"/>
      <c r="AH276" s="1054"/>
      <c r="AI276" s="1054"/>
    </row>
    <row r="277" spans="1:35" s="1" customFormat="1" ht="19.5" customHeight="1" x14ac:dyDescent="0.2">
      <c r="A277" s="1042"/>
      <c r="B277" s="1043"/>
      <c r="C277" s="1043"/>
      <c r="D277" s="1043"/>
      <c r="E277" s="1043"/>
      <c r="F277" s="31" t="s">
        <v>168</v>
      </c>
      <c r="G277" s="1045"/>
      <c r="H277" s="1046"/>
      <c r="I277" s="1046"/>
      <c r="J277" s="1046"/>
      <c r="K277" s="1046"/>
      <c r="L277" s="1046"/>
      <c r="M277" s="1047"/>
      <c r="N277" s="32" t="s">
        <v>170</v>
      </c>
      <c r="O277" s="1048"/>
      <c r="P277" s="1048"/>
      <c r="Q277" s="1048"/>
      <c r="R277" s="1050"/>
      <c r="S277" s="1050"/>
      <c r="T277" s="1050"/>
      <c r="U277" s="1050"/>
      <c r="V277" s="1050"/>
      <c r="W277" s="1052"/>
      <c r="X277" s="1053"/>
      <c r="Y277" s="1053"/>
      <c r="Z277" s="1053"/>
      <c r="AA277" s="1053"/>
      <c r="AB277" s="1053"/>
      <c r="AC277" s="1053"/>
      <c r="AD277" s="1053"/>
      <c r="AE277" s="1053"/>
      <c r="AF277" s="1053"/>
      <c r="AG277" s="1053"/>
      <c r="AH277" s="1053"/>
      <c r="AI277" s="1053"/>
    </row>
    <row r="278" spans="1:35" s="1" customFormat="1" ht="19.5" customHeight="1" x14ac:dyDescent="0.2">
      <c r="A278" s="1044"/>
      <c r="B278" s="1044"/>
      <c r="C278" s="1044"/>
      <c r="D278" s="1044"/>
      <c r="E278" s="1044"/>
      <c r="F278" s="33"/>
      <c r="G278" s="1055"/>
      <c r="H278" s="1056"/>
      <c r="I278" s="1056"/>
      <c r="J278" s="1056"/>
      <c r="K278" s="1056"/>
      <c r="L278" s="1056"/>
      <c r="M278" s="1057"/>
      <c r="N278" s="34"/>
      <c r="O278" s="1049"/>
      <c r="P278" s="1049"/>
      <c r="Q278" s="1049"/>
      <c r="R278" s="1051"/>
      <c r="S278" s="1051"/>
      <c r="T278" s="1051"/>
      <c r="U278" s="1051"/>
      <c r="V278" s="1051"/>
      <c r="W278" s="1054"/>
      <c r="X278" s="1054"/>
      <c r="Y278" s="1054"/>
      <c r="Z278" s="1054"/>
      <c r="AA278" s="1054"/>
      <c r="AB278" s="1054"/>
      <c r="AC278" s="1054"/>
      <c r="AD278" s="1054"/>
      <c r="AE278" s="1054"/>
      <c r="AF278" s="1054"/>
      <c r="AG278" s="1054"/>
      <c r="AH278" s="1054"/>
      <c r="AI278" s="1054"/>
    </row>
    <row r="279" spans="1:35" s="1" customFormat="1" ht="19.5" customHeight="1" x14ac:dyDescent="0.2">
      <c r="A279" s="1042"/>
      <c r="B279" s="1043"/>
      <c r="C279" s="1043"/>
      <c r="D279" s="1043"/>
      <c r="E279" s="1043"/>
      <c r="F279" s="31" t="s">
        <v>168</v>
      </c>
      <c r="G279" s="1045"/>
      <c r="H279" s="1046"/>
      <c r="I279" s="1046"/>
      <c r="J279" s="1046"/>
      <c r="K279" s="1046"/>
      <c r="L279" s="1046"/>
      <c r="M279" s="1047"/>
      <c r="N279" s="32" t="s">
        <v>170</v>
      </c>
      <c r="O279" s="1048"/>
      <c r="P279" s="1048"/>
      <c r="Q279" s="1048"/>
      <c r="R279" s="1050"/>
      <c r="S279" s="1050"/>
      <c r="T279" s="1050"/>
      <c r="U279" s="1050"/>
      <c r="V279" s="1050"/>
      <c r="W279" s="1052"/>
      <c r="X279" s="1053"/>
      <c r="Y279" s="1053"/>
      <c r="Z279" s="1053"/>
      <c r="AA279" s="1053"/>
      <c r="AB279" s="1053"/>
      <c r="AC279" s="1053"/>
      <c r="AD279" s="1053"/>
      <c r="AE279" s="1053"/>
      <c r="AF279" s="1053"/>
      <c r="AG279" s="1053"/>
      <c r="AH279" s="1053"/>
      <c r="AI279" s="1053"/>
    </row>
    <row r="280" spans="1:35" s="1" customFormat="1" ht="19.5" customHeight="1" x14ac:dyDescent="0.2">
      <c r="A280" s="1044"/>
      <c r="B280" s="1044"/>
      <c r="C280" s="1044"/>
      <c r="D280" s="1044"/>
      <c r="E280" s="1044"/>
      <c r="F280" s="33"/>
      <c r="G280" s="1055"/>
      <c r="H280" s="1056"/>
      <c r="I280" s="1056"/>
      <c r="J280" s="1056"/>
      <c r="K280" s="1056"/>
      <c r="L280" s="1056"/>
      <c r="M280" s="1057"/>
      <c r="N280" s="34"/>
      <c r="O280" s="1049"/>
      <c r="P280" s="1049"/>
      <c r="Q280" s="1049"/>
      <c r="R280" s="1051"/>
      <c r="S280" s="1051"/>
      <c r="T280" s="1051"/>
      <c r="U280" s="1051"/>
      <c r="V280" s="1051"/>
      <c r="W280" s="1054"/>
      <c r="X280" s="1054"/>
      <c r="Y280" s="1054"/>
      <c r="Z280" s="1054"/>
      <c r="AA280" s="1054"/>
      <c r="AB280" s="1054"/>
      <c r="AC280" s="1054"/>
      <c r="AD280" s="1054"/>
      <c r="AE280" s="1054"/>
      <c r="AF280" s="1054"/>
      <c r="AG280" s="1054"/>
      <c r="AH280" s="1054"/>
      <c r="AI280" s="1054"/>
    </row>
    <row r="281" spans="1:35" s="1" customFormat="1" ht="19.5" customHeight="1" x14ac:dyDescent="0.2">
      <c r="A281" s="1042"/>
      <c r="B281" s="1043"/>
      <c r="C281" s="1043"/>
      <c r="D281" s="1043"/>
      <c r="E281" s="1043"/>
      <c r="F281" s="31" t="s">
        <v>168</v>
      </c>
      <c r="G281" s="1045"/>
      <c r="H281" s="1046"/>
      <c r="I281" s="1046"/>
      <c r="J281" s="1046"/>
      <c r="K281" s="1046"/>
      <c r="L281" s="1046"/>
      <c r="M281" s="1047"/>
      <c r="N281" s="32" t="s">
        <v>170</v>
      </c>
      <c r="O281" s="1048"/>
      <c r="P281" s="1048"/>
      <c r="Q281" s="1048"/>
      <c r="R281" s="1050"/>
      <c r="S281" s="1050"/>
      <c r="T281" s="1050"/>
      <c r="U281" s="1050"/>
      <c r="V281" s="1050"/>
      <c r="W281" s="1052"/>
      <c r="X281" s="1053"/>
      <c r="Y281" s="1053"/>
      <c r="Z281" s="1053"/>
      <c r="AA281" s="1053"/>
      <c r="AB281" s="1053"/>
      <c r="AC281" s="1053"/>
      <c r="AD281" s="1053"/>
      <c r="AE281" s="1053"/>
      <c r="AF281" s="1053"/>
      <c r="AG281" s="1053"/>
      <c r="AH281" s="1053"/>
      <c r="AI281" s="1053"/>
    </row>
    <row r="282" spans="1:35" s="1" customFormat="1" ht="19.5" customHeight="1" x14ac:dyDescent="0.2">
      <c r="A282" s="1044"/>
      <c r="B282" s="1044"/>
      <c r="C282" s="1044"/>
      <c r="D282" s="1044"/>
      <c r="E282" s="1044"/>
      <c r="F282" s="33"/>
      <c r="G282" s="1055"/>
      <c r="H282" s="1056"/>
      <c r="I282" s="1056"/>
      <c r="J282" s="1056"/>
      <c r="K282" s="1056"/>
      <c r="L282" s="1056"/>
      <c r="M282" s="1057"/>
      <c r="N282" s="34"/>
      <c r="O282" s="1049"/>
      <c r="P282" s="1049"/>
      <c r="Q282" s="1049"/>
      <c r="R282" s="1051"/>
      <c r="S282" s="1051"/>
      <c r="T282" s="1051"/>
      <c r="U282" s="1051"/>
      <c r="V282" s="1051"/>
      <c r="W282" s="1054"/>
      <c r="X282" s="1054"/>
      <c r="Y282" s="1054"/>
      <c r="Z282" s="1054"/>
      <c r="AA282" s="1054"/>
      <c r="AB282" s="1054"/>
      <c r="AC282" s="1054"/>
      <c r="AD282" s="1054"/>
      <c r="AE282" s="1054"/>
      <c r="AF282" s="1054"/>
      <c r="AG282" s="1054"/>
      <c r="AH282" s="1054"/>
      <c r="AI282" s="1054"/>
    </row>
    <row r="283" spans="1:35" s="1" customFormat="1" ht="19.5" customHeight="1" x14ac:dyDescent="0.2">
      <c r="A283" s="1042"/>
      <c r="B283" s="1043"/>
      <c r="C283" s="1043"/>
      <c r="D283" s="1043"/>
      <c r="E283" s="1043"/>
      <c r="F283" s="31" t="s">
        <v>168</v>
      </c>
      <c r="G283" s="1045"/>
      <c r="H283" s="1046"/>
      <c r="I283" s="1046"/>
      <c r="J283" s="1046"/>
      <c r="K283" s="1046"/>
      <c r="L283" s="1046"/>
      <c r="M283" s="1047"/>
      <c r="N283" s="32" t="s">
        <v>170</v>
      </c>
      <c r="O283" s="1048"/>
      <c r="P283" s="1048"/>
      <c r="Q283" s="1048"/>
      <c r="R283" s="1050"/>
      <c r="S283" s="1050"/>
      <c r="T283" s="1050"/>
      <c r="U283" s="1050"/>
      <c r="V283" s="1050"/>
      <c r="W283" s="1052"/>
      <c r="X283" s="1053"/>
      <c r="Y283" s="1053"/>
      <c r="Z283" s="1053"/>
      <c r="AA283" s="1053"/>
      <c r="AB283" s="1053"/>
      <c r="AC283" s="1053"/>
      <c r="AD283" s="1053"/>
      <c r="AE283" s="1053"/>
      <c r="AF283" s="1053"/>
      <c r="AG283" s="1053"/>
      <c r="AH283" s="1053"/>
      <c r="AI283" s="1053"/>
    </row>
    <row r="284" spans="1:35" s="1" customFormat="1" ht="19.5" customHeight="1" x14ac:dyDescent="0.2">
      <c r="A284" s="1044"/>
      <c r="B284" s="1044"/>
      <c r="C284" s="1044"/>
      <c r="D284" s="1044"/>
      <c r="E284" s="1044"/>
      <c r="F284" s="33"/>
      <c r="G284" s="1055"/>
      <c r="H284" s="1056"/>
      <c r="I284" s="1056"/>
      <c r="J284" s="1056"/>
      <c r="K284" s="1056"/>
      <c r="L284" s="1056"/>
      <c r="M284" s="1057"/>
      <c r="N284" s="34"/>
      <c r="O284" s="1049"/>
      <c r="P284" s="1049"/>
      <c r="Q284" s="1049"/>
      <c r="R284" s="1051"/>
      <c r="S284" s="1051"/>
      <c r="T284" s="1051"/>
      <c r="U284" s="1051"/>
      <c r="V284" s="1051"/>
      <c r="W284" s="1054"/>
      <c r="X284" s="1054"/>
      <c r="Y284" s="1054"/>
      <c r="Z284" s="1054"/>
      <c r="AA284" s="1054"/>
      <c r="AB284" s="1054"/>
      <c r="AC284" s="1054"/>
      <c r="AD284" s="1054"/>
      <c r="AE284" s="1054"/>
      <c r="AF284" s="1054"/>
      <c r="AG284" s="1054"/>
      <c r="AH284" s="1054"/>
      <c r="AI284" s="1054"/>
    </row>
    <row r="285" spans="1:35" s="1" customFormat="1" ht="19.5" customHeight="1" x14ac:dyDescent="0.2">
      <c r="A285" s="1042"/>
      <c r="B285" s="1043"/>
      <c r="C285" s="1043"/>
      <c r="D285" s="1043"/>
      <c r="E285" s="1043"/>
      <c r="F285" s="31" t="s">
        <v>168</v>
      </c>
      <c r="G285" s="1045"/>
      <c r="H285" s="1046"/>
      <c r="I285" s="1046"/>
      <c r="J285" s="1046"/>
      <c r="K285" s="1046"/>
      <c r="L285" s="1046"/>
      <c r="M285" s="1047"/>
      <c r="N285" s="32" t="s">
        <v>170</v>
      </c>
      <c r="O285" s="1048"/>
      <c r="P285" s="1048"/>
      <c r="Q285" s="1048"/>
      <c r="R285" s="1050"/>
      <c r="S285" s="1050"/>
      <c r="T285" s="1050"/>
      <c r="U285" s="1050"/>
      <c r="V285" s="1050"/>
      <c r="W285" s="1052"/>
      <c r="X285" s="1053"/>
      <c r="Y285" s="1053"/>
      <c r="Z285" s="1053"/>
      <c r="AA285" s="1053"/>
      <c r="AB285" s="1053"/>
      <c r="AC285" s="1053"/>
      <c r="AD285" s="1053"/>
      <c r="AE285" s="1053"/>
      <c r="AF285" s="1053"/>
      <c r="AG285" s="1053"/>
      <c r="AH285" s="1053"/>
      <c r="AI285" s="1053"/>
    </row>
    <row r="286" spans="1:35" s="1" customFormat="1" ht="19.5" customHeight="1" x14ac:dyDescent="0.2">
      <c r="A286" s="1044"/>
      <c r="B286" s="1044"/>
      <c r="C286" s="1044"/>
      <c r="D286" s="1044"/>
      <c r="E286" s="1044"/>
      <c r="F286" s="33"/>
      <c r="G286" s="1055"/>
      <c r="H286" s="1056"/>
      <c r="I286" s="1056"/>
      <c r="J286" s="1056"/>
      <c r="K286" s="1056"/>
      <c r="L286" s="1056"/>
      <c r="M286" s="1057"/>
      <c r="N286" s="34"/>
      <c r="O286" s="1049"/>
      <c r="P286" s="1049"/>
      <c r="Q286" s="1049"/>
      <c r="R286" s="1051"/>
      <c r="S286" s="1051"/>
      <c r="T286" s="1051"/>
      <c r="U286" s="1051"/>
      <c r="V286" s="1051"/>
      <c r="W286" s="1054"/>
      <c r="X286" s="1054"/>
      <c r="Y286" s="1054"/>
      <c r="Z286" s="1054"/>
      <c r="AA286" s="1054"/>
      <c r="AB286" s="1054"/>
      <c r="AC286" s="1054"/>
      <c r="AD286" s="1054"/>
      <c r="AE286" s="1054"/>
      <c r="AF286" s="1054"/>
      <c r="AG286" s="1054"/>
      <c r="AH286" s="1054"/>
      <c r="AI286" s="1054"/>
    </row>
    <row r="287" spans="1:35" s="1" customFormat="1" ht="19.5" customHeight="1" x14ac:dyDescent="0.2">
      <c r="A287" s="1042"/>
      <c r="B287" s="1043"/>
      <c r="C287" s="1043"/>
      <c r="D287" s="1043"/>
      <c r="E287" s="1043"/>
      <c r="F287" s="31" t="s">
        <v>168</v>
      </c>
      <c r="G287" s="1045"/>
      <c r="H287" s="1046"/>
      <c r="I287" s="1046"/>
      <c r="J287" s="1046"/>
      <c r="K287" s="1046"/>
      <c r="L287" s="1046"/>
      <c r="M287" s="1047"/>
      <c r="N287" s="32" t="s">
        <v>170</v>
      </c>
      <c r="O287" s="1048"/>
      <c r="P287" s="1048"/>
      <c r="Q287" s="1048"/>
      <c r="R287" s="1050"/>
      <c r="S287" s="1050"/>
      <c r="T287" s="1050"/>
      <c r="U287" s="1050"/>
      <c r="V287" s="1050"/>
      <c r="W287" s="1052"/>
      <c r="X287" s="1053"/>
      <c r="Y287" s="1053"/>
      <c r="Z287" s="1053"/>
      <c r="AA287" s="1053"/>
      <c r="AB287" s="1053"/>
      <c r="AC287" s="1053"/>
      <c r="AD287" s="1053"/>
      <c r="AE287" s="1053"/>
      <c r="AF287" s="1053"/>
      <c r="AG287" s="1053"/>
      <c r="AH287" s="1053"/>
      <c r="AI287" s="1053"/>
    </row>
    <row r="288" spans="1:35" s="1" customFormat="1" ht="19.5" customHeight="1" x14ac:dyDescent="0.2">
      <c r="A288" s="1044"/>
      <c r="B288" s="1044"/>
      <c r="C288" s="1044"/>
      <c r="D288" s="1044"/>
      <c r="E288" s="1044"/>
      <c r="F288" s="33"/>
      <c r="G288" s="1055"/>
      <c r="H288" s="1056"/>
      <c r="I288" s="1056"/>
      <c r="J288" s="1056"/>
      <c r="K288" s="1056"/>
      <c r="L288" s="1056"/>
      <c r="M288" s="1057"/>
      <c r="N288" s="34"/>
      <c r="O288" s="1049"/>
      <c r="P288" s="1049"/>
      <c r="Q288" s="1049"/>
      <c r="R288" s="1051"/>
      <c r="S288" s="1051"/>
      <c r="T288" s="1051"/>
      <c r="U288" s="1051"/>
      <c r="V288" s="1051"/>
      <c r="W288" s="1054"/>
      <c r="X288" s="1054"/>
      <c r="Y288" s="1054"/>
      <c r="Z288" s="1054"/>
      <c r="AA288" s="1054"/>
      <c r="AB288" s="1054"/>
      <c r="AC288" s="1054"/>
      <c r="AD288" s="1054"/>
      <c r="AE288" s="1054"/>
      <c r="AF288" s="1054"/>
      <c r="AG288" s="1054"/>
      <c r="AH288" s="1054"/>
      <c r="AI288" s="1054"/>
    </row>
    <row r="289" spans="1:35" s="1" customFormat="1" ht="19.5" customHeight="1" x14ac:dyDescent="0.2">
      <c r="A289" s="1042"/>
      <c r="B289" s="1043"/>
      <c r="C289" s="1043"/>
      <c r="D289" s="1043"/>
      <c r="E289" s="1043"/>
      <c r="F289" s="31" t="s">
        <v>168</v>
      </c>
      <c r="G289" s="1045"/>
      <c r="H289" s="1046"/>
      <c r="I289" s="1046"/>
      <c r="J289" s="1046"/>
      <c r="K289" s="1046"/>
      <c r="L289" s="1046"/>
      <c r="M289" s="1047"/>
      <c r="N289" s="32" t="s">
        <v>170</v>
      </c>
      <c r="O289" s="1048"/>
      <c r="P289" s="1048"/>
      <c r="Q289" s="1048"/>
      <c r="R289" s="1050"/>
      <c r="S289" s="1050"/>
      <c r="T289" s="1050"/>
      <c r="U289" s="1050"/>
      <c r="V289" s="1050"/>
      <c r="W289" s="1052"/>
      <c r="X289" s="1053"/>
      <c r="Y289" s="1053"/>
      <c r="Z289" s="1053"/>
      <c r="AA289" s="1053"/>
      <c r="AB289" s="1053"/>
      <c r="AC289" s="1053"/>
      <c r="AD289" s="1053"/>
      <c r="AE289" s="1053"/>
      <c r="AF289" s="1053"/>
      <c r="AG289" s="1053"/>
      <c r="AH289" s="1053"/>
      <c r="AI289" s="1053"/>
    </row>
    <row r="290" spans="1:35" s="1" customFormat="1" ht="19.5" customHeight="1" x14ac:dyDescent="0.2">
      <c r="A290" s="1044"/>
      <c r="B290" s="1044"/>
      <c r="C290" s="1044"/>
      <c r="D290" s="1044"/>
      <c r="E290" s="1044"/>
      <c r="F290" s="33"/>
      <c r="G290" s="1055"/>
      <c r="H290" s="1056"/>
      <c r="I290" s="1056"/>
      <c r="J290" s="1056"/>
      <c r="K290" s="1056"/>
      <c r="L290" s="1056"/>
      <c r="M290" s="1057"/>
      <c r="N290" s="34"/>
      <c r="O290" s="1049"/>
      <c r="P290" s="1049"/>
      <c r="Q290" s="1049"/>
      <c r="R290" s="1051"/>
      <c r="S290" s="1051"/>
      <c r="T290" s="1051"/>
      <c r="U290" s="1051"/>
      <c r="V290" s="1051"/>
      <c r="W290" s="1054"/>
      <c r="X290" s="1054"/>
      <c r="Y290" s="1054"/>
      <c r="Z290" s="1054"/>
      <c r="AA290" s="1054"/>
      <c r="AB290" s="1054"/>
      <c r="AC290" s="1054"/>
      <c r="AD290" s="1054"/>
      <c r="AE290" s="1054"/>
      <c r="AF290" s="1054"/>
      <c r="AG290" s="1054"/>
      <c r="AH290" s="1054"/>
      <c r="AI290" s="1054"/>
    </row>
    <row r="291" spans="1:35" s="1" customFormat="1" ht="19.5" customHeight="1" x14ac:dyDescent="0.2">
      <c r="A291" s="1042"/>
      <c r="B291" s="1043"/>
      <c r="C291" s="1043"/>
      <c r="D291" s="1043"/>
      <c r="E291" s="1043"/>
      <c r="F291" s="31" t="s">
        <v>168</v>
      </c>
      <c r="G291" s="1045"/>
      <c r="H291" s="1046"/>
      <c r="I291" s="1046"/>
      <c r="J291" s="1046"/>
      <c r="K291" s="1046"/>
      <c r="L291" s="1046"/>
      <c r="M291" s="1047"/>
      <c r="N291" s="32" t="s">
        <v>170</v>
      </c>
      <c r="O291" s="1048"/>
      <c r="P291" s="1048"/>
      <c r="Q291" s="1048"/>
      <c r="R291" s="1050"/>
      <c r="S291" s="1050"/>
      <c r="T291" s="1050"/>
      <c r="U291" s="1050"/>
      <c r="V291" s="1050"/>
      <c r="W291" s="1052"/>
      <c r="X291" s="1053"/>
      <c r="Y291" s="1053"/>
      <c r="Z291" s="1053"/>
      <c r="AA291" s="1053"/>
      <c r="AB291" s="1053"/>
      <c r="AC291" s="1053"/>
      <c r="AD291" s="1053"/>
      <c r="AE291" s="1053"/>
      <c r="AF291" s="1053"/>
      <c r="AG291" s="1053"/>
      <c r="AH291" s="1053"/>
      <c r="AI291" s="1053"/>
    </row>
    <row r="292" spans="1:35" s="1" customFormat="1" ht="19.5" customHeight="1" x14ac:dyDescent="0.2">
      <c r="A292" s="1044"/>
      <c r="B292" s="1044"/>
      <c r="C292" s="1044"/>
      <c r="D292" s="1044"/>
      <c r="E292" s="1044"/>
      <c r="F292" s="33"/>
      <c r="G292" s="1055"/>
      <c r="H292" s="1056"/>
      <c r="I292" s="1056"/>
      <c r="J292" s="1056"/>
      <c r="K292" s="1056"/>
      <c r="L292" s="1056"/>
      <c r="M292" s="1057"/>
      <c r="N292" s="34"/>
      <c r="O292" s="1049"/>
      <c r="P292" s="1049"/>
      <c r="Q292" s="1049"/>
      <c r="R292" s="1051"/>
      <c r="S292" s="1051"/>
      <c r="T292" s="1051"/>
      <c r="U292" s="1051"/>
      <c r="V292" s="1051"/>
      <c r="W292" s="1054"/>
      <c r="X292" s="1054"/>
      <c r="Y292" s="1054"/>
      <c r="Z292" s="1054"/>
      <c r="AA292" s="1054"/>
      <c r="AB292" s="1054"/>
      <c r="AC292" s="1054"/>
      <c r="AD292" s="1054"/>
      <c r="AE292" s="1054"/>
      <c r="AF292" s="1054"/>
      <c r="AG292" s="1054"/>
      <c r="AH292" s="1054"/>
      <c r="AI292" s="1054"/>
    </row>
    <row r="293" spans="1:35" s="1" customFormat="1" ht="19.5" customHeight="1" x14ac:dyDescent="0.2">
      <c r="A293" s="1042"/>
      <c r="B293" s="1043"/>
      <c r="C293" s="1043"/>
      <c r="D293" s="1043"/>
      <c r="E293" s="1043"/>
      <c r="F293" s="31" t="s">
        <v>168</v>
      </c>
      <c r="G293" s="1045"/>
      <c r="H293" s="1046"/>
      <c r="I293" s="1046"/>
      <c r="J293" s="1046"/>
      <c r="K293" s="1046"/>
      <c r="L293" s="1046"/>
      <c r="M293" s="1047"/>
      <c r="N293" s="32" t="s">
        <v>170</v>
      </c>
      <c r="O293" s="1048"/>
      <c r="P293" s="1048"/>
      <c r="Q293" s="1048"/>
      <c r="R293" s="1050"/>
      <c r="S293" s="1050"/>
      <c r="T293" s="1050"/>
      <c r="U293" s="1050"/>
      <c r="V293" s="1050"/>
      <c r="W293" s="1052"/>
      <c r="X293" s="1053"/>
      <c r="Y293" s="1053"/>
      <c r="Z293" s="1053"/>
      <c r="AA293" s="1053"/>
      <c r="AB293" s="1053"/>
      <c r="AC293" s="1053"/>
      <c r="AD293" s="1053"/>
      <c r="AE293" s="1053"/>
      <c r="AF293" s="1053"/>
      <c r="AG293" s="1053"/>
      <c r="AH293" s="1053"/>
      <c r="AI293" s="1053"/>
    </row>
    <row r="294" spans="1:35" s="1" customFormat="1" ht="19.5" customHeight="1" x14ac:dyDescent="0.2">
      <c r="A294" s="1044"/>
      <c r="B294" s="1044"/>
      <c r="C294" s="1044"/>
      <c r="D294" s="1044"/>
      <c r="E294" s="1044"/>
      <c r="F294" s="33"/>
      <c r="G294" s="1055"/>
      <c r="H294" s="1056"/>
      <c r="I294" s="1056"/>
      <c r="J294" s="1056"/>
      <c r="K294" s="1056"/>
      <c r="L294" s="1056"/>
      <c r="M294" s="1057"/>
      <c r="N294" s="34"/>
      <c r="O294" s="1049"/>
      <c r="P294" s="1049"/>
      <c r="Q294" s="1049"/>
      <c r="R294" s="1051"/>
      <c r="S294" s="1051"/>
      <c r="T294" s="1051"/>
      <c r="U294" s="1051"/>
      <c r="V294" s="1051"/>
      <c r="W294" s="1054"/>
      <c r="X294" s="1054"/>
      <c r="Y294" s="1054"/>
      <c r="Z294" s="1054"/>
      <c r="AA294" s="1054"/>
      <c r="AB294" s="1054"/>
      <c r="AC294" s="1054"/>
      <c r="AD294" s="1054"/>
      <c r="AE294" s="1054"/>
      <c r="AF294" s="1054"/>
      <c r="AG294" s="1054"/>
      <c r="AH294" s="1054"/>
      <c r="AI294" s="1054"/>
    </row>
    <row r="295" spans="1:35" s="1" customFormat="1" ht="19.5" customHeight="1" x14ac:dyDescent="0.2">
      <c r="A295" s="1042"/>
      <c r="B295" s="1043"/>
      <c r="C295" s="1043"/>
      <c r="D295" s="1043"/>
      <c r="E295" s="1043"/>
      <c r="F295" s="31" t="s">
        <v>168</v>
      </c>
      <c r="G295" s="1045"/>
      <c r="H295" s="1046"/>
      <c r="I295" s="1046"/>
      <c r="J295" s="1046"/>
      <c r="K295" s="1046"/>
      <c r="L295" s="1046"/>
      <c r="M295" s="1047"/>
      <c r="N295" s="32" t="s">
        <v>170</v>
      </c>
      <c r="O295" s="1048"/>
      <c r="P295" s="1048"/>
      <c r="Q295" s="1048"/>
      <c r="R295" s="1050"/>
      <c r="S295" s="1050"/>
      <c r="T295" s="1050"/>
      <c r="U295" s="1050"/>
      <c r="V295" s="1050"/>
      <c r="W295" s="1052"/>
      <c r="X295" s="1053"/>
      <c r="Y295" s="1053"/>
      <c r="Z295" s="1053"/>
      <c r="AA295" s="1053"/>
      <c r="AB295" s="1053"/>
      <c r="AC295" s="1053"/>
      <c r="AD295" s="1053"/>
      <c r="AE295" s="1053"/>
      <c r="AF295" s="1053"/>
      <c r="AG295" s="1053"/>
      <c r="AH295" s="1053"/>
      <c r="AI295" s="1053"/>
    </row>
    <row r="296" spans="1:35" s="1" customFormat="1" ht="19.5" customHeight="1" x14ac:dyDescent="0.2">
      <c r="A296" s="1044"/>
      <c r="B296" s="1044"/>
      <c r="C296" s="1044"/>
      <c r="D296" s="1044"/>
      <c r="E296" s="1044"/>
      <c r="F296" s="33"/>
      <c r="G296" s="1055"/>
      <c r="H296" s="1056"/>
      <c r="I296" s="1056"/>
      <c r="J296" s="1056"/>
      <c r="K296" s="1056"/>
      <c r="L296" s="1056"/>
      <c r="M296" s="1057"/>
      <c r="N296" s="34"/>
      <c r="O296" s="1049"/>
      <c r="P296" s="1049"/>
      <c r="Q296" s="1049"/>
      <c r="R296" s="1051"/>
      <c r="S296" s="1051"/>
      <c r="T296" s="1051"/>
      <c r="U296" s="1051"/>
      <c r="V296" s="1051"/>
      <c r="W296" s="1054"/>
      <c r="X296" s="1054"/>
      <c r="Y296" s="1054"/>
      <c r="Z296" s="1054"/>
      <c r="AA296" s="1054"/>
      <c r="AB296" s="1054"/>
      <c r="AC296" s="1054"/>
      <c r="AD296" s="1054"/>
      <c r="AE296" s="1054"/>
      <c r="AF296" s="1054"/>
      <c r="AG296" s="1054"/>
      <c r="AH296" s="1054"/>
      <c r="AI296" s="1054"/>
    </row>
    <row r="297" spans="1:35" s="1" customFormat="1" ht="19.5" customHeight="1" x14ac:dyDescent="0.2">
      <c r="A297" s="1042"/>
      <c r="B297" s="1043"/>
      <c r="C297" s="1043"/>
      <c r="D297" s="1043"/>
      <c r="E297" s="1043"/>
      <c r="F297" s="31" t="s">
        <v>168</v>
      </c>
      <c r="G297" s="1045"/>
      <c r="H297" s="1046"/>
      <c r="I297" s="1046"/>
      <c r="J297" s="1046"/>
      <c r="K297" s="1046"/>
      <c r="L297" s="1046"/>
      <c r="M297" s="1047"/>
      <c r="N297" s="32" t="s">
        <v>170</v>
      </c>
      <c r="O297" s="1048"/>
      <c r="P297" s="1048"/>
      <c r="Q297" s="1048"/>
      <c r="R297" s="1050"/>
      <c r="S297" s="1050"/>
      <c r="T297" s="1050"/>
      <c r="U297" s="1050"/>
      <c r="V297" s="1050"/>
      <c r="W297" s="1052"/>
      <c r="X297" s="1053"/>
      <c r="Y297" s="1053"/>
      <c r="Z297" s="1053"/>
      <c r="AA297" s="1053"/>
      <c r="AB297" s="1053"/>
      <c r="AC297" s="1053"/>
      <c r="AD297" s="1053"/>
      <c r="AE297" s="1053"/>
      <c r="AF297" s="1053"/>
      <c r="AG297" s="1053"/>
      <c r="AH297" s="1053"/>
      <c r="AI297" s="1053"/>
    </row>
    <row r="298" spans="1:35" s="1" customFormat="1" ht="19.5" customHeight="1" x14ac:dyDescent="0.2">
      <c r="A298" s="1044"/>
      <c r="B298" s="1044"/>
      <c r="C298" s="1044"/>
      <c r="D298" s="1044"/>
      <c r="E298" s="1044"/>
      <c r="F298" s="33"/>
      <c r="G298" s="1055"/>
      <c r="H298" s="1056"/>
      <c r="I298" s="1056"/>
      <c r="J298" s="1056"/>
      <c r="K298" s="1056"/>
      <c r="L298" s="1056"/>
      <c r="M298" s="1057"/>
      <c r="N298" s="34"/>
      <c r="O298" s="1049"/>
      <c r="P298" s="1049"/>
      <c r="Q298" s="1049"/>
      <c r="R298" s="1051"/>
      <c r="S298" s="1051"/>
      <c r="T298" s="1051"/>
      <c r="U298" s="1051"/>
      <c r="V298" s="1051"/>
      <c r="W298" s="1054"/>
      <c r="X298" s="1054"/>
      <c r="Y298" s="1054"/>
      <c r="Z298" s="1054"/>
      <c r="AA298" s="1054"/>
      <c r="AB298" s="1054"/>
      <c r="AC298" s="1054"/>
      <c r="AD298" s="1054"/>
      <c r="AE298" s="1054"/>
      <c r="AF298" s="1054"/>
      <c r="AG298" s="1054"/>
      <c r="AH298" s="1054"/>
      <c r="AI298" s="1054"/>
    </row>
    <row r="299" spans="1:35" s="1" customFormat="1" ht="19.5" customHeight="1" x14ac:dyDescent="0.2">
      <c r="A299" s="1042"/>
      <c r="B299" s="1043"/>
      <c r="C299" s="1043"/>
      <c r="D299" s="1043"/>
      <c r="E299" s="1043"/>
      <c r="F299" s="31" t="s">
        <v>168</v>
      </c>
      <c r="G299" s="1045"/>
      <c r="H299" s="1046"/>
      <c r="I299" s="1046"/>
      <c r="J299" s="1046"/>
      <c r="K299" s="1046"/>
      <c r="L299" s="1046"/>
      <c r="M299" s="1047"/>
      <c r="N299" s="32" t="s">
        <v>170</v>
      </c>
      <c r="O299" s="1048"/>
      <c r="P299" s="1048"/>
      <c r="Q299" s="1048"/>
      <c r="R299" s="1050"/>
      <c r="S299" s="1050"/>
      <c r="T299" s="1050"/>
      <c r="U299" s="1050"/>
      <c r="V299" s="1050"/>
      <c r="W299" s="1052"/>
      <c r="X299" s="1053"/>
      <c r="Y299" s="1053"/>
      <c r="Z299" s="1053"/>
      <c r="AA299" s="1053"/>
      <c r="AB299" s="1053"/>
      <c r="AC299" s="1053"/>
      <c r="AD299" s="1053"/>
      <c r="AE299" s="1053"/>
      <c r="AF299" s="1053"/>
      <c r="AG299" s="1053"/>
      <c r="AH299" s="1053"/>
      <c r="AI299" s="1053"/>
    </row>
    <row r="300" spans="1:35" s="1" customFormat="1" ht="19.5" customHeight="1" x14ac:dyDescent="0.2">
      <c r="A300" s="1044"/>
      <c r="B300" s="1044"/>
      <c r="C300" s="1044"/>
      <c r="D300" s="1044"/>
      <c r="E300" s="1044"/>
      <c r="F300" s="33"/>
      <c r="G300" s="1055"/>
      <c r="H300" s="1056"/>
      <c r="I300" s="1056"/>
      <c r="J300" s="1056"/>
      <c r="K300" s="1056"/>
      <c r="L300" s="1056"/>
      <c r="M300" s="1057"/>
      <c r="N300" s="34"/>
      <c r="O300" s="1049"/>
      <c r="P300" s="1049"/>
      <c r="Q300" s="1049"/>
      <c r="R300" s="1051"/>
      <c r="S300" s="1051"/>
      <c r="T300" s="1051"/>
      <c r="U300" s="1051"/>
      <c r="V300" s="1051"/>
      <c r="W300" s="1054"/>
      <c r="X300" s="1054"/>
      <c r="Y300" s="1054"/>
      <c r="Z300" s="1054"/>
      <c r="AA300" s="1054"/>
      <c r="AB300" s="1054"/>
      <c r="AC300" s="1054"/>
      <c r="AD300" s="1054"/>
      <c r="AE300" s="1054"/>
      <c r="AF300" s="1054"/>
      <c r="AG300" s="1054"/>
      <c r="AH300" s="1054"/>
      <c r="AI300" s="1054"/>
    </row>
    <row r="301" spans="1:35" s="1" customFormat="1" ht="19.5" customHeight="1" x14ac:dyDescent="0.2">
      <c r="A301" s="1042"/>
      <c r="B301" s="1043"/>
      <c r="C301" s="1043"/>
      <c r="D301" s="1043"/>
      <c r="E301" s="1043"/>
      <c r="F301" s="31" t="s">
        <v>168</v>
      </c>
      <c r="G301" s="1045"/>
      <c r="H301" s="1046"/>
      <c r="I301" s="1046"/>
      <c r="J301" s="1046"/>
      <c r="K301" s="1046"/>
      <c r="L301" s="1046"/>
      <c r="M301" s="1047"/>
      <c r="N301" s="32" t="s">
        <v>170</v>
      </c>
      <c r="O301" s="1048"/>
      <c r="P301" s="1048"/>
      <c r="Q301" s="1048"/>
      <c r="R301" s="1050"/>
      <c r="S301" s="1050"/>
      <c r="T301" s="1050"/>
      <c r="U301" s="1050"/>
      <c r="V301" s="1050"/>
      <c r="W301" s="1052"/>
      <c r="X301" s="1053"/>
      <c r="Y301" s="1053"/>
      <c r="Z301" s="1053"/>
      <c r="AA301" s="1053"/>
      <c r="AB301" s="1053"/>
      <c r="AC301" s="1053"/>
      <c r="AD301" s="1053"/>
      <c r="AE301" s="1053"/>
      <c r="AF301" s="1053"/>
      <c r="AG301" s="1053"/>
      <c r="AH301" s="1053"/>
      <c r="AI301" s="1053"/>
    </row>
    <row r="302" spans="1:35" s="1" customFormat="1" ht="19.5" customHeight="1" x14ac:dyDescent="0.2">
      <c r="A302" s="1044"/>
      <c r="B302" s="1044"/>
      <c r="C302" s="1044"/>
      <c r="D302" s="1044"/>
      <c r="E302" s="1044"/>
      <c r="F302" s="33"/>
      <c r="G302" s="1055"/>
      <c r="H302" s="1056"/>
      <c r="I302" s="1056"/>
      <c r="J302" s="1056"/>
      <c r="K302" s="1056"/>
      <c r="L302" s="1056"/>
      <c r="M302" s="1057"/>
      <c r="N302" s="34"/>
      <c r="O302" s="1049"/>
      <c r="P302" s="1049"/>
      <c r="Q302" s="1049"/>
      <c r="R302" s="1051"/>
      <c r="S302" s="1051"/>
      <c r="T302" s="1051"/>
      <c r="U302" s="1051"/>
      <c r="V302" s="1051"/>
      <c r="W302" s="1054"/>
      <c r="X302" s="1054"/>
      <c r="Y302" s="1054"/>
      <c r="Z302" s="1054"/>
      <c r="AA302" s="1054"/>
      <c r="AB302" s="1054"/>
      <c r="AC302" s="1054"/>
      <c r="AD302" s="1054"/>
      <c r="AE302" s="1054"/>
      <c r="AF302" s="1054"/>
      <c r="AG302" s="1054"/>
      <c r="AH302" s="1054"/>
      <c r="AI302" s="1054"/>
    </row>
    <row r="303" spans="1:35" s="1" customFormat="1" ht="19.5" customHeight="1" x14ac:dyDescent="0.2">
      <c r="A303" s="1042"/>
      <c r="B303" s="1043"/>
      <c r="C303" s="1043"/>
      <c r="D303" s="1043"/>
      <c r="E303" s="1043"/>
      <c r="F303" s="31" t="s">
        <v>168</v>
      </c>
      <c r="G303" s="1045"/>
      <c r="H303" s="1046"/>
      <c r="I303" s="1046"/>
      <c r="J303" s="1046"/>
      <c r="K303" s="1046"/>
      <c r="L303" s="1046"/>
      <c r="M303" s="1047"/>
      <c r="N303" s="32" t="s">
        <v>170</v>
      </c>
      <c r="O303" s="1048"/>
      <c r="P303" s="1048"/>
      <c r="Q303" s="1048"/>
      <c r="R303" s="1050"/>
      <c r="S303" s="1050"/>
      <c r="T303" s="1050"/>
      <c r="U303" s="1050"/>
      <c r="V303" s="1050"/>
      <c r="W303" s="1052"/>
      <c r="X303" s="1053"/>
      <c r="Y303" s="1053"/>
      <c r="Z303" s="1053"/>
      <c r="AA303" s="1053"/>
      <c r="AB303" s="1053"/>
      <c r="AC303" s="1053"/>
      <c r="AD303" s="1053"/>
      <c r="AE303" s="1053"/>
      <c r="AF303" s="1053"/>
      <c r="AG303" s="1053"/>
      <c r="AH303" s="1053"/>
      <c r="AI303" s="1053"/>
    </row>
    <row r="304" spans="1:35" s="1" customFormat="1" ht="19.5" customHeight="1" x14ac:dyDescent="0.2">
      <c r="A304" s="1044"/>
      <c r="B304" s="1044"/>
      <c r="C304" s="1044"/>
      <c r="D304" s="1044"/>
      <c r="E304" s="1044"/>
      <c r="F304" s="33"/>
      <c r="G304" s="1055"/>
      <c r="H304" s="1056"/>
      <c r="I304" s="1056"/>
      <c r="J304" s="1056"/>
      <c r="K304" s="1056"/>
      <c r="L304" s="1056"/>
      <c r="M304" s="1057"/>
      <c r="N304" s="34"/>
      <c r="O304" s="1049"/>
      <c r="P304" s="1049"/>
      <c r="Q304" s="1049"/>
      <c r="R304" s="1051"/>
      <c r="S304" s="1051"/>
      <c r="T304" s="1051"/>
      <c r="U304" s="1051"/>
      <c r="V304" s="1051"/>
      <c r="W304" s="1054"/>
      <c r="X304" s="1054"/>
      <c r="Y304" s="1054"/>
      <c r="Z304" s="1054"/>
      <c r="AA304" s="1054"/>
      <c r="AB304" s="1054"/>
      <c r="AC304" s="1054"/>
      <c r="AD304" s="1054"/>
      <c r="AE304" s="1054"/>
      <c r="AF304" s="1054"/>
      <c r="AG304" s="1054"/>
      <c r="AH304" s="1054"/>
      <c r="AI304" s="1054"/>
    </row>
    <row r="305" spans="1:35" s="1" customFormat="1" ht="19.5" customHeight="1" x14ac:dyDescent="0.2">
      <c r="A305" s="1042"/>
      <c r="B305" s="1043"/>
      <c r="C305" s="1043"/>
      <c r="D305" s="1043"/>
      <c r="E305" s="1043"/>
      <c r="F305" s="31" t="s">
        <v>168</v>
      </c>
      <c r="G305" s="1045"/>
      <c r="H305" s="1046"/>
      <c r="I305" s="1046"/>
      <c r="J305" s="1046"/>
      <c r="K305" s="1046"/>
      <c r="L305" s="1046"/>
      <c r="M305" s="1047"/>
      <c r="N305" s="32" t="s">
        <v>170</v>
      </c>
      <c r="O305" s="1048"/>
      <c r="P305" s="1048"/>
      <c r="Q305" s="1048"/>
      <c r="R305" s="1050"/>
      <c r="S305" s="1050"/>
      <c r="T305" s="1050"/>
      <c r="U305" s="1050"/>
      <c r="V305" s="1050"/>
      <c r="W305" s="1052"/>
      <c r="X305" s="1053"/>
      <c r="Y305" s="1053"/>
      <c r="Z305" s="1053"/>
      <c r="AA305" s="1053"/>
      <c r="AB305" s="1053"/>
      <c r="AC305" s="1053"/>
      <c r="AD305" s="1053"/>
      <c r="AE305" s="1053"/>
      <c r="AF305" s="1053"/>
      <c r="AG305" s="1053"/>
      <c r="AH305" s="1053"/>
      <c r="AI305" s="1053"/>
    </row>
    <row r="306" spans="1:35" s="1" customFormat="1" ht="19.5" customHeight="1" x14ac:dyDescent="0.2">
      <c r="A306" s="1044"/>
      <c r="B306" s="1044"/>
      <c r="C306" s="1044"/>
      <c r="D306" s="1044"/>
      <c r="E306" s="1044"/>
      <c r="F306" s="33"/>
      <c r="G306" s="1055"/>
      <c r="H306" s="1056"/>
      <c r="I306" s="1056"/>
      <c r="J306" s="1056"/>
      <c r="K306" s="1056"/>
      <c r="L306" s="1056"/>
      <c r="M306" s="1057"/>
      <c r="N306" s="34"/>
      <c r="O306" s="1049"/>
      <c r="P306" s="1049"/>
      <c r="Q306" s="1049"/>
      <c r="R306" s="1051"/>
      <c r="S306" s="1051"/>
      <c r="T306" s="1051"/>
      <c r="U306" s="1051"/>
      <c r="V306" s="1051"/>
      <c r="W306" s="1054"/>
      <c r="X306" s="1054"/>
      <c r="Y306" s="1054"/>
      <c r="Z306" s="1054"/>
      <c r="AA306" s="1054"/>
      <c r="AB306" s="1054"/>
      <c r="AC306" s="1054"/>
      <c r="AD306" s="1054"/>
      <c r="AE306" s="1054"/>
      <c r="AF306" s="1054"/>
      <c r="AG306" s="1054"/>
      <c r="AH306" s="1054"/>
      <c r="AI306" s="1054"/>
    </row>
    <row r="307" spans="1:35" s="1" customFormat="1" ht="19.5" customHeight="1" x14ac:dyDescent="0.2">
      <c r="A307" s="1042"/>
      <c r="B307" s="1043"/>
      <c r="C307" s="1043"/>
      <c r="D307" s="1043"/>
      <c r="E307" s="1043"/>
      <c r="F307" s="31" t="s">
        <v>168</v>
      </c>
      <c r="G307" s="1045"/>
      <c r="H307" s="1046"/>
      <c r="I307" s="1046"/>
      <c r="J307" s="1046"/>
      <c r="K307" s="1046"/>
      <c r="L307" s="1046"/>
      <c r="M307" s="1047"/>
      <c r="N307" s="32" t="s">
        <v>170</v>
      </c>
      <c r="O307" s="1048"/>
      <c r="P307" s="1048"/>
      <c r="Q307" s="1048"/>
      <c r="R307" s="1050"/>
      <c r="S307" s="1050"/>
      <c r="T307" s="1050"/>
      <c r="U307" s="1050"/>
      <c r="V307" s="1050"/>
      <c r="W307" s="1052"/>
      <c r="X307" s="1053"/>
      <c r="Y307" s="1053"/>
      <c r="Z307" s="1053"/>
      <c r="AA307" s="1053"/>
      <c r="AB307" s="1053"/>
      <c r="AC307" s="1053"/>
      <c r="AD307" s="1053"/>
      <c r="AE307" s="1053"/>
      <c r="AF307" s="1053"/>
      <c r="AG307" s="1053"/>
      <c r="AH307" s="1053"/>
      <c r="AI307" s="1053"/>
    </row>
    <row r="308" spans="1:35" s="1" customFormat="1" ht="19.5" customHeight="1" x14ac:dyDescent="0.2">
      <c r="A308" s="1044"/>
      <c r="B308" s="1044"/>
      <c r="C308" s="1044"/>
      <c r="D308" s="1044"/>
      <c r="E308" s="1044"/>
      <c r="F308" s="33"/>
      <c r="G308" s="1055"/>
      <c r="H308" s="1056"/>
      <c r="I308" s="1056"/>
      <c r="J308" s="1056"/>
      <c r="K308" s="1056"/>
      <c r="L308" s="1056"/>
      <c r="M308" s="1057"/>
      <c r="N308" s="34"/>
      <c r="O308" s="1049"/>
      <c r="P308" s="1049"/>
      <c r="Q308" s="1049"/>
      <c r="R308" s="1051"/>
      <c r="S308" s="1051"/>
      <c r="T308" s="1051"/>
      <c r="U308" s="1051"/>
      <c r="V308" s="1051"/>
      <c r="W308" s="1054"/>
      <c r="X308" s="1054"/>
      <c r="Y308" s="1054"/>
      <c r="Z308" s="1054"/>
      <c r="AA308" s="1054"/>
      <c r="AB308" s="1054"/>
      <c r="AC308" s="1054"/>
      <c r="AD308" s="1054"/>
      <c r="AE308" s="1054"/>
      <c r="AF308" s="1054"/>
      <c r="AG308" s="1054"/>
      <c r="AH308" s="1054"/>
      <c r="AI308" s="1054"/>
    </row>
    <row r="309" spans="1:35" s="1" customFormat="1" ht="19.5" customHeight="1" x14ac:dyDescent="0.2">
      <c r="A309" s="1042"/>
      <c r="B309" s="1043"/>
      <c r="C309" s="1043"/>
      <c r="D309" s="1043"/>
      <c r="E309" s="1043"/>
      <c r="F309" s="31" t="s">
        <v>168</v>
      </c>
      <c r="G309" s="1045"/>
      <c r="H309" s="1046"/>
      <c r="I309" s="1046"/>
      <c r="J309" s="1046"/>
      <c r="K309" s="1046"/>
      <c r="L309" s="1046"/>
      <c r="M309" s="1047"/>
      <c r="N309" s="32" t="s">
        <v>170</v>
      </c>
      <c r="O309" s="1048"/>
      <c r="P309" s="1048"/>
      <c r="Q309" s="1048"/>
      <c r="R309" s="1050"/>
      <c r="S309" s="1050"/>
      <c r="T309" s="1050"/>
      <c r="U309" s="1050"/>
      <c r="V309" s="1050"/>
      <c r="W309" s="1052"/>
      <c r="X309" s="1053"/>
      <c r="Y309" s="1053"/>
      <c r="Z309" s="1053"/>
      <c r="AA309" s="1053"/>
      <c r="AB309" s="1053"/>
      <c r="AC309" s="1053"/>
      <c r="AD309" s="1053"/>
      <c r="AE309" s="1053"/>
      <c r="AF309" s="1053"/>
      <c r="AG309" s="1053"/>
      <c r="AH309" s="1053"/>
      <c r="AI309" s="1053"/>
    </row>
    <row r="310" spans="1:35" s="1" customFormat="1" ht="19.5" customHeight="1" x14ac:dyDescent="0.2">
      <c r="A310" s="1044"/>
      <c r="B310" s="1044"/>
      <c r="C310" s="1044"/>
      <c r="D310" s="1044"/>
      <c r="E310" s="1044"/>
      <c r="F310" s="33"/>
      <c r="G310" s="1055"/>
      <c r="H310" s="1056"/>
      <c r="I310" s="1056"/>
      <c r="J310" s="1056"/>
      <c r="K310" s="1056"/>
      <c r="L310" s="1056"/>
      <c r="M310" s="1057"/>
      <c r="N310" s="34"/>
      <c r="O310" s="1049"/>
      <c r="P310" s="1049"/>
      <c r="Q310" s="1049"/>
      <c r="R310" s="1051"/>
      <c r="S310" s="1051"/>
      <c r="T310" s="1051"/>
      <c r="U310" s="1051"/>
      <c r="V310" s="1051"/>
      <c r="W310" s="1054"/>
      <c r="X310" s="1054"/>
      <c r="Y310" s="1054"/>
      <c r="Z310" s="1054"/>
      <c r="AA310" s="1054"/>
      <c r="AB310" s="1054"/>
      <c r="AC310" s="1054"/>
      <c r="AD310" s="1054"/>
      <c r="AE310" s="1054"/>
      <c r="AF310" s="1054"/>
      <c r="AG310" s="1054"/>
      <c r="AH310" s="1054"/>
      <c r="AI310" s="1054"/>
    </row>
    <row r="311" spans="1:35" s="1" customFormat="1" ht="19.5" customHeight="1" x14ac:dyDescent="0.2">
      <c r="A311" s="1042"/>
      <c r="B311" s="1043"/>
      <c r="C311" s="1043"/>
      <c r="D311" s="1043"/>
      <c r="E311" s="1043"/>
      <c r="F311" s="31" t="s">
        <v>168</v>
      </c>
      <c r="G311" s="1045"/>
      <c r="H311" s="1046"/>
      <c r="I311" s="1046"/>
      <c r="J311" s="1046"/>
      <c r="K311" s="1046"/>
      <c r="L311" s="1046"/>
      <c r="M311" s="1047"/>
      <c r="N311" s="32" t="s">
        <v>170</v>
      </c>
      <c r="O311" s="1048"/>
      <c r="P311" s="1048"/>
      <c r="Q311" s="1048"/>
      <c r="R311" s="1050"/>
      <c r="S311" s="1050"/>
      <c r="T311" s="1050"/>
      <c r="U311" s="1050"/>
      <c r="V311" s="1050"/>
      <c r="W311" s="1052"/>
      <c r="X311" s="1053"/>
      <c r="Y311" s="1053"/>
      <c r="Z311" s="1053"/>
      <c r="AA311" s="1053"/>
      <c r="AB311" s="1053"/>
      <c r="AC311" s="1053"/>
      <c r="AD311" s="1053"/>
      <c r="AE311" s="1053"/>
      <c r="AF311" s="1053"/>
      <c r="AG311" s="1053"/>
      <c r="AH311" s="1053"/>
      <c r="AI311" s="1053"/>
    </row>
    <row r="312" spans="1:35" s="1" customFormat="1" ht="19.5" customHeight="1" x14ac:dyDescent="0.2">
      <c r="A312" s="1044"/>
      <c r="B312" s="1044"/>
      <c r="C312" s="1044"/>
      <c r="D312" s="1044"/>
      <c r="E312" s="1044"/>
      <c r="F312" s="33"/>
      <c r="G312" s="1055"/>
      <c r="H312" s="1056"/>
      <c r="I312" s="1056"/>
      <c r="J312" s="1056"/>
      <c r="K312" s="1056"/>
      <c r="L312" s="1056"/>
      <c r="M312" s="1057"/>
      <c r="N312" s="34"/>
      <c r="O312" s="1049"/>
      <c r="P312" s="1049"/>
      <c r="Q312" s="1049"/>
      <c r="R312" s="1051"/>
      <c r="S312" s="1051"/>
      <c r="T312" s="1051"/>
      <c r="U312" s="1051"/>
      <c r="V312" s="1051"/>
      <c r="W312" s="1054"/>
      <c r="X312" s="1054"/>
      <c r="Y312" s="1054"/>
      <c r="Z312" s="1054"/>
      <c r="AA312" s="1054"/>
      <c r="AB312" s="1054"/>
      <c r="AC312" s="1054"/>
      <c r="AD312" s="1054"/>
      <c r="AE312" s="1054"/>
      <c r="AF312" s="1054"/>
      <c r="AG312" s="1054"/>
      <c r="AH312" s="1054"/>
      <c r="AI312" s="1054"/>
    </row>
    <row r="313" spans="1:35" s="1" customFormat="1" ht="19.5" customHeight="1" x14ac:dyDescent="0.2">
      <c r="A313" s="1042"/>
      <c r="B313" s="1043"/>
      <c r="C313" s="1043"/>
      <c r="D313" s="1043"/>
      <c r="E313" s="1043"/>
      <c r="F313" s="31" t="s">
        <v>168</v>
      </c>
      <c r="G313" s="1045"/>
      <c r="H313" s="1046"/>
      <c r="I313" s="1046"/>
      <c r="J313" s="1046"/>
      <c r="K313" s="1046"/>
      <c r="L313" s="1046"/>
      <c r="M313" s="1047"/>
      <c r="N313" s="32" t="s">
        <v>170</v>
      </c>
      <c r="O313" s="1048"/>
      <c r="P313" s="1048"/>
      <c r="Q313" s="1048"/>
      <c r="R313" s="1050"/>
      <c r="S313" s="1050"/>
      <c r="T313" s="1050"/>
      <c r="U313" s="1050"/>
      <c r="V313" s="1050"/>
      <c r="W313" s="1052"/>
      <c r="X313" s="1053"/>
      <c r="Y313" s="1053"/>
      <c r="Z313" s="1053"/>
      <c r="AA313" s="1053"/>
      <c r="AB313" s="1053"/>
      <c r="AC313" s="1053"/>
      <c r="AD313" s="1053"/>
      <c r="AE313" s="1053"/>
      <c r="AF313" s="1053"/>
      <c r="AG313" s="1053"/>
      <c r="AH313" s="1053"/>
      <c r="AI313" s="1053"/>
    </row>
    <row r="314" spans="1:35" s="1" customFormat="1" ht="19.5" customHeight="1" x14ac:dyDescent="0.2">
      <c r="A314" s="1044"/>
      <c r="B314" s="1044"/>
      <c r="C314" s="1044"/>
      <c r="D314" s="1044"/>
      <c r="E314" s="1044"/>
      <c r="F314" s="33"/>
      <c r="G314" s="1055"/>
      <c r="H314" s="1056"/>
      <c r="I314" s="1056"/>
      <c r="J314" s="1056"/>
      <c r="K314" s="1056"/>
      <c r="L314" s="1056"/>
      <c r="M314" s="1057"/>
      <c r="N314" s="34"/>
      <c r="O314" s="1049"/>
      <c r="P314" s="1049"/>
      <c r="Q314" s="1049"/>
      <c r="R314" s="1051"/>
      <c r="S314" s="1051"/>
      <c r="T314" s="1051"/>
      <c r="U314" s="1051"/>
      <c r="V314" s="1051"/>
      <c r="W314" s="1054"/>
      <c r="X314" s="1054"/>
      <c r="Y314" s="1054"/>
      <c r="Z314" s="1054"/>
      <c r="AA314" s="1054"/>
      <c r="AB314" s="1054"/>
      <c r="AC314" s="1054"/>
      <c r="AD314" s="1054"/>
      <c r="AE314" s="1054"/>
      <c r="AF314" s="1054"/>
      <c r="AG314" s="1054"/>
      <c r="AH314" s="1054"/>
      <c r="AI314" s="1054"/>
    </row>
    <row r="315" spans="1:35" s="1" customFormat="1" ht="19.5" customHeight="1" x14ac:dyDescent="0.2">
      <c r="A315" s="1042"/>
      <c r="B315" s="1043"/>
      <c r="C315" s="1043"/>
      <c r="D315" s="1043"/>
      <c r="E315" s="1043"/>
      <c r="F315" s="31" t="s">
        <v>168</v>
      </c>
      <c r="G315" s="1045"/>
      <c r="H315" s="1046"/>
      <c r="I315" s="1046"/>
      <c r="J315" s="1046"/>
      <c r="K315" s="1046"/>
      <c r="L315" s="1046"/>
      <c r="M315" s="1047"/>
      <c r="N315" s="32" t="s">
        <v>170</v>
      </c>
      <c r="O315" s="1048"/>
      <c r="P315" s="1048"/>
      <c r="Q315" s="1048"/>
      <c r="R315" s="1050"/>
      <c r="S315" s="1050"/>
      <c r="T315" s="1050"/>
      <c r="U315" s="1050"/>
      <c r="V315" s="1050"/>
      <c r="W315" s="1052"/>
      <c r="X315" s="1053"/>
      <c r="Y315" s="1053"/>
      <c r="Z315" s="1053"/>
      <c r="AA315" s="1053"/>
      <c r="AB315" s="1053"/>
      <c r="AC315" s="1053"/>
      <c r="AD315" s="1053"/>
      <c r="AE315" s="1053"/>
      <c r="AF315" s="1053"/>
      <c r="AG315" s="1053"/>
      <c r="AH315" s="1053"/>
      <c r="AI315" s="1053"/>
    </row>
    <row r="316" spans="1:35" s="1" customFormat="1" ht="19.5" customHeight="1" x14ac:dyDescent="0.2">
      <c r="A316" s="1044"/>
      <c r="B316" s="1044"/>
      <c r="C316" s="1044"/>
      <c r="D316" s="1044"/>
      <c r="E316" s="1044"/>
      <c r="F316" s="33"/>
      <c r="G316" s="1055"/>
      <c r="H316" s="1056"/>
      <c r="I316" s="1056"/>
      <c r="J316" s="1056"/>
      <c r="K316" s="1056"/>
      <c r="L316" s="1056"/>
      <c r="M316" s="1057"/>
      <c r="N316" s="34"/>
      <c r="O316" s="1049"/>
      <c r="P316" s="1049"/>
      <c r="Q316" s="1049"/>
      <c r="R316" s="1051"/>
      <c r="S316" s="1051"/>
      <c r="T316" s="1051"/>
      <c r="U316" s="1051"/>
      <c r="V316" s="1051"/>
      <c r="W316" s="1054"/>
      <c r="X316" s="1054"/>
      <c r="Y316" s="1054"/>
      <c r="Z316" s="1054"/>
      <c r="AA316" s="1054"/>
      <c r="AB316" s="1054"/>
      <c r="AC316" s="1054"/>
      <c r="AD316" s="1054"/>
      <c r="AE316" s="1054"/>
      <c r="AF316" s="1054"/>
      <c r="AG316" s="1054"/>
      <c r="AH316" s="1054"/>
      <c r="AI316" s="1054"/>
    </row>
    <row r="317" spans="1:35" s="1" customFormat="1" ht="19.5" customHeight="1" x14ac:dyDescent="0.2">
      <c r="A317" s="1042"/>
      <c r="B317" s="1043"/>
      <c r="C317" s="1043"/>
      <c r="D317" s="1043"/>
      <c r="E317" s="1043"/>
      <c r="F317" s="31" t="s">
        <v>168</v>
      </c>
      <c r="G317" s="1045"/>
      <c r="H317" s="1046"/>
      <c r="I317" s="1046"/>
      <c r="J317" s="1046"/>
      <c r="K317" s="1046"/>
      <c r="L317" s="1046"/>
      <c r="M317" s="1047"/>
      <c r="N317" s="32" t="s">
        <v>170</v>
      </c>
      <c r="O317" s="1048"/>
      <c r="P317" s="1048"/>
      <c r="Q317" s="1048"/>
      <c r="R317" s="1050"/>
      <c r="S317" s="1050"/>
      <c r="T317" s="1050"/>
      <c r="U317" s="1050"/>
      <c r="V317" s="1050"/>
      <c r="W317" s="1052"/>
      <c r="X317" s="1053"/>
      <c r="Y317" s="1053"/>
      <c r="Z317" s="1053"/>
      <c r="AA317" s="1053"/>
      <c r="AB317" s="1053"/>
      <c r="AC317" s="1053"/>
      <c r="AD317" s="1053"/>
      <c r="AE317" s="1053"/>
      <c r="AF317" s="1053"/>
      <c r="AG317" s="1053"/>
      <c r="AH317" s="1053"/>
      <c r="AI317" s="1053"/>
    </row>
    <row r="318" spans="1:35" s="1" customFormat="1" ht="19.5" customHeight="1" x14ac:dyDescent="0.2">
      <c r="A318" s="1044"/>
      <c r="B318" s="1044"/>
      <c r="C318" s="1044"/>
      <c r="D318" s="1044"/>
      <c r="E318" s="1044"/>
      <c r="F318" s="33"/>
      <c r="G318" s="1055"/>
      <c r="H318" s="1056"/>
      <c r="I318" s="1056"/>
      <c r="J318" s="1056"/>
      <c r="K318" s="1056"/>
      <c r="L318" s="1056"/>
      <c r="M318" s="1057"/>
      <c r="N318" s="34"/>
      <c r="O318" s="1049"/>
      <c r="P318" s="1049"/>
      <c r="Q318" s="1049"/>
      <c r="R318" s="1051"/>
      <c r="S318" s="1051"/>
      <c r="T318" s="1051"/>
      <c r="U318" s="1051"/>
      <c r="V318" s="1051"/>
      <c r="W318" s="1054"/>
      <c r="X318" s="1054"/>
      <c r="Y318" s="1054"/>
      <c r="Z318" s="1054"/>
      <c r="AA318" s="1054"/>
      <c r="AB318" s="1054"/>
      <c r="AC318" s="1054"/>
      <c r="AD318" s="1054"/>
      <c r="AE318" s="1054"/>
      <c r="AF318" s="1054"/>
      <c r="AG318" s="1054"/>
      <c r="AH318" s="1054"/>
      <c r="AI318" s="1054"/>
    </row>
    <row r="319" spans="1:35" s="1" customFormat="1" ht="19.5" customHeight="1" x14ac:dyDescent="0.2">
      <c r="A319" s="1042"/>
      <c r="B319" s="1043"/>
      <c r="C319" s="1043"/>
      <c r="D319" s="1043"/>
      <c r="E319" s="1043"/>
      <c r="F319" s="31" t="s">
        <v>168</v>
      </c>
      <c r="G319" s="1045"/>
      <c r="H319" s="1046"/>
      <c r="I319" s="1046"/>
      <c r="J319" s="1046"/>
      <c r="K319" s="1046"/>
      <c r="L319" s="1046"/>
      <c r="M319" s="1047"/>
      <c r="N319" s="32" t="s">
        <v>170</v>
      </c>
      <c r="O319" s="1048"/>
      <c r="P319" s="1048"/>
      <c r="Q319" s="1048"/>
      <c r="R319" s="1050"/>
      <c r="S319" s="1050"/>
      <c r="T319" s="1050"/>
      <c r="U319" s="1050"/>
      <c r="V319" s="1050"/>
      <c r="W319" s="1052"/>
      <c r="X319" s="1053"/>
      <c r="Y319" s="1053"/>
      <c r="Z319" s="1053"/>
      <c r="AA319" s="1053"/>
      <c r="AB319" s="1053"/>
      <c r="AC319" s="1053"/>
      <c r="AD319" s="1053"/>
      <c r="AE319" s="1053"/>
      <c r="AF319" s="1053"/>
      <c r="AG319" s="1053"/>
      <c r="AH319" s="1053"/>
      <c r="AI319" s="1053"/>
    </row>
    <row r="320" spans="1:35" s="1" customFormat="1" ht="19.5" customHeight="1" x14ac:dyDescent="0.2">
      <c r="A320" s="1044"/>
      <c r="B320" s="1044"/>
      <c r="C320" s="1044"/>
      <c r="D320" s="1044"/>
      <c r="E320" s="1044"/>
      <c r="F320" s="33"/>
      <c r="G320" s="1055"/>
      <c r="H320" s="1056"/>
      <c r="I320" s="1056"/>
      <c r="J320" s="1056"/>
      <c r="K320" s="1056"/>
      <c r="L320" s="1056"/>
      <c r="M320" s="1057"/>
      <c r="N320" s="34"/>
      <c r="O320" s="1049"/>
      <c r="P320" s="1049"/>
      <c r="Q320" s="1049"/>
      <c r="R320" s="1051"/>
      <c r="S320" s="1051"/>
      <c r="T320" s="1051"/>
      <c r="U320" s="1051"/>
      <c r="V320" s="1051"/>
      <c r="W320" s="1054"/>
      <c r="X320" s="1054"/>
      <c r="Y320" s="1054"/>
      <c r="Z320" s="1054"/>
      <c r="AA320" s="1054"/>
      <c r="AB320" s="1054"/>
      <c r="AC320" s="1054"/>
      <c r="AD320" s="1054"/>
      <c r="AE320" s="1054"/>
      <c r="AF320" s="1054"/>
      <c r="AG320" s="1054"/>
      <c r="AH320" s="1054"/>
      <c r="AI320" s="1054"/>
    </row>
    <row r="321" spans="1:35" s="1" customFormat="1" ht="19.5" customHeight="1" x14ac:dyDescent="0.2">
      <c r="A321" s="1042"/>
      <c r="B321" s="1043"/>
      <c r="C321" s="1043"/>
      <c r="D321" s="1043"/>
      <c r="E321" s="1043"/>
      <c r="F321" s="31" t="s">
        <v>168</v>
      </c>
      <c r="G321" s="1045"/>
      <c r="H321" s="1046"/>
      <c r="I321" s="1046"/>
      <c r="J321" s="1046"/>
      <c r="K321" s="1046"/>
      <c r="L321" s="1046"/>
      <c r="M321" s="1047"/>
      <c r="N321" s="32" t="s">
        <v>170</v>
      </c>
      <c r="O321" s="1048"/>
      <c r="P321" s="1048"/>
      <c r="Q321" s="1048"/>
      <c r="R321" s="1050"/>
      <c r="S321" s="1050"/>
      <c r="T321" s="1050"/>
      <c r="U321" s="1050"/>
      <c r="V321" s="1050"/>
      <c r="W321" s="1052"/>
      <c r="X321" s="1053"/>
      <c r="Y321" s="1053"/>
      <c r="Z321" s="1053"/>
      <c r="AA321" s="1053"/>
      <c r="AB321" s="1053"/>
      <c r="AC321" s="1053"/>
      <c r="AD321" s="1053"/>
      <c r="AE321" s="1053"/>
      <c r="AF321" s="1053"/>
      <c r="AG321" s="1053"/>
      <c r="AH321" s="1053"/>
      <c r="AI321" s="1053"/>
    </row>
    <row r="322" spans="1:35" s="1" customFormat="1" ht="19.5" customHeight="1" x14ac:dyDescent="0.2">
      <c r="A322" s="1044"/>
      <c r="B322" s="1044"/>
      <c r="C322" s="1044"/>
      <c r="D322" s="1044"/>
      <c r="E322" s="1044"/>
      <c r="F322" s="33"/>
      <c r="G322" s="1055"/>
      <c r="H322" s="1056"/>
      <c r="I322" s="1056"/>
      <c r="J322" s="1056"/>
      <c r="K322" s="1056"/>
      <c r="L322" s="1056"/>
      <c r="M322" s="1057"/>
      <c r="N322" s="34"/>
      <c r="O322" s="1049"/>
      <c r="P322" s="1049"/>
      <c r="Q322" s="1049"/>
      <c r="R322" s="1051"/>
      <c r="S322" s="1051"/>
      <c r="T322" s="1051"/>
      <c r="U322" s="1051"/>
      <c r="V322" s="1051"/>
      <c r="W322" s="1054"/>
      <c r="X322" s="1054"/>
      <c r="Y322" s="1054"/>
      <c r="Z322" s="1054"/>
      <c r="AA322" s="1054"/>
      <c r="AB322" s="1054"/>
      <c r="AC322" s="1054"/>
      <c r="AD322" s="1054"/>
      <c r="AE322" s="1054"/>
      <c r="AF322" s="1054"/>
      <c r="AG322" s="1054"/>
      <c r="AH322" s="1054"/>
      <c r="AI322" s="1054"/>
    </row>
    <row r="323" spans="1:35" s="1" customFormat="1" ht="19.5" customHeight="1" x14ac:dyDescent="0.2">
      <c r="A323" s="1042"/>
      <c r="B323" s="1043"/>
      <c r="C323" s="1043"/>
      <c r="D323" s="1043"/>
      <c r="E323" s="1043"/>
      <c r="F323" s="31" t="s">
        <v>168</v>
      </c>
      <c r="G323" s="1045"/>
      <c r="H323" s="1046"/>
      <c r="I323" s="1046"/>
      <c r="J323" s="1046"/>
      <c r="K323" s="1046"/>
      <c r="L323" s="1046"/>
      <c r="M323" s="1047"/>
      <c r="N323" s="32" t="s">
        <v>170</v>
      </c>
      <c r="O323" s="1048"/>
      <c r="P323" s="1048"/>
      <c r="Q323" s="1048"/>
      <c r="R323" s="1050"/>
      <c r="S323" s="1050"/>
      <c r="T323" s="1050"/>
      <c r="U323" s="1050"/>
      <c r="V323" s="1050"/>
      <c r="W323" s="1052"/>
      <c r="X323" s="1053"/>
      <c r="Y323" s="1053"/>
      <c r="Z323" s="1053"/>
      <c r="AA323" s="1053"/>
      <c r="AB323" s="1053"/>
      <c r="AC323" s="1053"/>
      <c r="AD323" s="1053"/>
      <c r="AE323" s="1053"/>
      <c r="AF323" s="1053"/>
      <c r="AG323" s="1053"/>
      <c r="AH323" s="1053"/>
      <c r="AI323" s="1053"/>
    </row>
    <row r="324" spans="1:35" s="1" customFormat="1" ht="19.5" customHeight="1" x14ac:dyDescent="0.2">
      <c r="A324" s="1044"/>
      <c r="B324" s="1044"/>
      <c r="C324" s="1044"/>
      <c r="D324" s="1044"/>
      <c r="E324" s="1044"/>
      <c r="F324" s="33"/>
      <c r="G324" s="1055"/>
      <c r="H324" s="1056"/>
      <c r="I324" s="1056"/>
      <c r="J324" s="1056"/>
      <c r="K324" s="1056"/>
      <c r="L324" s="1056"/>
      <c r="M324" s="1057"/>
      <c r="N324" s="34"/>
      <c r="O324" s="1049"/>
      <c r="P324" s="1049"/>
      <c r="Q324" s="1049"/>
      <c r="R324" s="1051"/>
      <c r="S324" s="1051"/>
      <c r="T324" s="1051"/>
      <c r="U324" s="1051"/>
      <c r="V324" s="1051"/>
      <c r="W324" s="1054"/>
      <c r="X324" s="1054"/>
      <c r="Y324" s="1054"/>
      <c r="Z324" s="1054"/>
      <c r="AA324" s="1054"/>
      <c r="AB324" s="1054"/>
      <c r="AC324" s="1054"/>
      <c r="AD324" s="1054"/>
      <c r="AE324" s="1054"/>
      <c r="AF324" s="1054"/>
      <c r="AG324" s="1054"/>
      <c r="AH324" s="1054"/>
      <c r="AI324" s="1054"/>
    </row>
    <row r="325" spans="1:35" s="1" customFormat="1" ht="19.5" customHeight="1" x14ac:dyDescent="0.2">
      <c r="A325" s="1042"/>
      <c r="B325" s="1043"/>
      <c r="C325" s="1043"/>
      <c r="D325" s="1043"/>
      <c r="E325" s="1043"/>
      <c r="F325" s="31" t="s">
        <v>168</v>
      </c>
      <c r="G325" s="1045"/>
      <c r="H325" s="1046"/>
      <c r="I325" s="1046"/>
      <c r="J325" s="1046"/>
      <c r="K325" s="1046"/>
      <c r="L325" s="1046"/>
      <c r="M325" s="1047"/>
      <c r="N325" s="32" t="s">
        <v>170</v>
      </c>
      <c r="O325" s="1048"/>
      <c r="P325" s="1048"/>
      <c r="Q325" s="1048"/>
      <c r="R325" s="1050"/>
      <c r="S325" s="1050"/>
      <c r="T325" s="1050"/>
      <c r="U325" s="1050"/>
      <c r="V325" s="1050"/>
      <c r="W325" s="1052"/>
      <c r="X325" s="1053"/>
      <c r="Y325" s="1053"/>
      <c r="Z325" s="1053"/>
      <c r="AA325" s="1053"/>
      <c r="AB325" s="1053"/>
      <c r="AC325" s="1053"/>
      <c r="AD325" s="1053"/>
      <c r="AE325" s="1053"/>
      <c r="AF325" s="1053"/>
      <c r="AG325" s="1053"/>
      <c r="AH325" s="1053"/>
      <c r="AI325" s="1053"/>
    </row>
    <row r="326" spans="1:35" s="1" customFormat="1" ht="19.5" customHeight="1" x14ac:dyDescent="0.2">
      <c r="A326" s="1044"/>
      <c r="B326" s="1044"/>
      <c r="C326" s="1044"/>
      <c r="D326" s="1044"/>
      <c r="E326" s="1044"/>
      <c r="F326" s="33"/>
      <c r="G326" s="1055"/>
      <c r="H326" s="1056"/>
      <c r="I326" s="1056"/>
      <c r="J326" s="1056"/>
      <c r="K326" s="1056"/>
      <c r="L326" s="1056"/>
      <c r="M326" s="1057"/>
      <c r="N326" s="34"/>
      <c r="O326" s="1049"/>
      <c r="P326" s="1049"/>
      <c r="Q326" s="1049"/>
      <c r="R326" s="1051"/>
      <c r="S326" s="1051"/>
      <c r="T326" s="1051"/>
      <c r="U326" s="1051"/>
      <c r="V326" s="1051"/>
      <c r="W326" s="1054"/>
      <c r="X326" s="1054"/>
      <c r="Y326" s="1054"/>
      <c r="Z326" s="1054"/>
      <c r="AA326" s="1054"/>
      <c r="AB326" s="1054"/>
      <c r="AC326" s="1054"/>
      <c r="AD326" s="1054"/>
      <c r="AE326" s="1054"/>
      <c r="AF326" s="1054"/>
      <c r="AG326" s="1054"/>
      <c r="AH326" s="1054"/>
      <c r="AI326" s="1054"/>
    </row>
    <row r="327" spans="1:35" s="1" customFormat="1" ht="19.5" customHeight="1" x14ac:dyDescent="0.2">
      <c r="A327" s="1042"/>
      <c r="B327" s="1043"/>
      <c r="C327" s="1043"/>
      <c r="D327" s="1043"/>
      <c r="E327" s="1043"/>
      <c r="F327" s="31" t="s">
        <v>168</v>
      </c>
      <c r="G327" s="1045"/>
      <c r="H327" s="1046"/>
      <c r="I327" s="1046"/>
      <c r="J327" s="1046"/>
      <c r="K327" s="1046"/>
      <c r="L327" s="1046"/>
      <c r="M327" s="1047"/>
      <c r="N327" s="32" t="s">
        <v>170</v>
      </c>
      <c r="O327" s="1048"/>
      <c r="P327" s="1048"/>
      <c r="Q327" s="1048"/>
      <c r="R327" s="1050"/>
      <c r="S327" s="1050"/>
      <c r="T327" s="1050"/>
      <c r="U327" s="1050"/>
      <c r="V327" s="1050"/>
      <c r="W327" s="1052"/>
      <c r="X327" s="1053"/>
      <c r="Y327" s="1053"/>
      <c r="Z327" s="1053"/>
      <c r="AA327" s="1053"/>
      <c r="AB327" s="1053"/>
      <c r="AC327" s="1053"/>
      <c r="AD327" s="1053"/>
      <c r="AE327" s="1053"/>
      <c r="AF327" s="1053"/>
      <c r="AG327" s="1053"/>
      <c r="AH327" s="1053"/>
      <c r="AI327" s="1053"/>
    </row>
    <row r="328" spans="1:35" s="1" customFormat="1" ht="19.5" customHeight="1" x14ac:dyDescent="0.2">
      <c r="A328" s="1044"/>
      <c r="B328" s="1044"/>
      <c r="C328" s="1044"/>
      <c r="D328" s="1044"/>
      <c r="E328" s="1044"/>
      <c r="F328" s="33"/>
      <c r="G328" s="1055"/>
      <c r="H328" s="1056"/>
      <c r="I328" s="1056"/>
      <c r="J328" s="1056"/>
      <c r="K328" s="1056"/>
      <c r="L328" s="1056"/>
      <c r="M328" s="1057"/>
      <c r="N328" s="34"/>
      <c r="O328" s="1049"/>
      <c r="P328" s="1049"/>
      <c r="Q328" s="1049"/>
      <c r="R328" s="1051"/>
      <c r="S328" s="1051"/>
      <c r="T328" s="1051"/>
      <c r="U328" s="1051"/>
      <c r="V328" s="1051"/>
      <c r="W328" s="1054"/>
      <c r="X328" s="1054"/>
      <c r="Y328" s="1054"/>
      <c r="Z328" s="1054"/>
      <c r="AA328" s="1054"/>
      <c r="AB328" s="1054"/>
      <c r="AC328" s="1054"/>
      <c r="AD328" s="1054"/>
      <c r="AE328" s="1054"/>
      <c r="AF328" s="1054"/>
      <c r="AG328" s="1054"/>
      <c r="AH328" s="1054"/>
      <c r="AI328" s="1054"/>
    </row>
    <row r="329" spans="1:35" s="1" customFormat="1" ht="19.5" customHeight="1" x14ac:dyDescent="0.2">
      <c r="A329" s="1042"/>
      <c r="B329" s="1043"/>
      <c r="C329" s="1043"/>
      <c r="D329" s="1043"/>
      <c r="E329" s="1043"/>
      <c r="F329" s="31" t="s">
        <v>168</v>
      </c>
      <c r="G329" s="1045"/>
      <c r="H329" s="1046"/>
      <c r="I329" s="1046"/>
      <c r="J329" s="1046"/>
      <c r="K329" s="1046"/>
      <c r="L329" s="1046"/>
      <c r="M329" s="1047"/>
      <c r="N329" s="32" t="s">
        <v>170</v>
      </c>
      <c r="O329" s="1048"/>
      <c r="P329" s="1048"/>
      <c r="Q329" s="1048"/>
      <c r="R329" s="1050"/>
      <c r="S329" s="1050"/>
      <c r="T329" s="1050"/>
      <c r="U329" s="1050"/>
      <c r="V329" s="1050"/>
      <c r="W329" s="1052"/>
      <c r="X329" s="1053"/>
      <c r="Y329" s="1053"/>
      <c r="Z329" s="1053"/>
      <c r="AA329" s="1053"/>
      <c r="AB329" s="1053"/>
      <c r="AC329" s="1053"/>
      <c r="AD329" s="1053"/>
      <c r="AE329" s="1053"/>
      <c r="AF329" s="1053"/>
      <c r="AG329" s="1053"/>
      <c r="AH329" s="1053"/>
      <c r="AI329" s="1053"/>
    </row>
    <row r="330" spans="1:35" s="1" customFormat="1" ht="19.5" customHeight="1" x14ac:dyDescent="0.2">
      <c r="A330" s="1044"/>
      <c r="B330" s="1044"/>
      <c r="C330" s="1044"/>
      <c r="D330" s="1044"/>
      <c r="E330" s="1044"/>
      <c r="F330" s="33"/>
      <c r="G330" s="1055"/>
      <c r="H330" s="1056"/>
      <c r="I330" s="1056"/>
      <c r="J330" s="1056"/>
      <c r="K330" s="1056"/>
      <c r="L330" s="1056"/>
      <c r="M330" s="1057"/>
      <c r="N330" s="34"/>
      <c r="O330" s="1049"/>
      <c r="P330" s="1049"/>
      <c r="Q330" s="1049"/>
      <c r="R330" s="1051"/>
      <c r="S330" s="1051"/>
      <c r="T330" s="1051"/>
      <c r="U330" s="1051"/>
      <c r="V330" s="1051"/>
      <c r="W330" s="1054"/>
      <c r="X330" s="1054"/>
      <c r="Y330" s="1054"/>
      <c r="Z330" s="1054"/>
      <c r="AA330" s="1054"/>
      <c r="AB330" s="1054"/>
      <c r="AC330" s="1054"/>
      <c r="AD330" s="1054"/>
      <c r="AE330" s="1054"/>
      <c r="AF330" s="1054"/>
      <c r="AG330" s="1054"/>
      <c r="AH330" s="1054"/>
      <c r="AI330" s="1054"/>
    </row>
    <row r="331" spans="1:35" s="1" customFormat="1" ht="19.5" customHeight="1" x14ac:dyDescent="0.2">
      <c r="A331" s="1042"/>
      <c r="B331" s="1043"/>
      <c r="C331" s="1043"/>
      <c r="D331" s="1043"/>
      <c r="E331" s="1043"/>
      <c r="F331" s="31" t="s">
        <v>168</v>
      </c>
      <c r="G331" s="1045"/>
      <c r="H331" s="1046"/>
      <c r="I331" s="1046"/>
      <c r="J331" s="1046"/>
      <c r="K331" s="1046"/>
      <c r="L331" s="1046"/>
      <c r="M331" s="1047"/>
      <c r="N331" s="32" t="s">
        <v>170</v>
      </c>
      <c r="O331" s="1048"/>
      <c r="P331" s="1048"/>
      <c r="Q331" s="1048"/>
      <c r="R331" s="1050"/>
      <c r="S331" s="1050"/>
      <c r="T331" s="1050"/>
      <c r="U331" s="1050"/>
      <c r="V331" s="1050"/>
      <c r="W331" s="1052"/>
      <c r="X331" s="1053"/>
      <c r="Y331" s="1053"/>
      <c r="Z331" s="1053"/>
      <c r="AA331" s="1053"/>
      <c r="AB331" s="1053"/>
      <c r="AC331" s="1053"/>
      <c r="AD331" s="1053"/>
      <c r="AE331" s="1053"/>
      <c r="AF331" s="1053"/>
      <c r="AG331" s="1053"/>
      <c r="AH331" s="1053"/>
      <c r="AI331" s="1053"/>
    </row>
    <row r="332" spans="1:35" s="1" customFormat="1" ht="19.5" customHeight="1" x14ac:dyDescent="0.2">
      <c r="A332" s="1044"/>
      <c r="B332" s="1044"/>
      <c r="C332" s="1044"/>
      <c r="D332" s="1044"/>
      <c r="E332" s="1044"/>
      <c r="F332" s="33"/>
      <c r="G332" s="1055"/>
      <c r="H332" s="1056"/>
      <c r="I332" s="1056"/>
      <c r="J332" s="1056"/>
      <c r="K332" s="1056"/>
      <c r="L332" s="1056"/>
      <c r="M332" s="1057"/>
      <c r="N332" s="34"/>
      <c r="O332" s="1049"/>
      <c r="P332" s="1049"/>
      <c r="Q332" s="1049"/>
      <c r="R332" s="1051"/>
      <c r="S332" s="1051"/>
      <c r="T332" s="1051"/>
      <c r="U332" s="1051"/>
      <c r="V332" s="1051"/>
      <c r="W332" s="1054"/>
      <c r="X332" s="1054"/>
      <c r="Y332" s="1054"/>
      <c r="Z332" s="1054"/>
      <c r="AA332" s="1054"/>
      <c r="AB332" s="1054"/>
      <c r="AC332" s="1054"/>
      <c r="AD332" s="1054"/>
      <c r="AE332" s="1054"/>
      <c r="AF332" s="1054"/>
      <c r="AG332" s="1054"/>
      <c r="AH332" s="1054"/>
      <c r="AI332" s="1054"/>
    </row>
    <row r="333" spans="1:35" s="1" customFormat="1" ht="19.5" customHeight="1" x14ac:dyDescent="0.2">
      <c r="A333" s="1042"/>
      <c r="B333" s="1043"/>
      <c r="C333" s="1043"/>
      <c r="D333" s="1043"/>
      <c r="E333" s="1043"/>
      <c r="F333" s="31" t="s">
        <v>168</v>
      </c>
      <c r="G333" s="1045"/>
      <c r="H333" s="1046"/>
      <c r="I333" s="1046"/>
      <c r="J333" s="1046"/>
      <c r="K333" s="1046"/>
      <c r="L333" s="1046"/>
      <c r="M333" s="1047"/>
      <c r="N333" s="32" t="s">
        <v>170</v>
      </c>
      <c r="O333" s="1048"/>
      <c r="P333" s="1048"/>
      <c r="Q333" s="1048"/>
      <c r="R333" s="1050"/>
      <c r="S333" s="1050"/>
      <c r="T333" s="1050"/>
      <c r="U333" s="1050"/>
      <c r="V333" s="1050"/>
      <c r="W333" s="1052"/>
      <c r="X333" s="1053"/>
      <c r="Y333" s="1053"/>
      <c r="Z333" s="1053"/>
      <c r="AA333" s="1053"/>
      <c r="AB333" s="1053"/>
      <c r="AC333" s="1053"/>
      <c r="AD333" s="1053"/>
      <c r="AE333" s="1053"/>
      <c r="AF333" s="1053"/>
      <c r="AG333" s="1053"/>
      <c r="AH333" s="1053"/>
      <c r="AI333" s="1053"/>
    </row>
    <row r="334" spans="1:35" s="1" customFormat="1" ht="19.5" customHeight="1" x14ac:dyDescent="0.2">
      <c r="A334" s="1044"/>
      <c r="B334" s="1044"/>
      <c r="C334" s="1044"/>
      <c r="D334" s="1044"/>
      <c r="E334" s="1044"/>
      <c r="F334" s="33"/>
      <c r="G334" s="1055"/>
      <c r="H334" s="1056"/>
      <c r="I334" s="1056"/>
      <c r="J334" s="1056"/>
      <c r="K334" s="1056"/>
      <c r="L334" s="1056"/>
      <c r="M334" s="1057"/>
      <c r="N334" s="34"/>
      <c r="O334" s="1049"/>
      <c r="P334" s="1049"/>
      <c r="Q334" s="1049"/>
      <c r="R334" s="1051"/>
      <c r="S334" s="1051"/>
      <c r="T334" s="1051"/>
      <c r="U334" s="1051"/>
      <c r="V334" s="1051"/>
      <c r="W334" s="1054"/>
      <c r="X334" s="1054"/>
      <c r="Y334" s="1054"/>
      <c r="Z334" s="1054"/>
      <c r="AA334" s="1054"/>
      <c r="AB334" s="1054"/>
      <c r="AC334" s="1054"/>
      <c r="AD334" s="1054"/>
      <c r="AE334" s="1054"/>
      <c r="AF334" s="1054"/>
      <c r="AG334" s="1054"/>
      <c r="AH334" s="1054"/>
      <c r="AI334" s="1054"/>
    </row>
    <row r="335" spans="1:35" s="1" customFormat="1" ht="19.5" customHeight="1" x14ac:dyDescent="0.2">
      <c r="A335" s="1042"/>
      <c r="B335" s="1043"/>
      <c r="C335" s="1043"/>
      <c r="D335" s="1043"/>
      <c r="E335" s="1043"/>
      <c r="F335" s="31" t="s">
        <v>168</v>
      </c>
      <c r="G335" s="1045"/>
      <c r="H335" s="1046"/>
      <c r="I335" s="1046"/>
      <c r="J335" s="1046"/>
      <c r="K335" s="1046"/>
      <c r="L335" s="1046"/>
      <c r="M335" s="1047"/>
      <c r="N335" s="32" t="s">
        <v>170</v>
      </c>
      <c r="O335" s="1048"/>
      <c r="P335" s="1048"/>
      <c r="Q335" s="1048"/>
      <c r="R335" s="1050"/>
      <c r="S335" s="1050"/>
      <c r="T335" s="1050"/>
      <c r="U335" s="1050"/>
      <c r="V335" s="1050"/>
      <c r="W335" s="1052"/>
      <c r="X335" s="1053"/>
      <c r="Y335" s="1053"/>
      <c r="Z335" s="1053"/>
      <c r="AA335" s="1053"/>
      <c r="AB335" s="1053"/>
      <c r="AC335" s="1053"/>
      <c r="AD335" s="1053"/>
      <c r="AE335" s="1053"/>
      <c r="AF335" s="1053"/>
      <c r="AG335" s="1053"/>
      <c r="AH335" s="1053"/>
      <c r="AI335" s="1053"/>
    </row>
    <row r="336" spans="1:35" s="1" customFormat="1" ht="19.5" customHeight="1" x14ac:dyDescent="0.2">
      <c r="A336" s="1044"/>
      <c r="B336" s="1044"/>
      <c r="C336" s="1044"/>
      <c r="D336" s="1044"/>
      <c r="E336" s="1044"/>
      <c r="F336" s="33"/>
      <c r="G336" s="1055"/>
      <c r="H336" s="1056"/>
      <c r="I336" s="1056"/>
      <c r="J336" s="1056"/>
      <c r="K336" s="1056"/>
      <c r="L336" s="1056"/>
      <c r="M336" s="1057"/>
      <c r="N336" s="34"/>
      <c r="O336" s="1049"/>
      <c r="P336" s="1049"/>
      <c r="Q336" s="1049"/>
      <c r="R336" s="1051"/>
      <c r="S336" s="1051"/>
      <c r="T336" s="1051"/>
      <c r="U336" s="1051"/>
      <c r="V336" s="1051"/>
      <c r="W336" s="1054"/>
      <c r="X336" s="1054"/>
      <c r="Y336" s="1054"/>
      <c r="Z336" s="1054"/>
      <c r="AA336" s="1054"/>
      <c r="AB336" s="1054"/>
      <c r="AC336" s="1054"/>
      <c r="AD336" s="1054"/>
      <c r="AE336" s="1054"/>
      <c r="AF336" s="1054"/>
      <c r="AG336" s="1054"/>
      <c r="AH336" s="1054"/>
      <c r="AI336" s="1054"/>
    </row>
    <row r="337" spans="1:35" s="1" customFormat="1" ht="19.5" customHeight="1" x14ac:dyDescent="0.2">
      <c r="A337" s="1042"/>
      <c r="B337" s="1043"/>
      <c r="C337" s="1043"/>
      <c r="D337" s="1043"/>
      <c r="E337" s="1043"/>
      <c r="F337" s="31" t="s">
        <v>168</v>
      </c>
      <c r="G337" s="1045"/>
      <c r="H337" s="1046"/>
      <c r="I337" s="1046"/>
      <c r="J337" s="1046"/>
      <c r="K337" s="1046"/>
      <c r="L337" s="1046"/>
      <c r="M337" s="1047"/>
      <c r="N337" s="32" t="s">
        <v>170</v>
      </c>
      <c r="O337" s="1048"/>
      <c r="P337" s="1048"/>
      <c r="Q337" s="1048"/>
      <c r="R337" s="1050"/>
      <c r="S337" s="1050"/>
      <c r="T337" s="1050"/>
      <c r="U337" s="1050"/>
      <c r="V337" s="1050"/>
      <c r="W337" s="1052"/>
      <c r="X337" s="1053"/>
      <c r="Y337" s="1053"/>
      <c r="Z337" s="1053"/>
      <c r="AA337" s="1053"/>
      <c r="AB337" s="1053"/>
      <c r="AC337" s="1053"/>
      <c r="AD337" s="1053"/>
      <c r="AE337" s="1053"/>
      <c r="AF337" s="1053"/>
      <c r="AG337" s="1053"/>
      <c r="AH337" s="1053"/>
      <c r="AI337" s="1053"/>
    </row>
    <row r="338" spans="1:35" s="1" customFormat="1" ht="19.5" customHeight="1" x14ac:dyDescent="0.2">
      <c r="A338" s="1044"/>
      <c r="B338" s="1044"/>
      <c r="C338" s="1044"/>
      <c r="D338" s="1044"/>
      <c r="E338" s="1044"/>
      <c r="F338" s="33"/>
      <c r="G338" s="1055"/>
      <c r="H338" s="1056"/>
      <c r="I338" s="1056"/>
      <c r="J338" s="1056"/>
      <c r="K338" s="1056"/>
      <c r="L338" s="1056"/>
      <c r="M338" s="1057"/>
      <c r="N338" s="34"/>
      <c r="O338" s="1049"/>
      <c r="P338" s="1049"/>
      <c r="Q338" s="1049"/>
      <c r="R338" s="1051"/>
      <c r="S338" s="1051"/>
      <c r="T338" s="1051"/>
      <c r="U338" s="1051"/>
      <c r="V338" s="1051"/>
      <c r="W338" s="1054"/>
      <c r="X338" s="1054"/>
      <c r="Y338" s="1054"/>
      <c r="Z338" s="1054"/>
      <c r="AA338" s="1054"/>
      <c r="AB338" s="1054"/>
      <c r="AC338" s="1054"/>
      <c r="AD338" s="1054"/>
      <c r="AE338" s="1054"/>
      <c r="AF338" s="1054"/>
      <c r="AG338" s="1054"/>
      <c r="AH338" s="1054"/>
      <c r="AI338" s="1054"/>
    </row>
    <row r="339" spans="1:35" s="1" customFormat="1" ht="19.5" customHeight="1" x14ac:dyDescent="0.2">
      <c r="A339" s="1042"/>
      <c r="B339" s="1043"/>
      <c r="C339" s="1043"/>
      <c r="D339" s="1043"/>
      <c r="E339" s="1043"/>
      <c r="F339" s="31" t="s">
        <v>168</v>
      </c>
      <c r="G339" s="1045"/>
      <c r="H339" s="1046"/>
      <c r="I339" s="1046"/>
      <c r="J339" s="1046"/>
      <c r="K339" s="1046"/>
      <c r="L339" s="1046"/>
      <c r="M339" s="1047"/>
      <c r="N339" s="32" t="s">
        <v>170</v>
      </c>
      <c r="O339" s="1048"/>
      <c r="P339" s="1048"/>
      <c r="Q339" s="1048"/>
      <c r="R339" s="1050"/>
      <c r="S339" s="1050"/>
      <c r="T339" s="1050"/>
      <c r="U339" s="1050"/>
      <c r="V339" s="1050"/>
      <c r="W339" s="1052"/>
      <c r="X339" s="1053"/>
      <c r="Y339" s="1053"/>
      <c r="Z339" s="1053"/>
      <c r="AA339" s="1053"/>
      <c r="AB339" s="1053"/>
      <c r="AC339" s="1053"/>
      <c r="AD339" s="1053"/>
      <c r="AE339" s="1053"/>
      <c r="AF339" s="1053"/>
      <c r="AG339" s="1053"/>
      <c r="AH339" s="1053"/>
      <c r="AI339" s="1053"/>
    </row>
    <row r="340" spans="1:35" s="1" customFormat="1" ht="19.5" customHeight="1" x14ac:dyDescent="0.2">
      <c r="A340" s="1044"/>
      <c r="B340" s="1044"/>
      <c r="C340" s="1044"/>
      <c r="D340" s="1044"/>
      <c r="E340" s="1044"/>
      <c r="F340" s="33"/>
      <c r="G340" s="1055"/>
      <c r="H340" s="1056"/>
      <c r="I340" s="1056"/>
      <c r="J340" s="1056"/>
      <c r="K340" s="1056"/>
      <c r="L340" s="1056"/>
      <c r="M340" s="1057"/>
      <c r="N340" s="34"/>
      <c r="O340" s="1049"/>
      <c r="P340" s="1049"/>
      <c r="Q340" s="1049"/>
      <c r="R340" s="1051"/>
      <c r="S340" s="1051"/>
      <c r="T340" s="1051"/>
      <c r="U340" s="1051"/>
      <c r="V340" s="1051"/>
      <c r="W340" s="1054"/>
      <c r="X340" s="1054"/>
      <c r="Y340" s="1054"/>
      <c r="Z340" s="1054"/>
      <c r="AA340" s="1054"/>
      <c r="AB340" s="1054"/>
      <c r="AC340" s="1054"/>
      <c r="AD340" s="1054"/>
      <c r="AE340" s="1054"/>
      <c r="AF340" s="1054"/>
      <c r="AG340" s="1054"/>
      <c r="AH340" s="1054"/>
      <c r="AI340" s="1054"/>
    </row>
    <row r="341" spans="1:35" s="1" customFormat="1" ht="19.5" customHeight="1" x14ac:dyDescent="0.2">
      <c r="A341" s="1042"/>
      <c r="B341" s="1043"/>
      <c r="C341" s="1043"/>
      <c r="D341" s="1043"/>
      <c r="E341" s="1043"/>
      <c r="F341" s="31" t="s">
        <v>168</v>
      </c>
      <c r="G341" s="1045"/>
      <c r="H341" s="1046"/>
      <c r="I341" s="1046"/>
      <c r="J341" s="1046"/>
      <c r="K341" s="1046"/>
      <c r="L341" s="1046"/>
      <c r="M341" s="1047"/>
      <c r="N341" s="32" t="s">
        <v>170</v>
      </c>
      <c r="O341" s="1048"/>
      <c r="P341" s="1048"/>
      <c r="Q341" s="1048"/>
      <c r="R341" s="1050"/>
      <c r="S341" s="1050"/>
      <c r="T341" s="1050"/>
      <c r="U341" s="1050"/>
      <c r="V341" s="1050"/>
      <c r="W341" s="1052"/>
      <c r="X341" s="1053"/>
      <c r="Y341" s="1053"/>
      <c r="Z341" s="1053"/>
      <c r="AA341" s="1053"/>
      <c r="AB341" s="1053"/>
      <c r="AC341" s="1053"/>
      <c r="AD341" s="1053"/>
      <c r="AE341" s="1053"/>
      <c r="AF341" s="1053"/>
      <c r="AG341" s="1053"/>
      <c r="AH341" s="1053"/>
      <c r="AI341" s="1053"/>
    </row>
    <row r="342" spans="1:35" s="1" customFormat="1" ht="19.5" customHeight="1" x14ac:dyDescent="0.2">
      <c r="A342" s="1044"/>
      <c r="B342" s="1044"/>
      <c r="C342" s="1044"/>
      <c r="D342" s="1044"/>
      <c r="E342" s="1044"/>
      <c r="F342" s="33"/>
      <c r="G342" s="1055"/>
      <c r="H342" s="1056"/>
      <c r="I342" s="1056"/>
      <c r="J342" s="1056"/>
      <c r="K342" s="1056"/>
      <c r="L342" s="1056"/>
      <c r="M342" s="1057"/>
      <c r="N342" s="34"/>
      <c r="O342" s="1049"/>
      <c r="P342" s="1049"/>
      <c r="Q342" s="1049"/>
      <c r="R342" s="1051"/>
      <c r="S342" s="1051"/>
      <c r="T342" s="1051"/>
      <c r="U342" s="1051"/>
      <c r="V342" s="1051"/>
      <c r="W342" s="1054"/>
      <c r="X342" s="1054"/>
      <c r="Y342" s="1054"/>
      <c r="Z342" s="1054"/>
      <c r="AA342" s="1054"/>
      <c r="AB342" s="1054"/>
      <c r="AC342" s="1054"/>
      <c r="AD342" s="1054"/>
      <c r="AE342" s="1054"/>
      <c r="AF342" s="1054"/>
      <c r="AG342" s="1054"/>
      <c r="AH342" s="1054"/>
      <c r="AI342" s="1054"/>
    </row>
    <row r="343" spans="1:35" s="1" customFormat="1" ht="19.5" customHeight="1" x14ac:dyDescent="0.2">
      <c r="A343" s="1042"/>
      <c r="B343" s="1043"/>
      <c r="C343" s="1043"/>
      <c r="D343" s="1043"/>
      <c r="E343" s="1043"/>
      <c r="F343" s="31" t="s">
        <v>168</v>
      </c>
      <c r="G343" s="1045"/>
      <c r="H343" s="1046"/>
      <c r="I343" s="1046"/>
      <c r="J343" s="1046"/>
      <c r="K343" s="1046"/>
      <c r="L343" s="1046"/>
      <c r="M343" s="1047"/>
      <c r="N343" s="32" t="s">
        <v>170</v>
      </c>
      <c r="O343" s="1048"/>
      <c r="P343" s="1048"/>
      <c r="Q343" s="1048"/>
      <c r="R343" s="1050"/>
      <c r="S343" s="1050"/>
      <c r="T343" s="1050"/>
      <c r="U343" s="1050"/>
      <c r="V343" s="1050"/>
      <c r="W343" s="1052"/>
      <c r="X343" s="1053"/>
      <c r="Y343" s="1053"/>
      <c r="Z343" s="1053"/>
      <c r="AA343" s="1053"/>
      <c r="AB343" s="1053"/>
      <c r="AC343" s="1053"/>
      <c r="AD343" s="1053"/>
      <c r="AE343" s="1053"/>
      <c r="AF343" s="1053"/>
      <c r="AG343" s="1053"/>
      <c r="AH343" s="1053"/>
      <c r="AI343" s="1053"/>
    </row>
    <row r="344" spans="1:35" s="1" customFormat="1" ht="19.5" customHeight="1" x14ac:dyDescent="0.2">
      <c r="A344" s="1044"/>
      <c r="B344" s="1044"/>
      <c r="C344" s="1044"/>
      <c r="D344" s="1044"/>
      <c r="E344" s="1044"/>
      <c r="F344" s="33"/>
      <c r="G344" s="1055"/>
      <c r="H344" s="1056"/>
      <c r="I344" s="1056"/>
      <c r="J344" s="1056"/>
      <c r="K344" s="1056"/>
      <c r="L344" s="1056"/>
      <c r="M344" s="1057"/>
      <c r="N344" s="34"/>
      <c r="O344" s="1049"/>
      <c r="P344" s="1049"/>
      <c r="Q344" s="1049"/>
      <c r="R344" s="1051"/>
      <c r="S344" s="1051"/>
      <c r="T344" s="1051"/>
      <c r="U344" s="1051"/>
      <c r="V344" s="1051"/>
      <c r="W344" s="1054"/>
      <c r="X344" s="1054"/>
      <c r="Y344" s="1054"/>
      <c r="Z344" s="1054"/>
      <c r="AA344" s="1054"/>
      <c r="AB344" s="1054"/>
      <c r="AC344" s="1054"/>
      <c r="AD344" s="1054"/>
      <c r="AE344" s="1054"/>
      <c r="AF344" s="1054"/>
      <c r="AG344" s="1054"/>
      <c r="AH344" s="1054"/>
      <c r="AI344" s="1054"/>
    </row>
    <row r="345" spans="1:35" s="1" customFormat="1" ht="19.5" customHeight="1" x14ac:dyDescent="0.2">
      <c r="A345" s="1042"/>
      <c r="B345" s="1043"/>
      <c r="C345" s="1043"/>
      <c r="D345" s="1043"/>
      <c r="E345" s="1043"/>
      <c r="F345" s="31" t="s">
        <v>168</v>
      </c>
      <c r="G345" s="1045"/>
      <c r="H345" s="1046"/>
      <c r="I345" s="1046"/>
      <c r="J345" s="1046"/>
      <c r="K345" s="1046"/>
      <c r="L345" s="1046"/>
      <c r="M345" s="1047"/>
      <c r="N345" s="32" t="s">
        <v>170</v>
      </c>
      <c r="O345" s="1048"/>
      <c r="P345" s="1048"/>
      <c r="Q345" s="1048"/>
      <c r="R345" s="1050"/>
      <c r="S345" s="1050"/>
      <c r="T345" s="1050"/>
      <c r="U345" s="1050"/>
      <c r="V345" s="1050"/>
      <c r="W345" s="1052"/>
      <c r="X345" s="1053"/>
      <c r="Y345" s="1053"/>
      <c r="Z345" s="1053"/>
      <c r="AA345" s="1053"/>
      <c r="AB345" s="1053"/>
      <c r="AC345" s="1053"/>
      <c r="AD345" s="1053"/>
      <c r="AE345" s="1053"/>
      <c r="AF345" s="1053"/>
      <c r="AG345" s="1053"/>
      <c r="AH345" s="1053"/>
      <c r="AI345" s="1053"/>
    </row>
    <row r="346" spans="1:35" s="1" customFormat="1" ht="19.5" customHeight="1" x14ac:dyDescent="0.2">
      <c r="A346" s="1044"/>
      <c r="B346" s="1044"/>
      <c r="C346" s="1044"/>
      <c r="D346" s="1044"/>
      <c r="E346" s="1044"/>
      <c r="F346" s="33"/>
      <c r="G346" s="1055"/>
      <c r="H346" s="1056"/>
      <c r="I346" s="1056"/>
      <c r="J346" s="1056"/>
      <c r="K346" s="1056"/>
      <c r="L346" s="1056"/>
      <c r="M346" s="1057"/>
      <c r="N346" s="34"/>
      <c r="O346" s="1049"/>
      <c r="P346" s="1049"/>
      <c r="Q346" s="1049"/>
      <c r="R346" s="1051"/>
      <c r="S346" s="1051"/>
      <c r="T346" s="1051"/>
      <c r="U346" s="1051"/>
      <c r="V346" s="1051"/>
      <c r="W346" s="1054"/>
      <c r="X346" s="1054"/>
      <c r="Y346" s="1054"/>
      <c r="Z346" s="1054"/>
      <c r="AA346" s="1054"/>
      <c r="AB346" s="1054"/>
      <c r="AC346" s="1054"/>
      <c r="AD346" s="1054"/>
      <c r="AE346" s="1054"/>
      <c r="AF346" s="1054"/>
      <c r="AG346" s="1054"/>
      <c r="AH346" s="1054"/>
      <c r="AI346" s="1054"/>
    </row>
    <row r="347" spans="1:35" s="1" customFormat="1" ht="19.5" customHeight="1" x14ac:dyDescent="0.2">
      <c r="A347" s="1042"/>
      <c r="B347" s="1043"/>
      <c r="C347" s="1043"/>
      <c r="D347" s="1043"/>
      <c r="E347" s="1043"/>
      <c r="F347" s="31" t="s">
        <v>168</v>
      </c>
      <c r="G347" s="1045"/>
      <c r="H347" s="1046"/>
      <c r="I347" s="1046"/>
      <c r="J347" s="1046"/>
      <c r="K347" s="1046"/>
      <c r="L347" s="1046"/>
      <c r="M347" s="1047"/>
      <c r="N347" s="32" t="s">
        <v>170</v>
      </c>
      <c r="O347" s="1048"/>
      <c r="P347" s="1048"/>
      <c r="Q347" s="1048"/>
      <c r="R347" s="1050"/>
      <c r="S347" s="1050"/>
      <c r="T347" s="1050"/>
      <c r="U347" s="1050"/>
      <c r="V347" s="1050"/>
      <c r="W347" s="1052"/>
      <c r="X347" s="1053"/>
      <c r="Y347" s="1053"/>
      <c r="Z347" s="1053"/>
      <c r="AA347" s="1053"/>
      <c r="AB347" s="1053"/>
      <c r="AC347" s="1053"/>
      <c r="AD347" s="1053"/>
      <c r="AE347" s="1053"/>
      <c r="AF347" s="1053"/>
      <c r="AG347" s="1053"/>
      <c r="AH347" s="1053"/>
      <c r="AI347" s="1053"/>
    </row>
    <row r="348" spans="1:35" s="1" customFormat="1" ht="19.5" customHeight="1" x14ac:dyDescent="0.2">
      <c r="A348" s="1044"/>
      <c r="B348" s="1044"/>
      <c r="C348" s="1044"/>
      <c r="D348" s="1044"/>
      <c r="E348" s="1044"/>
      <c r="F348" s="33"/>
      <c r="G348" s="1055"/>
      <c r="H348" s="1056"/>
      <c r="I348" s="1056"/>
      <c r="J348" s="1056"/>
      <c r="K348" s="1056"/>
      <c r="L348" s="1056"/>
      <c r="M348" s="1057"/>
      <c r="N348" s="34"/>
      <c r="O348" s="1049"/>
      <c r="P348" s="1049"/>
      <c r="Q348" s="1049"/>
      <c r="R348" s="1051"/>
      <c r="S348" s="1051"/>
      <c r="T348" s="1051"/>
      <c r="U348" s="1051"/>
      <c r="V348" s="1051"/>
      <c r="W348" s="1054"/>
      <c r="X348" s="1054"/>
      <c r="Y348" s="1054"/>
      <c r="Z348" s="1054"/>
      <c r="AA348" s="1054"/>
      <c r="AB348" s="1054"/>
      <c r="AC348" s="1054"/>
      <c r="AD348" s="1054"/>
      <c r="AE348" s="1054"/>
      <c r="AF348" s="1054"/>
      <c r="AG348" s="1054"/>
      <c r="AH348" s="1054"/>
      <c r="AI348" s="1054"/>
    </row>
    <row r="349" spans="1:35" s="1" customFormat="1" ht="19.5" customHeight="1" x14ac:dyDescent="0.2">
      <c r="A349" s="1042"/>
      <c r="B349" s="1043"/>
      <c r="C349" s="1043"/>
      <c r="D349" s="1043"/>
      <c r="E349" s="1043"/>
      <c r="F349" s="31" t="s">
        <v>168</v>
      </c>
      <c r="G349" s="1045"/>
      <c r="H349" s="1046"/>
      <c r="I349" s="1046"/>
      <c r="J349" s="1046"/>
      <c r="K349" s="1046"/>
      <c r="L349" s="1046"/>
      <c r="M349" s="1047"/>
      <c r="N349" s="32" t="s">
        <v>170</v>
      </c>
      <c r="O349" s="1048"/>
      <c r="P349" s="1048"/>
      <c r="Q349" s="1048"/>
      <c r="R349" s="1050"/>
      <c r="S349" s="1050"/>
      <c r="T349" s="1050"/>
      <c r="U349" s="1050"/>
      <c r="V349" s="1050"/>
      <c r="W349" s="1052"/>
      <c r="X349" s="1053"/>
      <c r="Y349" s="1053"/>
      <c r="Z349" s="1053"/>
      <c r="AA349" s="1053"/>
      <c r="AB349" s="1053"/>
      <c r="AC349" s="1053"/>
      <c r="AD349" s="1053"/>
      <c r="AE349" s="1053"/>
      <c r="AF349" s="1053"/>
      <c r="AG349" s="1053"/>
      <c r="AH349" s="1053"/>
      <c r="AI349" s="1053"/>
    </row>
    <row r="350" spans="1:35" s="1" customFormat="1" ht="19.5" customHeight="1" x14ac:dyDescent="0.2">
      <c r="A350" s="1044"/>
      <c r="B350" s="1044"/>
      <c r="C350" s="1044"/>
      <c r="D350" s="1044"/>
      <c r="E350" s="1044"/>
      <c r="F350" s="33"/>
      <c r="G350" s="1055"/>
      <c r="H350" s="1056"/>
      <c r="I350" s="1056"/>
      <c r="J350" s="1056"/>
      <c r="K350" s="1056"/>
      <c r="L350" s="1056"/>
      <c r="M350" s="1057"/>
      <c r="N350" s="34"/>
      <c r="O350" s="1049"/>
      <c r="P350" s="1049"/>
      <c r="Q350" s="1049"/>
      <c r="R350" s="1051"/>
      <c r="S350" s="1051"/>
      <c r="T350" s="1051"/>
      <c r="U350" s="1051"/>
      <c r="V350" s="1051"/>
      <c r="W350" s="1054"/>
      <c r="X350" s="1054"/>
      <c r="Y350" s="1054"/>
      <c r="Z350" s="1054"/>
      <c r="AA350" s="1054"/>
      <c r="AB350" s="1054"/>
      <c r="AC350" s="1054"/>
      <c r="AD350" s="1054"/>
      <c r="AE350" s="1054"/>
      <c r="AF350" s="1054"/>
      <c r="AG350" s="1054"/>
      <c r="AH350" s="1054"/>
      <c r="AI350" s="1054"/>
    </row>
    <row r="351" spans="1:35" s="1" customFormat="1" ht="19.5" customHeight="1" x14ac:dyDescent="0.2">
      <c r="A351" s="1042"/>
      <c r="B351" s="1043"/>
      <c r="C351" s="1043"/>
      <c r="D351" s="1043"/>
      <c r="E351" s="1043"/>
      <c r="F351" s="31" t="s">
        <v>168</v>
      </c>
      <c r="G351" s="1045"/>
      <c r="H351" s="1046"/>
      <c r="I351" s="1046"/>
      <c r="J351" s="1046"/>
      <c r="K351" s="1046"/>
      <c r="L351" s="1046"/>
      <c r="M351" s="1047"/>
      <c r="N351" s="32" t="s">
        <v>170</v>
      </c>
      <c r="O351" s="1048"/>
      <c r="P351" s="1048"/>
      <c r="Q351" s="1048"/>
      <c r="R351" s="1050"/>
      <c r="S351" s="1050"/>
      <c r="T351" s="1050"/>
      <c r="U351" s="1050"/>
      <c r="V351" s="1050"/>
      <c r="W351" s="1052"/>
      <c r="X351" s="1053"/>
      <c r="Y351" s="1053"/>
      <c r="Z351" s="1053"/>
      <c r="AA351" s="1053"/>
      <c r="AB351" s="1053"/>
      <c r="AC351" s="1053"/>
      <c r="AD351" s="1053"/>
      <c r="AE351" s="1053"/>
      <c r="AF351" s="1053"/>
      <c r="AG351" s="1053"/>
      <c r="AH351" s="1053"/>
      <c r="AI351" s="1053"/>
    </row>
    <row r="352" spans="1:35" s="1" customFormat="1" ht="19.5" customHeight="1" x14ac:dyDescent="0.2">
      <c r="A352" s="1044"/>
      <c r="B352" s="1044"/>
      <c r="C352" s="1044"/>
      <c r="D352" s="1044"/>
      <c r="E352" s="1044"/>
      <c r="F352" s="33"/>
      <c r="G352" s="1055"/>
      <c r="H352" s="1056"/>
      <c r="I352" s="1056"/>
      <c r="J352" s="1056"/>
      <c r="K352" s="1056"/>
      <c r="L352" s="1056"/>
      <c r="M352" s="1057"/>
      <c r="N352" s="34"/>
      <c r="O352" s="1049"/>
      <c r="P352" s="1049"/>
      <c r="Q352" s="1049"/>
      <c r="R352" s="1051"/>
      <c r="S352" s="1051"/>
      <c r="T352" s="1051"/>
      <c r="U352" s="1051"/>
      <c r="V352" s="1051"/>
      <c r="W352" s="1054"/>
      <c r="X352" s="1054"/>
      <c r="Y352" s="1054"/>
      <c r="Z352" s="1054"/>
      <c r="AA352" s="1054"/>
      <c r="AB352" s="1054"/>
      <c r="AC352" s="1054"/>
      <c r="AD352" s="1054"/>
      <c r="AE352" s="1054"/>
      <c r="AF352" s="1054"/>
      <c r="AG352" s="1054"/>
      <c r="AH352" s="1054"/>
      <c r="AI352" s="1054"/>
    </row>
    <row r="353" spans="1:35" s="1" customFormat="1" ht="19.5" customHeight="1" x14ac:dyDescent="0.2">
      <c r="A353" s="1042"/>
      <c r="B353" s="1043"/>
      <c r="C353" s="1043"/>
      <c r="D353" s="1043"/>
      <c r="E353" s="1043"/>
      <c r="F353" s="31" t="s">
        <v>168</v>
      </c>
      <c r="G353" s="1045"/>
      <c r="H353" s="1046"/>
      <c r="I353" s="1046"/>
      <c r="J353" s="1046"/>
      <c r="K353" s="1046"/>
      <c r="L353" s="1046"/>
      <c r="M353" s="1047"/>
      <c r="N353" s="32" t="s">
        <v>170</v>
      </c>
      <c r="O353" s="1048"/>
      <c r="P353" s="1048"/>
      <c r="Q353" s="1048"/>
      <c r="R353" s="1050"/>
      <c r="S353" s="1050"/>
      <c r="T353" s="1050"/>
      <c r="U353" s="1050"/>
      <c r="V353" s="1050"/>
      <c r="W353" s="1052"/>
      <c r="X353" s="1053"/>
      <c r="Y353" s="1053"/>
      <c r="Z353" s="1053"/>
      <c r="AA353" s="1053"/>
      <c r="AB353" s="1053"/>
      <c r="AC353" s="1053"/>
      <c r="AD353" s="1053"/>
      <c r="AE353" s="1053"/>
      <c r="AF353" s="1053"/>
      <c r="AG353" s="1053"/>
      <c r="AH353" s="1053"/>
      <c r="AI353" s="1053"/>
    </row>
    <row r="354" spans="1:35" s="1" customFormat="1" ht="19.5" customHeight="1" x14ac:dyDescent="0.2">
      <c r="A354" s="1044"/>
      <c r="B354" s="1044"/>
      <c r="C354" s="1044"/>
      <c r="D354" s="1044"/>
      <c r="E354" s="1044"/>
      <c r="F354" s="33"/>
      <c r="G354" s="1055"/>
      <c r="H354" s="1056"/>
      <c r="I354" s="1056"/>
      <c r="J354" s="1056"/>
      <c r="K354" s="1056"/>
      <c r="L354" s="1056"/>
      <c r="M354" s="1057"/>
      <c r="N354" s="34"/>
      <c r="O354" s="1049"/>
      <c r="P354" s="1049"/>
      <c r="Q354" s="1049"/>
      <c r="R354" s="1051"/>
      <c r="S354" s="1051"/>
      <c r="T354" s="1051"/>
      <c r="U354" s="1051"/>
      <c r="V354" s="1051"/>
      <c r="W354" s="1054"/>
      <c r="X354" s="1054"/>
      <c r="Y354" s="1054"/>
      <c r="Z354" s="1054"/>
      <c r="AA354" s="1054"/>
      <c r="AB354" s="1054"/>
      <c r="AC354" s="1054"/>
      <c r="AD354" s="1054"/>
      <c r="AE354" s="1054"/>
      <c r="AF354" s="1054"/>
      <c r="AG354" s="1054"/>
      <c r="AH354" s="1054"/>
      <c r="AI354" s="1054"/>
    </row>
    <row r="355" spans="1:35" s="1" customFormat="1" ht="19.5" customHeight="1" x14ac:dyDescent="0.2">
      <c r="A355" s="1042"/>
      <c r="B355" s="1043"/>
      <c r="C355" s="1043"/>
      <c r="D355" s="1043"/>
      <c r="E355" s="1043"/>
      <c r="F355" s="31" t="s">
        <v>168</v>
      </c>
      <c r="G355" s="1045"/>
      <c r="H355" s="1046"/>
      <c r="I355" s="1046"/>
      <c r="J355" s="1046"/>
      <c r="K355" s="1046"/>
      <c r="L355" s="1046"/>
      <c r="M355" s="1047"/>
      <c r="N355" s="32" t="s">
        <v>170</v>
      </c>
      <c r="O355" s="1048"/>
      <c r="P355" s="1048"/>
      <c r="Q355" s="1048"/>
      <c r="R355" s="1050"/>
      <c r="S355" s="1050"/>
      <c r="T355" s="1050"/>
      <c r="U355" s="1050"/>
      <c r="V355" s="1050"/>
      <c r="W355" s="1052"/>
      <c r="X355" s="1053"/>
      <c r="Y355" s="1053"/>
      <c r="Z355" s="1053"/>
      <c r="AA355" s="1053"/>
      <c r="AB355" s="1053"/>
      <c r="AC355" s="1053"/>
      <c r="AD355" s="1053"/>
      <c r="AE355" s="1053"/>
      <c r="AF355" s="1053"/>
      <c r="AG355" s="1053"/>
      <c r="AH355" s="1053"/>
      <c r="AI355" s="1053"/>
    </row>
    <row r="356" spans="1:35" s="1" customFormat="1" ht="19.5" customHeight="1" x14ac:dyDescent="0.2">
      <c r="A356" s="1044"/>
      <c r="B356" s="1044"/>
      <c r="C356" s="1044"/>
      <c r="D356" s="1044"/>
      <c r="E356" s="1044"/>
      <c r="F356" s="33"/>
      <c r="G356" s="1055"/>
      <c r="H356" s="1056"/>
      <c r="I356" s="1056"/>
      <c r="J356" s="1056"/>
      <c r="K356" s="1056"/>
      <c r="L356" s="1056"/>
      <c r="M356" s="1057"/>
      <c r="N356" s="34"/>
      <c r="O356" s="1049"/>
      <c r="P356" s="1049"/>
      <c r="Q356" s="1049"/>
      <c r="R356" s="1051"/>
      <c r="S356" s="1051"/>
      <c r="T356" s="1051"/>
      <c r="U356" s="1051"/>
      <c r="V356" s="1051"/>
      <c r="W356" s="1054"/>
      <c r="X356" s="1054"/>
      <c r="Y356" s="1054"/>
      <c r="Z356" s="1054"/>
      <c r="AA356" s="1054"/>
      <c r="AB356" s="1054"/>
      <c r="AC356" s="1054"/>
      <c r="AD356" s="1054"/>
      <c r="AE356" s="1054"/>
      <c r="AF356" s="1054"/>
      <c r="AG356" s="1054"/>
      <c r="AH356" s="1054"/>
      <c r="AI356" s="1054"/>
    </row>
    <row r="357" spans="1:35" s="1" customFormat="1" ht="19.5" customHeight="1" x14ac:dyDescent="0.2">
      <c r="A357" s="1042"/>
      <c r="B357" s="1043"/>
      <c r="C357" s="1043"/>
      <c r="D357" s="1043"/>
      <c r="E357" s="1043"/>
      <c r="F357" s="31" t="s">
        <v>168</v>
      </c>
      <c r="G357" s="1045"/>
      <c r="H357" s="1046"/>
      <c r="I357" s="1046"/>
      <c r="J357" s="1046"/>
      <c r="K357" s="1046"/>
      <c r="L357" s="1046"/>
      <c r="M357" s="1047"/>
      <c r="N357" s="32" t="s">
        <v>170</v>
      </c>
      <c r="O357" s="1048"/>
      <c r="P357" s="1048"/>
      <c r="Q357" s="1048"/>
      <c r="R357" s="1050"/>
      <c r="S357" s="1050"/>
      <c r="T357" s="1050"/>
      <c r="U357" s="1050"/>
      <c r="V357" s="1050"/>
      <c r="W357" s="1052"/>
      <c r="X357" s="1053"/>
      <c r="Y357" s="1053"/>
      <c r="Z357" s="1053"/>
      <c r="AA357" s="1053"/>
      <c r="AB357" s="1053"/>
      <c r="AC357" s="1053"/>
      <c r="AD357" s="1053"/>
      <c r="AE357" s="1053"/>
      <c r="AF357" s="1053"/>
      <c r="AG357" s="1053"/>
      <c r="AH357" s="1053"/>
      <c r="AI357" s="1053"/>
    </row>
    <row r="358" spans="1:35" s="1" customFormat="1" ht="19.5" customHeight="1" x14ac:dyDescent="0.2">
      <c r="A358" s="1044"/>
      <c r="B358" s="1044"/>
      <c r="C358" s="1044"/>
      <c r="D358" s="1044"/>
      <c r="E358" s="1044"/>
      <c r="F358" s="33"/>
      <c r="G358" s="1055"/>
      <c r="H358" s="1056"/>
      <c r="I358" s="1056"/>
      <c r="J358" s="1056"/>
      <c r="K358" s="1056"/>
      <c r="L358" s="1056"/>
      <c r="M358" s="1057"/>
      <c r="N358" s="34"/>
      <c r="O358" s="1049"/>
      <c r="P358" s="1049"/>
      <c r="Q358" s="1049"/>
      <c r="R358" s="1051"/>
      <c r="S358" s="1051"/>
      <c r="T358" s="1051"/>
      <c r="U358" s="1051"/>
      <c r="V358" s="1051"/>
      <c r="W358" s="1054"/>
      <c r="X358" s="1054"/>
      <c r="Y358" s="1054"/>
      <c r="Z358" s="1054"/>
      <c r="AA358" s="1054"/>
      <c r="AB358" s="1054"/>
      <c r="AC358" s="1054"/>
      <c r="AD358" s="1054"/>
      <c r="AE358" s="1054"/>
      <c r="AF358" s="1054"/>
      <c r="AG358" s="1054"/>
      <c r="AH358" s="1054"/>
      <c r="AI358" s="1054"/>
    </row>
    <row r="359" spans="1:35" s="1" customFormat="1" ht="19.5" customHeight="1" x14ac:dyDescent="0.2">
      <c r="A359" s="1042"/>
      <c r="B359" s="1043"/>
      <c r="C359" s="1043"/>
      <c r="D359" s="1043"/>
      <c r="E359" s="1043"/>
      <c r="F359" s="31" t="s">
        <v>168</v>
      </c>
      <c r="G359" s="1045"/>
      <c r="H359" s="1046"/>
      <c r="I359" s="1046"/>
      <c r="J359" s="1046"/>
      <c r="K359" s="1046"/>
      <c r="L359" s="1046"/>
      <c r="M359" s="1047"/>
      <c r="N359" s="32" t="s">
        <v>170</v>
      </c>
      <c r="O359" s="1048"/>
      <c r="P359" s="1048"/>
      <c r="Q359" s="1048"/>
      <c r="R359" s="1050"/>
      <c r="S359" s="1050"/>
      <c r="T359" s="1050"/>
      <c r="U359" s="1050"/>
      <c r="V359" s="1050"/>
      <c r="W359" s="1052"/>
      <c r="X359" s="1053"/>
      <c r="Y359" s="1053"/>
      <c r="Z359" s="1053"/>
      <c r="AA359" s="1053"/>
      <c r="AB359" s="1053"/>
      <c r="AC359" s="1053"/>
      <c r="AD359" s="1053"/>
      <c r="AE359" s="1053"/>
      <c r="AF359" s="1053"/>
      <c r="AG359" s="1053"/>
      <c r="AH359" s="1053"/>
      <c r="AI359" s="1053"/>
    </row>
    <row r="360" spans="1:35" s="1" customFormat="1" ht="19.5" customHeight="1" x14ac:dyDescent="0.2">
      <c r="A360" s="1044"/>
      <c r="B360" s="1044"/>
      <c r="C360" s="1044"/>
      <c r="D360" s="1044"/>
      <c r="E360" s="1044"/>
      <c r="F360" s="33"/>
      <c r="G360" s="1055"/>
      <c r="H360" s="1056"/>
      <c r="I360" s="1056"/>
      <c r="J360" s="1056"/>
      <c r="K360" s="1056"/>
      <c r="L360" s="1056"/>
      <c r="M360" s="1057"/>
      <c r="N360" s="34"/>
      <c r="O360" s="1049"/>
      <c r="P360" s="1049"/>
      <c r="Q360" s="1049"/>
      <c r="R360" s="1051"/>
      <c r="S360" s="1051"/>
      <c r="T360" s="1051"/>
      <c r="U360" s="1051"/>
      <c r="V360" s="1051"/>
      <c r="W360" s="1054"/>
      <c r="X360" s="1054"/>
      <c r="Y360" s="1054"/>
      <c r="Z360" s="1054"/>
      <c r="AA360" s="1054"/>
      <c r="AB360" s="1054"/>
      <c r="AC360" s="1054"/>
      <c r="AD360" s="1054"/>
      <c r="AE360" s="1054"/>
      <c r="AF360" s="1054"/>
      <c r="AG360" s="1054"/>
      <c r="AH360" s="1054"/>
      <c r="AI360" s="1054"/>
    </row>
    <row r="361" spans="1:35" s="1" customFormat="1" ht="19.5" customHeight="1" x14ac:dyDescent="0.2">
      <c r="A361" s="1042"/>
      <c r="B361" s="1043"/>
      <c r="C361" s="1043"/>
      <c r="D361" s="1043"/>
      <c r="E361" s="1043"/>
      <c r="F361" s="31" t="s">
        <v>168</v>
      </c>
      <c r="G361" s="1045"/>
      <c r="H361" s="1046"/>
      <c r="I361" s="1046"/>
      <c r="J361" s="1046"/>
      <c r="K361" s="1046"/>
      <c r="L361" s="1046"/>
      <c r="M361" s="1047"/>
      <c r="N361" s="32" t="s">
        <v>170</v>
      </c>
      <c r="O361" s="1048"/>
      <c r="P361" s="1048"/>
      <c r="Q361" s="1048"/>
      <c r="R361" s="1050"/>
      <c r="S361" s="1050"/>
      <c r="T361" s="1050"/>
      <c r="U361" s="1050"/>
      <c r="V361" s="1050"/>
      <c r="W361" s="1052"/>
      <c r="X361" s="1053"/>
      <c r="Y361" s="1053"/>
      <c r="Z361" s="1053"/>
      <c r="AA361" s="1053"/>
      <c r="AB361" s="1053"/>
      <c r="AC361" s="1053"/>
      <c r="AD361" s="1053"/>
      <c r="AE361" s="1053"/>
      <c r="AF361" s="1053"/>
      <c r="AG361" s="1053"/>
      <c r="AH361" s="1053"/>
      <c r="AI361" s="1053"/>
    </row>
    <row r="362" spans="1:35" s="1" customFormat="1" ht="19.5" customHeight="1" x14ac:dyDescent="0.2">
      <c r="A362" s="1044"/>
      <c r="B362" s="1044"/>
      <c r="C362" s="1044"/>
      <c r="D362" s="1044"/>
      <c r="E362" s="1044"/>
      <c r="F362" s="33"/>
      <c r="G362" s="1055"/>
      <c r="H362" s="1056"/>
      <c r="I362" s="1056"/>
      <c r="J362" s="1056"/>
      <c r="K362" s="1056"/>
      <c r="L362" s="1056"/>
      <c r="M362" s="1057"/>
      <c r="N362" s="34"/>
      <c r="O362" s="1049"/>
      <c r="P362" s="1049"/>
      <c r="Q362" s="1049"/>
      <c r="R362" s="1051"/>
      <c r="S362" s="1051"/>
      <c r="T362" s="1051"/>
      <c r="U362" s="1051"/>
      <c r="V362" s="1051"/>
      <c r="W362" s="1054"/>
      <c r="X362" s="1054"/>
      <c r="Y362" s="1054"/>
      <c r="Z362" s="1054"/>
      <c r="AA362" s="1054"/>
      <c r="AB362" s="1054"/>
      <c r="AC362" s="1054"/>
      <c r="AD362" s="1054"/>
      <c r="AE362" s="1054"/>
      <c r="AF362" s="1054"/>
      <c r="AG362" s="1054"/>
      <c r="AH362" s="1054"/>
      <c r="AI362" s="1054"/>
    </row>
    <row r="363" spans="1:35" s="1" customFormat="1" ht="19.5" customHeight="1" x14ac:dyDescent="0.2">
      <c r="A363" s="1042"/>
      <c r="B363" s="1043"/>
      <c r="C363" s="1043"/>
      <c r="D363" s="1043"/>
      <c r="E363" s="1043"/>
      <c r="F363" s="31" t="s">
        <v>168</v>
      </c>
      <c r="G363" s="1045"/>
      <c r="H363" s="1046"/>
      <c r="I363" s="1046"/>
      <c r="J363" s="1046"/>
      <c r="K363" s="1046"/>
      <c r="L363" s="1046"/>
      <c r="M363" s="1047"/>
      <c r="N363" s="32" t="s">
        <v>170</v>
      </c>
      <c r="O363" s="1048"/>
      <c r="P363" s="1048"/>
      <c r="Q363" s="1048"/>
      <c r="R363" s="1050"/>
      <c r="S363" s="1050"/>
      <c r="T363" s="1050"/>
      <c r="U363" s="1050"/>
      <c r="V363" s="1050"/>
      <c r="W363" s="1052"/>
      <c r="X363" s="1053"/>
      <c r="Y363" s="1053"/>
      <c r="Z363" s="1053"/>
      <c r="AA363" s="1053"/>
      <c r="AB363" s="1053"/>
      <c r="AC363" s="1053"/>
      <c r="AD363" s="1053"/>
      <c r="AE363" s="1053"/>
      <c r="AF363" s="1053"/>
      <c r="AG363" s="1053"/>
      <c r="AH363" s="1053"/>
      <c r="AI363" s="1053"/>
    </row>
    <row r="364" spans="1:35" s="1" customFormat="1" ht="19.5" customHeight="1" x14ac:dyDescent="0.2">
      <c r="A364" s="1044"/>
      <c r="B364" s="1044"/>
      <c r="C364" s="1044"/>
      <c r="D364" s="1044"/>
      <c r="E364" s="1044"/>
      <c r="F364" s="33"/>
      <c r="G364" s="1055"/>
      <c r="H364" s="1056"/>
      <c r="I364" s="1056"/>
      <c r="J364" s="1056"/>
      <c r="K364" s="1056"/>
      <c r="L364" s="1056"/>
      <c r="M364" s="1057"/>
      <c r="N364" s="34"/>
      <c r="O364" s="1049"/>
      <c r="P364" s="1049"/>
      <c r="Q364" s="1049"/>
      <c r="R364" s="1051"/>
      <c r="S364" s="1051"/>
      <c r="T364" s="1051"/>
      <c r="U364" s="1051"/>
      <c r="V364" s="1051"/>
      <c r="W364" s="1054"/>
      <c r="X364" s="1054"/>
      <c r="Y364" s="1054"/>
      <c r="Z364" s="1054"/>
      <c r="AA364" s="1054"/>
      <c r="AB364" s="1054"/>
      <c r="AC364" s="1054"/>
      <c r="AD364" s="1054"/>
      <c r="AE364" s="1054"/>
      <c r="AF364" s="1054"/>
      <c r="AG364" s="1054"/>
      <c r="AH364" s="1054"/>
      <c r="AI364" s="1054"/>
    </row>
    <row r="365" spans="1:35" s="1" customFormat="1" ht="19.5" customHeight="1" x14ac:dyDescent="0.2">
      <c r="A365" s="1042"/>
      <c r="B365" s="1043"/>
      <c r="C365" s="1043"/>
      <c r="D365" s="1043"/>
      <c r="E365" s="1043"/>
      <c r="F365" s="31" t="s">
        <v>168</v>
      </c>
      <c r="G365" s="1045"/>
      <c r="H365" s="1046"/>
      <c r="I365" s="1046"/>
      <c r="J365" s="1046"/>
      <c r="K365" s="1046"/>
      <c r="L365" s="1046"/>
      <c r="M365" s="1047"/>
      <c r="N365" s="32" t="s">
        <v>170</v>
      </c>
      <c r="O365" s="1048"/>
      <c r="P365" s="1048"/>
      <c r="Q365" s="1048"/>
      <c r="R365" s="1050"/>
      <c r="S365" s="1050"/>
      <c r="T365" s="1050"/>
      <c r="U365" s="1050"/>
      <c r="V365" s="1050"/>
      <c r="W365" s="1052"/>
      <c r="X365" s="1053"/>
      <c r="Y365" s="1053"/>
      <c r="Z365" s="1053"/>
      <c r="AA365" s="1053"/>
      <c r="AB365" s="1053"/>
      <c r="AC365" s="1053"/>
      <c r="AD365" s="1053"/>
      <c r="AE365" s="1053"/>
      <c r="AF365" s="1053"/>
      <c r="AG365" s="1053"/>
      <c r="AH365" s="1053"/>
      <c r="AI365" s="1053"/>
    </row>
    <row r="366" spans="1:35" s="1" customFormat="1" ht="19.5" customHeight="1" x14ac:dyDescent="0.2">
      <c r="A366" s="1044"/>
      <c r="B366" s="1044"/>
      <c r="C366" s="1044"/>
      <c r="D366" s="1044"/>
      <c r="E366" s="1044"/>
      <c r="F366" s="33"/>
      <c r="G366" s="1055"/>
      <c r="H366" s="1056"/>
      <c r="I366" s="1056"/>
      <c r="J366" s="1056"/>
      <c r="K366" s="1056"/>
      <c r="L366" s="1056"/>
      <c r="M366" s="1057"/>
      <c r="N366" s="34"/>
      <c r="O366" s="1049"/>
      <c r="P366" s="1049"/>
      <c r="Q366" s="1049"/>
      <c r="R366" s="1051"/>
      <c r="S366" s="1051"/>
      <c r="T366" s="1051"/>
      <c r="U366" s="1051"/>
      <c r="V366" s="1051"/>
      <c r="W366" s="1054"/>
      <c r="X366" s="1054"/>
      <c r="Y366" s="1054"/>
      <c r="Z366" s="1054"/>
      <c r="AA366" s="1054"/>
      <c r="AB366" s="1054"/>
      <c r="AC366" s="1054"/>
      <c r="AD366" s="1054"/>
      <c r="AE366" s="1054"/>
      <c r="AF366" s="1054"/>
      <c r="AG366" s="1054"/>
      <c r="AH366" s="1054"/>
      <c r="AI366" s="1054"/>
    </row>
    <row r="367" spans="1:35" s="1" customFormat="1" ht="19.5" customHeight="1" x14ac:dyDescent="0.2">
      <c r="A367" s="1042"/>
      <c r="B367" s="1043"/>
      <c r="C367" s="1043"/>
      <c r="D367" s="1043"/>
      <c r="E367" s="1043"/>
      <c r="F367" s="31" t="s">
        <v>168</v>
      </c>
      <c r="G367" s="1045"/>
      <c r="H367" s="1046"/>
      <c r="I367" s="1046"/>
      <c r="J367" s="1046"/>
      <c r="K367" s="1046"/>
      <c r="L367" s="1046"/>
      <c r="M367" s="1047"/>
      <c r="N367" s="32" t="s">
        <v>170</v>
      </c>
      <c r="O367" s="1048"/>
      <c r="P367" s="1048"/>
      <c r="Q367" s="1048"/>
      <c r="R367" s="1050"/>
      <c r="S367" s="1050"/>
      <c r="T367" s="1050"/>
      <c r="U367" s="1050"/>
      <c r="V367" s="1050"/>
      <c r="W367" s="1052"/>
      <c r="X367" s="1053"/>
      <c r="Y367" s="1053"/>
      <c r="Z367" s="1053"/>
      <c r="AA367" s="1053"/>
      <c r="AB367" s="1053"/>
      <c r="AC367" s="1053"/>
      <c r="AD367" s="1053"/>
      <c r="AE367" s="1053"/>
      <c r="AF367" s="1053"/>
      <c r="AG367" s="1053"/>
      <c r="AH367" s="1053"/>
      <c r="AI367" s="1053"/>
    </row>
    <row r="368" spans="1:35" s="1" customFormat="1" ht="19.5" customHeight="1" x14ac:dyDescent="0.2">
      <c r="A368" s="1044"/>
      <c r="B368" s="1044"/>
      <c r="C368" s="1044"/>
      <c r="D368" s="1044"/>
      <c r="E368" s="1044"/>
      <c r="F368" s="33"/>
      <c r="G368" s="1055"/>
      <c r="H368" s="1056"/>
      <c r="I368" s="1056"/>
      <c r="J368" s="1056"/>
      <c r="K368" s="1056"/>
      <c r="L368" s="1056"/>
      <c r="M368" s="1057"/>
      <c r="N368" s="34"/>
      <c r="O368" s="1049"/>
      <c r="P368" s="1049"/>
      <c r="Q368" s="1049"/>
      <c r="R368" s="1051"/>
      <c r="S368" s="1051"/>
      <c r="T368" s="1051"/>
      <c r="U368" s="1051"/>
      <c r="V368" s="1051"/>
      <c r="W368" s="1054"/>
      <c r="X368" s="1054"/>
      <c r="Y368" s="1054"/>
      <c r="Z368" s="1054"/>
      <c r="AA368" s="1054"/>
      <c r="AB368" s="1054"/>
      <c r="AC368" s="1054"/>
      <c r="AD368" s="1054"/>
      <c r="AE368" s="1054"/>
      <c r="AF368" s="1054"/>
      <c r="AG368" s="1054"/>
      <c r="AH368" s="1054"/>
      <c r="AI368" s="1054"/>
    </row>
    <row r="369" spans="1:35" s="1" customFormat="1" ht="19.5" customHeight="1" x14ac:dyDescent="0.2">
      <c r="A369" s="1042"/>
      <c r="B369" s="1043"/>
      <c r="C369" s="1043"/>
      <c r="D369" s="1043"/>
      <c r="E369" s="1043"/>
      <c r="F369" s="31" t="s">
        <v>168</v>
      </c>
      <c r="G369" s="1045"/>
      <c r="H369" s="1046"/>
      <c r="I369" s="1046"/>
      <c r="J369" s="1046"/>
      <c r="K369" s="1046"/>
      <c r="L369" s="1046"/>
      <c r="M369" s="1047"/>
      <c r="N369" s="32" t="s">
        <v>170</v>
      </c>
      <c r="O369" s="1048"/>
      <c r="P369" s="1048"/>
      <c r="Q369" s="1048"/>
      <c r="R369" s="1050"/>
      <c r="S369" s="1050"/>
      <c r="T369" s="1050"/>
      <c r="U369" s="1050"/>
      <c r="V369" s="1050"/>
      <c r="W369" s="1052"/>
      <c r="X369" s="1053"/>
      <c r="Y369" s="1053"/>
      <c r="Z369" s="1053"/>
      <c r="AA369" s="1053"/>
      <c r="AB369" s="1053"/>
      <c r="AC369" s="1053"/>
      <c r="AD369" s="1053"/>
      <c r="AE369" s="1053"/>
      <c r="AF369" s="1053"/>
      <c r="AG369" s="1053"/>
      <c r="AH369" s="1053"/>
      <c r="AI369" s="1053"/>
    </row>
    <row r="370" spans="1:35" s="1" customFormat="1" ht="19.5" customHeight="1" x14ac:dyDescent="0.2">
      <c r="A370" s="1044"/>
      <c r="B370" s="1044"/>
      <c r="C370" s="1044"/>
      <c r="D370" s="1044"/>
      <c r="E370" s="1044"/>
      <c r="F370" s="33"/>
      <c r="G370" s="1055"/>
      <c r="H370" s="1056"/>
      <c r="I370" s="1056"/>
      <c r="J370" s="1056"/>
      <c r="K370" s="1056"/>
      <c r="L370" s="1056"/>
      <c r="M370" s="1057"/>
      <c r="N370" s="34"/>
      <c r="O370" s="1049"/>
      <c r="P370" s="1049"/>
      <c r="Q370" s="1049"/>
      <c r="R370" s="1051"/>
      <c r="S370" s="1051"/>
      <c r="T370" s="1051"/>
      <c r="U370" s="1051"/>
      <c r="V370" s="1051"/>
      <c r="W370" s="1054"/>
      <c r="X370" s="1054"/>
      <c r="Y370" s="1054"/>
      <c r="Z370" s="1054"/>
      <c r="AA370" s="1054"/>
      <c r="AB370" s="1054"/>
      <c r="AC370" s="1054"/>
      <c r="AD370" s="1054"/>
      <c r="AE370" s="1054"/>
      <c r="AF370" s="1054"/>
      <c r="AG370" s="1054"/>
      <c r="AH370" s="1054"/>
      <c r="AI370" s="1054"/>
    </row>
    <row r="371" spans="1:35" s="1" customFormat="1" ht="19.5" customHeight="1" x14ac:dyDescent="0.2">
      <c r="A371" s="1042"/>
      <c r="B371" s="1043"/>
      <c r="C371" s="1043"/>
      <c r="D371" s="1043"/>
      <c r="E371" s="1043"/>
      <c r="F371" s="31" t="s">
        <v>168</v>
      </c>
      <c r="G371" s="1045"/>
      <c r="H371" s="1046"/>
      <c r="I371" s="1046"/>
      <c r="J371" s="1046"/>
      <c r="K371" s="1046"/>
      <c r="L371" s="1046"/>
      <c r="M371" s="1047"/>
      <c r="N371" s="32" t="s">
        <v>170</v>
      </c>
      <c r="O371" s="1048"/>
      <c r="P371" s="1048"/>
      <c r="Q371" s="1048"/>
      <c r="R371" s="1050"/>
      <c r="S371" s="1050"/>
      <c r="T371" s="1050"/>
      <c r="U371" s="1050"/>
      <c r="V371" s="1050"/>
      <c r="W371" s="1052"/>
      <c r="X371" s="1053"/>
      <c r="Y371" s="1053"/>
      <c r="Z371" s="1053"/>
      <c r="AA371" s="1053"/>
      <c r="AB371" s="1053"/>
      <c r="AC371" s="1053"/>
      <c r="AD371" s="1053"/>
      <c r="AE371" s="1053"/>
      <c r="AF371" s="1053"/>
      <c r="AG371" s="1053"/>
      <c r="AH371" s="1053"/>
      <c r="AI371" s="1053"/>
    </row>
    <row r="372" spans="1:35" s="1" customFormat="1" ht="19.5" customHeight="1" x14ac:dyDescent="0.2">
      <c r="A372" s="1044"/>
      <c r="B372" s="1044"/>
      <c r="C372" s="1044"/>
      <c r="D372" s="1044"/>
      <c r="E372" s="1044"/>
      <c r="F372" s="33"/>
      <c r="G372" s="1055"/>
      <c r="H372" s="1056"/>
      <c r="I372" s="1056"/>
      <c r="J372" s="1056"/>
      <c r="K372" s="1056"/>
      <c r="L372" s="1056"/>
      <c r="M372" s="1057"/>
      <c r="N372" s="34"/>
      <c r="O372" s="1049"/>
      <c r="P372" s="1049"/>
      <c r="Q372" s="1049"/>
      <c r="R372" s="1051"/>
      <c r="S372" s="1051"/>
      <c r="T372" s="1051"/>
      <c r="U372" s="1051"/>
      <c r="V372" s="1051"/>
      <c r="W372" s="1054"/>
      <c r="X372" s="1054"/>
      <c r="Y372" s="1054"/>
      <c r="Z372" s="1054"/>
      <c r="AA372" s="1054"/>
      <c r="AB372" s="1054"/>
      <c r="AC372" s="1054"/>
      <c r="AD372" s="1054"/>
      <c r="AE372" s="1054"/>
      <c r="AF372" s="1054"/>
      <c r="AG372" s="1054"/>
      <c r="AH372" s="1054"/>
      <c r="AI372" s="1054"/>
    </row>
    <row r="373" spans="1:35" s="1" customFormat="1" ht="19.5" customHeight="1" x14ac:dyDescent="0.2">
      <c r="A373" s="1042"/>
      <c r="B373" s="1043"/>
      <c r="C373" s="1043"/>
      <c r="D373" s="1043"/>
      <c r="E373" s="1043"/>
      <c r="F373" s="31" t="s">
        <v>168</v>
      </c>
      <c r="G373" s="1045"/>
      <c r="H373" s="1046"/>
      <c r="I373" s="1046"/>
      <c r="J373" s="1046"/>
      <c r="K373" s="1046"/>
      <c r="L373" s="1046"/>
      <c r="M373" s="1047"/>
      <c r="N373" s="32" t="s">
        <v>170</v>
      </c>
      <c r="O373" s="1048"/>
      <c r="P373" s="1048"/>
      <c r="Q373" s="1048"/>
      <c r="R373" s="1050"/>
      <c r="S373" s="1050"/>
      <c r="T373" s="1050"/>
      <c r="U373" s="1050"/>
      <c r="V373" s="1050"/>
      <c r="W373" s="1052"/>
      <c r="X373" s="1053"/>
      <c r="Y373" s="1053"/>
      <c r="Z373" s="1053"/>
      <c r="AA373" s="1053"/>
      <c r="AB373" s="1053"/>
      <c r="AC373" s="1053"/>
      <c r="AD373" s="1053"/>
      <c r="AE373" s="1053"/>
      <c r="AF373" s="1053"/>
      <c r="AG373" s="1053"/>
      <c r="AH373" s="1053"/>
      <c r="AI373" s="1053"/>
    </row>
    <row r="374" spans="1:35" s="1" customFormat="1" ht="19.5" customHeight="1" x14ac:dyDescent="0.2">
      <c r="A374" s="1044"/>
      <c r="B374" s="1044"/>
      <c r="C374" s="1044"/>
      <c r="D374" s="1044"/>
      <c r="E374" s="1044"/>
      <c r="F374" s="33"/>
      <c r="G374" s="1055"/>
      <c r="H374" s="1056"/>
      <c r="I374" s="1056"/>
      <c r="J374" s="1056"/>
      <c r="K374" s="1056"/>
      <c r="L374" s="1056"/>
      <c r="M374" s="1057"/>
      <c r="N374" s="34"/>
      <c r="O374" s="1049"/>
      <c r="P374" s="1049"/>
      <c r="Q374" s="1049"/>
      <c r="R374" s="1051"/>
      <c r="S374" s="1051"/>
      <c r="T374" s="1051"/>
      <c r="U374" s="1051"/>
      <c r="V374" s="1051"/>
      <c r="W374" s="1054"/>
      <c r="X374" s="1054"/>
      <c r="Y374" s="1054"/>
      <c r="Z374" s="1054"/>
      <c r="AA374" s="1054"/>
      <c r="AB374" s="1054"/>
      <c r="AC374" s="1054"/>
      <c r="AD374" s="1054"/>
      <c r="AE374" s="1054"/>
      <c r="AF374" s="1054"/>
      <c r="AG374" s="1054"/>
      <c r="AH374" s="1054"/>
      <c r="AI374" s="1054"/>
    </row>
    <row r="375" spans="1:35" s="1" customFormat="1" ht="19.5" customHeight="1" x14ac:dyDescent="0.2">
      <c r="A375" s="1042"/>
      <c r="B375" s="1043"/>
      <c r="C375" s="1043"/>
      <c r="D375" s="1043"/>
      <c r="E375" s="1043"/>
      <c r="F375" s="31" t="s">
        <v>168</v>
      </c>
      <c r="G375" s="1045"/>
      <c r="H375" s="1046"/>
      <c r="I375" s="1046"/>
      <c r="J375" s="1046"/>
      <c r="K375" s="1046"/>
      <c r="L375" s="1046"/>
      <c r="M375" s="1047"/>
      <c r="N375" s="32" t="s">
        <v>170</v>
      </c>
      <c r="O375" s="1048"/>
      <c r="P375" s="1048"/>
      <c r="Q375" s="1048"/>
      <c r="R375" s="1050"/>
      <c r="S375" s="1050"/>
      <c r="T375" s="1050"/>
      <c r="U375" s="1050"/>
      <c r="V375" s="1050"/>
      <c r="W375" s="1052"/>
      <c r="X375" s="1053"/>
      <c r="Y375" s="1053"/>
      <c r="Z375" s="1053"/>
      <c r="AA375" s="1053"/>
      <c r="AB375" s="1053"/>
      <c r="AC375" s="1053"/>
      <c r="AD375" s="1053"/>
      <c r="AE375" s="1053"/>
      <c r="AF375" s="1053"/>
      <c r="AG375" s="1053"/>
      <c r="AH375" s="1053"/>
      <c r="AI375" s="1053"/>
    </row>
    <row r="376" spans="1:35" s="1" customFormat="1" ht="19.5" customHeight="1" x14ac:dyDescent="0.2">
      <c r="A376" s="1044"/>
      <c r="B376" s="1044"/>
      <c r="C376" s="1044"/>
      <c r="D376" s="1044"/>
      <c r="E376" s="1044"/>
      <c r="F376" s="33"/>
      <c r="G376" s="1055"/>
      <c r="H376" s="1056"/>
      <c r="I376" s="1056"/>
      <c r="J376" s="1056"/>
      <c r="K376" s="1056"/>
      <c r="L376" s="1056"/>
      <c r="M376" s="1057"/>
      <c r="N376" s="34"/>
      <c r="O376" s="1049"/>
      <c r="P376" s="1049"/>
      <c r="Q376" s="1049"/>
      <c r="R376" s="1051"/>
      <c r="S376" s="1051"/>
      <c r="T376" s="1051"/>
      <c r="U376" s="1051"/>
      <c r="V376" s="1051"/>
      <c r="W376" s="1054"/>
      <c r="X376" s="1054"/>
      <c r="Y376" s="1054"/>
      <c r="Z376" s="1054"/>
      <c r="AA376" s="1054"/>
      <c r="AB376" s="1054"/>
      <c r="AC376" s="1054"/>
      <c r="AD376" s="1054"/>
      <c r="AE376" s="1054"/>
      <c r="AF376" s="1054"/>
      <c r="AG376" s="1054"/>
      <c r="AH376" s="1054"/>
      <c r="AI376" s="1054"/>
    </row>
    <row r="377" spans="1:35" s="1" customFormat="1" ht="19.5" customHeight="1" x14ac:dyDescent="0.2">
      <c r="A377" s="1042"/>
      <c r="B377" s="1043"/>
      <c r="C377" s="1043"/>
      <c r="D377" s="1043"/>
      <c r="E377" s="1043"/>
      <c r="F377" s="31" t="s">
        <v>168</v>
      </c>
      <c r="G377" s="1045"/>
      <c r="H377" s="1046"/>
      <c r="I377" s="1046"/>
      <c r="J377" s="1046"/>
      <c r="K377" s="1046"/>
      <c r="L377" s="1046"/>
      <c r="M377" s="1047"/>
      <c r="N377" s="32" t="s">
        <v>170</v>
      </c>
      <c r="O377" s="1048"/>
      <c r="P377" s="1048"/>
      <c r="Q377" s="1048"/>
      <c r="R377" s="1050"/>
      <c r="S377" s="1050"/>
      <c r="T377" s="1050"/>
      <c r="U377" s="1050"/>
      <c r="V377" s="1050"/>
      <c r="W377" s="1052"/>
      <c r="X377" s="1053"/>
      <c r="Y377" s="1053"/>
      <c r="Z377" s="1053"/>
      <c r="AA377" s="1053"/>
      <c r="AB377" s="1053"/>
      <c r="AC377" s="1053"/>
      <c r="AD377" s="1053"/>
      <c r="AE377" s="1053"/>
      <c r="AF377" s="1053"/>
      <c r="AG377" s="1053"/>
      <c r="AH377" s="1053"/>
      <c r="AI377" s="1053"/>
    </row>
    <row r="378" spans="1:35" s="1" customFormat="1" ht="19.5" customHeight="1" x14ac:dyDescent="0.2">
      <c r="A378" s="1044"/>
      <c r="B378" s="1044"/>
      <c r="C378" s="1044"/>
      <c r="D378" s="1044"/>
      <c r="E378" s="1044"/>
      <c r="F378" s="33"/>
      <c r="G378" s="1055"/>
      <c r="H378" s="1056"/>
      <c r="I378" s="1056"/>
      <c r="J378" s="1056"/>
      <c r="K378" s="1056"/>
      <c r="L378" s="1056"/>
      <c r="M378" s="1057"/>
      <c r="N378" s="34"/>
      <c r="O378" s="1049"/>
      <c r="P378" s="1049"/>
      <c r="Q378" s="1049"/>
      <c r="R378" s="1051"/>
      <c r="S378" s="1051"/>
      <c r="T378" s="1051"/>
      <c r="U378" s="1051"/>
      <c r="V378" s="1051"/>
      <c r="W378" s="1054"/>
      <c r="X378" s="1054"/>
      <c r="Y378" s="1054"/>
      <c r="Z378" s="1054"/>
      <c r="AA378" s="1054"/>
      <c r="AB378" s="1054"/>
      <c r="AC378" s="1054"/>
      <c r="AD378" s="1054"/>
      <c r="AE378" s="1054"/>
      <c r="AF378" s="1054"/>
      <c r="AG378" s="1054"/>
      <c r="AH378" s="1054"/>
      <c r="AI378" s="1054"/>
    </row>
    <row r="379" spans="1:35" s="1" customFormat="1" ht="19.5" customHeight="1" x14ac:dyDescent="0.2">
      <c r="A379" s="1042"/>
      <c r="B379" s="1043"/>
      <c r="C379" s="1043"/>
      <c r="D379" s="1043"/>
      <c r="E379" s="1043"/>
      <c r="F379" s="31" t="s">
        <v>168</v>
      </c>
      <c r="G379" s="1045"/>
      <c r="H379" s="1046"/>
      <c r="I379" s="1046"/>
      <c r="J379" s="1046"/>
      <c r="K379" s="1046"/>
      <c r="L379" s="1046"/>
      <c r="M379" s="1047"/>
      <c r="N379" s="32" t="s">
        <v>170</v>
      </c>
      <c r="O379" s="1048"/>
      <c r="P379" s="1048"/>
      <c r="Q379" s="1048"/>
      <c r="R379" s="1050"/>
      <c r="S379" s="1050"/>
      <c r="T379" s="1050"/>
      <c r="U379" s="1050"/>
      <c r="V379" s="1050"/>
      <c r="W379" s="1052"/>
      <c r="X379" s="1053"/>
      <c r="Y379" s="1053"/>
      <c r="Z379" s="1053"/>
      <c r="AA379" s="1053"/>
      <c r="AB379" s="1053"/>
      <c r="AC379" s="1053"/>
      <c r="AD379" s="1053"/>
      <c r="AE379" s="1053"/>
      <c r="AF379" s="1053"/>
      <c r="AG379" s="1053"/>
      <c r="AH379" s="1053"/>
      <c r="AI379" s="1053"/>
    </row>
    <row r="380" spans="1:35" s="1" customFormat="1" ht="19.5" customHeight="1" x14ac:dyDescent="0.2">
      <c r="A380" s="1044"/>
      <c r="B380" s="1044"/>
      <c r="C380" s="1044"/>
      <c r="D380" s="1044"/>
      <c r="E380" s="1044"/>
      <c r="F380" s="33"/>
      <c r="G380" s="1055"/>
      <c r="H380" s="1056"/>
      <c r="I380" s="1056"/>
      <c r="J380" s="1056"/>
      <c r="K380" s="1056"/>
      <c r="L380" s="1056"/>
      <c r="M380" s="1057"/>
      <c r="N380" s="34"/>
      <c r="O380" s="1049"/>
      <c r="P380" s="1049"/>
      <c r="Q380" s="1049"/>
      <c r="R380" s="1051"/>
      <c r="S380" s="1051"/>
      <c r="T380" s="1051"/>
      <c r="U380" s="1051"/>
      <c r="V380" s="1051"/>
      <c r="W380" s="1054"/>
      <c r="X380" s="1054"/>
      <c r="Y380" s="1054"/>
      <c r="Z380" s="1054"/>
      <c r="AA380" s="1054"/>
      <c r="AB380" s="1054"/>
      <c r="AC380" s="1054"/>
      <c r="AD380" s="1054"/>
      <c r="AE380" s="1054"/>
      <c r="AF380" s="1054"/>
      <c r="AG380" s="1054"/>
      <c r="AH380" s="1054"/>
      <c r="AI380" s="1054"/>
    </row>
    <row r="381" spans="1:35" s="1" customFormat="1" ht="19.5" customHeight="1" x14ac:dyDescent="0.2">
      <c r="A381" s="1042"/>
      <c r="B381" s="1043"/>
      <c r="C381" s="1043"/>
      <c r="D381" s="1043"/>
      <c r="E381" s="1043"/>
      <c r="F381" s="31" t="s">
        <v>168</v>
      </c>
      <c r="G381" s="1045"/>
      <c r="H381" s="1046"/>
      <c r="I381" s="1046"/>
      <c r="J381" s="1046"/>
      <c r="K381" s="1046"/>
      <c r="L381" s="1046"/>
      <c r="M381" s="1047"/>
      <c r="N381" s="32" t="s">
        <v>170</v>
      </c>
      <c r="O381" s="1048"/>
      <c r="P381" s="1048"/>
      <c r="Q381" s="1048"/>
      <c r="R381" s="1050"/>
      <c r="S381" s="1050"/>
      <c r="T381" s="1050"/>
      <c r="U381" s="1050"/>
      <c r="V381" s="1050"/>
      <c r="W381" s="1052"/>
      <c r="X381" s="1053"/>
      <c r="Y381" s="1053"/>
      <c r="Z381" s="1053"/>
      <c r="AA381" s="1053"/>
      <c r="AB381" s="1053"/>
      <c r="AC381" s="1053"/>
      <c r="AD381" s="1053"/>
      <c r="AE381" s="1053"/>
      <c r="AF381" s="1053"/>
      <c r="AG381" s="1053"/>
      <c r="AH381" s="1053"/>
      <c r="AI381" s="1053"/>
    </row>
    <row r="382" spans="1:35" s="1" customFormat="1" ht="19.5" customHeight="1" x14ac:dyDescent="0.2">
      <c r="A382" s="1044"/>
      <c r="B382" s="1044"/>
      <c r="C382" s="1044"/>
      <c r="D382" s="1044"/>
      <c r="E382" s="1044"/>
      <c r="F382" s="33"/>
      <c r="G382" s="1055"/>
      <c r="H382" s="1056"/>
      <c r="I382" s="1056"/>
      <c r="J382" s="1056"/>
      <c r="K382" s="1056"/>
      <c r="L382" s="1056"/>
      <c r="M382" s="1057"/>
      <c r="N382" s="34"/>
      <c r="O382" s="1049"/>
      <c r="P382" s="1049"/>
      <c r="Q382" s="1049"/>
      <c r="R382" s="1051"/>
      <c r="S382" s="1051"/>
      <c r="T382" s="1051"/>
      <c r="U382" s="1051"/>
      <c r="V382" s="1051"/>
      <c r="W382" s="1054"/>
      <c r="X382" s="1054"/>
      <c r="Y382" s="1054"/>
      <c r="Z382" s="1054"/>
      <c r="AA382" s="1054"/>
      <c r="AB382" s="1054"/>
      <c r="AC382" s="1054"/>
      <c r="AD382" s="1054"/>
      <c r="AE382" s="1054"/>
      <c r="AF382" s="1054"/>
      <c r="AG382" s="1054"/>
      <c r="AH382" s="1054"/>
      <c r="AI382" s="1054"/>
    </row>
    <row r="383" spans="1:35" s="1" customFormat="1" ht="19.5" customHeight="1" x14ac:dyDescent="0.2">
      <c r="A383" s="1042"/>
      <c r="B383" s="1043"/>
      <c r="C383" s="1043"/>
      <c r="D383" s="1043"/>
      <c r="E383" s="1043"/>
      <c r="F383" s="31" t="s">
        <v>168</v>
      </c>
      <c r="G383" s="1045"/>
      <c r="H383" s="1046"/>
      <c r="I383" s="1046"/>
      <c r="J383" s="1046"/>
      <c r="K383" s="1046"/>
      <c r="L383" s="1046"/>
      <c r="M383" s="1047"/>
      <c r="N383" s="32" t="s">
        <v>170</v>
      </c>
      <c r="O383" s="1048"/>
      <c r="P383" s="1048"/>
      <c r="Q383" s="1048"/>
      <c r="R383" s="1050"/>
      <c r="S383" s="1050"/>
      <c r="T383" s="1050"/>
      <c r="U383" s="1050"/>
      <c r="V383" s="1050"/>
      <c r="W383" s="1052"/>
      <c r="X383" s="1053"/>
      <c r="Y383" s="1053"/>
      <c r="Z383" s="1053"/>
      <c r="AA383" s="1053"/>
      <c r="AB383" s="1053"/>
      <c r="AC383" s="1053"/>
      <c r="AD383" s="1053"/>
      <c r="AE383" s="1053"/>
      <c r="AF383" s="1053"/>
      <c r="AG383" s="1053"/>
      <c r="AH383" s="1053"/>
      <c r="AI383" s="1053"/>
    </row>
    <row r="384" spans="1:35" s="1" customFormat="1" ht="19.5" customHeight="1" x14ac:dyDescent="0.2">
      <c r="A384" s="1044"/>
      <c r="B384" s="1044"/>
      <c r="C384" s="1044"/>
      <c r="D384" s="1044"/>
      <c r="E384" s="1044"/>
      <c r="F384" s="33"/>
      <c r="G384" s="1055"/>
      <c r="H384" s="1056"/>
      <c r="I384" s="1056"/>
      <c r="J384" s="1056"/>
      <c r="K384" s="1056"/>
      <c r="L384" s="1056"/>
      <c r="M384" s="1057"/>
      <c r="N384" s="34"/>
      <c r="O384" s="1049"/>
      <c r="P384" s="1049"/>
      <c r="Q384" s="1049"/>
      <c r="R384" s="1051"/>
      <c r="S384" s="1051"/>
      <c r="T384" s="1051"/>
      <c r="U384" s="1051"/>
      <c r="V384" s="1051"/>
      <c r="W384" s="1054"/>
      <c r="X384" s="1054"/>
      <c r="Y384" s="1054"/>
      <c r="Z384" s="1054"/>
      <c r="AA384" s="1054"/>
      <c r="AB384" s="1054"/>
      <c r="AC384" s="1054"/>
      <c r="AD384" s="1054"/>
      <c r="AE384" s="1054"/>
      <c r="AF384" s="1054"/>
      <c r="AG384" s="1054"/>
      <c r="AH384" s="1054"/>
      <c r="AI384" s="1054"/>
    </row>
    <row r="385" spans="1:35" s="1" customFormat="1" ht="19.5" customHeight="1" x14ac:dyDescent="0.2">
      <c r="A385" s="1042"/>
      <c r="B385" s="1043"/>
      <c r="C385" s="1043"/>
      <c r="D385" s="1043"/>
      <c r="E385" s="1043"/>
      <c r="F385" s="31" t="s">
        <v>168</v>
      </c>
      <c r="G385" s="1045"/>
      <c r="H385" s="1046"/>
      <c r="I385" s="1046"/>
      <c r="J385" s="1046"/>
      <c r="K385" s="1046"/>
      <c r="L385" s="1046"/>
      <c r="M385" s="1047"/>
      <c r="N385" s="32" t="s">
        <v>170</v>
      </c>
      <c r="O385" s="1048"/>
      <c r="P385" s="1048"/>
      <c r="Q385" s="1048"/>
      <c r="R385" s="1050"/>
      <c r="S385" s="1050"/>
      <c r="T385" s="1050"/>
      <c r="U385" s="1050"/>
      <c r="V385" s="1050"/>
      <c r="W385" s="1052"/>
      <c r="X385" s="1053"/>
      <c r="Y385" s="1053"/>
      <c r="Z385" s="1053"/>
      <c r="AA385" s="1053"/>
      <c r="AB385" s="1053"/>
      <c r="AC385" s="1053"/>
      <c r="AD385" s="1053"/>
      <c r="AE385" s="1053"/>
      <c r="AF385" s="1053"/>
      <c r="AG385" s="1053"/>
      <c r="AH385" s="1053"/>
      <c r="AI385" s="1053"/>
    </row>
    <row r="386" spans="1:35" s="1" customFormat="1" ht="19.5" customHeight="1" x14ac:dyDescent="0.2">
      <c r="A386" s="1044"/>
      <c r="B386" s="1044"/>
      <c r="C386" s="1044"/>
      <c r="D386" s="1044"/>
      <c r="E386" s="1044"/>
      <c r="F386" s="33"/>
      <c r="G386" s="1055"/>
      <c r="H386" s="1056"/>
      <c r="I386" s="1056"/>
      <c r="J386" s="1056"/>
      <c r="K386" s="1056"/>
      <c r="L386" s="1056"/>
      <c r="M386" s="1057"/>
      <c r="N386" s="34"/>
      <c r="O386" s="1049"/>
      <c r="P386" s="1049"/>
      <c r="Q386" s="1049"/>
      <c r="R386" s="1051"/>
      <c r="S386" s="1051"/>
      <c r="T386" s="1051"/>
      <c r="U386" s="1051"/>
      <c r="V386" s="1051"/>
      <c r="W386" s="1054"/>
      <c r="X386" s="1054"/>
      <c r="Y386" s="1054"/>
      <c r="Z386" s="1054"/>
      <c r="AA386" s="1054"/>
      <c r="AB386" s="1054"/>
      <c r="AC386" s="1054"/>
      <c r="AD386" s="1054"/>
      <c r="AE386" s="1054"/>
      <c r="AF386" s="1054"/>
      <c r="AG386" s="1054"/>
      <c r="AH386" s="1054"/>
      <c r="AI386" s="1054"/>
    </row>
    <row r="387" spans="1:35" s="1" customFormat="1" ht="19.5" customHeight="1" x14ac:dyDescent="0.2">
      <c r="A387" s="1042"/>
      <c r="B387" s="1043"/>
      <c r="C387" s="1043"/>
      <c r="D387" s="1043"/>
      <c r="E387" s="1043"/>
      <c r="F387" s="31" t="s">
        <v>168</v>
      </c>
      <c r="G387" s="1045"/>
      <c r="H387" s="1046"/>
      <c r="I387" s="1046"/>
      <c r="J387" s="1046"/>
      <c r="K387" s="1046"/>
      <c r="L387" s="1046"/>
      <c r="M387" s="1047"/>
      <c r="N387" s="32" t="s">
        <v>170</v>
      </c>
      <c r="O387" s="1048"/>
      <c r="P387" s="1048"/>
      <c r="Q387" s="1048"/>
      <c r="R387" s="1050"/>
      <c r="S387" s="1050"/>
      <c r="T387" s="1050"/>
      <c r="U387" s="1050"/>
      <c r="V387" s="1050"/>
      <c r="W387" s="1052"/>
      <c r="X387" s="1053"/>
      <c r="Y387" s="1053"/>
      <c r="Z387" s="1053"/>
      <c r="AA387" s="1053"/>
      <c r="AB387" s="1053"/>
      <c r="AC387" s="1053"/>
      <c r="AD387" s="1053"/>
      <c r="AE387" s="1053"/>
      <c r="AF387" s="1053"/>
      <c r="AG387" s="1053"/>
      <c r="AH387" s="1053"/>
      <c r="AI387" s="1053"/>
    </row>
    <row r="388" spans="1:35" s="1" customFormat="1" ht="19.5" customHeight="1" x14ac:dyDescent="0.2">
      <c r="A388" s="1044"/>
      <c r="B388" s="1044"/>
      <c r="C388" s="1044"/>
      <c r="D388" s="1044"/>
      <c r="E388" s="1044"/>
      <c r="F388" s="33"/>
      <c r="G388" s="1055"/>
      <c r="H388" s="1056"/>
      <c r="I388" s="1056"/>
      <c r="J388" s="1056"/>
      <c r="K388" s="1056"/>
      <c r="L388" s="1056"/>
      <c r="M388" s="1057"/>
      <c r="N388" s="34"/>
      <c r="O388" s="1049"/>
      <c r="P388" s="1049"/>
      <c r="Q388" s="1049"/>
      <c r="R388" s="1051"/>
      <c r="S388" s="1051"/>
      <c r="T388" s="1051"/>
      <c r="U388" s="1051"/>
      <c r="V388" s="1051"/>
      <c r="W388" s="1054"/>
      <c r="X388" s="1054"/>
      <c r="Y388" s="1054"/>
      <c r="Z388" s="1054"/>
      <c r="AA388" s="1054"/>
      <c r="AB388" s="1054"/>
      <c r="AC388" s="1054"/>
      <c r="AD388" s="1054"/>
      <c r="AE388" s="1054"/>
      <c r="AF388" s="1054"/>
      <c r="AG388" s="1054"/>
      <c r="AH388" s="1054"/>
      <c r="AI388" s="1054"/>
    </row>
    <row r="389" spans="1:35" s="1" customFormat="1" ht="19.5" customHeight="1" x14ac:dyDescent="0.2">
      <c r="A389" s="1042"/>
      <c r="B389" s="1043"/>
      <c r="C389" s="1043"/>
      <c r="D389" s="1043"/>
      <c r="E389" s="1043"/>
      <c r="F389" s="31" t="s">
        <v>168</v>
      </c>
      <c r="G389" s="1045"/>
      <c r="H389" s="1046"/>
      <c r="I389" s="1046"/>
      <c r="J389" s="1046"/>
      <c r="K389" s="1046"/>
      <c r="L389" s="1046"/>
      <c r="M389" s="1047"/>
      <c r="N389" s="32" t="s">
        <v>170</v>
      </c>
      <c r="O389" s="1048"/>
      <c r="P389" s="1048"/>
      <c r="Q389" s="1048"/>
      <c r="R389" s="1050"/>
      <c r="S389" s="1050"/>
      <c r="T389" s="1050"/>
      <c r="U389" s="1050"/>
      <c r="V389" s="1050"/>
      <c r="W389" s="1052"/>
      <c r="X389" s="1053"/>
      <c r="Y389" s="1053"/>
      <c r="Z389" s="1053"/>
      <c r="AA389" s="1053"/>
      <c r="AB389" s="1053"/>
      <c r="AC389" s="1053"/>
      <c r="AD389" s="1053"/>
      <c r="AE389" s="1053"/>
      <c r="AF389" s="1053"/>
      <c r="AG389" s="1053"/>
      <c r="AH389" s="1053"/>
      <c r="AI389" s="1053"/>
    </row>
    <row r="390" spans="1:35" s="1" customFormat="1" ht="19.5" customHeight="1" x14ac:dyDescent="0.2">
      <c r="A390" s="1044"/>
      <c r="B390" s="1044"/>
      <c r="C390" s="1044"/>
      <c r="D390" s="1044"/>
      <c r="E390" s="1044"/>
      <c r="F390" s="33"/>
      <c r="G390" s="1055"/>
      <c r="H390" s="1056"/>
      <c r="I390" s="1056"/>
      <c r="J390" s="1056"/>
      <c r="K390" s="1056"/>
      <c r="L390" s="1056"/>
      <c r="M390" s="1057"/>
      <c r="N390" s="34"/>
      <c r="O390" s="1049"/>
      <c r="P390" s="1049"/>
      <c r="Q390" s="1049"/>
      <c r="R390" s="1051"/>
      <c r="S390" s="1051"/>
      <c r="T390" s="1051"/>
      <c r="U390" s="1051"/>
      <c r="V390" s="1051"/>
      <c r="W390" s="1054"/>
      <c r="X390" s="1054"/>
      <c r="Y390" s="1054"/>
      <c r="Z390" s="1054"/>
      <c r="AA390" s="1054"/>
      <c r="AB390" s="1054"/>
      <c r="AC390" s="1054"/>
      <c r="AD390" s="1054"/>
      <c r="AE390" s="1054"/>
      <c r="AF390" s="1054"/>
      <c r="AG390" s="1054"/>
      <c r="AH390" s="1054"/>
      <c r="AI390" s="1054"/>
    </row>
    <row r="391" spans="1:35" s="1" customFormat="1" ht="19.5" customHeight="1" x14ac:dyDescent="0.2">
      <c r="A391" s="1042"/>
      <c r="B391" s="1043"/>
      <c r="C391" s="1043"/>
      <c r="D391" s="1043"/>
      <c r="E391" s="1043"/>
      <c r="F391" s="31" t="s">
        <v>168</v>
      </c>
      <c r="G391" s="1045"/>
      <c r="H391" s="1046"/>
      <c r="I391" s="1046"/>
      <c r="J391" s="1046"/>
      <c r="K391" s="1046"/>
      <c r="L391" s="1046"/>
      <c r="M391" s="1047"/>
      <c r="N391" s="32" t="s">
        <v>170</v>
      </c>
      <c r="O391" s="1048"/>
      <c r="P391" s="1048"/>
      <c r="Q391" s="1048"/>
      <c r="R391" s="1050"/>
      <c r="S391" s="1050"/>
      <c r="T391" s="1050"/>
      <c r="U391" s="1050"/>
      <c r="V391" s="1050"/>
      <c r="W391" s="1052"/>
      <c r="X391" s="1053"/>
      <c r="Y391" s="1053"/>
      <c r="Z391" s="1053"/>
      <c r="AA391" s="1053"/>
      <c r="AB391" s="1053"/>
      <c r="AC391" s="1053"/>
      <c r="AD391" s="1053"/>
      <c r="AE391" s="1053"/>
      <c r="AF391" s="1053"/>
      <c r="AG391" s="1053"/>
      <c r="AH391" s="1053"/>
      <c r="AI391" s="1053"/>
    </row>
    <row r="392" spans="1:35" s="1" customFormat="1" ht="19.5" customHeight="1" x14ac:dyDescent="0.2">
      <c r="A392" s="1044"/>
      <c r="B392" s="1044"/>
      <c r="C392" s="1044"/>
      <c r="D392" s="1044"/>
      <c r="E392" s="1044"/>
      <c r="F392" s="33"/>
      <c r="G392" s="1055"/>
      <c r="H392" s="1056"/>
      <c r="I392" s="1056"/>
      <c r="J392" s="1056"/>
      <c r="K392" s="1056"/>
      <c r="L392" s="1056"/>
      <c r="M392" s="1057"/>
      <c r="N392" s="34"/>
      <c r="O392" s="1049"/>
      <c r="P392" s="1049"/>
      <c r="Q392" s="1049"/>
      <c r="R392" s="1051"/>
      <c r="S392" s="1051"/>
      <c r="T392" s="1051"/>
      <c r="U392" s="1051"/>
      <c r="V392" s="1051"/>
      <c r="W392" s="1054"/>
      <c r="X392" s="1054"/>
      <c r="Y392" s="1054"/>
      <c r="Z392" s="1054"/>
      <c r="AA392" s="1054"/>
      <c r="AB392" s="1054"/>
      <c r="AC392" s="1054"/>
      <c r="AD392" s="1054"/>
      <c r="AE392" s="1054"/>
      <c r="AF392" s="1054"/>
      <c r="AG392" s="1054"/>
      <c r="AH392" s="1054"/>
      <c r="AI392" s="1054"/>
    </row>
    <row r="393" spans="1:35" s="1" customFormat="1" ht="19.5" customHeight="1" x14ac:dyDescent="0.2">
      <c r="A393" s="1042"/>
      <c r="B393" s="1043"/>
      <c r="C393" s="1043"/>
      <c r="D393" s="1043"/>
      <c r="E393" s="1043"/>
      <c r="F393" s="31" t="s">
        <v>168</v>
      </c>
      <c r="G393" s="1045"/>
      <c r="H393" s="1046"/>
      <c r="I393" s="1046"/>
      <c r="J393" s="1046"/>
      <c r="K393" s="1046"/>
      <c r="L393" s="1046"/>
      <c r="M393" s="1047"/>
      <c r="N393" s="32" t="s">
        <v>170</v>
      </c>
      <c r="O393" s="1048"/>
      <c r="P393" s="1048"/>
      <c r="Q393" s="1048"/>
      <c r="R393" s="1050"/>
      <c r="S393" s="1050"/>
      <c r="T393" s="1050"/>
      <c r="U393" s="1050"/>
      <c r="V393" s="1050"/>
      <c r="W393" s="1052"/>
      <c r="X393" s="1053"/>
      <c r="Y393" s="1053"/>
      <c r="Z393" s="1053"/>
      <c r="AA393" s="1053"/>
      <c r="AB393" s="1053"/>
      <c r="AC393" s="1053"/>
      <c r="AD393" s="1053"/>
      <c r="AE393" s="1053"/>
      <c r="AF393" s="1053"/>
      <c r="AG393" s="1053"/>
      <c r="AH393" s="1053"/>
      <c r="AI393" s="1053"/>
    </row>
    <row r="394" spans="1:35" s="1" customFormat="1" ht="19.5" customHeight="1" x14ac:dyDescent="0.2">
      <c r="A394" s="1044"/>
      <c r="B394" s="1044"/>
      <c r="C394" s="1044"/>
      <c r="D394" s="1044"/>
      <c r="E394" s="1044"/>
      <c r="F394" s="33"/>
      <c r="G394" s="1055"/>
      <c r="H394" s="1056"/>
      <c r="I394" s="1056"/>
      <c r="J394" s="1056"/>
      <c r="K394" s="1056"/>
      <c r="L394" s="1056"/>
      <c r="M394" s="1057"/>
      <c r="N394" s="34"/>
      <c r="O394" s="1049"/>
      <c r="P394" s="1049"/>
      <c r="Q394" s="1049"/>
      <c r="R394" s="1051"/>
      <c r="S394" s="1051"/>
      <c r="T394" s="1051"/>
      <c r="U394" s="1051"/>
      <c r="V394" s="1051"/>
      <c r="W394" s="1054"/>
      <c r="X394" s="1054"/>
      <c r="Y394" s="1054"/>
      <c r="Z394" s="1054"/>
      <c r="AA394" s="1054"/>
      <c r="AB394" s="1054"/>
      <c r="AC394" s="1054"/>
      <c r="AD394" s="1054"/>
      <c r="AE394" s="1054"/>
      <c r="AF394" s="1054"/>
      <c r="AG394" s="1054"/>
      <c r="AH394" s="1054"/>
      <c r="AI394" s="1054"/>
    </row>
    <row r="395" spans="1:35" s="1" customFormat="1" ht="19.5" customHeight="1" x14ac:dyDescent="0.2">
      <c r="A395" s="1042"/>
      <c r="B395" s="1043"/>
      <c r="C395" s="1043"/>
      <c r="D395" s="1043"/>
      <c r="E395" s="1043"/>
      <c r="F395" s="31" t="s">
        <v>168</v>
      </c>
      <c r="G395" s="1045"/>
      <c r="H395" s="1046"/>
      <c r="I395" s="1046"/>
      <c r="J395" s="1046"/>
      <c r="K395" s="1046"/>
      <c r="L395" s="1046"/>
      <c r="M395" s="1047"/>
      <c r="N395" s="32" t="s">
        <v>170</v>
      </c>
      <c r="O395" s="1048"/>
      <c r="P395" s="1048"/>
      <c r="Q395" s="1048"/>
      <c r="R395" s="1050"/>
      <c r="S395" s="1050"/>
      <c r="T395" s="1050"/>
      <c r="U395" s="1050"/>
      <c r="V395" s="1050"/>
      <c r="W395" s="1052"/>
      <c r="X395" s="1053"/>
      <c r="Y395" s="1053"/>
      <c r="Z395" s="1053"/>
      <c r="AA395" s="1053"/>
      <c r="AB395" s="1053"/>
      <c r="AC395" s="1053"/>
      <c r="AD395" s="1053"/>
      <c r="AE395" s="1053"/>
      <c r="AF395" s="1053"/>
      <c r="AG395" s="1053"/>
      <c r="AH395" s="1053"/>
      <c r="AI395" s="1053"/>
    </row>
    <row r="396" spans="1:35" s="1" customFormat="1" ht="19.5" customHeight="1" x14ac:dyDescent="0.2">
      <c r="A396" s="1044"/>
      <c r="B396" s="1044"/>
      <c r="C396" s="1044"/>
      <c r="D396" s="1044"/>
      <c r="E396" s="1044"/>
      <c r="F396" s="33"/>
      <c r="G396" s="1055"/>
      <c r="H396" s="1056"/>
      <c r="I396" s="1056"/>
      <c r="J396" s="1056"/>
      <c r="K396" s="1056"/>
      <c r="L396" s="1056"/>
      <c r="M396" s="1057"/>
      <c r="N396" s="34"/>
      <c r="O396" s="1049"/>
      <c r="P396" s="1049"/>
      <c r="Q396" s="1049"/>
      <c r="R396" s="1051"/>
      <c r="S396" s="1051"/>
      <c r="T396" s="1051"/>
      <c r="U396" s="1051"/>
      <c r="V396" s="1051"/>
      <c r="W396" s="1054"/>
      <c r="X396" s="1054"/>
      <c r="Y396" s="1054"/>
      <c r="Z396" s="1054"/>
      <c r="AA396" s="1054"/>
      <c r="AB396" s="1054"/>
      <c r="AC396" s="1054"/>
      <c r="AD396" s="1054"/>
      <c r="AE396" s="1054"/>
      <c r="AF396" s="1054"/>
      <c r="AG396" s="1054"/>
      <c r="AH396" s="1054"/>
      <c r="AI396" s="1054"/>
    </row>
    <row r="397" spans="1:35" s="1" customFormat="1" ht="19.5" customHeight="1" x14ac:dyDescent="0.2">
      <c r="A397" s="1042"/>
      <c r="B397" s="1043"/>
      <c r="C397" s="1043"/>
      <c r="D397" s="1043"/>
      <c r="E397" s="1043"/>
      <c r="F397" s="31" t="s">
        <v>168</v>
      </c>
      <c r="G397" s="1045"/>
      <c r="H397" s="1046"/>
      <c r="I397" s="1046"/>
      <c r="J397" s="1046"/>
      <c r="K397" s="1046"/>
      <c r="L397" s="1046"/>
      <c r="M397" s="1047"/>
      <c r="N397" s="32" t="s">
        <v>170</v>
      </c>
      <c r="O397" s="1048"/>
      <c r="P397" s="1048"/>
      <c r="Q397" s="1048"/>
      <c r="R397" s="1050"/>
      <c r="S397" s="1050"/>
      <c r="T397" s="1050"/>
      <c r="U397" s="1050"/>
      <c r="V397" s="1050"/>
      <c r="W397" s="1052"/>
      <c r="X397" s="1053"/>
      <c r="Y397" s="1053"/>
      <c r="Z397" s="1053"/>
      <c r="AA397" s="1053"/>
      <c r="AB397" s="1053"/>
      <c r="AC397" s="1053"/>
      <c r="AD397" s="1053"/>
      <c r="AE397" s="1053"/>
      <c r="AF397" s="1053"/>
      <c r="AG397" s="1053"/>
      <c r="AH397" s="1053"/>
      <c r="AI397" s="1053"/>
    </row>
    <row r="398" spans="1:35" s="1" customFormat="1" ht="19.5" customHeight="1" x14ac:dyDescent="0.2">
      <c r="A398" s="1044"/>
      <c r="B398" s="1044"/>
      <c r="C398" s="1044"/>
      <c r="D398" s="1044"/>
      <c r="E398" s="1044"/>
      <c r="F398" s="33"/>
      <c r="G398" s="1055"/>
      <c r="H398" s="1056"/>
      <c r="I398" s="1056"/>
      <c r="J398" s="1056"/>
      <c r="K398" s="1056"/>
      <c r="L398" s="1056"/>
      <c r="M398" s="1057"/>
      <c r="N398" s="34"/>
      <c r="O398" s="1049"/>
      <c r="P398" s="1049"/>
      <c r="Q398" s="1049"/>
      <c r="R398" s="1051"/>
      <c r="S398" s="1051"/>
      <c r="T398" s="1051"/>
      <c r="U398" s="1051"/>
      <c r="V398" s="1051"/>
      <c r="W398" s="1054"/>
      <c r="X398" s="1054"/>
      <c r="Y398" s="1054"/>
      <c r="Z398" s="1054"/>
      <c r="AA398" s="1054"/>
      <c r="AB398" s="1054"/>
      <c r="AC398" s="1054"/>
      <c r="AD398" s="1054"/>
      <c r="AE398" s="1054"/>
      <c r="AF398" s="1054"/>
      <c r="AG398" s="1054"/>
      <c r="AH398" s="1054"/>
      <c r="AI398" s="1054"/>
    </row>
    <row r="399" spans="1:35" s="1" customFormat="1" ht="19.5" customHeight="1" x14ac:dyDescent="0.2">
      <c r="A399" s="1042"/>
      <c r="B399" s="1043"/>
      <c r="C399" s="1043"/>
      <c r="D399" s="1043"/>
      <c r="E399" s="1043"/>
      <c r="F399" s="31" t="s">
        <v>168</v>
      </c>
      <c r="G399" s="1045"/>
      <c r="H399" s="1046"/>
      <c r="I399" s="1046"/>
      <c r="J399" s="1046"/>
      <c r="K399" s="1046"/>
      <c r="L399" s="1046"/>
      <c r="M399" s="1047"/>
      <c r="N399" s="32" t="s">
        <v>170</v>
      </c>
      <c r="O399" s="1048"/>
      <c r="P399" s="1048"/>
      <c r="Q399" s="1048"/>
      <c r="R399" s="1050"/>
      <c r="S399" s="1050"/>
      <c r="T399" s="1050"/>
      <c r="U399" s="1050"/>
      <c r="V399" s="1050"/>
      <c r="W399" s="1052"/>
      <c r="X399" s="1053"/>
      <c r="Y399" s="1053"/>
      <c r="Z399" s="1053"/>
      <c r="AA399" s="1053"/>
      <c r="AB399" s="1053"/>
      <c r="AC399" s="1053"/>
      <c r="AD399" s="1053"/>
      <c r="AE399" s="1053"/>
      <c r="AF399" s="1053"/>
      <c r="AG399" s="1053"/>
      <c r="AH399" s="1053"/>
      <c r="AI399" s="1053"/>
    </row>
    <row r="400" spans="1:35" s="1" customFormat="1" ht="19.5" customHeight="1" x14ac:dyDescent="0.2">
      <c r="A400" s="1044"/>
      <c r="B400" s="1044"/>
      <c r="C400" s="1044"/>
      <c r="D400" s="1044"/>
      <c r="E400" s="1044"/>
      <c r="F400" s="33"/>
      <c r="G400" s="1055"/>
      <c r="H400" s="1056"/>
      <c r="I400" s="1056"/>
      <c r="J400" s="1056"/>
      <c r="K400" s="1056"/>
      <c r="L400" s="1056"/>
      <c r="M400" s="1057"/>
      <c r="N400" s="34"/>
      <c r="O400" s="1049"/>
      <c r="P400" s="1049"/>
      <c r="Q400" s="1049"/>
      <c r="R400" s="1051"/>
      <c r="S400" s="1051"/>
      <c r="T400" s="1051"/>
      <c r="U400" s="1051"/>
      <c r="V400" s="1051"/>
      <c r="W400" s="1054"/>
      <c r="X400" s="1054"/>
      <c r="Y400" s="1054"/>
      <c r="Z400" s="1054"/>
      <c r="AA400" s="1054"/>
      <c r="AB400" s="1054"/>
      <c r="AC400" s="1054"/>
      <c r="AD400" s="1054"/>
      <c r="AE400" s="1054"/>
      <c r="AF400" s="1054"/>
      <c r="AG400" s="1054"/>
      <c r="AH400" s="1054"/>
      <c r="AI400" s="1054"/>
    </row>
    <row r="401" spans="1:35" s="1" customFormat="1" ht="19.5" customHeight="1" x14ac:dyDescent="0.2">
      <c r="A401" s="1042"/>
      <c r="B401" s="1043"/>
      <c r="C401" s="1043"/>
      <c r="D401" s="1043"/>
      <c r="E401" s="1043"/>
      <c r="F401" s="31" t="s">
        <v>168</v>
      </c>
      <c r="G401" s="1045"/>
      <c r="H401" s="1046"/>
      <c r="I401" s="1046"/>
      <c r="J401" s="1046"/>
      <c r="K401" s="1046"/>
      <c r="L401" s="1046"/>
      <c r="M401" s="1047"/>
      <c r="N401" s="32" t="s">
        <v>170</v>
      </c>
      <c r="O401" s="1048"/>
      <c r="P401" s="1048"/>
      <c r="Q401" s="1048"/>
      <c r="R401" s="1050"/>
      <c r="S401" s="1050"/>
      <c r="T401" s="1050"/>
      <c r="U401" s="1050"/>
      <c r="V401" s="1050"/>
      <c r="W401" s="1052"/>
      <c r="X401" s="1053"/>
      <c r="Y401" s="1053"/>
      <c r="Z401" s="1053"/>
      <c r="AA401" s="1053"/>
      <c r="AB401" s="1053"/>
      <c r="AC401" s="1053"/>
      <c r="AD401" s="1053"/>
      <c r="AE401" s="1053"/>
      <c r="AF401" s="1053"/>
      <c r="AG401" s="1053"/>
      <c r="AH401" s="1053"/>
      <c r="AI401" s="1053"/>
    </row>
    <row r="402" spans="1:35" s="1" customFormat="1" ht="19.5" customHeight="1" x14ac:dyDescent="0.2">
      <c r="A402" s="1044"/>
      <c r="B402" s="1044"/>
      <c r="C402" s="1044"/>
      <c r="D402" s="1044"/>
      <c r="E402" s="1044"/>
      <c r="F402" s="33"/>
      <c r="G402" s="1055"/>
      <c r="H402" s="1056"/>
      <c r="I402" s="1056"/>
      <c r="J402" s="1056"/>
      <c r="K402" s="1056"/>
      <c r="L402" s="1056"/>
      <c r="M402" s="1057"/>
      <c r="N402" s="34"/>
      <c r="O402" s="1049"/>
      <c r="P402" s="1049"/>
      <c r="Q402" s="1049"/>
      <c r="R402" s="1051"/>
      <c r="S402" s="1051"/>
      <c r="T402" s="1051"/>
      <c r="U402" s="1051"/>
      <c r="V402" s="1051"/>
      <c r="W402" s="1054"/>
      <c r="X402" s="1054"/>
      <c r="Y402" s="1054"/>
      <c r="Z402" s="1054"/>
      <c r="AA402" s="1054"/>
      <c r="AB402" s="1054"/>
      <c r="AC402" s="1054"/>
      <c r="AD402" s="1054"/>
      <c r="AE402" s="1054"/>
      <c r="AF402" s="1054"/>
      <c r="AG402" s="1054"/>
      <c r="AH402" s="1054"/>
      <c r="AI402" s="1054"/>
    </row>
    <row r="403" spans="1:35" s="1" customFormat="1" ht="19.5" customHeight="1" x14ac:dyDescent="0.2">
      <c r="A403" s="1042"/>
      <c r="B403" s="1043"/>
      <c r="C403" s="1043"/>
      <c r="D403" s="1043"/>
      <c r="E403" s="1043"/>
      <c r="F403" s="31" t="s">
        <v>168</v>
      </c>
      <c r="G403" s="1045"/>
      <c r="H403" s="1046"/>
      <c r="I403" s="1046"/>
      <c r="J403" s="1046"/>
      <c r="K403" s="1046"/>
      <c r="L403" s="1046"/>
      <c r="M403" s="1047"/>
      <c r="N403" s="32" t="s">
        <v>170</v>
      </c>
      <c r="O403" s="1048"/>
      <c r="P403" s="1048"/>
      <c r="Q403" s="1048"/>
      <c r="R403" s="1050"/>
      <c r="S403" s="1050"/>
      <c r="T403" s="1050"/>
      <c r="U403" s="1050"/>
      <c r="V403" s="1050"/>
      <c r="W403" s="1052"/>
      <c r="X403" s="1053"/>
      <c r="Y403" s="1053"/>
      <c r="Z403" s="1053"/>
      <c r="AA403" s="1053"/>
      <c r="AB403" s="1053"/>
      <c r="AC403" s="1053"/>
      <c r="AD403" s="1053"/>
      <c r="AE403" s="1053"/>
      <c r="AF403" s="1053"/>
      <c r="AG403" s="1053"/>
      <c r="AH403" s="1053"/>
      <c r="AI403" s="1053"/>
    </row>
    <row r="404" spans="1:35" s="1" customFormat="1" ht="19.5" customHeight="1" x14ac:dyDescent="0.2">
      <c r="A404" s="1044"/>
      <c r="B404" s="1044"/>
      <c r="C404" s="1044"/>
      <c r="D404" s="1044"/>
      <c r="E404" s="1044"/>
      <c r="F404" s="33"/>
      <c r="G404" s="1055"/>
      <c r="H404" s="1056"/>
      <c r="I404" s="1056"/>
      <c r="J404" s="1056"/>
      <c r="K404" s="1056"/>
      <c r="L404" s="1056"/>
      <c r="M404" s="1057"/>
      <c r="N404" s="34"/>
      <c r="O404" s="1049"/>
      <c r="P404" s="1049"/>
      <c r="Q404" s="1049"/>
      <c r="R404" s="1051"/>
      <c r="S404" s="1051"/>
      <c r="T404" s="1051"/>
      <c r="U404" s="1051"/>
      <c r="V404" s="1051"/>
      <c r="W404" s="1054"/>
      <c r="X404" s="1054"/>
      <c r="Y404" s="1054"/>
      <c r="Z404" s="1054"/>
      <c r="AA404" s="1054"/>
      <c r="AB404" s="1054"/>
      <c r="AC404" s="1054"/>
      <c r="AD404" s="1054"/>
      <c r="AE404" s="1054"/>
      <c r="AF404" s="1054"/>
      <c r="AG404" s="1054"/>
      <c r="AH404" s="1054"/>
      <c r="AI404" s="1054"/>
    </row>
    <row r="405" spans="1:35" s="1" customFormat="1" ht="19.5" customHeight="1" x14ac:dyDescent="0.2">
      <c r="A405" s="1042"/>
      <c r="B405" s="1043"/>
      <c r="C405" s="1043"/>
      <c r="D405" s="1043"/>
      <c r="E405" s="1043"/>
      <c r="F405" s="31" t="s">
        <v>168</v>
      </c>
      <c r="G405" s="1045"/>
      <c r="H405" s="1046"/>
      <c r="I405" s="1046"/>
      <c r="J405" s="1046"/>
      <c r="K405" s="1046"/>
      <c r="L405" s="1046"/>
      <c r="M405" s="1047"/>
      <c r="N405" s="32" t="s">
        <v>170</v>
      </c>
      <c r="O405" s="1048"/>
      <c r="P405" s="1048"/>
      <c r="Q405" s="1048"/>
      <c r="R405" s="1050"/>
      <c r="S405" s="1050"/>
      <c r="T405" s="1050"/>
      <c r="U405" s="1050"/>
      <c r="V405" s="1050"/>
      <c r="W405" s="1052"/>
      <c r="X405" s="1053"/>
      <c r="Y405" s="1053"/>
      <c r="Z405" s="1053"/>
      <c r="AA405" s="1053"/>
      <c r="AB405" s="1053"/>
      <c r="AC405" s="1053"/>
      <c r="AD405" s="1053"/>
      <c r="AE405" s="1053"/>
      <c r="AF405" s="1053"/>
      <c r="AG405" s="1053"/>
      <c r="AH405" s="1053"/>
      <c r="AI405" s="1053"/>
    </row>
    <row r="406" spans="1:35" s="1" customFormat="1" ht="19.5" customHeight="1" x14ac:dyDescent="0.2">
      <c r="A406" s="1044"/>
      <c r="B406" s="1044"/>
      <c r="C406" s="1044"/>
      <c r="D406" s="1044"/>
      <c r="E406" s="1044"/>
      <c r="F406" s="33"/>
      <c r="G406" s="1055"/>
      <c r="H406" s="1056"/>
      <c r="I406" s="1056"/>
      <c r="J406" s="1056"/>
      <c r="K406" s="1056"/>
      <c r="L406" s="1056"/>
      <c r="M406" s="1057"/>
      <c r="N406" s="34"/>
      <c r="O406" s="1049"/>
      <c r="P406" s="1049"/>
      <c r="Q406" s="1049"/>
      <c r="R406" s="1051"/>
      <c r="S406" s="1051"/>
      <c r="T406" s="1051"/>
      <c r="U406" s="1051"/>
      <c r="V406" s="1051"/>
      <c r="W406" s="1054"/>
      <c r="X406" s="1054"/>
      <c r="Y406" s="1054"/>
      <c r="Z406" s="1054"/>
      <c r="AA406" s="1054"/>
      <c r="AB406" s="1054"/>
      <c r="AC406" s="1054"/>
      <c r="AD406" s="1054"/>
      <c r="AE406" s="1054"/>
      <c r="AF406" s="1054"/>
      <c r="AG406" s="1054"/>
      <c r="AH406" s="1054"/>
      <c r="AI406" s="1054"/>
    </row>
    <row r="407" spans="1:35" s="1" customFormat="1" ht="19.5" customHeight="1" x14ac:dyDescent="0.2">
      <c r="A407" s="1042"/>
      <c r="B407" s="1043"/>
      <c r="C407" s="1043"/>
      <c r="D407" s="1043"/>
      <c r="E407" s="1043"/>
      <c r="F407" s="31" t="s">
        <v>168</v>
      </c>
      <c r="G407" s="1045"/>
      <c r="H407" s="1046"/>
      <c r="I407" s="1046"/>
      <c r="J407" s="1046"/>
      <c r="K407" s="1046"/>
      <c r="L407" s="1046"/>
      <c r="M407" s="1047"/>
      <c r="N407" s="32" t="s">
        <v>170</v>
      </c>
      <c r="O407" s="1048"/>
      <c r="P407" s="1048"/>
      <c r="Q407" s="1048"/>
      <c r="R407" s="1050"/>
      <c r="S407" s="1050"/>
      <c r="T407" s="1050"/>
      <c r="U407" s="1050"/>
      <c r="V407" s="1050"/>
      <c r="W407" s="1052"/>
      <c r="X407" s="1053"/>
      <c r="Y407" s="1053"/>
      <c r="Z407" s="1053"/>
      <c r="AA407" s="1053"/>
      <c r="AB407" s="1053"/>
      <c r="AC407" s="1053"/>
      <c r="AD407" s="1053"/>
      <c r="AE407" s="1053"/>
      <c r="AF407" s="1053"/>
      <c r="AG407" s="1053"/>
      <c r="AH407" s="1053"/>
      <c r="AI407" s="1053"/>
    </row>
    <row r="408" spans="1:35" s="1" customFormat="1" ht="19.5" customHeight="1" x14ac:dyDescent="0.2">
      <c r="A408" s="1044"/>
      <c r="B408" s="1044"/>
      <c r="C408" s="1044"/>
      <c r="D408" s="1044"/>
      <c r="E408" s="1044"/>
      <c r="F408" s="33"/>
      <c r="G408" s="1055"/>
      <c r="H408" s="1056"/>
      <c r="I408" s="1056"/>
      <c r="J408" s="1056"/>
      <c r="K408" s="1056"/>
      <c r="L408" s="1056"/>
      <c r="M408" s="1057"/>
      <c r="N408" s="34"/>
      <c r="O408" s="1049"/>
      <c r="P408" s="1049"/>
      <c r="Q408" s="1049"/>
      <c r="R408" s="1051"/>
      <c r="S408" s="1051"/>
      <c r="T408" s="1051"/>
      <c r="U408" s="1051"/>
      <c r="V408" s="1051"/>
      <c r="W408" s="1054"/>
      <c r="X408" s="1054"/>
      <c r="Y408" s="1054"/>
      <c r="Z408" s="1054"/>
      <c r="AA408" s="1054"/>
      <c r="AB408" s="1054"/>
      <c r="AC408" s="1054"/>
      <c r="AD408" s="1054"/>
      <c r="AE408" s="1054"/>
      <c r="AF408" s="1054"/>
      <c r="AG408" s="1054"/>
      <c r="AH408" s="1054"/>
      <c r="AI408" s="1054"/>
    </row>
    <row r="409" spans="1:35" s="1" customFormat="1" ht="19.5" customHeight="1" x14ac:dyDescent="0.2">
      <c r="A409" s="1042"/>
      <c r="B409" s="1043"/>
      <c r="C409" s="1043"/>
      <c r="D409" s="1043"/>
      <c r="E409" s="1043"/>
      <c r="F409" s="31" t="s">
        <v>168</v>
      </c>
      <c r="G409" s="1045"/>
      <c r="H409" s="1046"/>
      <c r="I409" s="1046"/>
      <c r="J409" s="1046"/>
      <c r="K409" s="1046"/>
      <c r="L409" s="1046"/>
      <c r="M409" s="1047"/>
      <c r="N409" s="32" t="s">
        <v>170</v>
      </c>
      <c r="O409" s="1048"/>
      <c r="P409" s="1048"/>
      <c r="Q409" s="1048"/>
      <c r="R409" s="1050"/>
      <c r="S409" s="1050"/>
      <c r="T409" s="1050"/>
      <c r="U409" s="1050"/>
      <c r="V409" s="1050"/>
      <c r="W409" s="1052"/>
      <c r="X409" s="1053"/>
      <c r="Y409" s="1053"/>
      <c r="Z409" s="1053"/>
      <c r="AA409" s="1053"/>
      <c r="AB409" s="1053"/>
      <c r="AC409" s="1053"/>
      <c r="AD409" s="1053"/>
      <c r="AE409" s="1053"/>
      <c r="AF409" s="1053"/>
      <c r="AG409" s="1053"/>
      <c r="AH409" s="1053"/>
      <c r="AI409" s="1053"/>
    </row>
    <row r="410" spans="1:35" s="1" customFormat="1" ht="19.5" customHeight="1" x14ac:dyDescent="0.2">
      <c r="A410" s="1044"/>
      <c r="B410" s="1044"/>
      <c r="C410" s="1044"/>
      <c r="D410" s="1044"/>
      <c r="E410" s="1044"/>
      <c r="F410" s="33"/>
      <c r="G410" s="1055"/>
      <c r="H410" s="1056"/>
      <c r="I410" s="1056"/>
      <c r="J410" s="1056"/>
      <c r="K410" s="1056"/>
      <c r="L410" s="1056"/>
      <c r="M410" s="1057"/>
      <c r="N410" s="34"/>
      <c r="O410" s="1049"/>
      <c r="P410" s="1049"/>
      <c r="Q410" s="1049"/>
      <c r="R410" s="1051"/>
      <c r="S410" s="1051"/>
      <c r="T410" s="1051"/>
      <c r="U410" s="1051"/>
      <c r="V410" s="1051"/>
      <c r="W410" s="1054"/>
      <c r="X410" s="1054"/>
      <c r="Y410" s="1054"/>
      <c r="Z410" s="1054"/>
      <c r="AA410" s="1054"/>
      <c r="AB410" s="1054"/>
      <c r="AC410" s="1054"/>
      <c r="AD410" s="1054"/>
      <c r="AE410" s="1054"/>
      <c r="AF410" s="1054"/>
      <c r="AG410" s="1054"/>
      <c r="AH410" s="1054"/>
      <c r="AI410" s="1054"/>
    </row>
    <row r="411" spans="1:35" s="1" customFormat="1" ht="19.5" customHeight="1" x14ac:dyDescent="0.2">
      <c r="A411" s="1042"/>
      <c r="B411" s="1043"/>
      <c r="C411" s="1043"/>
      <c r="D411" s="1043"/>
      <c r="E411" s="1043"/>
      <c r="F411" s="31" t="s">
        <v>168</v>
      </c>
      <c r="G411" s="1045"/>
      <c r="H411" s="1046"/>
      <c r="I411" s="1046"/>
      <c r="J411" s="1046"/>
      <c r="K411" s="1046"/>
      <c r="L411" s="1046"/>
      <c r="M411" s="1047"/>
      <c r="N411" s="32" t="s">
        <v>170</v>
      </c>
      <c r="O411" s="1048"/>
      <c r="P411" s="1048"/>
      <c r="Q411" s="1048"/>
      <c r="R411" s="1050"/>
      <c r="S411" s="1050"/>
      <c r="T411" s="1050"/>
      <c r="U411" s="1050"/>
      <c r="V411" s="1050"/>
      <c r="W411" s="1052"/>
      <c r="X411" s="1053"/>
      <c r="Y411" s="1053"/>
      <c r="Z411" s="1053"/>
      <c r="AA411" s="1053"/>
      <c r="AB411" s="1053"/>
      <c r="AC411" s="1053"/>
      <c r="AD411" s="1053"/>
      <c r="AE411" s="1053"/>
      <c r="AF411" s="1053"/>
      <c r="AG411" s="1053"/>
      <c r="AH411" s="1053"/>
      <c r="AI411" s="1053"/>
    </row>
    <row r="412" spans="1:35" s="1" customFormat="1" ht="19.5" customHeight="1" x14ac:dyDescent="0.2">
      <c r="A412" s="1044"/>
      <c r="B412" s="1044"/>
      <c r="C412" s="1044"/>
      <c r="D412" s="1044"/>
      <c r="E412" s="1044"/>
      <c r="F412" s="33"/>
      <c r="G412" s="1055"/>
      <c r="H412" s="1056"/>
      <c r="I412" s="1056"/>
      <c r="J412" s="1056"/>
      <c r="K412" s="1056"/>
      <c r="L412" s="1056"/>
      <c r="M412" s="1057"/>
      <c r="N412" s="34"/>
      <c r="O412" s="1049"/>
      <c r="P412" s="1049"/>
      <c r="Q412" s="1049"/>
      <c r="R412" s="1051"/>
      <c r="S412" s="1051"/>
      <c r="T412" s="1051"/>
      <c r="U412" s="1051"/>
      <c r="V412" s="1051"/>
      <c r="W412" s="1054"/>
      <c r="X412" s="1054"/>
      <c r="Y412" s="1054"/>
      <c r="Z412" s="1054"/>
      <c r="AA412" s="1054"/>
      <c r="AB412" s="1054"/>
      <c r="AC412" s="1054"/>
      <c r="AD412" s="1054"/>
      <c r="AE412" s="1054"/>
      <c r="AF412" s="1054"/>
      <c r="AG412" s="1054"/>
      <c r="AH412" s="1054"/>
      <c r="AI412" s="1054"/>
    </row>
    <row r="413" spans="1:35" s="1" customFormat="1" ht="19.5" customHeight="1" x14ac:dyDescent="0.2">
      <c r="A413" s="1042"/>
      <c r="B413" s="1043"/>
      <c r="C413" s="1043"/>
      <c r="D413" s="1043"/>
      <c r="E413" s="1043"/>
      <c r="F413" s="31" t="s">
        <v>168</v>
      </c>
      <c r="G413" s="1045"/>
      <c r="H413" s="1046"/>
      <c r="I413" s="1046"/>
      <c r="J413" s="1046"/>
      <c r="K413" s="1046"/>
      <c r="L413" s="1046"/>
      <c r="M413" s="1047"/>
      <c r="N413" s="32" t="s">
        <v>170</v>
      </c>
      <c r="O413" s="1048"/>
      <c r="P413" s="1048"/>
      <c r="Q413" s="1048"/>
      <c r="R413" s="1050"/>
      <c r="S413" s="1050"/>
      <c r="T413" s="1050"/>
      <c r="U413" s="1050"/>
      <c r="V413" s="1050"/>
      <c r="W413" s="1052"/>
      <c r="X413" s="1053"/>
      <c r="Y413" s="1053"/>
      <c r="Z413" s="1053"/>
      <c r="AA413" s="1053"/>
      <c r="AB413" s="1053"/>
      <c r="AC413" s="1053"/>
      <c r="AD413" s="1053"/>
      <c r="AE413" s="1053"/>
      <c r="AF413" s="1053"/>
      <c r="AG413" s="1053"/>
      <c r="AH413" s="1053"/>
      <c r="AI413" s="1053"/>
    </row>
    <row r="414" spans="1:35" s="1" customFormat="1" ht="19.5" customHeight="1" x14ac:dyDescent="0.2">
      <c r="A414" s="1044"/>
      <c r="B414" s="1044"/>
      <c r="C414" s="1044"/>
      <c r="D414" s="1044"/>
      <c r="E414" s="1044"/>
      <c r="F414" s="33"/>
      <c r="G414" s="1055"/>
      <c r="H414" s="1056"/>
      <c r="I414" s="1056"/>
      <c r="J414" s="1056"/>
      <c r="K414" s="1056"/>
      <c r="L414" s="1056"/>
      <c r="M414" s="1057"/>
      <c r="N414" s="34"/>
      <c r="O414" s="1049"/>
      <c r="P414" s="1049"/>
      <c r="Q414" s="1049"/>
      <c r="R414" s="1051"/>
      <c r="S414" s="1051"/>
      <c r="T414" s="1051"/>
      <c r="U414" s="1051"/>
      <c r="V414" s="1051"/>
      <c r="W414" s="1054"/>
      <c r="X414" s="1054"/>
      <c r="Y414" s="1054"/>
      <c r="Z414" s="1054"/>
      <c r="AA414" s="1054"/>
      <c r="AB414" s="1054"/>
      <c r="AC414" s="1054"/>
      <c r="AD414" s="1054"/>
      <c r="AE414" s="1054"/>
      <c r="AF414" s="1054"/>
      <c r="AG414" s="1054"/>
      <c r="AH414" s="1054"/>
      <c r="AI414" s="1054"/>
    </row>
    <row r="415" spans="1:35" s="1" customFormat="1" ht="19.5" customHeight="1" x14ac:dyDescent="0.2">
      <c r="A415" s="1042"/>
      <c r="B415" s="1043"/>
      <c r="C415" s="1043"/>
      <c r="D415" s="1043"/>
      <c r="E415" s="1043"/>
      <c r="F415" s="31" t="s">
        <v>168</v>
      </c>
      <c r="G415" s="1045"/>
      <c r="H415" s="1046"/>
      <c r="I415" s="1046"/>
      <c r="J415" s="1046"/>
      <c r="K415" s="1046"/>
      <c r="L415" s="1046"/>
      <c r="M415" s="1047"/>
      <c r="N415" s="32" t="s">
        <v>170</v>
      </c>
      <c r="O415" s="1048"/>
      <c r="P415" s="1048"/>
      <c r="Q415" s="1048"/>
      <c r="R415" s="1050"/>
      <c r="S415" s="1050"/>
      <c r="T415" s="1050"/>
      <c r="U415" s="1050"/>
      <c r="V415" s="1050"/>
      <c r="W415" s="1052"/>
      <c r="X415" s="1053"/>
      <c r="Y415" s="1053"/>
      <c r="Z415" s="1053"/>
      <c r="AA415" s="1053"/>
      <c r="AB415" s="1053"/>
      <c r="AC415" s="1053"/>
      <c r="AD415" s="1053"/>
      <c r="AE415" s="1053"/>
      <c r="AF415" s="1053"/>
      <c r="AG415" s="1053"/>
      <c r="AH415" s="1053"/>
      <c r="AI415" s="1053"/>
    </row>
    <row r="416" spans="1:35" s="1" customFormat="1" ht="19.5" customHeight="1" x14ac:dyDescent="0.2">
      <c r="A416" s="1044"/>
      <c r="B416" s="1044"/>
      <c r="C416" s="1044"/>
      <c r="D416" s="1044"/>
      <c r="E416" s="1044"/>
      <c r="F416" s="33"/>
      <c r="G416" s="1055"/>
      <c r="H416" s="1056"/>
      <c r="I416" s="1056"/>
      <c r="J416" s="1056"/>
      <c r="K416" s="1056"/>
      <c r="L416" s="1056"/>
      <c r="M416" s="1057"/>
      <c r="N416" s="34"/>
      <c r="O416" s="1049"/>
      <c r="P416" s="1049"/>
      <c r="Q416" s="1049"/>
      <c r="R416" s="1051"/>
      <c r="S416" s="1051"/>
      <c r="T416" s="1051"/>
      <c r="U416" s="1051"/>
      <c r="V416" s="1051"/>
      <c r="W416" s="1054"/>
      <c r="X416" s="1054"/>
      <c r="Y416" s="1054"/>
      <c r="Z416" s="1054"/>
      <c r="AA416" s="1054"/>
      <c r="AB416" s="1054"/>
      <c r="AC416" s="1054"/>
      <c r="AD416" s="1054"/>
      <c r="AE416" s="1054"/>
      <c r="AF416" s="1054"/>
      <c r="AG416" s="1054"/>
      <c r="AH416" s="1054"/>
      <c r="AI416" s="1054"/>
    </row>
    <row r="417" spans="1:35" s="1" customFormat="1" ht="19.5" customHeight="1" x14ac:dyDescent="0.2">
      <c r="A417" s="1042"/>
      <c r="B417" s="1043"/>
      <c r="C417" s="1043"/>
      <c r="D417" s="1043"/>
      <c r="E417" s="1043"/>
      <c r="F417" s="31" t="s">
        <v>168</v>
      </c>
      <c r="G417" s="1045"/>
      <c r="H417" s="1046"/>
      <c r="I417" s="1046"/>
      <c r="J417" s="1046"/>
      <c r="K417" s="1046"/>
      <c r="L417" s="1046"/>
      <c r="M417" s="1047"/>
      <c r="N417" s="32" t="s">
        <v>170</v>
      </c>
      <c r="O417" s="1048"/>
      <c r="P417" s="1048"/>
      <c r="Q417" s="1048"/>
      <c r="R417" s="1050"/>
      <c r="S417" s="1050"/>
      <c r="T417" s="1050"/>
      <c r="U417" s="1050"/>
      <c r="V417" s="1050"/>
      <c r="W417" s="1052"/>
      <c r="X417" s="1053"/>
      <c r="Y417" s="1053"/>
      <c r="Z417" s="1053"/>
      <c r="AA417" s="1053"/>
      <c r="AB417" s="1053"/>
      <c r="AC417" s="1053"/>
      <c r="AD417" s="1053"/>
      <c r="AE417" s="1053"/>
      <c r="AF417" s="1053"/>
      <c r="AG417" s="1053"/>
      <c r="AH417" s="1053"/>
      <c r="AI417" s="1053"/>
    </row>
    <row r="418" spans="1:35" s="1" customFormat="1" ht="19.5" customHeight="1" x14ac:dyDescent="0.2">
      <c r="A418" s="1044"/>
      <c r="B418" s="1044"/>
      <c r="C418" s="1044"/>
      <c r="D418" s="1044"/>
      <c r="E418" s="1044"/>
      <c r="F418" s="33"/>
      <c r="G418" s="1055"/>
      <c r="H418" s="1056"/>
      <c r="I418" s="1056"/>
      <c r="J418" s="1056"/>
      <c r="K418" s="1056"/>
      <c r="L418" s="1056"/>
      <c r="M418" s="1057"/>
      <c r="N418" s="34"/>
      <c r="O418" s="1049"/>
      <c r="P418" s="1049"/>
      <c r="Q418" s="1049"/>
      <c r="R418" s="1051"/>
      <c r="S418" s="1051"/>
      <c r="T418" s="1051"/>
      <c r="U418" s="1051"/>
      <c r="V418" s="1051"/>
      <c r="W418" s="1054"/>
      <c r="X418" s="1054"/>
      <c r="Y418" s="1054"/>
      <c r="Z418" s="1054"/>
      <c r="AA418" s="1054"/>
      <c r="AB418" s="1054"/>
      <c r="AC418" s="1054"/>
      <c r="AD418" s="1054"/>
      <c r="AE418" s="1054"/>
      <c r="AF418" s="1054"/>
      <c r="AG418" s="1054"/>
      <c r="AH418" s="1054"/>
      <c r="AI418" s="1054"/>
    </row>
    <row r="419" spans="1:35" s="1" customFormat="1" ht="19.5" customHeight="1" x14ac:dyDescent="0.2">
      <c r="A419" s="1042"/>
      <c r="B419" s="1043"/>
      <c r="C419" s="1043"/>
      <c r="D419" s="1043"/>
      <c r="E419" s="1043"/>
      <c r="F419" s="31" t="s">
        <v>168</v>
      </c>
      <c r="G419" s="1045"/>
      <c r="H419" s="1046"/>
      <c r="I419" s="1046"/>
      <c r="J419" s="1046"/>
      <c r="K419" s="1046"/>
      <c r="L419" s="1046"/>
      <c r="M419" s="1047"/>
      <c r="N419" s="32" t="s">
        <v>170</v>
      </c>
      <c r="O419" s="1048"/>
      <c r="P419" s="1048"/>
      <c r="Q419" s="1048"/>
      <c r="R419" s="1050"/>
      <c r="S419" s="1050"/>
      <c r="T419" s="1050"/>
      <c r="U419" s="1050"/>
      <c r="V419" s="1050"/>
      <c r="W419" s="1052"/>
      <c r="X419" s="1053"/>
      <c r="Y419" s="1053"/>
      <c r="Z419" s="1053"/>
      <c r="AA419" s="1053"/>
      <c r="AB419" s="1053"/>
      <c r="AC419" s="1053"/>
      <c r="AD419" s="1053"/>
      <c r="AE419" s="1053"/>
      <c r="AF419" s="1053"/>
      <c r="AG419" s="1053"/>
      <c r="AH419" s="1053"/>
      <c r="AI419" s="1053"/>
    </row>
    <row r="420" spans="1:35" s="1" customFormat="1" ht="19.5" customHeight="1" x14ac:dyDescent="0.2">
      <c r="A420" s="1044"/>
      <c r="B420" s="1044"/>
      <c r="C420" s="1044"/>
      <c r="D420" s="1044"/>
      <c r="E420" s="1044"/>
      <c r="F420" s="33"/>
      <c r="G420" s="1055"/>
      <c r="H420" s="1056"/>
      <c r="I420" s="1056"/>
      <c r="J420" s="1056"/>
      <c r="K420" s="1056"/>
      <c r="L420" s="1056"/>
      <c r="M420" s="1057"/>
      <c r="N420" s="34"/>
      <c r="O420" s="1049"/>
      <c r="P420" s="1049"/>
      <c r="Q420" s="1049"/>
      <c r="R420" s="1051"/>
      <c r="S420" s="1051"/>
      <c r="T420" s="1051"/>
      <c r="U420" s="1051"/>
      <c r="V420" s="1051"/>
      <c r="W420" s="1054"/>
      <c r="X420" s="1054"/>
      <c r="Y420" s="1054"/>
      <c r="Z420" s="1054"/>
      <c r="AA420" s="1054"/>
      <c r="AB420" s="1054"/>
      <c r="AC420" s="1054"/>
      <c r="AD420" s="1054"/>
      <c r="AE420" s="1054"/>
      <c r="AF420" s="1054"/>
      <c r="AG420" s="1054"/>
      <c r="AH420" s="1054"/>
      <c r="AI420" s="1054"/>
    </row>
    <row r="421" spans="1:35" s="1" customFormat="1" ht="19.5" customHeight="1" x14ac:dyDescent="0.2">
      <c r="A421" s="1042"/>
      <c r="B421" s="1043"/>
      <c r="C421" s="1043"/>
      <c r="D421" s="1043"/>
      <c r="E421" s="1043"/>
      <c r="F421" s="31" t="s">
        <v>168</v>
      </c>
      <c r="G421" s="1045"/>
      <c r="H421" s="1046"/>
      <c r="I421" s="1046"/>
      <c r="J421" s="1046"/>
      <c r="K421" s="1046"/>
      <c r="L421" s="1046"/>
      <c r="M421" s="1047"/>
      <c r="N421" s="32" t="s">
        <v>170</v>
      </c>
      <c r="O421" s="1048"/>
      <c r="P421" s="1048"/>
      <c r="Q421" s="1048"/>
      <c r="R421" s="1050"/>
      <c r="S421" s="1050"/>
      <c r="T421" s="1050"/>
      <c r="U421" s="1050"/>
      <c r="V421" s="1050"/>
      <c r="W421" s="1052"/>
      <c r="X421" s="1053"/>
      <c r="Y421" s="1053"/>
      <c r="Z421" s="1053"/>
      <c r="AA421" s="1053"/>
      <c r="AB421" s="1053"/>
      <c r="AC421" s="1053"/>
      <c r="AD421" s="1053"/>
      <c r="AE421" s="1053"/>
      <c r="AF421" s="1053"/>
      <c r="AG421" s="1053"/>
      <c r="AH421" s="1053"/>
      <c r="AI421" s="1053"/>
    </row>
    <row r="422" spans="1:35" s="1" customFormat="1" ht="19.5" customHeight="1" x14ac:dyDescent="0.2">
      <c r="A422" s="1044"/>
      <c r="B422" s="1044"/>
      <c r="C422" s="1044"/>
      <c r="D422" s="1044"/>
      <c r="E422" s="1044"/>
      <c r="F422" s="33"/>
      <c r="G422" s="1055"/>
      <c r="H422" s="1056"/>
      <c r="I422" s="1056"/>
      <c r="J422" s="1056"/>
      <c r="K422" s="1056"/>
      <c r="L422" s="1056"/>
      <c r="M422" s="1057"/>
      <c r="N422" s="34"/>
      <c r="O422" s="1049"/>
      <c r="P422" s="1049"/>
      <c r="Q422" s="1049"/>
      <c r="R422" s="1051"/>
      <c r="S422" s="1051"/>
      <c r="T422" s="1051"/>
      <c r="U422" s="1051"/>
      <c r="V422" s="1051"/>
      <c r="W422" s="1054"/>
      <c r="X422" s="1054"/>
      <c r="Y422" s="1054"/>
      <c r="Z422" s="1054"/>
      <c r="AA422" s="1054"/>
      <c r="AB422" s="1054"/>
      <c r="AC422" s="1054"/>
      <c r="AD422" s="1054"/>
      <c r="AE422" s="1054"/>
      <c r="AF422" s="1054"/>
      <c r="AG422" s="1054"/>
      <c r="AH422" s="1054"/>
      <c r="AI422" s="1054"/>
    </row>
    <row r="423" spans="1:35" s="1" customFormat="1" ht="19.5" customHeight="1" x14ac:dyDescent="0.2">
      <c r="A423" s="1042"/>
      <c r="B423" s="1043"/>
      <c r="C423" s="1043"/>
      <c r="D423" s="1043"/>
      <c r="E423" s="1043"/>
      <c r="F423" s="31" t="s">
        <v>168</v>
      </c>
      <c r="G423" s="1045"/>
      <c r="H423" s="1046"/>
      <c r="I423" s="1046"/>
      <c r="J423" s="1046"/>
      <c r="K423" s="1046"/>
      <c r="L423" s="1046"/>
      <c r="M423" s="1047"/>
      <c r="N423" s="32" t="s">
        <v>170</v>
      </c>
      <c r="O423" s="1048"/>
      <c r="P423" s="1048"/>
      <c r="Q423" s="1048"/>
      <c r="R423" s="1050"/>
      <c r="S423" s="1050"/>
      <c r="T423" s="1050"/>
      <c r="U423" s="1050"/>
      <c r="V423" s="1050"/>
      <c r="W423" s="1052"/>
      <c r="X423" s="1053"/>
      <c r="Y423" s="1053"/>
      <c r="Z423" s="1053"/>
      <c r="AA423" s="1053"/>
      <c r="AB423" s="1053"/>
      <c r="AC423" s="1053"/>
      <c r="AD423" s="1053"/>
      <c r="AE423" s="1053"/>
      <c r="AF423" s="1053"/>
      <c r="AG423" s="1053"/>
      <c r="AH423" s="1053"/>
      <c r="AI423" s="1053"/>
    </row>
    <row r="424" spans="1:35" s="1" customFormat="1" ht="19.5" customHeight="1" x14ac:dyDescent="0.2">
      <c r="A424" s="1044"/>
      <c r="B424" s="1044"/>
      <c r="C424" s="1044"/>
      <c r="D424" s="1044"/>
      <c r="E424" s="1044"/>
      <c r="F424" s="33"/>
      <c r="G424" s="1055"/>
      <c r="H424" s="1056"/>
      <c r="I424" s="1056"/>
      <c r="J424" s="1056"/>
      <c r="K424" s="1056"/>
      <c r="L424" s="1056"/>
      <c r="M424" s="1057"/>
      <c r="N424" s="34"/>
      <c r="O424" s="1049"/>
      <c r="P424" s="1049"/>
      <c r="Q424" s="1049"/>
      <c r="R424" s="1051"/>
      <c r="S424" s="1051"/>
      <c r="T424" s="1051"/>
      <c r="U424" s="1051"/>
      <c r="V424" s="1051"/>
      <c r="W424" s="1054"/>
      <c r="X424" s="1054"/>
      <c r="Y424" s="1054"/>
      <c r="Z424" s="1054"/>
      <c r="AA424" s="1054"/>
      <c r="AB424" s="1054"/>
      <c r="AC424" s="1054"/>
      <c r="AD424" s="1054"/>
      <c r="AE424" s="1054"/>
      <c r="AF424" s="1054"/>
      <c r="AG424" s="1054"/>
      <c r="AH424" s="1054"/>
      <c r="AI424" s="1054"/>
    </row>
    <row r="425" spans="1:35" s="1" customFormat="1" ht="19.5" customHeight="1" x14ac:dyDescent="0.2">
      <c r="A425" s="1042"/>
      <c r="B425" s="1043"/>
      <c r="C425" s="1043"/>
      <c r="D425" s="1043"/>
      <c r="E425" s="1043"/>
      <c r="F425" s="31" t="s">
        <v>168</v>
      </c>
      <c r="G425" s="1045"/>
      <c r="H425" s="1046"/>
      <c r="I425" s="1046"/>
      <c r="J425" s="1046"/>
      <c r="K425" s="1046"/>
      <c r="L425" s="1046"/>
      <c r="M425" s="1047"/>
      <c r="N425" s="32" t="s">
        <v>170</v>
      </c>
      <c r="O425" s="1048"/>
      <c r="P425" s="1048"/>
      <c r="Q425" s="1048"/>
      <c r="R425" s="1050"/>
      <c r="S425" s="1050"/>
      <c r="T425" s="1050"/>
      <c r="U425" s="1050"/>
      <c r="V425" s="1050"/>
      <c r="W425" s="1052"/>
      <c r="X425" s="1053"/>
      <c r="Y425" s="1053"/>
      <c r="Z425" s="1053"/>
      <c r="AA425" s="1053"/>
      <c r="AB425" s="1053"/>
      <c r="AC425" s="1053"/>
      <c r="AD425" s="1053"/>
      <c r="AE425" s="1053"/>
      <c r="AF425" s="1053"/>
      <c r="AG425" s="1053"/>
      <c r="AH425" s="1053"/>
      <c r="AI425" s="1053"/>
    </row>
    <row r="426" spans="1:35" s="1" customFormat="1" ht="19.5" customHeight="1" x14ac:dyDescent="0.2">
      <c r="A426" s="1044"/>
      <c r="B426" s="1044"/>
      <c r="C426" s="1044"/>
      <c r="D426" s="1044"/>
      <c r="E426" s="1044"/>
      <c r="F426" s="33"/>
      <c r="G426" s="1055"/>
      <c r="H426" s="1056"/>
      <c r="I426" s="1056"/>
      <c r="J426" s="1056"/>
      <c r="K426" s="1056"/>
      <c r="L426" s="1056"/>
      <c r="M426" s="1057"/>
      <c r="N426" s="34"/>
      <c r="O426" s="1049"/>
      <c r="P426" s="1049"/>
      <c r="Q426" s="1049"/>
      <c r="R426" s="1051"/>
      <c r="S426" s="1051"/>
      <c r="T426" s="1051"/>
      <c r="U426" s="1051"/>
      <c r="V426" s="1051"/>
      <c r="W426" s="1054"/>
      <c r="X426" s="1054"/>
      <c r="Y426" s="1054"/>
      <c r="Z426" s="1054"/>
      <c r="AA426" s="1054"/>
      <c r="AB426" s="1054"/>
      <c r="AC426" s="1054"/>
      <c r="AD426" s="1054"/>
      <c r="AE426" s="1054"/>
      <c r="AF426" s="1054"/>
      <c r="AG426" s="1054"/>
      <c r="AH426" s="1054"/>
      <c r="AI426" s="1054"/>
    </row>
    <row r="427" spans="1:35" s="1" customFormat="1" ht="19.5" customHeight="1" x14ac:dyDescent="0.2">
      <c r="A427" s="1042"/>
      <c r="B427" s="1043"/>
      <c r="C427" s="1043"/>
      <c r="D427" s="1043"/>
      <c r="E427" s="1043"/>
      <c r="F427" s="31" t="s">
        <v>168</v>
      </c>
      <c r="G427" s="1045"/>
      <c r="H427" s="1046"/>
      <c r="I427" s="1046"/>
      <c r="J427" s="1046"/>
      <c r="K427" s="1046"/>
      <c r="L427" s="1046"/>
      <c r="M427" s="1047"/>
      <c r="N427" s="32" t="s">
        <v>170</v>
      </c>
      <c r="O427" s="1048"/>
      <c r="P427" s="1048"/>
      <c r="Q427" s="1048"/>
      <c r="R427" s="1050"/>
      <c r="S427" s="1050"/>
      <c r="T427" s="1050"/>
      <c r="U427" s="1050"/>
      <c r="V427" s="1050"/>
      <c r="W427" s="1052"/>
      <c r="X427" s="1053"/>
      <c r="Y427" s="1053"/>
      <c r="Z427" s="1053"/>
      <c r="AA427" s="1053"/>
      <c r="AB427" s="1053"/>
      <c r="AC427" s="1053"/>
      <c r="AD427" s="1053"/>
      <c r="AE427" s="1053"/>
      <c r="AF427" s="1053"/>
      <c r="AG427" s="1053"/>
      <c r="AH427" s="1053"/>
      <c r="AI427" s="1053"/>
    </row>
    <row r="428" spans="1:35" s="1" customFormat="1" ht="19.5" customHeight="1" x14ac:dyDescent="0.2">
      <c r="A428" s="1044"/>
      <c r="B428" s="1044"/>
      <c r="C428" s="1044"/>
      <c r="D428" s="1044"/>
      <c r="E428" s="1044"/>
      <c r="F428" s="33"/>
      <c r="G428" s="1055"/>
      <c r="H428" s="1056"/>
      <c r="I428" s="1056"/>
      <c r="J428" s="1056"/>
      <c r="K428" s="1056"/>
      <c r="L428" s="1056"/>
      <c r="M428" s="1057"/>
      <c r="N428" s="34"/>
      <c r="O428" s="1049"/>
      <c r="P428" s="1049"/>
      <c r="Q428" s="1049"/>
      <c r="R428" s="1051"/>
      <c r="S428" s="1051"/>
      <c r="T428" s="1051"/>
      <c r="U428" s="1051"/>
      <c r="V428" s="1051"/>
      <c r="W428" s="1054"/>
      <c r="X428" s="1054"/>
      <c r="Y428" s="1054"/>
      <c r="Z428" s="1054"/>
      <c r="AA428" s="1054"/>
      <c r="AB428" s="1054"/>
      <c r="AC428" s="1054"/>
      <c r="AD428" s="1054"/>
      <c r="AE428" s="1054"/>
      <c r="AF428" s="1054"/>
      <c r="AG428" s="1054"/>
      <c r="AH428" s="1054"/>
      <c r="AI428" s="1054"/>
    </row>
    <row r="429" spans="1:35" s="1" customFormat="1" ht="19.5" customHeight="1" x14ac:dyDescent="0.2">
      <c r="A429" s="1042"/>
      <c r="B429" s="1043"/>
      <c r="C429" s="1043"/>
      <c r="D429" s="1043"/>
      <c r="E429" s="1043"/>
      <c r="F429" s="31" t="s">
        <v>168</v>
      </c>
      <c r="G429" s="1045"/>
      <c r="H429" s="1046"/>
      <c r="I429" s="1046"/>
      <c r="J429" s="1046"/>
      <c r="K429" s="1046"/>
      <c r="L429" s="1046"/>
      <c r="M429" s="1047"/>
      <c r="N429" s="32" t="s">
        <v>170</v>
      </c>
      <c r="O429" s="1048"/>
      <c r="P429" s="1048"/>
      <c r="Q429" s="1048"/>
      <c r="R429" s="1050"/>
      <c r="S429" s="1050"/>
      <c r="T429" s="1050"/>
      <c r="U429" s="1050"/>
      <c r="V429" s="1050"/>
      <c r="W429" s="1052"/>
      <c r="X429" s="1053"/>
      <c r="Y429" s="1053"/>
      <c r="Z429" s="1053"/>
      <c r="AA429" s="1053"/>
      <c r="AB429" s="1053"/>
      <c r="AC429" s="1053"/>
      <c r="AD429" s="1053"/>
      <c r="AE429" s="1053"/>
      <c r="AF429" s="1053"/>
      <c r="AG429" s="1053"/>
      <c r="AH429" s="1053"/>
      <c r="AI429" s="1053"/>
    </row>
    <row r="430" spans="1:35" s="1" customFormat="1" ht="19.5" customHeight="1" x14ac:dyDescent="0.2">
      <c r="A430" s="1044"/>
      <c r="B430" s="1044"/>
      <c r="C430" s="1044"/>
      <c r="D430" s="1044"/>
      <c r="E430" s="1044"/>
      <c r="F430" s="33"/>
      <c r="G430" s="1055"/>
      <c r="H430" s="1056"/>
      <c r="I430" s="1056"/>
      <c r="J430" s="1056"/>
      <c r="K430" s="1056"/>
      <c r="L430" s="1056"/>
      <c r="M430" s="1057"/>
      <c r="N430" s="34"/>
      <c r="O430" s="1049"/>
      <c r="P430" s="1049"/>
      <c r="Q430" s="1049"/>
      <c r="R430" s="1051"/>
      <c r="S430" s="1051"/>
      <c r="T430" s="1051"/>
      <c r="U430" s="1051"/>
      <c r="V430" s="1051"/>
      <c r="W430" s="1054"/>
      <c r="X430" s="1054"/>
      <c r="Y430" s="1054"/>
      <c r="Z430" s="1054"/>
      <c r="AA430" s="1054"/>
      <c r="AB430" s="1054"/>
      <c r="AC430" s="1054"/>
      <c r="AD430" s="1054"/>
      <c r="AE430" s="1054"/>
      <c r="AF430" s="1054"/>
      <c r="AG430" s="1054"/>
      <c r="AH430" s="1054"/>
      <c r="AI430" s="1054"/>
    </row>
    <row r="431" spans="1:35" s="1" customFormat="1" ht="19.5" customHeight="1" x14ac:dyDescent="0.2">
      <c r="A431" s="1042"/>
      <c r="B431" s="1043"/>
      <c r="C431" s="1043"/>
      <c r="D431" s="1043"/>
      <c r="E431" s="1043"/>
      <c r="F431" s="31" t="s">
        <v>168</v>
      </c>
      <c r="G431" s="1045"/>
      <c r="H431" s="1046"/>
      <c r="I431" s="1046"/>
      <c r="J431" s="1046"/>
      <c r="K431" s="1046"/>
      <c r="L431" s="1046"/>
      <c r="M431" s="1047"/>
      <c r="N431" s="32" t="s">
        <v>170</v>
      </c>
      <c r="O431" s="1048"/>
      <c r="P431" s="1048"/>
      <c r="Q431" s="1048"/>
      <c r="R431" s="1050"/>
      <c r="S431" s="1050"/>
      <c r="T431" s="1050"/>
      <c r="U431" s="1050"/>
      <c r="V431" s="1050"/>
      <c r="W431" s="1052"/>
      <c r="X431" s="1053"/>
      <c r="Y431" s="1053"/>
      <c r="Z431" s="1053"/>
      <c r="AA431" s="1053"/>
      <c r="AB431" s="1053"/>
      <c r="AC431" s="1053"/>
      <c r="AD431" s="1053"/>
      <c r="AE431" s="1053"/>
      <c r="AF431" s="1053"/>
      <c r="AG431" s="1053"/>
      <c r="AH431" s="1053"/>
      <c r="AI431" s="1053"/>
    </row>
    <row r="432" spans="1:35" s="1" customFormat="1" ht="19.5" customHeight="1" x14ac:dyDescent="0.2">
      <c r="A432" s="1044"/>
      <c r="B432" s="1044"/>
      <c r="C432" s="1044"/>
      <c r="D432" s="1044"/>
      <c r="E432" s="1044"/>
      <c r="F432" s="33"/>
      <c r="G432" s="1055"/>
      <c r="H432" s="1056"/>
      <c r="I432" s="1056"/>
      <c r="J432" s="1056"/>
      <c r="K432" s="1056"/>
      <c r="L432" s="1056"/>
      <c r="M432" s="1057"/>
      <c r="N432" s="34"/>
      <c r="O432" s="1049"/>
      <c r="P432" s="1049"/>
      <c r="Q432" s="1049"/>
      <c r="R432" s="1051"/>
      <c r="S432" s="1051"/>
      <c r="T432" s="1051"/>
      <c r="U432" s="1051"/>
      <c r="V432" s="1051"/>
      <c r="W432" s="1054"/>
      <c r="X432" s="1054"/>
      <c r="Y432" s="1054"/>
      <c r="Z432" s="1054"/>
      <c r="AA432" s="1054"/>
      <c r="AB432" s="1054"/>
      <c r="AC432" s="1054"/>
      <c r="AD432" s="1054"/>
      <c r="AE432" s="1054"/>
      <c r="AF432" s="1054"/>
      <c r="AG432" s="1054"/>
      <c r="AH432" s="1054"/>
      <c r="AI432" s="1054"/>
    </row>
    <row r="433" spans="1:35" s="1" customFormat="1" ht="19.5" customHeight="1" x14ac:dyDescent="0.2">
      <c r="A433" s="1042"/>
      <c r="B433" s="1043"/>
      <c r="C433" s="1043"/>
      <c r="D433" s="1043"/>
      <c r="E433" s="1043"/>
      <c r="F433" s="31" t="s">
        <v>168</v>
      </c>
      <c r="G433" s="1045"/>
      <c r="H433" s="1046"/>
      <c r="I433" s="1046"/>
      <c r="J433" s="1046"/>
      <c r="K433" s="1046"/>
      <c r="L433" s="1046"/>
      <c r="M433" s="1047"/>
      <c r="N433" s="32" t="s">
        <v>170</v>
      </c>
      <c r="O433" s="1048"/>
      <c r="P433" s="1048"/>
      <c r="Q433" s="1048"/>
      <c r="R433" s="1050"/>
      <c r="S433" s="1050"/>
      <c r="T433" s="1050"/>
      <c r="U433" s="1050"/>
      <c r="V433" s="1050"/>
      <c r="W433" s="1052"/>
      <c r="X433" s="1053"/>
      <c r="Y433" s="1053"/>
      <c r="Z433" s="1053"/>
      <c r="AA433" s="1053"/>
      <c r="AB433" s="1053"/>
      <c r="AC433" s="1053"/>
      <c r="AD433" s="1053"/>
      <c r="AE433" s="1053"/>
      <c r="AF433" s="1053"/>
      <c r="AG433" s="1053"/>
      <c r="AH433" s="1053"/>
      <c r="AI433" s="1053"/>
    </row>
    <row r="434" spans="1:35" s="1" customFormat="1" ht="19.5" customHeight="1" x14ac:dyDescent="0.2">
      <c r="A434" s="1044"/>
      <c r="B434" s="1044"/>
      <c r="C434" s="1044"/>
      <c r="D434" s="1044"/>
      <c r="E434" s="1044"/>
      <c r="F434" s="33"/>
      <c r="G434" s="1055"/>
      <c r="H434" s="1056"/>
      <c r="I434" s="1056"/>
      <c r="J434" s="1056"/>
      <c r="K434" s="1056"/>
      <c r="L434" s="1056"/>
      <c r="M434" s="1057"/>
      <c r="N434" s="34"/>
      <c r="O434" s="1049"/>
      <c r="P434" s="1049"/>
      <c r="Q434" s="1049"/>
      <c r="R434" s="1051"/>
      <c r="S434" s="1051"/>
      <c r="T434" s="1051"/>
      <c r="U434" s="1051"/>
      <c r="V434" s="1051"/>
      <c r="W434" s="1054"/>
      <c r="X434" s="1054"/>
      <c r="Y434" s="1054"/>
      <c r="Z434" s="1054"/>
      <c r="AA434" s="1054"/>
      <c r="AB434" s="1054"/>
      <c r="AC434" s="1054"/>
      <c r="AD434" s="1054"/>
      <c r="AE434" s="1054"/>
      <c r="AF434" s="1054"/>
      <c r="AG434" s="1054"/>
      <c r="AH434" s="1054"/>
      <c r="AI434" s="1054"/>
    </row>
    <row r="435" spans="1:35" s="1" customFormat="1" ht="19.5" customHeight="1" x14ac:dyDescent="0.2">
      <c r="A435" s="1042"/>
      <c r="B435" s="1043"/>
      <c r="C435" s="1043"/>
      <c r="D435" s="1043"/>
      <c r="E435" s="1043"/>
      <c r="F435" s="31" t="s">
        <v>168</v>
      </c>
      <c r="G435" s="1045"/>
      <c r="H435" s="1046"/>
      <c r="I435" s="1046"/>
      <c r="J435" s="1046"/>
      <c r="K435" s="1046"/>
      <c r="L435" s="1046"/>
      <c r="M435" s="1047"/>
      <c r="N435" s="32" t="s">
        <v>170</v>
      </c>
      <c r="O435" s="1048"/>
      <c r="P435" s="1048"/>
      <c r="Q435" s="1048"/>
      <c r="R435" s="1050"/>
      <c r="S435" s="1050"/>
      <c r="T435" s="1050"/>
      <c r="U435" s="1050"/>
      <c r="V435" s="1050"/>
      <c r="W435" s="1052"/>
      <c r="X435" s="1053"/>
      <c r="Y435" s="1053"/>
      <c r="Z435" s="1053"/>
      <c r="AA435" s="1053"/>
      <c r="AB435" s="1053"/>
      <c r="AC435" s="1053"/>
      <c r="AD435" s="1053"/>
      <c r="AE435" s="1053"/>
      <c r="AF435" s="1053"/>
      <c r="AG435" s="1053"/>
      <c r="AH435" s="1053"/>
      <c r="AI435" s="1053"/>
    </row>
    <row r="436" spans="1:35" s="1" customFormat="1" ht="19.5" customHeight="1" x14ac:dyDescent="0.2">
      <c r="A436" s="1044"/>
      <c r="B436" s="1044"/>
      <c r="C436" s="1044"/>
      <c r="D436" s="1044"/>
      <c r="E436" s="1044"/>
      <c r="F436" s="33"/>
      <c r="G436" s="1055"/>
      <c r="H436" s="1056"/>
      <c r="I436" s="1056"/>
      <c r="J436" s="1056"/>
      <c r="K436" s="1056"/>
      <c r="L436" s="1056"/>
      <c r="M436" s="1057"/>
      <c r="N436" s="34"/>
      <c r="O436" s="1049"/>
      <c r="P436" s="1049"/>
      <c r="Q436" s="1049"/>
      <c r="R436" s="1051"/>
      <c r="S436" s="1051"/>
      <c r="T436" s="1051"/>
      <c r="U436" s="1051"/>
      <c r="V436" s="1051"/>
      <c r="W436" s="1054"/>
      <c r="X436" s="1054"/>
      <c r="Y436" s="1054"/>
      <c r="Z436" s="1054"/>
      <c r="AA436" s="1054"/>
      <c r="AB436" s="1054"/>
      <c r="AC436" s="1054"/>
      <c r="AD436" s="1054"/>
      <c r="AE436" s="1054"/>
      <c r="AF436" s="1054"/>
      <c r="AG436" s="1054"/>
      <c r="AH436" s="1054"/>
      <c r="AI436" s="1054"/>
    </row>
    <row r="437" spans="1:35" s="1" customFormat="1" ht="19.5" customHeight="1" x14ac:dyDescent="0.2">
      <c r="A437" s="1042"/>
      <c r="B437" s="1043"/>
      <c r="C437" s="1043"/>
      <c r="D437" s="1043"/>
      <c r="E437" s="1043"/>
      <c r="F437" s="31" t="s">
        <v>168</v>
      </c>
      <c r="G437" s="1045"/>
      <c r="H437" s="1046"/>
      <c r="I437" s="1046"/>
      <c r="J437" s="1046"/>
      <c r="K437" s="1046"/>
      <c r="L437" s="1046"/>
      <c r="M437" s="1047"/>
      <c r="N437" s="32" t="s">
        <v>170</v>
      </c>
      <c r="O437" s="1048"/>
      <c r="P437" s="1048"/>
      <c r="Q437" s="1048"/>
      <c r="R437" s="1050"/>
      <c r="S437" s="1050"/>
      <c r="T437" s="1050"/>
      <c r="U437" s="1050"/>
      <c r="V437" s="1050"/>
      <c r="W437" s="1052"/>
      <c r="X437" s="1053"/>
      <c r="Y437" s="1053"/>
      <c r="Z437" s="1053"/>
      <c r="AA437" s="1053"/>
      <c r="AB437" s="1053"/>
      <c r="AC437" s="1053"/>
      <c r="AD437" s="1053"/>
      <c r="AE437" s="1053"/>
      <c r="AF437" s="1053"/>
      <c r="AG437" s="1053"/>
      <c r="AH437" s="1053"/>
      <c r="AI437" s="1053"/>
    </row>
    <row r="438" spans="1:35" s="1" customFormat="1" ht="19.5" customHeight="1" x14ac:dyDescent="0.2">
      <c r="A438" s="1044"/>
      <c r="B438" s="1044"/>
      <c r="C438" s="1044"/>
      <c r="D438" s="1044"/>
      <c r="E438" s="1044"/>
      <c r="F438" s="33"/>
      <c r="G438" s="1055"/>
      <c r="H438" s="1056"/>
      <c r="I438" s="1056"/>
      <c r="J438" s="1056"/>
      <c r="K438" s="1056"/>
      <c r="L438" s="1056"/>
      <c r="M438" s="1057"/>
      <c r="N438" s="34"/>
      <c r="O438" s="1049"/>
      <c r="P438" s="1049"/>
      <c r="Q438" s="1049"/>
      <c r="R438" s="1051"/>
      <c r="S438" s="1051"/>
      <c r="T438" s="1051"/>
      <c r="U438" s="1051"/>
      <c r="V438" s="1051"/>
      <c r="W438" s="1054"/>
      <c r="X438" s="1054"/>
      <c r="Y438" s="1054"/>
      <c r="Z438" s="1054"/>
      <c r="AA438" s="1054"/>
      <c r="AB438" s="1054"/>
      <c r="AC438" s="1054"/>
      <c r="AD438" s="1054"/>
      <c r="AE438" s="1054"/>
      <c r="AF438" s="1054"/>
      <c r="AG438" s="1054"/>
      <c r="AH438" s="1054"/>
      <c r="AI438" s="1054"/>
    </row>
    <row r="439" spans="1:35" s="1" customFormat="1" ht="19.5" customHeight="1" x14ac:dyDescent="0.2">
      <c r="A439" s="1042"/>
      <c r="B439" s="1043"/>
      <c r="C439" s="1043"/>
      <c r="D439" s="1043"/>
      <c r="E439" s="1043"/>
      <c r="F439" s="31" t="s">
        <v>168</v>
      </c>
      <c r="G439" s="1045"/>
      <c r="H439" s="1046"/>
      <c r="I439" s="1046"/>
      <c r="J439" s="1046"/>
      <c r="K439" s="1046"/>
      <c r="L439" s="1046"/>
      <c r="M439" s="1047"/>
      <c r="N439" s="32" t="s">
        <v>170</v>
      </c>
      <c r="O439" s="1048"/>
      <c r="P439" s="1048"/>
      <c r="Q439" s="1048"/>
      <c r="R439" s="1050"/>
      <c r="S439" s="1050"/>
      <c r="T439" s="1050"/>
      <c r="U439" s="1050"/>
      <c r="V439" s="1050"/>
      <c r="W439" s="1052"/>
      <c r="X439" s="1053"/>
      <c r="Y439" s="1053"/>
      <c r="Z439" s="1053"/>
      <c r="AA439" s="1053"/>
      <c r="AB439" s="1053"/>
      <c r="AC439" s="1053"/>
      <c r="AD439" s="1053"/>
      <c r="AE439" s="1053"/>
      <c r="AF439" s="1053"/>
      <c r="AG439" s="1053"/>
      <c r="AH439" s="1053"/>
      <c r="AI439" s="1053"/>
    </row>
    <row r="440" spans="1:35" s="1" customFormat="1" ht="19.5" customHeight="1" x14ac:dyDescent="0.2">
      <c r="A440" s="1044"/>
      <c r="B440" s="1044"/>
      <c r="C440" s="1044"/>
      <c r="D440" s="1044"/>
      <c r="E440" s="1044"/>
      <c r="F440" s="33"/>
      <c r="G440" s="1055"/>
      <c r="H440" s="1056"/>
      <c r="I440" s="1056"/>
      <c r="J440" s="1056"/>
      <c r="K440" s="1056"/>
      <c r="L440" s="1056"/>
      <c r="M440" s="1057"/>
      <c r="N440" s="34"/>
      <c r="O440" s="1049"/>
      <c r="P440" s="1049"/>
      <c r="Q440" s="1049"/>
      <c r="R440" s="1051"/>
      <c r="S440" s="1051"/>
      <c r="T440" s="1051"/>
      <c r="U440" s="1051"/>
      <c r="V440" s="1051"/>
      <c r="W440" s="1054"/>
      <c r="X440" s="1054"/>
      <c r="Y440" s="1054"/>
      <c r="Z440" s="1054"/>
      <c r="AA440" s="1054"/>
      <c r="AB440" s="1054"/>
      <c r="AC440" s="1054"/>
      <c r="AD440" s="1054"/>
      <c r="AE440" s="1054"/>
      <c r="AF440" s="1054"/>
      <c r="AG440" s="1054"/>
      <c r="AH440" s="1054"/>
      <c r="AI440" s="1054"/>
    </row>
    <row r="441" spans="1:35" s="1" customFormat="1" ht="19.5" customHeight="1" x14ac:dyDescent="0.2">
      <c r="A441" s="1042"/>
      <c r="B441" s="1043"/>
      <c r="C441" s="1043"/>
      <c r="D441" s="1043"/>
      <c r="E441" s="1043"/>
      <c r="F441" s="31" t="s">
        <v>168</v>
      </c>
      <c r="G441" s="1045"/>
      <c r="H441" s="1046"/>
      <c r="I441" s="1046"/>
      <c r="J441" s="1046"/>
      <c r="K441" s="1046"/>
      <c r="L441" s="1046"/>
      <c r="M441" s="1047"/>
      <c r="N441" s="32" t="s">
        <v>170</v>
      </c>
      <c r="O441" s="1048"/>
      <c r="P441" s="1048"/>
      <c r="Q441" s="1048"/>
      <c r="R441" s="1050"/>
      <c r="S441" s="1050"/>
      <c r="T441" s="1050"/>
      <c r="U441" s="1050"/>
      <c r="V441" s="1050"/>
      <c r="W441" s="1052"/>
      <c r="X441" s="1053"/>
      <c r="Y441" s="1053"/>
      <c r="Z441" s="1053"/>
      <c r="AA441" s="1053"/>
      <c r="AB441" s="1053"/>
      <c r="AC441" s="1053"/>
      <c r="AD441" s="1053"/>
      <c r="AE441" s="1053"/>
      <c r="AF441" s="1053"/>
      <c r="AG441" s="1053"/>
      <c r="AH441" s="1053"/>
      <c r="AI441" s="1053"/>
    </row>
    <row r="442" spans="1:35" s="1" customFormat="1" ht="19.5" customHeight="1" x14ac:dyDescent="0.2">
      <c r="A442" s="1044"/>
      <c r="B442" s="1044"/>
      <c r="C442" s="1044"/>
      <c r="D442" s="1044"/>
      <c r="E442" s="1044"/>
      <c r="F442" s="33"/>
      <c r="G442" s="1055"/>
      <c r="H442" s="1056"/>
      <c r="I442" s="1056"/>
      <c r="J442" s="1056"/>
      <c r="K442" s="1056"/>
      <c r="L442" s="1056"/>
      <c r="M442" s="1057"/>
      <c r="N442" s="34"/>
      <c r="O442" s="1049"/>
      <c r="P442" s="1049"/>
      <c r="Q442" s="1049"/>
      <c r="R442" s="1051"/>
      <c r="S442" s="1051"/>
      <c r="T442" s="1051"/>
      <c r="U442" s="1051"/>
      <c r="V442" s="1051"/>
      <c r="W442" s="1054"/>
      <c r="X442" s="1054"/>
      <c r="Y442" s="1054"/>
      <c r="Z442" s="1054"/>
      <c r="AA442" s="1054"/>
      <c r="AB442" s="1054"/>
      <c r="AC442" s="1054"/>
      <c r="AD442" s="1054"/>
      <c r="AE442" s="1054"/>
      <c r="AF442" s="1054"/>
      <c r="AG442" s="1054"/>
      <c r="AH442" s="1054"/>
      <c r="AI442" s="1054"/>
    </row>
    <row r="443" spans="1:35" s="1" customFormat="1" ht="19.5" customHeight="1" x14ac:dyDescent="0.2">
      <c r="A443" s="1042"/>
      <c r="B443" s="1043"/>
      <c r="C443" s="1043"/>
      <c r="D443" s="1043"/>
      <c r="E443" s="1043"/>
      <c r="F443" s="31" t="s">
        <v>168</v>
      </c>
      <c r="G443" s="1045"/>
      <c r="H443" s="1046"/>
      <c r="I443" s="1046"/>
      <c r="J443" s="1046"/>
      <c r="K443" s="1046"/>
      <c r="L443" s="1046"/>
      <c r="M443" s="1047"/>
      <c r="N443" s="32" t="s">
        <v>170</v>
      </c>
      <c r="O443" s="1048"/>
      <c r="P443" s="1048"/>
      <c r="Q443" s="1048"/>
      <c r="R443" s="1050"/>
      <c r="S443" s="1050"/>
      <c r="T443" s="1050"/>
      <c r="U443" s="1050"/>
      <c r="V443" s="1050"/>
      <c r="W443" s="1052"/>
      <c r="X443" s="1053"/>
      <c r="Y443" s="1053"/>
      <c r="Z443" s="1053"/>
      <c r="AA443" s="1053"/>
      <c r="AB443" s="1053"/>
      <c r="AC443" s="1053"/>
      <c r="AD443" s="1053"/>
      <c r="AE443" s="1053"/>
      <c r="AF443" s="1053"/>
      <c r="AG443" s="1053"/>
      <c r="AH443" s="1053"/>
      <c r="AI443" s="1053"/>
    </row>
    <row r="444" spans="1:35" s="1" customFormat="1" ht="19.5" customHeight="1" x14ac:dyDescent="0.2">
      <c r="A444" s="1044"/>
      <c r="B444" s="1044"/>
      <c r="C444" s="1044"/>
      <c r="D444" s="1044"/>
      <c r="E444" s="1044"/>
      <c r="F444" s="33"/>
      <c r="G444" s="1055"/>
      <c r="H444" s="1056"/>
      <c r="I444" s="1056"/>
      <c r="J444" s="1056"/>
      <c r="K444" s="1056"/>
      <c r="L444" s="1056"/>
      <c r="M444" s="1057"/>
      <c r="N444" s="34"/>
      <c r="O444" s="1049"/>
      <c r="P444" s="1049"/>
      <c r="Q444" s="1049"/>
      <c r="R444" s="1051"/>
      <c r="S444" s="1051"/>
      <c r="T444" s="1051"/>
      <c r="U444" s="1051"/>
      <c r="V444" s="1051"/>
      <c r="W444" s="1054"/>
      <c r="X444" s="1054"/>
      <c r="Y444" s="1054"/>
      <c r="Z444" s="1054"/>
      <c r="AA444" s="1054"/>
      <c r="AB444" s="1054"/>
      <c r="AC444" s="1054"/>
      <c r="AD444" s="1054"/>
      <c r="AE444" s="1054"/>
      <c r="AF444" s="1054"/>
      <c r="AG444" s="1054"/>
      <c r="AH444" s="1054"/>
      <c r="AI444" s="1054"/>
    </row>
    <row r="445" spans="1:35" s="1" customFormat="1" ht="19.5" customHeight="1" x14ac:dyDescent="0.2">
      <c r="A445" s="1042"/>
      <c r="B445" s="1043"/>
      <c r="C445" s="1043"/>
      <c r="D445" s="1043"/>
      <c r="E445" s="1043"/>
      <c r="F445" s="31" t="s">
        <v>168</v>
      </c>
      <c r="G445" s="1045"/>
      <c r="H445" s="1046"/>
      <c r="I445" s="1046"/>
      <c r="J445" s="1046"/>
      <c r="K445" s="1046"/>
      <c r="L445" s="1046"/>
      <c r="M445" s="1047"/>
      <c r="N445" s="32" t="s">
        <v>170</v>
      </c>
      <c r="O445" s="1048"/>
      <c r="P445" s="1048"/>
      <c r="Q445" s="1048"/>
      <c r="R445" s="1050"/>
      <c r="S445" s="1050"/>
      <c r="T445" s="1050"/>
      <c r="U445" s="1050"/>
      <c r="V445" s="1050"/>
      <c r="W445" s="1052"/>
      <c r="X445" s="1053"/>
      <c r="Y445" s="1053"/>
      <c r="Z445" s="1053"/>
      <c r="AA445" s="1053"/>
      <c r="AB445" s="1053"/>
      <c r="AC445" s="1053"/>
      <c r="AD445" s="1053"/>
      <c r="AE445" s="1053"/>
      <c r="AF445" s="1053"/>
      <c r="AG445" s="1053"/>
      <c r="AH445" s="1053"/>
      <c r="AI445" s="1053"/>
    </row>
    <row r="446" spans="1:35" s="1" customFormat="1" ht="19.5" customHeight="1" x14ac:dyDescent="0.2">
      <c r="A446" s="1044"/>
      <c r="B446" s="1044"/>
      <c r="C446" s="1044"/>
      <c r="D446" s="1044"/>
      <c r="E446" s="1044"/>
      <c r="F446" s="33"/>
      <c r="G446" s="1055"/>
      <c r="H446" s="1056"/>
      <c r="I446" s="1056"/>
      <c r="J446" s="1056"/>
      <c r="K446" s="1056"/>
      <c r="L446" s="1056"/>
      <c r="M446" s="1057"/>
      <c r="N446" s="34"/>
      <c r="O446" s="1049"/>
      <c r="P446" s="1049"/>
      <c r="Q446" s="1049"/>
      <c r="R446" s="1051"/>
      <c r="S446" s="1051"/>
      <c r="T446" s="1051"/>
      <c r="U446" s="1051"/>
      <c r="V446" s="1051"/>
      <c r="W446" s="1054"/>
      <c r="X446" s="1054"/>
      <c r="Y446" s="1054"/>
      <c r="Z446" s="1054"/>
      <c r="AA446" s="1054"/>
      <c r="AB446" s="1054"/>
      <c r="AC446" s="1054"/>
      <c r="AD446" s="1054"/>
      <c r="AE446" s="1054"/>
      <c r="AF446" s="1054"/>
      <c r="AG446" s="1054"/>
      <c r="AH446" s="1054"/>
      <c r="AI446" s="1054"/>
    </row>
    <row r="447" spans="1:35" s="1" customFormat="1" ht="19.5" customHeight="1" x14ac:dyDescent="0.2">
      <c r="A447" s="1042"/>
      <c r="B447" s="1043"/>
      <c r="C447" s="1043"/>
      <c r="D447" s="1043"/>
      <c r="E447" s="1043"/>
      <c r="F447" s="31" t="s">
        <v>168</v>
      </c>
      <c r="G447" s="1045"/>
      <c r="H447" s="1046"/>
      <c r="I447" s="1046"/>
      <c r="J447" s="1046"/>
      <c r="K447" s="1046"/>
      <c r="L447" s="1046"/>
      <c r="M447" s="1047"/>
      <c r="N447" s="32" t="s">
        <v>170</v>
      </c>
      <c r="O447" s="1048"/>
      <c r="P447" s="1048"/>
      <c r="Q447" s="1048"/>
      <c r="R447" s="1050"/>
      <c r="S447" s="1050"/>
      <c r="T447" s="1050"/>
      <c r="U447" s="1050"/>
      <c r="V447" s="1050"/>
      <c r="W447" s="1052"/>
      <c r="X447" s="1053"/>
      <c r="Y447" s="1053"/>
      <c r="Z447" s="1053"/>
      <c r="AA447" s="1053"/>
      <c r="AB447" s="1053"/>
      <c r="AC447" s="1053"/>
      <c r="AD447" s="1053"/>
      <c r="AE447" s="1053"/>
      <c r="AF447" s="1053"/>
      <c r="AG447" s="1053"/>
      <c r="AH447" s="1053"/>
      <c r="AI447" s="1053"/>
    </row>
    <row r="448" spans="1:35" s="1" customFormat="1" ht="19.5" customHeight="1" x14ac:dyDescent="0.2">
      <c r="A448" s="1044"/>
      <c r="B448" s="1044"/>
      <c r="C448" s="1044"/>
      <c r="D448" s="1044"/>
      <c r="E448" s="1044"/>
      <c r="F448" s="33"/>
      <c r="G448" s="1055"/>
      <c r="H448" s="1056"/>
      <c r="I448" s="1056"/>
      <c r="J448" s="1056"/>
      <c r="K448" s="1056"/>
      <c r="L448" s="1056"/>
      <c r="M448" s="1057"/>
      <c r="N448" s="34"/>
      <c r="O448" s="1049"/>
      <c r="P448" s="1049"/>
      <c r="Q448" s="1049"/>
      <c r="R448" s="1051"/>
      <c r="S448" s="1051"/>
      <c r="T448" s="1051"/>
      <c r="U448" s="1051"/>
      <c r="V448" s="1051"/>
      <c r="W448" s="1054"/>
      <c r="X448" s="1054"/>
      <c r="Y448" s="1054"/>
      <c r="Z448" s="1054"/>
      <c r="AA448" s="1054"/>
      <c r="AB448" s="1054"/>
      <c r="AC448" s="1054"/>
      <c r="AD448" s="1054"/>
      <c r="AE448" s="1054"/>
      <c r="AF448" s="1054"/>
      <c r="AG448" s="1054"/>
      <c r="AH448" s="1054"/>
      <c r="AI448" s="1054"/>
    </row>
    <row r="449" spans="1:35" s="1" customFormat="1" ht="19.5" customHeight="1" x14ac:dyDescent="0.2">
      <c r="A449" s="1042"/>
      <c r="B449" s="1043"/>
      <c r="C449" s="1043"/>
      <c r="D449" s="1043"/>
      <c r="E449" s="1043"/>
      <c r="F449" s="31" t="s">
        <v>168</v>
      </c>
      <c r="G449" s="1045"/>
      <c r="H449" s="1046"/>
      <c r="I449" s="1046"/>
      <c r="J449" s="1046"/>
      <c r="K449" s="1046"/>
      <c r="L449" s="1046"/>
      <c r="M449" s="1047"/>
      <c r="N449" s="32" t="s">
        <v>170</v>
      </c>
      <c r="O449" s="1048"/>
      <c r="P449" s="1048"/>
      <c r="Q449" s="1048"/>
      <c r="R449" s="1050"/>
      <c r="S449" s="1050"/>
      <c r="T449" s="1050"/>
      <c r="U449" s="1050"/>
      <c r="V449" s="1050"/>
      <c r="W449" s="1052"/>
      <c r="X449" s="1053"/>
      <c r="Y449" s="1053"/>
      <c r="Z449" s="1053"/>
      <c r="AA449" s="1053"/>
      <c r="AB449" s="1053"/>
      <c r="AC449" s="1053"/>
      <c r="AD449" s="1053"/>
      <c r="AE449" s="1053"/>
      <c r="AF449" s="1053"/>
      <c r="AG449" s="1053"/>
      <c r="AH449" s="1053"/>
      <c r="AI449" s="1053"/>
    </row>
    <row r="450" spans="1:35" s="1" customFormat="1" ht="19.5" customHeight="1" x14ac:dyDescent="0.2">
      <c r="A450" s="1044"/>
      <c r="B450" s="1044"/>
      <c r="C450" s="1044"/>
      <c r="D450" s="1044"/>
      <c r="E450" s="1044"/>
      <c r="F450" s="33"/>
      <c r="G450" s="1055"/>
      <c r="H450" s="1056"/>
      <c r="I450" s="1056"/>
      <c r="J450" s="1056"/>
      <c r="K450" s="1056"/>
      <c r="L450" s="1056"/>
      <c r="M450" s="1057"/>
      <c r="N450" s="34"/>
      <c r="O450" s="1049"/>
      <c r="P450" s="1049"/>
      <c r="Q450" s="1049"/>
      <c r="R450" s="1051"/>
      <c r="S450" s="1051"/>
      <c r="T450" s="1051"/>
      <c r="U450" s="1051"/>
      <c r="V450" s="1051"/>
      <c r="W450" s="1054"/>
      <c r="X450" s="1054"/>
      <c r="Y450" s="1054"/>
      <c r="Z450" s="1054"/>
      <c r="AA450" s="1054"/>
      <c r="AB450" s="1054"/>
      <c r="AC450" s="1054"/>
      <c r="AD450" s="1054"/>
      <c r="AE450" s="1054"/>
      <c r="AF450" s="1054"/>
      <c r="AG450" s="1054"/>
      <c r="AH450" s="1054"/>
      <c r="AI450" s="1054"/>
    </row>
    <row r="451" spans="1:35" s="1" customFormat="1" ht="19.5" customHeight="1" x14ac:dyDescent="0.2">
      <c r="A451" s="1042"/>
      <c r="B451" s="1043"/>
      <c r="C451" s="1043"/>
      <c r="D451" s="1043"/>
      <c r="E451" s="1043"/>
      <c r="F451" s="31" t="s">
        <v>168</v>
      </c>
      <c r="G451" s="1045"/>
      <c r="H451" s="1046"/>
      <c r="I451" s="1046"/>
      <c r="J451" s="1046"/>
      <c r="K451" s="1046"/>
      <c r="L451" s="1046"/>
      <c r="M451" s="1047"/>
      <c r="N451" s="32" t="s">
        <v>170</v>
      </c>
      <c r="O451" s="1048"/>
      <c r="P451" s="1048"/>
      <c r="Q451" s="1048"/>
      <c r="R451" s="1050"/>
      <c r="S451" s="1050"/>
      <c r="T451" s="1050"/>
      <c r="U451" s="1050"/>
      <c r="V451" s="1050"/>
      <c r="W451" s="1052"/>
      <c r="X451" s="1053"/>
      <c r="Y451" s="1053"/>
      <c r="Z451" s="1053"/>
      <c r="AA451" s="1053"/>
      <c r="AB451" s="1053"/>
      <c r="AC451" s="1053"/>
      <c r="AD451" s="1053"/>
      <c r="AE451" s="1053"/>
      <c r="AF451" s="1053"/>
      <c r="AG451" s="1053"/>
      <c r="AH451" s="1053"/>
      <c r="AI451" s="1053"/>
    </row>
    <row r="452" spans="1:35" s="1" customFormat="1" ht="19.5" customHeight="1" x14ac:dyDescent="0.2">
      <c r="A452" s="1044"/>
      <c r="B452" s="1044"/>
      <c r="C452" s="1044"/>
      <c r="D452" s="1044"/>
      <c r="E452" s="1044"/>
      <c r="F452" s="33"/>
      <c r="G452" s="1055"/>
      <c r="H452" s="1056"/>
      <c r="I452" s="1056"/>
      <c r="J452" s="1056"/>
      <c r="K452" s="1056"/>
      <c r="L452" s="1056"/>
      <c r="M452" s="1057"/>
      <c r="N452" s="34"/>
      <c r="O452" s="1049"/>
      <c r="P452" s="1049"/>
      <c r="Q452" s="1049"/>
      <c r="R452" s="1051"/>
      <c r="S452" s="1051"/>
      <c r="T452" s="1051"/>
      <c r="U452" s="1051"/>
      <c r="V452" s="1051"/>
      <c r="W452" s="1054"/>
      <c r="X452" s="1054"/>
      <c r="Y452" s="1054"/>
      <c r="Z452" s="1054"/>
      <c r="AA452" s="1054"/>
      <c r="AB452" s="1054"/>
      <c r="AC452" s="1054"/>
      <c r="AD452" s="1054"/>
      <c r="AE452" s="1054"/>
      <c r="AF452" s="1054"/>
      <c r="AG452" s="1054"/>
      <c r="AH452" s="1054"/>
      <c r="AI452" s="1054"/>
    </row>
    <row r="453" spans="1:35" s="1" customFormat="1" ht="19.5" customHeight="1" x14ac:dyDescent="0.2">
      <c r="A453" s="1042"/>
      <c r="B453" s="1043"/>
      <c r="C453" s="1043"/>
      <c r="D453" s="1043"/>
      <c r="E453" s="1043"/>
      <c r="F453" s="31" t="s">
        <v>168</v>
      </c>
      <c r="G453" s="1045"/>
      <c r="H453" s="1046"/>
      <c r="I453" s="1046"/>
      <c r="J453" s="1046"/>
      <c r="K453" s="1046"/>
      <c r="L453" s="1046"/>
      <c r="M453" s="1047"/>
      <c r="N453" s="32" t="s">
        <v>170</v>
      </c>
      <c r="O453" s="1048"/>
      <c r="P453" s="1048"/>
      <c r="Q453" s="1048"/>
      <c r="R453" s="1050"/>
      <c r="S453" s="1050"/>
      <c r="T453" s="1050"/>
      <c r="U453" s="1050"/>
      <c r="V453" s="1050"/>
      <c r="W453" s="1052"/>
      <c r="X453" s="1053"/>
      <c r="Y453" s="1053"/>
      <c r="Z453" s="1053"/>
      <c r="AA453" s="1053"/>
      <c r="AB453" s="1053"/>
      <c r="AC453" s="1053"/>
      <c r="AD453" s="1053"/>
      <c r="AE453" s="1053"/>
      <c r="AF453" s="1053"/>
      <c r="AG453" s="1053"/>
      <c r="AH453" s="1053"/>
      <c r="AI453" s="1053"/>
    </row>
    <row r="454" spans="1:35" s="1" customFormat="1" ht="19.5" customHeight="1" x14ac:dyDescent="0.2">
      <c r="A454" s="1044"/>
      <c r="B454" s="1044"/>
      <c r="C454" s="1044"/>
      <c r="D454" s="1044"/>
      <c r="E454" s="1044"/>
      <c r="F454" s="33"/>
      <c r="G454" s="1055"/>
      <c r="H454" s="1056"/>
      <c r="I454" s="1056"/>
      <c r="J454" s="1056"/>
      <c r="K454" s="1056"/>
      <c r="L454" s="1056"/>
      <c r="M454" s="1057"/>
      <c r="N454" s="34"/>
      <c r="O454" s="1049"/>
      <c r="P454" s="1049"/>
      <c r="Q454" s="1049"/>
      <c r="R454" s="1051"/>
      <c r="S454" s="1051"/>
      <c r="T454" s="1051"/>
      <c r="U454" s="1051"/>
      <c r="V454" s="1051"/>
      <c r="W454" s="1054"/>
      <c r="X454" s="1054"/>
      <c r="Y454" s="1054"/>
      <c r="Z454" s="1054"/>
      <c r="AA454" s="1054"/>
      <c r="AB454" s="1054"/>
      <c r="AC454" s="1054"/>
      <c r="AD454" s="1054"/>
      <c r="AE454" s="1054"/>
      <c r="AF454" s="1054"/>
      <c r="AG454" s="1054"/>
      <c r="AH454" s="1054"/>
      <c r="AI454" s="1054"/>
    </row>
    <row r="455" spans="1:35" s="1" customFormat="1" ht="19.5" customHeight="1" x14ac:dyDescent="0.2">
      <c r="A455" s="1042"/>
      <c r="B455" s="1043"/>
      <c r="C455" s="1043"/>
      <c r="D455" s="1043"/>
      <c r="E455" s="1043"/>
      <c r="F455" s="31" t="s">
        <v>168</v>
      </c>
      <c r="G455" s="1045"/>
      <c r="H455" s="1046"/>
      <c r="I455" s="1046"/>
      <c r="J455" s="1046"/>
      <c r="K455" s="1046"/>
      <c r="L455" s="1046"/>
      <c r="M455" s="1047"/>
      <c r="N455" s="32" t="s">
        <v>170</v>
      </c>
      <c r="O455" s="1048"/>
      <c r="P455" s="1048"/>
      <c r="Q455" s="1048"/>
      <c r="R455" s="1050"/>
      <c r="S455" s="1050"/>
      <c r="T455" s="1050"/>
      <c r="U455" s="1050"/>
      <c r="V455" s="1050"/>
      <c r="W455" s="1052"/>
      <c r="X455" s="1053"/>
      <c r="Y455" s="1053"/>
      <c r="Z455" s="1053"/>
      <c r="AA455" s="1053"/>
      <c r="AB455" s="1053"/>
      <c r="AC455" s="1053"/>
      <c r="AD455" s="1053"/>
      <c r="AE455" s="1053"/>
      <c r="AF455" s="1053"/>
      <c r="AG455" s="1053"/>
      <c r="AH455" s="1053"/>
      <c r="AI455" s="1053"/>
    </row>
    <row r="456" spans="1:35" s="1" customFormat="1" ht="19.5" customHeight="1" x14ac:dyDescent="0.2">
      <c r="A456" s="1044"/>
      <c r="B456" s="1044"/>
      <c r="C456" s="1044"/>
      <c r="D456" s="1044"/>
      <c r="E456" s="1044"/>
      <c r="F456" s="33"/>
      <c r="G456" s="1055"/>
      <c r="H456" s="1056"/>
      <c r="I456" s="1056"/>
      <c r="J456" s="1056"/>
      <c r="K456" s="1056"/>
      <c r="L456" s="1056"/>
      <c r="M456" s="1057"/>
      <c r="N456" s="34"/>
      <c r="O456" s="1049"/>
      <c r="P456" s="1049"/>
      <c r="Q456" s="1049"/>
      <c r="R456" s="1051"/>
      <c r="S456" s="1051"/>
      <c r="T456" s="1051"/>
      <c r="U456" s="1051"/>
      <c r="V456" s="1051"/>
      <c r="W456" s="1054"/>
      <c r="X456" s="1054"/>
      <c r="Y456" s="1054"/>
      <c r="Z456" s="1054"/>
      <c r="AA456" s="1054"/>
      <c r="AB456" s="1054"/>
      <c r="AC456" s="1054"/>
      <c r="AD456" s="1054"/>
      <c r="AE456" s="1054"/>
      <c r="AF456" s="1054"/>
      <c r="AG456" s="1054"/>
      <c r="AH456" s="1054"/>
      <c r="AI456" s="1054"/>
    </row>
    <row r="457" spans="1:35" s="1" customFormat="1" ht="19.5" customHeight="1" x14ac:dyDescent="0.2">
      <c r="A457" s="1042"/>
      <c r="B457" s="1043"/>
      <c r="C457" s="1043"/>
      <c r="D457" s="1043"/>
      <c r="E457" s="1043"/>
      <c r="F457" s="31" t="s">
        <v>168</v>
      </c>
      <c r="G457" s="1045"/>
      <c r="H457" s="1046"/>
      <c r="I457" s="1046"/>
      <c r="J457" s="1046"/>
      <c r="K457" s="1046"/>
      <c r="L457" s="1046"/>
      <c r="M457" s="1047"/>
      <c r="N457" s="32" t="s">
        <v>170</v>
      </c>
      <c r="O457" s="1048"/>
      <c r="P457" s="1048"/>
      <c r="Q457" s="1048"/>
      <c r="R457" s="1050"/>
      <c r="S457" s="1050"/>
      <c r="T457" s="1050"/>
      <c r="U457" s="1050"/>
      <c r="V457" s="1050"/>
      <c r="W457" s="1052"/>
      <c r="X457" s="1053"/>
      <c r="Y457" s="1053"/>
      <c r="Z457" s="1053"/>
      <c r="AA457" s="1053"/>
      <c r="AB457" s="1053"/>
      <c r="AC457" s="1053"/>
      <c r="AD457" s="1053"/>
      <c r="AE457" s="1053"/>
      <c r="AF457" s="1053"/>
      <c r="AG457" s="1053"/>
      <c r="AH457" s="1053"/>
      <c r="AI457" s="1053"/>
    </row>
    <row r="458" spans="1:35" s="1" customFormat="1" ht="19.5" customHeight="1" x14ac:dyDescent="0.2">
      <c r="A458" s="1044"/>
      <c r="B458" s="1044"/>
      <c r="C458" s="1044"/>
      <c r="D458" s="1044"/>
      <c r="E458" s="1044"/>
      <c r="F458" s="33"/>
      <c r="G458" s="1055"/>
      <c r="H458" s="1056"/>
      <c r="I458" s="1056"/>
      <c r="J458" s="1056"/>
      <c r="K458" s="1056"/>
      <c r="L458" s="1056"/>
      <c r="M458" s="1057"/>
      <c r="N458" s="34"/>
      <c r="O458" s="1049"/>
      <c r="P458" s="1049"/>
      <c r="Q458" s="1049"/>
      <c r="R458" s="1051"/>
      <c r="S458" s="1051"/>
      <c r="T458" s="1051"/>
      <c r="U458" s="1051"/>
      <c r="V458" s="1051"/>
      <c r="W458" s="1054"/>
      <c r="X458" s="1054"/>
      <c r="Y458" s="1054"/>
      <c r="Z458" s="1054"/>
      <c r="AA458" s="1054"/>
      <c r="AB458" s="1054"/>
      <c r="AC458" s="1054"/>
      <c r="AD458" s="1054"/>
      <c r="AE458" s="1054"/>
      <c r="AF458" s="1054"/>
      <c r="AG458" s="1054"/>
      <c r="AH458" s="1054"/>
      <c r="AI458" s="1054"/>
    </row>
    <row r="459" spans="1:35" s="1" customFormat="1" ht="19.5" customHeight="1" x14ac:dyDescent="0.2">
      <c r="A459" s="1042"/>
      <c r="B459" s="1043"/>
      <c r="C459" s="1043"/>
      <c r="D459" s="1043"/>
      <c r="E459" s="1043"/>
      <c r="F459" s="31" t="s">
        <v>168</v>
      </c>
      <c r="G459" s="1045"/>
      <c r="H459" s="1046"/>
      <c r="I459" s="1046"/>
      <c r="J459" s="1046"/>
      <c r="K459" s="1046"/>
      <c r="L459" s="1046"/>
      <c r="M459" s="1047"/>
      <c r="N459" s="32" t="s">
        <v>170</v>
      </c>
      <c r="O459" s="1048"/>
      <c r="P459" s="1048"/>
      <c r="Q459" s="1048"/>
      <c r="R459" s="1050"/>
      <c r="S459" s="1050"/>
      <c r="T459" s="1050"/>
      <c r="U459" s="1050"/>
      <c r="V459" s="1050"/>
      <c r="W459" s="1052"/>
      <c r="X459" s="1053"/>
      <c r="Y459" s="1053"/>
      <c r="Z459" s="1053"/>
      <c r="AA459" s="1053"/>
      <c r="AB459" s="1053"/>
      <c r="AC459" s="1053"/>
      <c r="AD459" s="1053"/>
      <c r="AE459" s="1053"/>
      <c r="AF459" s="1053"/>
      <c r="AG459" s="1053"/>
      <c r="AH459" s="1053"/>
      <c r="AI459" s="1053"/>
    </row>
    <row r="460" spans="1:35" s="1" customFormat="1" ht="19.5" customHeight="1" x14ac:dyDescent="0.2">
      <c r="A460" s="1044"/>
      <c r="B460" s="1044"/>
      <c r="C460" s="1044"/>
      <c r="D460" s="1044"/>
      <c r="E460" s="1044"/>
      <c r="F460" s="33"/>
      <c r="G460" s="1055"/>
      <c r="H460" s="1056"/>
      <c r="I460" s="1056"/>
      <c r="J460" s="1056"/>
      <c r="K460" s="1056"/>
      <c r="L460" s="1056"/>
      <c r="M460" s="1057"/>
      <c r="N460" s="34"/>
      <c r="O460" s="1049"/>
      <c r="P460" s="1049"/>
      <c r="Q460" s="1049"/>
      <c r="R460" s="1051"/>
      <c r="S460" s="1051"/>
      <c r="T460" s="1051"/>
      <c r="U460" s="1051"/>
      <c r="V460" s="1051"/>
      <c r="W460" s="1054"/>
      <c r="X460" s="1054"/>
      <c r="Y460" s="1054"/>
      <c r="Z460" s="1054"/>
      <c r="AA460" s="1054"/>
      <c r="AB460" s="1054"/>
      <c r="AC460" s="1054"/>
      <c r="AD460" s="1054"/>
      <c r="AE460" s="1054"/>
      <c r="AF460" s="1054"/>
      <c r="AG460" s="1054"/>
      <c r="AH460" s="1054"/>
      <c r="AI460" s="1054"/>
    </row>
    <row r="461" spans="1:35" s="1" customFormat="1" ht="19.5" customHeight="1" x14ac:dyDescent="0.2">
      <c r="A461" s="1042"/>
      <c r="B461" s="1043"/>
      <c r="C461" s="1043"/>
      <c r="D461" s="1043"/>
      <c r="E461" s="1043"/>
      <c r="F461" s="31" t="s">
        <v>168</v>
      </c>
      <c r="G461" s="1045"/>
      <c r="H461" s="1046"/>
      <c r="I461" s="1046"/>
      <c r="J461" s="1046"/>
      <c r="K461" s="1046"/>
      <c r="L461" s="1046"/>
      <c r="M461" s="1047"/>
      <c r="N461" s="32" t="s">
        <v>170</v>
      </c>
      <c r="O461" s="1048"/>
      <c r="P461" s="1048"/>
      <c r="Q461" s="1048"/>
      <c r="R461" s="1050"/>
      <c r="S461" s="1050"/>
      <c r="T461" s="1050"/>
      <c r="U461" s="1050"/>
      <c r="V461" s="1050"/>
      <c r="W461" s="1052"/>
      <c r="X461" s="1053"/>
      <c r="Y461" s="1053"/>
      <c r="Z461" s="1053"/>
      <c r="AA461" s="1053"/>
      <c r="AB461" s="1053"/>
      <c r="AC461" s="1053"/>
      <c r="AD461" s="1053"/>
      <c r="AE461" s="1053"/>
      <c r="AF461" s="1053"/>
      <c r="AG461" s="1053"/>
      <c r="AH461" s="1053"/>
      <c r="AI461" s="1053"/>
    </row>
    <row r="462" spans="1:35" s="1" customFormat="1" ht="19.5" customHeight="1" x14ac:dyDescent="0.2">
      <c r="A462" s="1044"/>
      <c r="B462" s="1044"/>
      <c r="C462" s="1044"/>
      <c r="D462" s="1044"/>
      <c r="E462" s="1044"/>
      <c r="F462" s="33"/>
      <c r="G462" s="1055"/>
      <c r="H462" s="1056"/>
      <c r="I462" s="1056"/>
      <c r="J462" s="1056"/>
      <c r="K462" s="1056"/>
      <c r="L462" s="1056"/>
      <c r="M462" s="1057"/>
      <c r="N462" s="34"/>
      <c r="O462" s="1049"/>
      <c r="P462" s="1049"/>
      <c r="Q462" s="1049"/>
      <c r="R462" s="1051"/>
      <c r="S462" s="1051"/>
      <c r="T462" s="1051"/>
      <c r="U462" s="1051"/>
      <c r="V462" s="1051"/>
      <c r="W462" s="1054"/>
      <c r="X462" s="1054"/>
      <c r="Y462" s="1054"/>
      <c r="Z462" s="1054"/>
      <c r="AA462" s="1054"/>
      <c r="AB462" s="1054"/>
      <c r="AC462" s="1054"/>
      <c r="AD462" s="1054"/>
      <c r="AE462" s="1054"/>
      <c r="AF462" s="1054"/>
      <c r="AG462" s="1054"/>
      <c r="AH462" s="1054"/>
      <c r="AI462" s="1054"/>
    </row>
    <row r="463" spans="1:35" s="1" customFormat="1" ht="19.5" customHeight="1" x14ac:dyDescent="0.2">
      <c r="A463" s="1042"/>
      <c r="B463" s="1043"/>
      <c r="C463" s="1043"/>
      <c r="D463" s="1043"/>
      <c r="E463" s="1043"/>
      <c r="F463" s="31" t="s">
        <v>168</v>
      </c>
      <c r="G463" s="1045"/>
      <c r="H463" s="1046"/>
      <c r="I463" s="1046"/>
      <c r="J463" s="1046"/>
      <c r="K463" s="1046"/>
      <c r="L463" s="1046"/>
      <c r="M463" s="1047"/>
      <c r="N463" s="32" t="s">
        <v>170</v>
      </c>
      <c r="O463" s="1048"/>
      <c r="P463" s="1048"/>
      <c r="Q463" s="1048"/>
      <c r="R463" s="1050"/>
      <c r="S463" s="1050"/>
      <c r="T463" s="1050"/>
      <c r="U463" s="1050"/>
      <c r="V463" s="1050"/>
      <c r="W463" s="1052"/>
      <c r="X463" s="1053"/>
      <c r="Y463" s="1053"/>
      <c r="Z463" s="1053"/>
      <c r="AA463" s="1053"/>
      <c r="AB463" s="1053"/>
      <c r="AC463" s="1053"/>
      <c r="AD463" s="1053"/>
      <c r="AE463" s="1053"/>
      <c r="AF463" s="1053"/>
      <c r="AG463" s="1053"/>
      <c r="AH463" s="1053"/>
      <c r="AI463" s="1053"/>
    </row>
    <row r="464" spans="1:35" s="1" customFormat="1" ht="19.5" customHeight="1" x14ac:dyDescent="0.2">
      <c r="A464" s="1044"/>
      <c r="B464" s="1044"/>
      <c r="C464" s="1044"/>
      <c r="D464" s="1044"/>
      <c r="E464" s="1044"/>
      <c r="F464" s="33"/>
      <c r="G464" s="1055"/>
      <c r="H464" s="1056"/>
      <c r="I464" s="1056"/>
      <c r="J464" s="1056"/>
      <c r="K464" s="1056"/>
      <c r="L464" s="1056"/>
      <c r="M464" s="1057"/>
      <c r="N464" s="34"/>
      <c r="O464" s="1049"/>
      <c r="P464" s="1049"/>
      <c r="Q464" s="1049"/>
      <c r="R464" s="1051"/>
      <c r="S464" s="1051"/>
      <c r="T464" s="1051"/>
      <c r="U464" s="1051"/>
      <c r="V464" s="1051"/>
      <c r="W464" s="1054"/>
      <c r="X464" s="1054"/>
      <c r="Y464" s="1054"/>
      <c r="Z464" s="1054"/>
      <c r="AA464" s="1054"/>
      <c r="AB464" s="1054"/>
      <c r="AC464" s="1054"/>
      <c r="AD464" s="1054"/>
      <c r="AE464" s="1054"/>
      <c r="AF464" s="1054"/>
      <c r="AG464" s="1054"/>
      <c r="AH464" s="1054"/>
      <c r="AI464" s="1054"/>
    </row>
    <row r="465" spans="1:35" s="1" customFormat="1" ht="19.5" customHeight="1" x14ac:dyDescent="0.2">
      <c r="A465" s="1042"/>
      <c r="B465" s="1043"/>
      <c r="C465" s="1043"/>
      <c r="D465" s="1043"/>
      <c r="E465" s="1043"/>
      <c r="F465" s="31" t="s">
        <v>168</v>
      </c>
      <c r="G465" s="1045"/>
      <c r="H465" s="1046"/>
      <c r="I465" s="1046"/>
      <c r="J465" s="1046"/>
      <c r="K465" s="1046"/>
      <c r="L465" s="1046"/>
      <c r="M465" s="1047"/>
      <c r="N465" s="32" t="s">
        <v>170</v>
      </c>
      <c r="O465" s="1048"/>
      <c r="P465" s="1048"/>
      <c r="Q465" s="1048"/>
      <c r="R465" s="1050"/>
      <c r="S465" s="1050"/>
      <c r="T465" s="1050"/>
      <c r="U465" s="1050"/>
      <c r="V465" s="1050"/>
      <c r="W465" s="1052"/>
      <c r="X465" s="1053"/>
      <c r="Y465" s="1053"/>
      <c r="Z465" s="1053"/>
      <c r="AA465" s="1053"/>
      <c r="AB465" s="1053"/>
      <c r="AC465" s="1053"/>
      <c r="AD465" s="1053"/>
      <c r="AE465" s="1053"/>
      <c r="AF465" s="1053"/>
      <c r="AG465" s="1053"/>
      <c r="AH465" s="1053"/>
      <c r="AI465" s="1053"/>
    </row>
    <row r="466" spans="1:35" s="1" customFormat="1" ht="19.5" customHeight="1" x14ac:dyDescent="0.2">
      <c r="A466" s="1044"/>
      <c r="B466" s="1044"/>
      <c r="C466" s="1044"/>
      <c r="D466" s="1044"/>
      <c r="E466" s="1044"/>
      <c r="F466" s="33"/>
      <c r="G466" s="1055"/>
      <c r="H466" s="1056"/>
      <c r="I466" s="1056"/>
      <c r="J466" s="1056"/>
      <c r="K466" s="1056"/>
      <c r="L466" s="1056"/>
      <c r="M466" s="1057"/>
      <c r="N466" s="34"/>
      <c r="O466" s="1049"/>
      <c r="P466" s="1049"/>
      <c r="Q466" s="1049"/>
      <c r="R466" s="1051"/>
      <c r="S466" s="1051"/>
      <c r="T466" s="1051"/>
      <c r="U466" s="1051"/>
      <c r="V466" s="1051"/>
      <c r="W466" s="1054"/>
      <c r="X466" s="1054"/>
      <c r="Y466" s="1054"/>
      <c r="Z466" s="1054"/>
      <c r="AA466" s="1054"/>
      <c r="AB466" s="1054"/>
      <c r="AC466" s="1054"/>
      <c r="AD466" s="1054"/>
      <c r="AE466" s="1054"/>
      <c r="AF466" s="1054"/>
      <c r="AG466" s="1054"/>
      <c r="AH466" s="1054"/>
      <c r="AI466" s="1054"/>
    </row>
    <row r="467" spans="1:35" s="1" customFormat="1" ht="19.5" customHeight="1" x14ac:dyDescent="0.2">
      <c r="A467" s="1042"/>
      <c r="B467" s="1043"/>
      <c r="C467" s="1043"/>
      <c r="D467" s="1043"/>
      <c r="E467" s="1043"/>
      <c r="F467" s="31" t="s">
        <v>168</v>
      </c>
      <c r="G467" s="1045"/>
      <c r="H467" s="1046"/>
      <c r="I467" s="1046"/>
      <c r="J467" s="1046"/>
      <c r="K467" s="1046"/>
      <c r="L467" s="1046"/>
      <c r="M467" s="1047"/>
      <c r="N467" s="32" t="s">
        <v>170</v>
      </c>
      <c r="O467" s="1048"/>
      <c r="P467" s="1048"/>
      <c r="Q467" s="1048"/>
      <c r="R467" s="1050"/>
      <c r="S467" s="1050"/>
      <c r="T467" s="1050"/>
      <c r="U467" s="1050"/>
      <c r="V467" s="1050"/>
      <c r="W467" s="1052"/>
      <c r="X467" s="1053"/>
      <c r="Y467" s="1053"/>
      <c r="Z467" s="1053"/>
      <c r="AA467" s="1053"/>
      <c r="AB467" s="1053"/>
      <c r="AC467" s="1053"/>
      <c r="AD467" s="1053"/>
      <c r="AE467" s="1053"/>
      <c r="AF467" s="1053"/>
      <c r="AG467" s="1053"/>
      <c r="AH467" s="1053"/>
      <c r="AI467" s="1053"/>
    </row>
    <row r="468" spans="1:35" s="1" customFormat="1" ht="19.5" customHeight="1" x14ac:dyDescent="0.2">
      <c r="A468" s="1044"/>
      <c r="B468" s="1044"/>
      <c r="C468" s="1044"/>
      <c r="D468" s="1044"/>
      <c r="E468" s="1044"/>
      <c r="F468" s="33"/>
      <c r="G468" s="1055"/>
      <c r="H468" s="1056"/>
      <c r="I468" s="1056"/>
      <c r="J468" s="1056"/>
      <c r="K468" s="1056"/>
      <c r="L468" s="1056"/>
      <c r="M468" s="1057"/>
      <c r="N468" s="34"/>
      <c r="O468" s="1049"/>
      <c r="P468" s="1049"/>
      <c r="Q468" s="1049"/>
      <c r="R468" s="1051"/>
      <c r="S468" s="1051"/>
      <c r="T468" s="1051"/>
      <c r="U468" s="1051"/>
      <c r="V468" s="1051"/>
      <c r="W468" s="1054"/>
      <c r="X468" s="1054"/>
      <c r="Y468" s="1054"/>
      <c r="Z468" s="1054"/>
      <c r="AA468" s="1054"/>
      <c r="AB468" s="1054"/>
      <c r="AC468" s="1054"/>
      <c r="AD468" s="1054"/>
      <c r="AE468" s="1054"/>
      <c r="AF468" s="1054"/>
      <c r="AG468" s="1054"/>
      <c r="AH468" s="1054"/>
      <c r="AI468" s="1054"/>
    </row>
    <row r="469" spans="1:35" s="1" customFormat="1" ht="19.5" customHeight="1" x14ac:dyDescent="0.2">
      <c r="A469" s="1042"/>
      <c r="B469" s="1043"/>
      <c r="C469" s="1043"/>
      <c r="D469" s="1043"/>
      <c r="E469" s="1043"/>
      <c r="F469" s="31" t="s">
        <v>168</v>
      </c>
      <c r="G469" s="1045"/>
      <c r="H469" s="1046"/>
      <c r="I469" s="1046"/>
      <c r="J469" s="1046"/>
      <c r="K469" s="1046"/>
      <c r="L469" s="1046"/>
      <c r="M469" s="1047"/>
      <c r="N469" s="32" t="s">
        <v>170</v>
      </c>
      <c r="O469" s="1048"/>
      <c r="P469" s="1048"/>
      <c r="Q469" s="1048"/>
      <c r="R469" s="1050"/>
      <c r="S469" s="1050"/>
      <c r="T469" s="1050"/>
      <c r="U469" s="1050"/>
      <c r="V469" s="1050"/>
      <c r="W469" s="1052"/>
      <c r="X469" s="1053"/>
      <c r="Y469" s="1053"/>
      <c r="Z469" s="1053"/>
      <c r="AA469" s="1053"/>
      <c r="AB469" s="1053"/>
      <c r="AC469" s="1053"/>
      <c r="AD469" s="1053"/>
      <c r="AE469" s="1053"/>
      <c r="AF469" s="1053"/>
      <c r="AG469" s="1053"/>
      <c r="AH469" s="1053"/>
      <c r="AI469" s="1053"/>
    </row>
    <row r="470" spans="1:35" s="1" customFormat="1" ht="19.5" customHeight="1" x14ac:dyDescent="0.2">
      <c r="A470" s="1044"/>
      <c r="B470" s="1044"/>
      <c r="C470" s="1044"/>
      <c r="D470" s="1044"/>
      <c r="E470" s="1044"/>
      <c r="F470" s="33"/>
      <c r="G470" s="1055"/>
      <c r="H470" s="1056"/>
      <c r="I470" s="1056"/>
      <c r="J470" s="1056"/>
      <c r="K470" s="1056"/>
      <c r="L470" s="1056"/>
      <c r="M470" s="1057"/>
      <c r="N470" s="34"/>
      <c r="O470" s="1049"/>
      <c r="P470" s="1049"/>
      <c r="Q470" s="1049"/>
      <c r="R470" s="1051"/>
      <c r="S470" s="1051"/>
      <c r="T470" s="1051"/>
      <c r="U470" s="1051"/>
      <c r="V470" s="1051"/>
      <c r="W470" s="1054"/>
      <c r="X470" s="1054"/>
      <c r="Y470" s="1054"/>
      <c r="Z470" s="1054"/>
      <c r="AA470" s="1054"/>
      <c r="AB470" s="1054"/>
      <c r="AC470" s="1054"/>
      <c r="AD470" s="1054"/>
      <c r="AE470" s="1054"/>
      <c r="AF470" s="1054"/>
      <c r="AG470" s="1054"/>
      <c r="AH470" s="1054"/>
      <c r="AI470" s="1054"/>
    </row>
    <row r="471" spans="1:35" s="1" customFormat="1" ht="19.5" customHeight="1" x14ac:dyDescent="0.2">
      <c r="A471" s="1042"/>
      <c r="B471" s="1043"/>
      <c r="C471" s="1043"/>
      <c r="D471" s="1043"/>
      <c r="E471" s="1043"/>
      <c r="F471" s="31" t="s">
        <v>168</v>
      </c>
      <c r="G471" s="1045"/>
      <c r="H471" s="1046"/>
      <c r="I471" s="1046"/>
      <c r="J471" s="1046"/>
      <c r="K471" s="1046"/>
      <c r="L471" s="1046"/>
      <c r="M471" s="1047"/>
      <c r="N471" s="32" t="s">
        <v>170</v>
      </c>
      <c r="O471" s="1048"/>
      <c r="P471" s="1048"/>
      <c r="Q471" s="1048"/>
      <c r="R471" s="1050"/>
      <c r="S471" s="1050"/>
      <c r="T471" s="1050"/>
      <c r="U471" s="1050"/>
      <c r="V471" s="1050"/>
      <c r="W471" s="1052"/>
      <c r="X471" s="1053"/>
      <c r="Y471" s="1053"/>
      <c r="Z471" s="1053"/>
      <c r="AA471" s="1053"/>
      <c r="AB471" s="1053"/>
      <c r="AC471" s="1053"/>
      <c r="AD471" s="1053"/>
      <c r="AE471" s="1053"/>
      <c r="AF471" s="1053"/>
      <c r="AG471" s="1053"/>
      <c r="AH471" s="1053"/>
      <c r="AI471" s="1053"/>
    </row>
    <row r="472" spans="1:35" s="1" customFormat="1" ht="19.5" customHeight="1" x14ac:dyDescent="0.2">
      <c r="A472" s="1044"/>
      <c r="B472" s="1044"/>
      <c r="C472" s="1044"/>
      <c r="D472" s="1044"/>
      <c r="E472" s="1044"/>
      <c r="F472" s="33"/>
      <c r="G472" s="1055"/>
      <c r="H472" s="1056"/>
      <c r="I472" s="1056"/>
      <c r="J472" s="1056"/>
      <c r="K472" s="1056"/>
      <c r="L472" s="1056"/>
      <c r="M472" s="1057"/>
      <c r="N472" s="34"/>
      <c r="O472" s="1049"/>
      <c r="P472" s="1049"/>
      <c r="Q472" s="1049"/>
      <c r="R472" s="1051"/>
      <c r="S472" s="1051"/>
      <c r="T472" s="1051"/>
      <c r="U472" s="1051"/>
      <c r="V472" s="1051"/>
      <c r="W472" s="1054"/>
      <c r="X472" s="1054"/>
      <c r="Y472" s="1054"/>
      <c r="Z472" s="1054"/>
      <c r="AA472" s="1054"/>
      <c r="AB472" s="1054"/>
      <c r="AC472" s="1054"/>
      <c r="AD472" s="1054"/>
      <c r="AE472" s="1054"/>
      <c r="AF472" s="1054"/>
      <c r="AG472" s="1054"/>
      <c r="AH472" s="1054"/>
      <c r="AI472" s="1054"/>
    </row>
    <row r="473" spans="1:35" s="1" customFormat="1" ht="19.5" customHeight="1" x14ac:dyDescent="0.2">
      <c r="A473" s="1042"/>
      <c r="B473" s="1043"/>
      <c r="C473" s="1043"/>
      <c r="D473" s="1043"/>
      <c r="E473" s="1043"/>
      <c r="F473" s="31" t="s">
        <v>168</v>
      </c>
      <c r="G473" s="1045"/>
      <c r="H473" s="1046"/>
      <c r="I473" s="1046"/>
      <c r="J473" s="1046"/>
      <c r="K473" s="1046"/>
      <c r="L473" s="1046"/>
      <c r="M473" s="1047"/>
      <c r="N473" s="32" t="s">
        <v>170</v>
      </c>
      <c r="O473" s="1048"/>
      <c r="P473" s="1048"/>
      <c r="Q473" s="1048"/>
      <c r="R473" s="1050"/>
      <c r="S473" s="1050"/>
      <c r="T473" s="1050"/>
      <c r="U473" s="1050"/>
      <c r="V473" s="1050"/>
      <c r="W473" s="1052"/>
      <c r="X473" s="1053"/>
      <c r="Y473" s="1053"/>
      <c r="Z473" s="1053"/>
      <c r="AA473" s="1053"/>
      <c r="AB473" s="1053"/>
      <c r="AC473" s="1053"/>
      <c r="AD473" s="1053"/>
      <c r="AE473" s="1053"/>
      <c r="AF473" s="1053"/>
      <c r="AG473" s="1053"/>
      <c r="AH473" s="1053"/>
      <c r="AI473" s="1053"/>
    </row>
    <row r="474" spans="1:35" s="1" customFormat="1" ht="19.5" customHeight="1" x14ac:dyDescent="0.2">
      <c r="A474" s="1044"/>
      <c r="B474" s="1044"/>
      <c r="C474" s="1044"/>
      <c r="D474" s="1044"/>
      <c r="E474" s="1044"/>
      <c r="F474" s="33"/>
      <c r="G474" s="1055"/>
      <c r="H474" s="1056"/>
      <c r="I474" s="1056"/>
      <c r="J474" s="1056"/>
      <c r="K474" s="1056"/>
      <c r="L474" s="1056"/>
      <c r="M474" s="1057"/>
      <c r="N474" s="34"/>
      <c r="O474" s="1049"/>
      <c r="P474" s="1049"/>
      <c r="Q474" s="1049"/>
      <c r="R474" s="1051"/>
      <c r="S474" s="1051"/>
      <c r="T474" s="1051"/>
      <c r="U474" s="1051"/>
      <c r="V474" s="1051"/>
      <c r="W474" s="1054"/>
      <c r="X474" s="1054"/>
      <c r="Y474" s="1054"/>
      <c r="Z474" s="1054"/>
      <c r="AA474" s="1054"/>
      <c r="AB474" s="1054"/>
      <c r="AC474" s="1054"/>
      <c r="AD474" s="1054"/>
      <c r="AE474" s="1054"/>
      <c r="AF474" s="1054"/>
      <c r="AG474" s="1054"/>
      <c r="AH474" s="1054"/>
      <c r="AI474" s="1054"/>
    </row>
    <row r="475" spans="1:35" s="1" customFormat="1" ht="19.5" customHeight="1" x14ac:dyDescent="0.2">
      <c r="A475" s="1042"/>
      <c r="B475" s="1043"/>
      <c r="C475" s="1043"/>
      <c r="D475" s="1043"/>
      <c r="E475" s="1043"/>
      <c r="F475" s="31" t="s">
        <v>168</v>
      </c>
      <c r="G475" s="1045"/>
      <c r="H475" s="1046"/>
      <c r="I475" s="1046"/>
      <c r="J475" s="1046"/>
      <c r="K475" s="1046"/>
      <c r="L475" s="1046"/>
      <c r="M475" s="1047"/>
      <c r="N475" s="32" t="s">
        <v>170</v>
      </c>
      <c r="O475" s="1048"/>
      <c r="P475" s="1048"/>
      <c r="Q475" s="1048"/>
      <c r="R475" s="1050"/>
      <c r="S475" s="1050"/>
      <c r="T475" s="1050"/>
      <c r="U475" s="1050"/>
      <c r="V475" s="1050"/>
      <c r="W475" s="1052"/>
      <c r="X475" s="1053"/>
      <c r="Y475" s="1053"/>
      <c r="Z475" s="1053"/>
      <c r="AA475" s="1053"/>
      <c r="AB475" s="1053"/>
      <c r="AC475" s="1053"/>
      <c r="AD475" s="1053"/>
      <c r="AE475" s="1053"/>
      <c r="AF475" s="1053"/>
      <c r="AG475" s="1053"/>
      <c r="AH475" s="1053"/>
      <c r="AI475" s="1053"/>
    </row>
    <row r="476" spans="1:35" s="1" customFormat="1" ht="19.5" customHeight="1" x14ac:dyDescent="0.2">
      <c r="A476" s="1044"/>
      <c r="B476" s="1044"/>
      <c r="C476" s="1044"/>
      <c r="D476" s="1044"/>
      <c r="E476" s="1044"/>
      <c r="F476" s="33"/>
      <c r="G476" s="1055"/>
      <c r="H476" s="1056"/>
      <c r="I476" s="1056"/>
      <c r="J476" s="1056"/>
      <c r="K476" s="1056"/>
      <c r="L476" s="1056"/>
      <c r="M476" s="1057"/>
      <c r="N476" s="34"/>
      <c r="O476" s="1049"/>
      <c r="P476" s="1049"/>
      <c r="Q476" s="1049"/>
      <c r="R476" s="1051"/>
      <c r="S476" s="1051"/>
      <c r="T476" s="1051"/>
      <c r="U476" s="1051"/>
      <c r="V476" s="1051"/>
      <c r="W476" s="1054"/>
      <c r="X476" s="1054"/>
      <c r="Y476" s="1054"/>
      <c r="Z476" s="1054"/>
      <c r="AA476" s="1054"/>
      <c r="AB476" s="1054"/>
      <c r="AC476" s="1054"/>
      <c r="AD476" s="1054"/>
      <c r="AE476" s="1054"/>
      <c r="AF476" s="1054"/>
      <c r="AG476" s="1054"/>
      <c r="AH476" s="1054"/>
      <c r="AI476" s="1054"/>
    </row>
    <row r="477" spans="1:35" s="1" customFormat="1" ht="19.5" customHeight="1" x14ac:dyDescent="0.2">
      <c r="A477" s="1042"/>
      <c r="B477" s="1043"/>
      <c r="C477" s="1043"/>
      <c r="D477" s="1043"/>
      <c r="E477" s="1043"/>
      <c r="F477" s="31" t="s">
        <v>168</v>
      </c>
      <c r="G477" s="1045"/>
      <c r="H477" s="1046"/>
      <c r="I477" s="1046"/>
      <c r="J477" s="1046"/>
      <c r="K477" s="1046"/>
      <c r="L477" s="1046"/>
      <c r="M477" s="1047"/>
      <c r="N477" s="32" t="s">
        <v>170</v>
      </c>
      <c r="O477" s="1048"/>
      <c r="P477" s="1048"/>
      <c r="Q477" s="1048"/>
      <c r="R477" s="1050"/>
      <c r="S477" s="1050"/>
      <c r="T477" s="1050"/>
      <c r="U477" s="1050"/>
      <c r="V477" s="1050"/>
      <c r="W477" s="1052"/>
      <c r="X477" s="1053"/>
      <c r="Y477" s="1053"/>
      <c r="Z477" s="1053"/>
      <c r="AA477" s="1053"/>
      <c r="AB477" s="1053"/>
      <c r="AC477" s="1053"/>
      <c r="AD477" s="1053"/>
      <c r="AE477" s="1053"/>
      <c r="AF477" s="1053"/>
      <c r="AG477" s="1053"/>
      <c r="AH477" s="1053"/>
      <c r="AI477" s="1053"/>
    </row>
    <row r="478" spans="1:35" s="1" customFormat="1" ht="19.5" customHeight="1" x14ac:dyDescent="0.2">
      <c r="A478" s="1044"/>
      <c r="B478" s="1044"/>
      <c r="C478" s="1044"/>
      <c r="D478" s="1044"/>
      <c r="E478" s="1044"/>
      <c r="F478" s="33"/>
      <c r="G478" s="1055"/>
      <c r="H478" s="1056"/>
      <c r="I478" s="1056"/>
      <c r="J478" s="1056"/>
      <c r="K478" s="1056"/>
      <c r="L478" s="1056"/>
      <c r="M478" s="1057"/>
      <c r="N478" s="34"/>
      <c r="O478" s="1049"/>
      <c r="P478" s="1049"/>
      <c r="Q478" s="1049"/>
      <c r="R478" s="1051"/>
      <c r="S478" s="1051"/>
      <c r="T478" s="1051"/>
      <c r="U478" s="1051"/>
      <c r="V478" s="1051"/>
      <c r="W478" s="1054"/>
      <c r="X478" s="1054"/>
      <c r="Y478" s="1054"/>
      <c r="Z478" s="1054"/>
      <c r="AA478" s="1054"/>
      <c r="AB478" s="1054"/>
      <c r="AC478" s="1054"/>
      <c r="AD478" s="1054"/>
      <c r="AE478" s="1054"/>
      <c r="AF478" s="1054"/>
      <c r="AG478" s="1054"/>
      <c r="AH478" s="1054"/>
      <c r="AI478" s="1054"/>
    </row>
    <row r="479" spans="1:35" s="1" customFormat="1" ht="19.5" customHeight="1" x14ac:dyDescent="0.2">
      <c r="A479" s="1042"/>
      <c r="B479" s="1043"/>
      <c r="C479" s="1043"/>
      <c r="D479" s="1043"/>
      <c r="E479" s="1043"/>
      <c r="F479" s="31" t="s">
        <v>168</v>
      </c>
      <c r="G479" s="1045"/>
      <c r="H479" s="1046"/>
      <c r="I479" s="1046"/>
      <c r="J479" s="1046"/>
      <c r="K479" s="1046"/>
      <c r="L479" s="1046"/>
      <c r="M479" s="1047"/>
      <c r="N479" s="32" t="s">
        <v>170</v>
      </c>
      <c r="O479" s="1048"/>
      <c r="P479" s="1048"/>
      <c r="Q479" s="1048"/>
      <c r="R479" s="1050"/>
      <c r="S479" s="1050"/>
      <c r="T479" s="1050"/>
      <c r="U479" s="1050"/>
      <c r="V479" s="1050"/>
      <c r="W479" s="1052"/>
      <c r="X479" s="1053"/>
      <c r="Y479" s="1053"/>
      <c r="Z479" s="1053"/>
      <c r="AA479" s="1053"/>
      <c r="AB479" s="1053"/>
      <c r="AC479" s="1053"/>
      <c r="AD479" s="1053"/>
      <c r="AE479" s="1053"/>
      <c r="AF479" s="1053"/>
      <c r="AG479" s="1053"/>
      <c r="AH479" s="1053"/>
      <c r="AI479" s="1053"/>
    </row>
    <row r="480" spans="1:35" s="1" customFormat="1" ht="19.5" customHeight="1" x14ac:dyDescent="0.2">
      <c r="A480" s="1044"/>
      <c r="B480" s="1044"/>
      <c r="C480" s="1044"/>
      <c r="D480" s="1044"/>
      <c r="E480" s="1044"/>
      <c r="F480" s="33"/>
      <c r="G480" s="1055"/>
      <c r="H480" s="1056"/>
      <c r="I480" s="1056"/>
      <c r="J480" s="1056"/>
      <c r="K480" s="1056"/>
      <c r="L480" s="1056"/>
      <c r="M480" s="1057"/>
      <c r="N480" s="34"/>
      <c r="O480" s="1049"/>
      <c r="P480" s="1049"/>
      <c r="Q480" s="1049"/>
      <c r="R480" s="1051"/>
      <c r="S480" s="1051"/>
      <c r="T480" s="1051"/>
      <c r="U480" s="1051"/>
      <c r="V480" s="1051"/>
      <c r="W480" s="1054"/>
      <c r="X480" s="1054"/>
      <c r="Y480" s="1054"/>
      <c r="Z480" s="1054"/>
      <c r="AA480" s="1054"/>
      <c r="AB480" s="1054"/>
      <c r="AC480" s="1054"/>
      <c r="AD480" s="1054"/>
      <c r="AE480" s="1054"/>
      <c r="AF480" s="1054"/>
      <c r="AG480" s="1054"/>
      <c r="AH480" s="1054"/>
      <c r="AI480" s="1054"/>
    </row>
    <row r="481" spans="1:35" s="1" customFormat="1" ht="19.5" customHeight="1" x14ac:dyDescent="0.2">
      <c r="A481" s="1042"/>
      <c r="B481" s="1043"/>
      <c r="C481" s="1043"/>
      <c r="D481" s="1043"/>
      <c r="E481" s="1043"/>
      <c r="F481" s="31" t="s">
        <v>168</v>
      </c>
      <c r="G481" s="1045"/>
      <c r="H481" s="1046"/>
      <c r="I481" s="1046"/>
      <c r="J481" s="1046"/>
      <c r="K481" s="1046"/>
      <c r="L481" s="1046"/>
      <c r="M481" s="1047"/>
      <c r="N481" s="32" t="s">
        <v>170</v>
      </c>
      <c r="O481" s="1048"/>
      <c r="P481" s="1048"/>
      <c r="Q481" s="1048"/>
      <c r="R481" s="1050"/>
      <c r="S481" s="1050"/>
      <c r="T481" s="1050"/>
      <c r="U481" s="1050"/>
      <c r="V481" s="1050"/>
      <c r="W481" s="1052"/>
      <c r="X481" s="1053"/>
      <c r="Y481" s="1053"/>
      <c r="Z481" s="1053"/>
      <c r="AA481" s="1053"/>
      <c r="AB481" s="1053"/>
      <c r="AC481" s="1053"/>
      <c r="AD481" s="1053"/>
      <c r="AE481" s="1053"/>
      <c r="AF481" s="1053"/>
      <c r="AG481" s="1053"/>
      <c r="AH481" s="1053"/>
      <c r="AI481" s="1053"/>
    </row>
    <row r="482" spans="1:35" s="1" customFormat="1" ht="19.5" customHeight="1" x14ac:dyDescent="0.2">
      <c r="A482" s="1044"/>
      <c r="B482" s="1044"/>
      <c r="C482" s="1044"/>
      <c r="D482" s="1044"/>
      <c r="E482" s="1044"/>
      <c r="F482" s="33"/>
      <c r="G482" s="1055"/>
      <c r="H482" s="1056"/>
      <c r="I482" s="1056"/>
      <c r="J482" s="1056"/>
      <c r="K482" s="1056"/>
      <c r="L482" s="1056"/>
      <c r="M482" s="1057"/>
      <c r="N482" s="34"/>
      <c r="O482" s="1049"/>
      <c r="P482" s="1049"/>
      <c r="Q482" s="1049"/>
      <c r="R482" s="1051"/>
      <c r="S482" s="1051"/>
      <c r="T482" s="1051"/>
      <c r="U482" s="1051"/>
      <c r="V482" s="1051"/>
      <c r="W482" s="1054"/>
      <c r="X482" s="1054"/>
      <c r="Y482" s="1054"/>
      <c r="Z482" s="1054"/>
      <c r="AA482" s="1054"/>
      <c r="AB482" s="1054"/>
      <c r="AC482" s="1054"/>
      <c r="AD482" s="1054"/>
      <c r="AE482" s="1054"/>
      <c r="AF482" s="1054"/>
      <c r="AG482" s="1054"/>
      <c r="AH482" s="1054"/>
      <c r="AI482" s="1054"/>
    </row>
    <row r="483" spans="1:35" s="1" customFormat="1" ht="19.5" customHeight="1" x14ac:dyDescent="0.2">
      <c r="A483" s="1042"/>
      <c r="B483" s="1043"/>
      <c r="C483" s="1043"/>
      <c r="D483" s="1043"/>
      <c r="E483" s="1043"/>
      <c r="F483" s="31" t="s">
        <v>168</v>
      </c>
      <c r="G483" s="1045"/>
      <c r="H483" s="1046"/>
      <c r="I483" s="1046"/>
      <c r="J483" s="1046"/>
      <c r="K483" s="1046"/>
      <c r="L483" s="1046"/>
      <c r="M483" s="1047"/>
      <c r="N483" s="32" t="s">
        <v>170</v>
      </c>
      <c r="O483" s="1048"/>
      <c r="P483" s="1048"/>
      <c r="Q483" s="1048"/>
      <c r="R483" s="1050"/>
      <c r="S483" s="1050"/>
      <c r="T483" s="1050"/>
      <c r="U483" s="1050"/>
      <c r="V483" s="1050"/>
      <c r="W483" s="1052"/>
      <c r="X483" s="1053"/>
      <c r="Y483" s="1053"/>
      <c r="Z483" s="1053"/>
      <c r="AA483" s="1053"/>
      <c r="AB483" s="1053"/>
      <c r="AC483" s="1053"/>
      <c r="AD483" s="1053"/>
      <c r="AE483" s="1053"/>
      <c r="AF483" s="1053"/>
      <c r="AG483" s="1053"/>
      <c r="AH483" s="1053"/>
      <c r="AI483" s="1053"/>
    </row>
    <row r="484" spans="1:35" s="1" customFormat="1" ht="19.5" customHeight="1" x14ac:dyDescent="0.2">
      <c r="A484" s="1044"/>
      <c r="B484" s="1044"/>
      <c r="C484" s="1044"/>
      <c r="D484" s="1044"/>
      <c r="E484" s="1044"/>
      <c r="F484" s="33"/>
      <c r="G484" s="1055"/>
      <c r="H484" s="1056"/>
      <c r="I484" s="1056"/>
      <c r="J484" s="1056"/>
      <c r="K484" s="1056"/>
      <c r="L484" s="1056"/>
      <c r="M484" s="1057"/>
      <c r="N484" s="34"/>
      <c r="O484" s="1049"/>
      <c r="P484" s="1049"/>
      <c r="Q484" s="1049"/>
      <c r="R484" s="1051"/>
      <c r="S484" s="1051"/>
      <c r="T484" s="1051"/>
      <c r="U484" s="1051"/>
      <c r="V484" s="1051"/>
      <c r="W484" s="1054"/>
      <c r="X484" s="1054"/>
      <c r="Y484" s="1054"/>
      <c r="Z484" s="1054"/>
      <c r="AA484" s="1054"/>
      <c r="AB484" s="1054"/>
      <c r="AC484" s="1054"/>
      <c r="AD484" s="1054"/>
      <c r="AE484" s="1054"/>
      <c r="AF484" s="1054"/>
      <c r="AG484" s="1054"/>
      <c r="AH484" s="1054"/>
      <c r="AI484" s="1054"/>
    </row>
    <row r="485" spans="1:35" s="1" customFormat="1" ht="19.5" customHeight="1" x14ac:dyDescent="0.2">
      <c r="A485" s="1042"/>
      <c r="B485" s="1043"/>
      <c r="C485" s="1043"/>
      <c r="D485" s="1043"/>
      <c r="E485" s="1043"/>
      <c r="F485" s="31" t="s">
        <v>168</v>
      </c>
      <c r="G485" s="1045"/>
      <c r="H485" s="1046"/>
      <c r="I485" s="1046"/>
      <c r="J485" s="1046"/>
      <c r="K485" s="1046"/>
      <c r="L485" s="1046"/>
      <c r="M485" s="1047"/>
      <c r="N485" s="32" t="s">
        <v>170</v>
      </c>
      <c r="O485" s="1048"/>
      <c r="P485" s="1048"/>
      <c r="Q485" s="1048"/>
      <c r="R485" s="1050"/>
      <c r="S485" s="1050"/>
      <c r="T485" s="1050"/>
      <c r="U485" s="1050"/>
      <c r="V485" s="1050"/>
      <c r="W485" s="1052"/>
      <c r="X485" s="1053"/>
      <c r="Y485" s="1053"/>
      <c r="Z485" s="1053"/>
      <c r="AA485" s="1053"/>
      <c r="AB485" s="1053"/>
      <c r="AC485" s="1053"/>
      <c r="AD485" s="1053"/>
      <c r="AE485" s="1053"/>
      <c r="AF485" s="1053"/>
      <c r="AG485" s="1053"/>
      <c r="AH485" s="1053"/>
      <c r="AI485" s="1053"/>
    </row>
    <row r="486" spans="1:35" s="1" customFormat="1" ht="19.5" customHeight="1" x14ac:dyDescent="0.2">
      <c r="A486" s="1044"/>
      <c r="B486" s="1044"/>
      <c r="C486" s="1044"/>
      <c r="D486" s="1044"/>
      <c r="E486" s="1044"/>
      <c r="F486" s="33"/>
      <c r="G486" s="1055"/>
      <c r="H486" s="1056"/>
      <c r="I486" s="1056"/>
      <c r="J486" s="1056"/>
      <c r="K486" s="1056"/>
      <c r="L486" s="1056"/>
      <c r="M486" s="1057"/>
      <c r="N486" s="34"/>
      <c r="O486" s="1049"/>
      <c r="P486" s="1049"/>
      <c r="Q486" s="1049"/>
      <c r="R486" s="1051"/>
      <c r="S486" s="1051"/>
      <c r="T486" s="1051"/>
      <c r="U486" s="1051"/>
      <c r="V486" s="1051"/>
      <c r="W486" s="1054"/>
      <c r="X486" s="1054"/>
      <c r="Y486" s="1054"/>
      <c r="Z486" s="1054"/>
      <c r="AA486" s="1054"/>
      <c r="AB486" s="1054"/>
      <c r="AC486" s="1054"/>
      <c r="AD486" s="1054"/>
      <c r="AE486" s="1054"/>
      <c r="AF486" s="1054"/>
      <c r="AG486" s="1054"/>
      <c r="AH486" s="1054"/>
      <c r="AI486" s="1054"/>
    </row>
    <row r="487" spans="1:35" s="1" customFormat="1" ht="19.5" customHeight="1" x14ac:dyDescent="0.2">
      <c r="A487" s="1042"/>
      <c r="B487" s="1043"/>
      <c r="C487" s="1043"/>
      <c r="D487" s="1043"/>
      <c r="E487" s="1043"/>
      <c r="F487" s="31" t="s">
        <v>168</v>
      </c>
      <c r="G487" s="1045"/>
      <c r="H487" s="1046"/>
      <c r="I487" s="1046"/>
      <c r="J487" s="1046"/>
      <c r="K487" s="1046"/>
      <c r="L487" s="1046"/>
      <c r="M487" s="1047"/>
      <c r="N487" s="32" t="s">
        <v>170</v>
      </c>
      <c r="O487" s="1048"/>
      <c r="P487" s="1048"/>
      <c r="Q487" s="1048"/>
      <c r="R487" s="1050"/>
      <c r="S487" s="1050"/>
      <c r="T487" s="1050"/>
      <c r="U487" s="1050"/>
      <c r="V487" s="1050"/>
      <c r="W487" s="1052"/>
      <c r="X487" s="1053"/>
      <c r="Y487" s="1053"/>
      <c r="Z487" s="1053"/>
      <c r="AA487" s="1053"/>
      <c r="AB487" s="1053"/>
      <c r="AC487" s="1053"/>
      <c r="AD487" s="1053"/>
      <c r="AE487" s="1053"/>
      <c r="AF487" s="1053"/>
      <c r="AG487" s="1053"/>
      <c r="AH487" s="1053"/>
      <c r="AI487" s="1053"/>
    </row>
    <row r="488" spans="1:35" s="1" customFormat="1" ht="19.5" customHeight="1" x14ac:dyDescent="0.2">
      <c r="A488" s="1044"/>
      <c r="B488" s="1044"/>
      <c r="C488" s="1044"/>
      <c r="D488" s="1044"/>
      <c r="E488" s="1044"/>
      <c r="F488" s="33"/>
      <c r="G488" s="1055"/>
      <c r="H488" s="1056"/>
      <c r="I488" s="1056"/>
      <c r="J488" s="1056"/>
      <c r="K488" s="1056"/>
      <c r="L488" s="1056"/>
      <c r="M488" s="1057"/>
      <c r="N488" s="34"/>
      <c r="O488" s="1049"/>
      <c r="P488" s="1049"/>
      <c r="Q488" s="1049"/>
      <c r="R488" s="1051"/>
      <c r="S488" s="1051"/>
      <c r="T488" s="1051"/>
      <c r="U488" s="1051"/>
      <c r="V488" s="1051"/>
      <c r="W488" s="1054"/>
      <c r="X488" s="1054"/>
      <c r="Y488" s="1054"/>
      <c r="Z488" s="1054"/>
      <c r="AA488" s="1054"/>
      <c r="AB488" s="1054"/>
      <c r="AC488" s="1054"/>
      <c r="AD488" s="1054"/>
      <c r="AE488" s="1054"/>
      <c r="AF488" s="1054"/>
      <c r="AG488" s="1054"/>
      <c r="AH488" s="1054"/>
      <c r="AI488" s="1054"/>
    </row>
    <row r="489" spans="1:35" s="1" customFormat="1" ht="19.5" customHeight="1" x14ac:dyDescent="0.2">
      <c r="A489" s="1042"/>
      <c r="B489" s="1043"/>
      <c r="C489" s="1043"/>
      <c r="D489" s="1043"/>
      <c r="E489" s="1043"/>
      <c r="F489" s="31" t="s">
        <v>168</v>
      </c>
      <c r="G489" s="1045"/>
      <c r="H489" s="1046"/>
      <c r="I489" s="1046"/>
      <c r="J489" s="1046"/>
      <c r="K489" s="1046"/>
      <c r="L489" s="1046"/>
      <c r="M489" s="1047"/>
      <c r="N489" s="32" t="s">
        <v>170</v>
      </c>
      <c r="O489" s="1048"/>
      <c r="P489" s="1048"/>
      <c r="Q489" s="1048"/>
      <c r="R489" s="1050"/>
      <c r="S489" s="1050"/>
      <c r="T489" s="1050"/>
      <c r="U489" s="1050"/>
      <c r="V489" s="1050"/>
      <c r="W489" s="1052"/>
      <c r="X489" s="1053"/>
      <c r="Y489" s="1053"/>
      <c r="Z489" s="1053"/>
      <c r="AA489" s="1053"/>
      <c r="AB489" s="1053"/>
      <c r="AC489" s="1053"/>
      <c r="AD489" s="1053"/>
      <c r="AE489" s="1053"/>
      <c r="AF489" s="1053"/>
      <c r="AG489" s="1053"/>
      <c r="AH489" s="1053"/>
      <c r="AI489" s="1053"/>
    </row>
    <row r="490" spans="1:35" s="1" customFormat="1" ht="19.5" customHeight="1" x14ac:dyDescent="0.2">
      <c r="A490" s="1044"/>
      <c r="B490" s="1044"/>
      <c r="C490" s="1044"/>
      <c r="D490" s="1044"/>
      <c r="E490" s="1044"/>
      <c r="F490" s="33"/>
      <c r="G490" s="1055"/>
      <c r="H490" s="1056"/>
      <c r="I490" s="1056"/>
      <c r="J490" s="1056"/>
      <c r="K490" s="1056"/>
      <c r="L490" s="1056"/>
      <c r="M490" s="1057"/>
      <c r="N490" s="34"/>
      <c r="O490" s="1049"/>
      <c r="P490" s="1049"/>
      <c r="Q490" s="1049"/>
      <c r="R490" s="1051"/>
      <c r="S490" s="1051"/>
      <c r="T490" s="1051"/>
      <c r="U490" s="1051"/>
      <c r="V490" s="1051"/>
      <c r="W490" s="1054"/>
      <c r="X490" s="1054"/>
      <c r="Y490" s="1054"/>
      <c r="Z490" s="1054"/>
      <c r="AA490" s="1054"/>
      <c r="AB490" s="1054"/>
      <c r="AC490" s="1054"/>
      <c r="AD490" s="1054"/>
      <c r="AE490" s="1054"/>
      <c r="AF490" s="1054"/>
      <c r="AG490" s="1054"/>
      <c r="AH490" s="1054"/>
      <c r="AI490" s="1054"/>
    </row>
    <row r="491" spans="1:35" s="1" customFormat="1" ht="19.5" customHeight="1" x14ac:dyDescent="0.2">
      <c r="A491" s="1042"/>
      <c r="B491" s="1043"/>
      <c r="C491" s="1043"/>
      <c r="D491" s="1043"/>
      <c r="E491" s="1043"/>
      <c r="F491" s="31" t="s">
        <v>168</v>
      </c>
      <c r="G491" s="1045"/>
      <c r="H491" s="1046"/>
      <c r="I491" s="1046"/>
      <c r="J491" s="1046"/>
      <c r="K491" s="1046"/>
      <c r="L491" s="1046"/>
      <c r="M491" s="1047"/>
      <c r="N491" s="32" t="s">
        <v>170</v>
      </c>
      <c r="O491" s="1048"/>
      <c r="P491" s="1048"/>
      <c r="Q491" s="1048"/>
      <c r="R491" s="1050"/>
      <c r="S491" s="1050"/>
      <c r="T491" s="1050"/>
      <c r="U491" s="1050"/>
      <c r="V491" s="1050"/>
      <c r="W491" s="1052"/>
      <c r="X491" s="1053"/>
      <c r="Y491" s="1053"/>
      <c r="Z491" s="1053"/>
      <c r="AA491" s="1053"/>
      <c r="AB491" s="1053"/>
      <c r="AC491" s="1053"/>
      <c r="AD491" s="1053"/>
      <c r="AE491" s="1053"/>
      <c r="AF491" s="1053"/>
      <c r="AG491" s="1053"/>
      <c r="AH491" s="1053"/>
      <c r="AI491" s="1053"/>
    </row>
    <row r="492" spans="1:35" s="1" customFormat="1" ht="19.5" customHeight="1" x14ac:dyDescent="0.2">
      <c r="A492" s="1044"/>
      <c r="B492" s="1044"/>
      <c r="C492" s="1044"/>
      <c r="D492" s="1044"/>
      <c r="E492" s="1044"/>
      <c r="F492" s="33"/>
      <c r="G492" s="1055"/>
      <c r="H492" s="1056"/>
      <c r="I492" s="1056"/>
      <c r="J492" s="1056"/>
      <c r="K492" s="1056"/>
      <c r="L492" s="1056"/>
      <c r="M492" s="1057"/>
      <c r="N492" s="34"/>
      <c r="O492" s="1049"/>
      <c r="P492" s="1049"/>
      <c r="Q492" s="1049"/>
      <c r="R492" s="1051"/>
      <c r="S492" s="1051"/>
      <c r="T492" s="1051"/>
      <c r="U492" s="1051"/>
      <c r="V492" s="1051"/>
      <c r="W492" s="1054"/>
      <c r="X492" s="1054"/>
      <c r="Y492" s="1054"/>
      <c r="Z492" s="1054"/>
      <c r="AA492" s="1054"/>
      <c r="AB492" s="1054"/>
      <c r="AC492" s="1054"/>
      <c r="AD492" s="1054"/>
      <c r="AE492" s="1054"/>
      <c r="AF492" s="1054"/>
      <c r="AG492" s="1054"/>
      <c r="AH492" s="1054"/>
      <c r="AI492" s="1054"/>
    </row>
    <row r="493" spans="1:35" s="1" customFormat="1" ht="19.5" customHeight="1" x14ac:dyDescent="0.2">
      <c r="A493" s="1042"/>
      <c r="B493" s="1043"/>
      <c r="C493" s="1043"/>
      <c r="D493" s="1043"/>
      <c r="E493" s="1043"/>
      <c r="F493" s="31" t="s">
        <v>168</v>
      </c>
      <c r="G493" s="1045"/>
      <c r="H493" s="1046"/>
      <c r="I493" s="1046"/>
      <c r="J493" s="1046"/>
      <c r="K493" s="1046"/>
      <c r="L493" s="1046"/>
      <c r="M493" s="1047"/>
      <c r="N493" s="32" t="s">
        <v>170</v>
      </c>
      <c r="O493" s="1048"/>
      <c r="P493" s="1048"/>
      <c r="Q493" s="1048"/>
      <c r="R493" s="1050"/>
      <c r="S493" s="1050"/>
      <c r="T493" s="1050"/>
      <c r="U493" s="1050"/>
      <c r="V493" s="1050"/>
      <c r="W493" s="1052"/>
      <c r="X493" s="1053"/>
      <c r="Y493" s="1053"/>
      <c r="Z493" s="1053"/>
      <c r="AA493" s="1053"/>
      <c r="AB493" s="1053"/>
      <c r="AC493" s="1053"/>
      <c r="AD493" s="1053"/>
      <c r="AE493" s="1053"/>
      <c r="AF493" s="1053"/>
      <c r="AG493" s="1053"/>
      <c r="AH493" s="1053"/>
      <c r="AI493" s="1053"/>
    </row>
    <row r="494" spans="1:35" s="1" customFormat="1" ht="19.5" customHeight="1" x14ac:dyDescent="0.2">
      <c r="A494" s="1044"/>
      <c r="B494" s="1044"/>
      <c r="C494" s="1044"/>
      <c r="D494" s="1044"/>
      <c r="E494" s="1044"/>
      <c r="F494" s="33"/>
      <c r="G494" s="1055"/>
      <c r="H494" s="1056"/>
      <c r="I494" s="1056"/>
      <c r="J494" s="1056"/>
      <c r="K494" s="1056"/>
      <c r="L494" s="1056"/>
      <c r="M494" s="1057"/>
      <c r="N494" s="34"/>
      <c r="O494" s="1049"/>
      <c r="P494" s="1049"/>
      <c r="Q494" s="1049"/>
      <c r="R494" s="1051"/>
      <c r="S494" s="1051"/>
      <c r="T494" s="1051"/>
      <c r="U494" s="1051"/>
      <c r="V494" s="1051"/>
      <c r="W494" s="1054"/>
      <c r="X494" s="1054"/>
      <c r="Y494" s="1054"/>
      <c r="Z494" s="1054"/>
      <c r="AA494" s="1054"/>
      <c r="AB494" s="1054"/>
      <c r="AC494" s="1054"/>
      <c r="AD494" s="1054"/>
      <c r="AE494" s="1054"/>
      <c r="AF494" s="1054"/>
      <c r="AG494" s="1054"/>
      <c r="AH494" s="1054"/>
      <c r="AI494" s="1054"/>
    </row>
    <row r="495" spans="1:35" s="1" customFormat="1" ht="19.5" customHeight="1" x14ac:dyDescent="0.2">
      <c r="A495" s="1042"/>
      <c r="B495" s="1043"/>
      <c r="C495" s="1043"/>
      <c r="D495" s="1043"/>
      <c r="E495" s="1043"/>
      <c r="F495" s="31" t="s">
        <v>168</v>
      </c>
      <c r="G495" s="1045"/>
      <c r="H495" s="1046"/>
      <c r="I495" s="1046"/>
      <c r="J495" s="1046"/>
      <c r="K495" s="1046"/>
      <c r="L495" s="1046"/>
      <c r="M495" s="1047"/>
      <c r="N495" s="32" t="s">
        <v>170</v>
      </c>
      <c r="O495" s="1048"/>
      <c r="P495" s="1048"/>
      <c r="Q495" s="1048"/>
      <c r="R495" s="1050"/>
      <c r="S495" s="1050"/>
      <c r="T495" s="1050"/>
      <c r="U495" s="1050"/>
      <c r="V495" s="1050"/>
      <c r="W495" s="1052"/>
      <c r="X495" s="1053"/>
      <c r="Y495" s="1053"/>
      <c r="Z495" s="1053"/>
      <c r="AA495" s="1053"/>
      <c r="AB495" s="1053"/>
      <c r="AC495" s="1053"/>
      <c r="AD495" s="1053"/>
      <c r="AE495" s="1053"/>
      <c r="AF495" s="1053"/>
      <c r="AG495" s="1053"/>
      <c r="AH495" s="1053"/>
      <c r="AI495" s="1053"/>
    </row>
    <row r="496" spans="1:35" s="1" customFormat="1" ht="19.5" customHeight="1" x14ac:dyDescent="0.2">
      <c r="A496" s="1044"/>
      <c r="B496" s="1044"/>
      <c r="C496" s="1044"/>
      <c r="D496" s="1044"/>
      <c r="E496" s="1044"/>
      <c r="F496" s="33"/>
      <c r="G496" s="1055"/>
      <c r="H496" s="1056"/>
      <c r="I496" s="1056"/>
      <c r="J496" s="1056"/>
      <c r="K496" s="1056"/>
      <c r="L496" s="1056"/>
      <c r="M496" s="1057"/>
      <c r="N496" s="34"/>
      <c r="O496" s="1049"/>
      <c r="P496" s="1049"/>
      <c r="Q496" s="1049"/>
      <c r="R496" s="1051"/>
      <c r="S496" s="1051"/>
      <c r="T496" s="1051"/>
      <c r="U496" s="1051"/>
      <c r="V496" s="1051"/>
      <c r="W496" s="1054"/>
      <c r="X496" s="1054"/>
      <c r="Y496" s="1054"/>
      <c r="Z496" s="1054"/>
      <c r="AA496" s="1054"/>
      <c r="AB496" s="1054"/>
      <c r="AC496" s="1054"/>
      <c r="AD496" s="1054"/>
      <c r="AE496" s="1054"/>
      <c r="AF496" s="1054"/>
      <c r="AG496" s="1054"/>
      <c r="AH496" s="1054"/>
      <c r="AI496" s="1054"/>
    </row>
    <row r="497" spans="1:35" s="1" customFormat="1" ht="19.5" customHeight="1" x14ac:dyDescent="0.2">
      <c r="A497" s="1042"/>
      <c r="B497" s="1043"/>
      <c r="C497" s="1043"/>
      <c r="D497" s="1043"/>
      <c r="E497" s="1043"/>
      <c r="F497" s="31" t="s">
        <v>168</v>
      </c>
      <c r="G497" s="1045"/>
      <c r="H497" s="1046"/>
      <c r="I497" s="1046"/>
      <c r="J497" s="1046"/>
      <c r="K497" s="1046"/>
      <c r="L497" s="1046"/>
      <c r="M497" s="1047"/>
      <c r="N497" s="32" t="s">
        <v>170</v>
      </c>
      <c r="O497" s="1048"/>
      <c r="P497" s="1048"/>
      <c r="Q497" s="1048"/>
      <c r="R497" s="1050"/>
      <c r="S497" s="1050"/>
      <c r="T497" s="1050"/>
      <c r="U497" s="1050"/>
      <c r="V497" s="1050"/>
      <c r="W497" s="1052"/>
      <c r="X497" s="1053"/>
      <c r="Y497" s="1053"/>
      <c r="Z497" s="1053"/>
      <c r="AA497" s="1053"/>
      <c r="AB497" s="1053"/>
      <c r="AC497" s="1053"/>
      <c r="AD497" s="1053"/>
      <c r="AE497" s="1053"/>
      <c r="AF497" s="1053"/>
      <c r="AG497" s="1053"/>
      <c r="AH497" s="1053"/>
      <c r="AI497" s="1053"/>
    </row>
    <row r="498" spans="1:35" s="1" customFormat="1" ht="19.5" customHeight="1" x14ac:dyDescent="0.2">
      <c r="A498" s="1044"/>
      <c r="B498" s="1044"/>
      <c r="C498" s="1044"/>
      <c r="D498" s="1044"/>
      <c r="E498" s="1044"/>
      <c r="F498" s="33"/>
      <c r="G498" s="1055"/>
      <c r="H498" s="1056"/>
      <c r="I498" s="1056"/>
      <c r="J498" s="1056"/>
      <c r="K498" s="1056"/>
      <c r="L498" s="1056"/>
      <c r="M498" s="1057"/>
      <c r="N498" s="34"/>
      <c r="O498" s="1049"/>
      <c r="P498" s="1049"/>
      <c r="Q498" s="1049"/>
      <c r="R498" s="1051"/>
      <c r="S498" s="1051"/>
      <c r="T498" s="1051"/>
      <c r="U498" s="1051"/>
      <c r="V498" s="1051"/>
      <c r="W498" s="1054"/>
      <c r="X498" s="1054"/>
      <c r="Y498" s="1054"/>
      <c r="Z498" s="1054"/>
      <c r="AA498" s="1054"/>
      <c r="AB498" s="1054"/>
      <c r="AC498" s="1054"/>
      <c r="AD498" s="1054"/>
      <c r="AE498" s="1054"/>
      <c r="AF498" s="1054"/>
      <c r="AG498" s="1054"/>
      <c r="AH498" s="1054"/>
      <c r="AI498" s="1054"/>
    </row>
    <row r="499" spans="1:35" s="1" customFormat="1" ht="19.5" customHeight="1" x14ac:dyDescent="0.2">
      <c r="A499" s="1042"/>
      <c r="B499" s="1043"/>
      <c r="C499" s="1043"/>
      <c r="D499" s="1043"/>
      <c r="E499" s="1043"/>
      <c r="F499" s="31" t="s">
        <v>168</v>
      </c>
      <c r="G499" s="1045"/>
      <c r="H499" s="1046"/>
      <c r="I499" s="1046"/>
      <c r="J499" s="1046"/>
      <c r="K499" s="1046"/>
      <c r="L499" s="1046"/>
      <c r="M499" s="1047"/>
      <c r="N499" s="32" t="s">
        <v>170</v>
      </c>
      <c r="O499" s="1048"/>
      <c r="P499" s="1048"/>
      <c r="Q499" s="1048"/>
      <c r="R499" s="1050"/>
      <c r="S499" s="1050"/>
      <c r="T499" s="1050"/>
      <c r="U499" s="1050"/>
      <c r="V499" s="1050"/>
      <c r="W499" s="1052"/>
      <c r="X499" s="1053"/>
      <c r="Y499" s="1053"/>
      <c r="Z499" s="1053"/>
      <c r="AA499" s="1053"/>
      <c r="AB499" s="1053"/>
      <c r="AC499" s="1053"/>
      <c r="AD499" s="1053"/>
      <c r="AE499" s="1053"/>
      <c r="AF499" s="1053"/>
      <c r="AG499" s="1053"/>
      <c r="AH499" s="1053"/>
      <c r="AI499" s="1053"/>
    </row>
    <row r="500" spans="1:35" s="1" customFormat="1" ht="19.5" customHeight="1" x14ac:dyDescent="0.2">
      <c r="A500" s="1044"/>
      <c r="B500" s="1044"/>
      <c r="C500" s="1044"/>
      <c r="D500" s="1044"/>
      <c r="E500" s="1044"/>
      <c r="F500" s="33"/>
      <c r="G500" s="1055"/>
      <c r="H500" s="1056"/>
      <c r="I500" s="1056"/>
      <c r="J500" s="1056"/>
      <c r="K500" s="1056"/>
      <c r="L500" s="1056"/>
      <c r="M500" s="1057"/>
      <c r="N500" s="34"/>
      <c r="O500" s="1049"/>
      <c r="P500" s="1049"/>
      <c r="Q500" s="1049"/>
      <c r="R500" s="1051"/>
      <c r="S500" s="1051"/>
      <c r="T500" s="1051"/>
      <c r="U500" s="1051"/>
      <c r="V500" s="1051"/>
      <c r="W500" s="1054"/>
      <c r="X500" s="1054"/>
      <c r="Y500" s="1054"/>
      <c r="Z500" s="1054"/>
      <c r="AA500" s="1054"/>
      <c r="AB500" s="1054"/>
      <c r="AC500" s="1054"/>
      <c r="AD500" s="1054"/>
      <c r="AE500" s="1054"/>
      <c r="AF500" s="1054"/>
      <c r="AG500" s="1054"/>
      <c r="AH500" s="1054"/>
      <c r="AI500" s="1054"/>
    </row>
    <row r="501" spans="1:35" s="1" customFormat="1" ht="19.5" customHeight="1" x14ac:dyDescent="0.2">
      <c r="A501" s="1042"/>
      <c r="B501" s="1043"/>
      <c r="C501" s="1043"/>
      <c r="D501" s="1043"/>
      <c r="E501" s="1043"/>
      <c r="F501" s="31" t="s">
        <v>168</v>
      </c>
      <c r="G501" s="1045"/>
      <c r="H501" s="1046"/>
      <c r="I501" s="1046"/>
      <c r="J501" s="1046"/>
      <c r="K501" s="1046"/>
      <c r="L501" s="1046"/>
      <c r="M501" s="1047"/>
      <c r="N501" s="32" t="s">
        <v>170</v>
      </c>
      <c r="O501" s="1048"/>
      <c r="P501" s="1048"/>
      <c r="Q501" s="1048"/>
      <c r="R501" s="1050"/>
      <c r="S501" s="1050"/>
      <c r="T501" s="1050"/>
      <c r="U501" s="1050"/>
      <c r="V501" s="1050"/>
      <c r="W501" s="1052"/>
      <c r="X501" s="1053"/>
      <c r="Y501" s="1053"/>
      <c r="Z501" s="1053"/>
      <c r="AA501" s="1053"/>
      <c r="AB501" s="1053"/>
      <c r="AC501" s="1053"/>
      <c r="AD501" s="1053"/>
      <c r="AE501" s="1053"/>
      <c r="AF501" s="1053"/>
      <c r="AG501" s="1053"/>
      <c r="AH501" s="1053"/>
      <c r="AI501" s="1053"/>
    </row>
    <row r="502" spans="1:35" s="1" customFormat="1" ht="19.5" customHeight="1" x14ac:dyDescent="0.2">
      <c r="A502" s="1044"/>
      <c r="B502" s="1044"/>
      <c r="C502" s="1044"/>
      <c r="D502" s="1044"/>
      <c r="E502" s="1044"/>
      <c r="F502" s="33"/>
      <c r="G502" s="1055"/>
      <c r="H502" s="1056"/>
      <c r="I502" s="1056"/>
      <c r="J502" s="1056"/>
      <c r="K502" s="1056"/>
      <c r="L502" s="1056"/>
      <c r="M502" s="1057"/>
      <c r="N502" s="34"/>
      <c r="O502" s="1049"/>
      <c r="P502" s="1049"/>
      <c r="Q502" s="1049"/>
      <c r="R502" s="1051"/>
      <c r="S502" s="1051"/>
      <c r="T502" s="1051"/>
      <c r="U502" s="1051"/>
      <c r="V502" s="1051"/>
      <c r="W502" s="1054"/>
      <c r="X502" s="1054"/>
      <c r="Y502" s="1054"/>
      <c r="Z502" s="1054"/>
      <c r="AA502" s="1054"/>
      <c r="AB502" s="1054"/>
      <c r="AC502" s="1054"/>
      <c r="AD502" s="1054"/>
      <c r="AE502" s="1054"/>
      <c r="AF502" s="1054"/>
      <c r="AG502" s="1054"/>
      <c r="AH502" s="1054"/>
      <c r="AI502" s="1054"/>
    </row>
    <row r="503" spans="1:35" s="1" customFormat="1" ht="19.5" customHeight="1" x14ac:dyDescent="0.2">
      <c r="A503" s="1042"/>
      <c r="B503" s="1043"/>
      <c r="C503" s="1043"/>
      <c r="D503" s="1043"/>
      <c r="E503" s="1043"/>
      <c r="F503" s="31" t="s">
        <v>168</v>
      </c>
      <c r="G503" s="1045"/>
      <c r="H503" s="1046"/>
      <c r="I503" s="1046"/>
      <c r="J503" s="1046"/>
      <c r="K503" s="1046"/>
      <c r="L503" s="1046"/>
      <c r="M503" s="1047"/>
      <c r="N503" s="32" t="s">
        <v>170</v>
      </c>
      <c r="O503" s="1048"/>
      <c r="P503" s="1048"/>
      <c r="Q503" s="1048"/>
      <c r="R503" s="1050"/>
      <c r="S503" s="1050"/>
      <c r="T503" s="1050"/>
      <c r="U503" s="1050"/>
      <c r="V503" s="1050"/>
      <c r="W503" s="1052"/>
      <c r="X503" s="1053"/>
      <c r="Y503" s="1053"/>
      <c r="Z503" s="1053"/>
      <c r="AA503" s="1053"/>
      <c r="AB503" s="1053"/>
      <c r="AC503" s="1053"/>
      <c r="AD503" s="1053"/>
      <c r="AE503" s="1053"/>
      <c r="AF503" s="1053"/>
      <c r="AG503" s="1053"/>
      <c r="AH503" s="1053"/>
      <c r="AI503" s="1053"/>
    </row>
    <row r="504" spans="1:35" s="1" customFormat="1" ht="19.5" customHeight="1" x14ac:dyDescent="0.2">
      <c r="A504" s="1044"/>
      <c r="B504" s="1044"/>
      <c r="C504" s="1044"/>
      <c r="D504" s="1044"/>
      <c r="E504" s="1044"/>
      <c r="F504" s="33"/>
      <c r="G504" s="1055"/>
      <c r="H504" s="1056"/>
      <c r="I504" s="1056"/>
      <c r="J504" s="1056"/>
      <c r="K504" s="1056"/>
      <c r="L504" s="1056"/>
      <c r="M504" s="1057"/>
      <c r="N504" s="34"/>
      <c r="O504" s="1049"/>
      <c r="P504" s="1049"/>
      <c r="Q504" s="1049"/>
      <c r="R504" s="1051"/>
      <c r="S504" s="1051"/>
      <c r="T504" s="1051"/>
      <c r="U504" s="1051"/>
      <c r="V504" s="1051"/>
      <c r="W504" s="1054"/>
      <c r="X504" s="1054"/>
      <c r="Y504" s="1054"/>
      <c r="Z504" s="1054"/>
      <c r="AA504" s="1054"/>
      <c r="AB504" s="1054"/>
      <c r="AC504" s="1054"/>
      <c r="AD504" s="1054"/>
      <c r="AE504" s="1054"/>
      <c r="AF504" s="1054"/>
      <c r="AG504" s="1054"/>
      <c r="AH504" s="1054"/>
      <c r="AI504" s="1054"/>
    </row>
    <row r="505" spans="1:35" s="1" customFormat="1" ht="19.5" customHeight="1" x14ac:dyDescent="0.2">
      <c r="A505" s="1042"/>
      <c r="B505" s="1043"/>
      <c r="C505" s="1043"/>
      <c r="D505" s="1043"/>
      <c r="E505" s="1043"/>
      <c r="F505" s="31" t="s">
        <v>168</v>
      </c>
      <c r="G505" s="1045"/>
      <c r="H505" s="1046"/>
      <c r="I505" s="1046"/>
      <c r="J505" s="1046"/>
      <c r="K505" s="1046"/>
      <c r="L505" s="1046"/>
      <c r="M505" s="1047"/>
      <c r="N505" s="32" t="s">
        <v>170</v>
      </c>
      <c r="O505" s="1048"/>
      <c r="P505" s="1048"/>
      <c r="Q505" s="1048"/>
      <c r="R505" s="1050"/>
      <c r="S505" s="1050"/>
      <c r="T505" s="1050"/>
      <c r="U505" s="1050"/>
      <c r="V505" s="1050"/>
      <c r="W505" s="1052"/>
      <c r="X505" s="1053"/>
      <c r="Y505" s="1053"/>
      <c r="Z505" s="1053"/>
      <c r="AA505" s="1053"/>
      <c r="AB505" s="1053"/>
      <c r="AC505" s="1053"/>
      <c r="AD505" s="1053"/>
      <c r="AE505" s="1053"/>
      <c r="AF505" s="1053"/>
      <c r="AG505" s="1053"/>
      <c r="AH505" s="1053"/>
      <c r="AI505" s="1053"/>
    </row>
    <row r="506" spans="1:35" s="1" customFormat="1" ht="19.5" customHeight="1" x14ac:dyDescent="0.2">
      <c r="A506" s="1044"/>
      <c r="B506" s="1044"/>
      <c r="C506" s="1044"/>
      <c r="D506" s="1044"/>
      <c r="E506" s="1044"/>
      <c r="F506" s="33"/>
      <c r="G506" s="1055"/>
      <c r="H506" s="1056"/>
      <c r="I506" s="1056"/>
      <c r="J506" s="1056"/>
      <c r="K506" s="1056"/>
      <c r="L506" s="1056"/>
      <c r="M506" s="1057"/>
      <c r="N506" s="34"/>
      <c r="O506" s="1049"/>
      <c r="P506" s="1049"/>
      <c r="Q506" s="1049"/>
      <c r="R506" s="1051"/>
      <c r="S506" s="1051"/>
      <c r="T506" s="1051"/>
      <c r="U506" s="1051"/>
      <c r="V506" s="1051"/>
      <c r="W506" s="1054"/>
      <c r="X506" s="1054"/>
      <c r="Y506" s="1054"/>
      <c r="Z506" s="1054"/>
      <c r="AA506" s="1054"/>
      <c r="AB506" s="1054"/>
      <c r="AC506" s="1054"/>
      <c r="AD506" s="1054"/>
      <c r="AE506" s="1054"/>
      <c r="AF506" s="1054"/>
      <c r="AG506" s="1054"/>
      <c r="AH506" s="1054"/>
      <c r="AI506" s="1054"/>
    </row>
    <row r="507" spans="1:35" s="1" customFormat="1" ht="19.5" customHeight="1" x14ac:dyDescent="0.2">
      <c r="A507" s="1042"/>
      <c r="B507" s="1043"/>
      <c r="C507" s="1043"/>
      <c r="D507" s="1043"/>
      <c r="E507" s="1043"/>
      <c r="F507" s="31" t="s">
        <v>168</v>
      </c>
      <c r="G507" s="1045"/>
      <c r="H507" s="1046"/>
      <c r="I507" s="1046"/>
      <c r="J507" s="1046"/>
      <c r="K507" s="1046"/>
      <c r="L507" s="1046"/>
      <c r="M507" s="1047"/>
      <c r="N507" s="32" t="s">
        <v>170</v>
      </c>
      <c r="O507" s="1048"/>
      <c r="P507" s="1048"/>
      <c r="Q507" s="1048"/>
      <c r="R507" s="1050"/>
      <c r="S507" s="1050"/>
      <c r="T507" s="1050"/>
      <c r="U507" s="1050"/>
      <c r="V507" s="1050"/>
      <c r="W507" s="1052"/>
      <c r="X507" s="1053"/>
      <c r="Y507" s="1053"/>
      <c r="Z507" s="1053"/>
      <c r="AA507" s="1053"/>
      <c r="AB507" s="1053"/>
      <c r="AC507" s="1053"/>
      <c r="AD507" s="1053"/>
      <c r="AE507" s="1053"/>
      <c r="AF507" s="1053"/>
      <c r="AG507" s="1053"/>
      <c r="AH507" s="1053"/>
      <c r="AI507" s="1053"/>
    </row>
    <row r="508" spans="1:35" s="1" customFormat="1" ht="19.5" customHeight="1" x14ac:dyDescent="0.2">
      <c r="A508" s="1044"/>
      <c r="B508" s="1044"/>
      <c r="C508" s="1044"/>
      <c r="D508" s="1044"/>
      <c r="E508" s="1044"/>
      <c r="F508" s="33"/>
      <c r="G508" s="1055"/>
      <c r="H508" s="1056"/>
      <c r="I508" s="1056"/>
      <c r="J508" s="1056"/>
      <c r="K508" s="1056"/>
      <c r="L508" s="1056"/>
      <c r="M508" s="1057"/>
      <c r="N508" s="34"/>
      <c r="O508" s="1049"/>
      <c r="P508" s="1049"/>
      <c r="Q508" s="1049"/>
      <c r="R508" s="1051"/>
      <c r="S508" s="1051"/>
      <c r="T508" s="1051"/>
      <c r="U508" s="1051"/>
      <c r="V508" s="1051"/>
      <c r="W508" s="1054"/>
      <c r="X508" s="1054"/>
      <c r="Y508" s="1054"/>
      <c r="Z508" s="1054"/>
      <c r="AA508" s="1054"/>
      <c r="AB508" s="1054"/>
      <c r="AC508" s="1054"/>
      <c r="AD508" s="1054"/>
      <c r="AE508" s="1054"/>
      <c r="AF508" s="1054"/>
      <c r="AG508" s="1054"/>
      <c r="AH508" s="1054"/>
      <c r="AI508" s="1054"/>
    </row>
    <row r="509" spans="1:35" s="1" customFormat="1" ht="19.5" customHeight="1" x14ac:dyDescent="0.2">
      <c r="A509" s="1042"/>
      <c r="B509" s="1043"/>
      <c r="C509" s="1043"/>
      <c r="D509" s="1043"/>
      <c r="E509" s="1043"/>
      <c r="F509" s="31" t="s">
        <v>168</v>
      </c>
      <c r="G509" s="1045"/>
      <c r="H509" s="1046"/>
      <c r="I509" s="1046"/>
      <c r="J509" s="1046"/>
      <c r="K509" s="1046"/>
      <c r="L509" s="1046"/>
      <c r="M509" s="1047"/>
      <c r="N509" s="32" t="s">
        <v>170</v>
      </c>
      <c r="O509" s="1048"/>
      <c r="P509" s="1048"/>
      <c r="Q509" s="1048"/>
      <c r="R509" s="1050"/>
      <c r="S509" s="1050"/>
      <c r="T509" s="1050"/>
      <c r="U509" s="1050"/>
      <c r="V509" s="1050"/>
      <c r="W509" s="1052"/>
      <c r="X509" s="1053"/>
      <c r="Y509" s="1053"/>
      <c r="Z509" s="1053"/>
      <c r="AA509" s="1053"/>
      <c r="AB509" s="1053"/>
      <c r="AC509" s="1053"/>
      <c r="AD509" s="1053"/>
      <c r="AE509" s="1053"/>
      <c r="AF509" s="1053"/>
      <c r="AG509" s="1053"/>
      <c r="AH509" s="1053"/>
      <c r="AI509" s="1053"/>
    </row>
    <row r="510" spans="1:35" s="1" customFormat="1" ht="19.5" customHeight="1" x14ac:dyDescent="0.2">
      <c r="A510" s="1044"/>
      <c r="B510" s="1044"/>
      <c r="C510" s="1044"/>
      <c r="D510" s="1044"/>
      <c r="E510" s="1044"/>
      <c r="F510" s="33"/>
      <c r="G510" s="1055"/>
      <c r="H510" s="1056"/>
      <c r="I510" s="1056"/>
      <c r="J510" s="1056"/>
      <c r="K510" s="1056"/>
      <c r="L510" s="1056"/>
      <c r="M510" s="1057"/>
      <c r="N510" s="34"/>
      <c r="O510" s="1049"/>
      <c r="P510" s="1049"/>
      <c r="Q510" s="1049"/>
      <c r="R510" s="1051"/>
      <c r="S510" s="1051"/>
      <c r="T510" s="1051"/>
      <c r="U510" s="1051"/>
      <c r="V510" s="1051"/>
      <c r="W510" s="1054"/>
      <c r="X510" s="1054"/>
      <c r="Y510" s="1054"/>
      <c r="Z510" s="1054"/>
      <c r="AA510" s="1054"/>
      <c r="AB510" s="1054"/>
      <c r="AC510" s="1054"/>
      <c r="AD510" s="1054"/>
      <c r="AE510" s="1054"/>
      <c r="AF510" s="1054"/>
      <c r="AG510" s="1054"/>
      <c r="AH510" s="1054"/>
      <c r="AI510" s="1054"/>
    </row>
    <row r="511" spans="1:35" s="1" customFormat="1" ht="19.5" customHeight="1" x14ac:dyDescent="0.2">
      <c r="A511" s="1042"/>
      <c r="B511" s="1043"/>
      <c r="C511" s="1043"/>
      <c r="D511" s="1043"/>
      <c r="E511" s="1043"/>
      <c r="F511" s="31" t="s">
        <v>168</v>
      </c>
      <c r="G511" s="1045"/>
      <c r="H511" s="1046"/>
      <c r="I511" s="1046"/>
      <c r="J511" s="1046"/>
      <c r="K511" s="1046"/>
      <c r="L511" s="1046"/>
      <c r="M511" s="1047"/>
      <c r="N511" s="32" t="s">
        <v>170</v>
      </c>
      <c r="O511" s="1048"/>
      <c r="P511" s="1048"/>
      <c r="Q511" s="1048"/>
      <c r="R511" s="1050"/>
      <c r="S511" s="1050"/>
      <c r="T511" s="1050"/>
      <c r="U511" s="1050"/>
      <c r="V511" s="1050"/>
      <c r="W511" s="1052"/>
      <c r="X511" s="1053"/>
      <c r="Y511" s="1053"/>
      <c r="Z511" s="1053"/>
      <c r="AA511" s="1053"/>
      <c r="AB511" s="1053"/>
      <c r="AC511" s="1053"/>
      <c r="AD511" s="1053"/>
      <c r="AE511" s="1053"/>
      <c r="AF511" s="1053"/>
      <c r="AG511" s="1053"/>
      <c r="AH511" s="1053"/>
      <c r="AI511" s="1053"/>
    </row>
    <row r="512" spans="1:35" s="1" customFormat="1" ht="19.5" customHeight="1" x14ac:dyDescent="0.2">
      <c r="A512" s="1044"/>
      <c r="B512" s="1044"/>
      <c r="C512" s="1044"/>
      <c r="D512" s="1044"/>
      <c r="E512" s="1044"/>
      <c r="F512" s="33"/>
      <c r="G512" s="1055"/>
      <c r="H512" s="1056"/>
      <c r="I512" s="1056"/>
      <c r="J512" s="1056"/>
      <c r="K512" s="1056"/>
      <c r="L512" s="1056"/>
      <c r="M512" s="1057"/>
      <c r="N512" s="34"/>
      <c r="O512" s="1049"/>
      <c r="P512" s="1049"/>
      <c r="Q512" s="1049"/>
      <c r="R512" s="1051"/>
      <c r="S512" s="1051"/>
      <c r="T512" s="1051"/>
      <c r="U512" s="1051"/>
      <c r="V512" s="1051"/>
      <c r="W512" s="1054"/>
      <c r="X512" s="1054"/>
      <c r="Y512" s="1054"/>
      <c r="Z512" s="1054"/>
      <c r="AA512" s="1054"/>
      <c r="AB512" s="1054"/>
      <c r="AC512" s="1054"/>
      <c r="AD512" s="1054"/>
      <c r="AE512" s="1054"/>
      <c r="AF512" s="1054"/>
      <c r="AG512" s="1054"/>
      <c r="AH512" s="1054"/>
      <c r="AI512" s="1054"/>
    </row>
    <row r="513" spans="1:35" s="1" customFormat="1" ht="19.5" customHeight="1" x14ac:dyDescent="0.2">
      <c r="A513" s="1042"/>
      <c r="B513" s="1043"/>
      <c r="C513" s="1043"/>
      <c r="D513" s="1043"/>
      <c r="E513" s="1043"/>
      <c r="F513" s="31" t="s">
        <v>168</v>
      </c>
      <c r="G513" s="1045"/>
      <c r="H513" s="1046"/>
      <c r="I513" s="1046"/>
      <c r="J513" s="1046"/>
      <c r="K513" s="1046"/>
      <c r="L513" s="1046"/>
      <c r="M513" s="1047"/>
      <c r="N513" s="32" t="s">
        <v>170</v>
      </c>
      <c r="O513" s="1048"/>
      <c r="P513" s="1048"/>
      <c r="Q513" s="1048"/>
      <c r="R513" s="1050"/>
      <c r="S513" s="1050"/>
      <c r="T513" s="1050"/>
      <c r="U513" s="1050"/>
      <c r="V513" s="1050"/>
      <c r="W513" s="1052"/>
      <c r="X513" s="1053"/>
      <c r="Y513" s="1053"/>
      <c r="Z513" s="1053"/>
      <c r="AA513" s="1053"/>
      <c r="AB513" s="1053"/>
      <c r="AC513" s="1053"/>
      <c r="AD513" s="1053"/>
      <c r="AE513" s="1053"/>
      <c r="AF513" s="1053"/>
      <c r="AG513" s="1053"/>
      <c r="AH513" s="1053"/>
      <c r="AI513" s="1053"/>
    </row>
    <row r="514" spans="1:35" s="1" customFormat="1" ht="19.5" customHeight="1" x14ac:dyDescent="0.2">
      <c r="A514" s="1044"/>
      <c r="B514" s="1044"/>
      <c r="C514" s="1044"/>
      <c r="D514" s="1044"/>
      <c r="E514" s="1044"/>
      <c r="F514" s="33"/>
      <c r="G514" s="1055"/>
      <c r="H514" s="1056"/>
      <c r="I514" s="1056"/>
      <c r="J514" s="1056"/>
      <c r="K514" s="1056"/>
      <c r="L514" s="1056"/>
      <c r="M514" s="1057"/>
      <c r="N514" s="34"/>
      <c r="O514" s="1049"/>
      <c r="P514" s="1049"/>
      <c r="Q514" s="1049"/>
      <c r="R514" s="1051"/>
      <c r="S514" s="1051"/>
      <c r="T514" s="1051"/>
      <c r="U514" s="1051"/>
      <c r="V514" s="1051"/>
      <c r="W514" s="1054"/>
      <c r="X514" s="1054"/>
      <c r="Y514" s="1054"/>
      <c r="Z514" s="1054"/>
      <c r="AA514" s="1054"/>
      <c r="AB514" s="1054"/>
      <c r="AC514" s="1054"/>
      <c r="AD514" s="1054"/>
      <c r="AE514" s="1054"/>
      <c r="AF514" s="1054"/>
      <c r="AG514" s="1054"/>
      <c r="AH514" s="1054"/>
      <c r="AI514" s="1054"/>
    </row>
    <row r="515" spans="1:35" s="1" customFormat="1" ht="19.5" customHeight="1" x14ac:dyDescent="0.2">
      <c r="A515" s="1042"/>
      <c r="B515" s="1043"/>
      <c r="C515" s="1043"/>
      <c r="D515" s="1043"/>
      <c r="E515" s="1043"/>
      <c r="F515" s="31" t="s">
        <v>168</v>
      </c>
      <c r="G515" s="1045"/>
      <c r="H515" s="1046"/>
      <c r="I515" s="1046"/>
      <c r="J515" s="1046"/>
      <c r="K515" s="1046"/>
      <c r="L515" s="1046"/>
      <c r="M515" s="1047"/>
      <c r="N515" s="32" t="s">
        <v>170</v>
      </c>
      <c r="O515" s="1048"/>
      <c r="P515" s="1048"/>
      <c r="Q515" s="1048"/>
      <c r="R515" s="1050"/>
      <c r="S515" s="1050"/>
      <c r="T515" s="1050"/>
      <c r="U515" s="1050"/>
      <c r="V515" s="1050"/>
      <c r="W515" s="1052"/>
      <c r="X515" s="1053"/>
      <c r="Y515" s="1053"/>
      <c r="Z515" s="1053"/>
      <c r="AA515" s="1053"/>
      <c r="AB515" s="1053"/>
      <c r="AC515" s="1053"/>
      <c r="AD515" s="1053"/>
      <c r="AE515" s="1053"/>
      <c r="AF515" s="1053"/>
      <c r="AG515" s="1053"/>
      <c r="AH515" s="1053"/>
      <c r="AI515" s="1053"/>
    </row>
    <row r="516" spans="1:35" s="1" customFormat="1" ht="19.5" customHeight="1" x14ac:dyDescent="0.2">
      <c r="A516" s="1044"/>
      <c r="B516" s="1044"/>
      <c r="C516" s="1044"/>
      <c r="D516" s="1044"/>
      <c r="E516" s="1044"/>
      <c r="F516" s="33"/>
      <c r="G516" s="1055"/>
      <c r="H516" s="1056"/>
      <c r="I516" s="1056"/>
      <c r="J516" s="1056"/>
      <c r="K516" s="1056"/>
      <c r="L516" s="1056"/>
      <c r="M516" s="1057"/>
      <c r="N516" s="34"/>
      <c r="O516" s="1049"/>
      <c r="P516" s="1049"/>
      <c r="Q516" s="1049"/>
      <c r="R516" s="1051"/>
      <c r="S516" s="1051"/>
      <c r="T516" s="1051"/>
      <c r="U516" s="1051"/>
      <c r="V516" s="1051"/>
      <c r="W516" s="1054"/>
      <c r="X516" s="1054"/>
      <c r="Y516" s="1054"/>
      <c r="Z516" s="1054"/>
      <c r="AA516" s="1054"/>
      <c r="AB516" s="1054"/>
      <c r="AC516" s="1054"/>
      <c r="AD516" s="1054"/>
      <c r="AE516" s="1054"/>
      <c r="AF516" s="1054"/>
      <c r="AG516" s="1054"/>
      <c r="AH516" s="1054"/>
      <c r="AI516" s="1054"/>
    </row>
    <row r="517" spans="1:35" s="1" customFormat="1" ht="19.5" customHeight="1" x14ac:dyDescent="0.2">
      <c r="A517" s="1042"/>
      <c r="B517" s="1043"/>
      <c r="C517" s="1043"/>
      <c r="D517" s="1043"/>
      <c r="E517" s="1043"/>
      <c r="F517" s="31" t="s">
        <v>168</v>
      </c>
      <c r="G517" s="1045"/>
      <c r="H517" s="1046"/>
      <c r="I517" s="1046"/>
      <c r="J517" s="1046"/>
      <c r="K517" s="1046"/>
      <c r="L517" s="1046"/>
      <c r="M517" s="1047"/>
      <c r="N517" s="32" t="s">
        <v>170</v>
      </c>
      <c r="O517" s="1048"/>
      <c r="P517" s="1048"/>
      <c r="Q517" s="1048"/>
      <c r="R517" s="1050"/>
      <c r="S517" s="1050"/>
      <c r="T517" s="1050"/>
      <c r="U517" s="1050"/>
      <c r="V517" s="1050"/>
      <c r="W517" s="1052"/>
      <c r="X517" s="1053"/>
      <c r="Y517" s="1053"/>
      <c r="Z517" s="1053"/>
      <c r="AA517" s="1053"/>
      <c r="AB517" s="1053"/>
      <c r="AC517" s="1053"/>
      <c r="AD517" s="1053"/>
      <c r="AE517" s="1053"/>
      <c r="AF517" s="1053"/>
      <c r="AG517" s="1053"/>
      <c r="AH517" s="1053"/>
      <c r="AI517" s="1053"/>
    </row>
    <row r="518" spans="1:35" s="1" customFormat="1" ht="19.5" customHeight="1" x14ac:dyDescent="0.2">
      <c r="A518" s="1044"/>
      <c r="B518" s="1044"/>
      <c r="C518" s="1044"/>
      <c r="D518" s="1044"/>
      <c r="E518" s="1044"/>
      <c r="F518" s="33"/>
      <c r="G518" s="1055"/>
      <c r="H518" s="1056"/>
      <c r="I518" s="1056"/>
      <c r="J518" s="1056"/>
      <c r="K518" s="1056"/>
      <c r="L518" s="1056"/>
      <c r="M518" s="1057"/>
      <c r="N518" s="34"/>
      <c r="O518" s="1049"/>
      <c r="P518" s="1049"/>
      <c r="Q518" s="1049"/>
      <c r="R518" s="1051"/>
      <c r="S518" s="1051"/>
      <c r="T518" s="1051"/>
      <c r="U518" s="1051"/>
      <c r="V518" s="1051"/>
      <c r="W518" s="1054"/>
      <c r="X518" s="1054"/>
      <c r="Y518" s="1054"/>
      <c r="Z518" s="1054"/>
      <c r="AA518" s="1054"/>
      <c r="AB518" s="1054"/>
      <c r="AC518" s="1054"/>
      <c r="AD518" s="1054"/>
      <c r="AE518" s="1054"/>
      <c r="AF518" s="1054"/>
      <c r="AG518" s="1054"/>
      <c r="AH518" s="1054"/>
      <c r="AI518" s="1054"/>
    </row>
    <row r="519" spans="1:35" s="1" customFormat="1" ht="19.5" customHeight="1" x14ac:dyDescent="0.2">
      <c r="A519" s="1042"/>
      <c r="B519" s="1043"/>
      <c r="C519" s="1043"/>
      <c r="D519" s="1043"/>
      <c r="E519" s="1043"/>
      <c r="F519" s="31" t="s">
        <v>168</v>
      </c>
      <c r="G519" s="1045"/>
      <c r="H519" s="1046"/>
      <c r="I519" s="1046"/>
      <c r="J519" s="1046"/>
      <c r="K519" s="1046"/>
      <c r="L519" s="1046"/>
      <c r="M519" s="1047"/>
      <c r="N519" s="32" t="s">
        <v>170</v>
      </c>
      <c r="O519" s="1048"/>
      <c r="P519" s="1048"/>
      <c r="Q519" s="1048"/>
      <c r="R519" s="1050"/>
      <c r="S519" s="1050"/>
      <c r="T519" s="1050"/>
      <c r="U519" s="1050"/>
      <c r="V519" s="1050"/>
      <c r="W519" s="1052"/>
      <c r="X519" s="1053"/>
      <c r="Y519" s="1053"/>
      <c r="Z519" s="1053"/>
      <c r="AA519" s="1053"/>
      <c r="AB519" s="1053"/>
      <c r="AC519" s="1053"/>
      <c r="AD519" s="1053"/>
      <c r="AE519" s="1053"/>
      <c r="AF519" s="1053"/>
      <c r="AG519" s="1053"/>
      <c r="AH519" s="1053"/>
      <c r="AI519" s="1053"/>
    </row>
    <row r="520" spans="1:35" s="1" customFormat="1" ht="19.5" customHeight="1" x14ac:dyDescent="0.2">
      <c r="A520" s="1044"/>
      <c r="B520" s="1044"/>
      <c r="C520" s="1044"/>
      <c r="D520" s="1044"/>
      <c r="E520" s="1044"/>
      <c r="F520" s="33"/>
      <c r="G520" s="1055"/>
      <c r="H520" s="1056"/>
      <c r="I520" s="1056"/>
      <c r="J520" s="1056"/>
      <c r="K520" s="1056"/>
      <c r="L520" s="1056"/>
      <c r="M520" s="1057"/>
      <c r="N520" s="34"/>
      <c r="O520" s="1049"/>
      <c r="P520" s="1049"/>
      <c r="Q520" s="1049"/>
      <c r="R520" s="1051"/>
      <c r="S520" s="1051"/>
      <c r="T520" s="1051"/>
      <c r="U520" s="1051"/>
      <c r="V520" s="1051"/>
      <c r="W520" s="1054"/>
      <c r="X520" s="1054"/>
      <c r="Y520" s="1054"/>
      <c r="Z520" s="1054"/>
      <c r="AA520" s="1054"/>
      <c r="AB520" s="1054"/>
      <c r="AC520" s="1054"/>
      <c r="AD520" s="1054"/>
      <c r="AE520" s="1054"/>
      <c r="AF520" s="1054"/>
      <c r="AG520" s="1054"/>
      <c r="AH520" s="1054"/>
      <c r="AI520" s="1054"/>
    </row>
    <row r="521" spans="1:35" s="1" customFormat="1" ht="19.5" customHeight="1" x14ac:dyDescent="0.2">
      <c r="A521" s="1042"/>
      <c r="B521" s="1043"/>
      <c r="C521" s="1043"/>
      <c r="D521" s="1043"/>
      <c r="E521" s="1043"/>
      <c r="F521" s="31" t="s">
        <v>168</v>
      </c>
      <c r="G521" s="1045"/>
      <c r="H521" s="1046"/>
      <c r="I521" s="1046"/>
      <c r="J521" s="1046"/>
      <c r="K521" s="1046"/>
      <c r="L521" s="1046"/>
      <c r="M521" s="1047"/>
      <c r="N521" s="32" t="s">
        <v>170</v>
      </c>
      <c r="O521" s="1048"/>
      <c r="P521" s="1048"/>
      <c r="Q521" s="1048"/>
      <c r="R521" s="1050"/>
      <c r="S521" s="1050"/>
      <c r="T521" s="1050"/>
      <c r="U521" s="1050"/>
      <c r="V521" s="1050"/>
      <c r="W521" s="1052"/>
      <c r="X521" s="1053"/>
      <c r="Y521" s="1053"/>
      <c r="Z521" s="1053"/>
      <c r="AA521" s="1053"/>
      <c r="AB521" s="1053"/>
      <c r="AC521" s="1053"/>
      <c r="AD521" s="1053"/>
      <c r="AE521" s="1053"/>
      <c r="AF521" s="1053"/>
      <c r="AG521" s="1053"/>
      <c r="AH521" s="1053"/>
      <c r="AI521" s="1053"/>
    </row>
    <row r="522" spans="1:35" s="1" customFormat="1" ht="19.5" customHeight="1" x14ac:dyDescent="0.2">
      <c r="A522" s="1044"/>
      <c r="B522" s="1044"/>
      <c r="C522" s="1044"/>
      <c r="D522" s="1044"/>
      <c r="E522" s="1044"/>
      <c r="F522" s="33"/>
      <c r="G522" s="1055"/>
      <c r="H522" s="1056"/>
      <c r="I522" s="1056"/>
      <c r="J522" s="1056"/>
      <c r="K522" s="1056"/>
      <c r="L522" s="1056"/>
      <c r="M522" s="1057"/>
      <c r="N522" s="34"/>
      <c r="O522" s="1049"/>
      <c r="P522" s="1049"/>
      <c r="Q522" s="1049"/>
      <c r="R522" s="1051"/>
      <c r="S522" s="1051"/>
      <c r="T522" s="1051"/>
      <c r="U522" s="1051"/>
      <c r="V522" s="1051"/>
      <c r="W522" s="1054"/>
      <c r="X522" s="1054"/>
      <c r="Y522" s="1054"/>
      <c r="Z522" s="1054"/>
      <c r="AA522" s="1054"/>
      <c r="AB522" s="1054"/>
      <c r="AC522" s="1054"/>
      <c r="AD522" s="1054"/>
      <c r="AE522" s="1054"/>
      <c r="AF522" s="1054"/>
      <c r="AG522" s="1054"/>
      <c r="AH522" s="1054"/>
      <c r="AI522" s="1054"/>
    </row>
    <row r="523" spans="1:35" s="1" customFormat="1" ht="19.5" customHeight="1" x14ac:dyDescent="0.2">
      <c r="A523" s="1042"/>
      <c r="B523" s="1043"/>
      <c r="C523" s="1043"/>
      <c r="D523" s="1043"/>
      <c r="E523" s="1043"/>
      <c r="F523" s="31" t="s">
        <v>168</v>
      </c>
      <c r="G523" s="1045"/>
      <c r="H523" s="1046"/>
      <c r="I523" s="1046"/>
      <c r="J523" s="1046"/>
      <c r="K523" s="1046"/>
      <c r="L523" s="1046"/>
      <c r="M523" s="1047"/>
      <c r="N523" s="32" t="s">
        <v>170</v>
      </c>
      <c r="O523" s="1048"/>
      <c r="P523" s="1048"/>
      <c r="Q523" s="1048"/>
      <c r="R523" s="1050"/>
      <c r="S523" s="1050"/>
      <c r="T523" s="1050"/>
      <c r="U523" s="1050"/>
      <c r="V523" s="1050"/>
      <c r="W523" s="1052"/>
      <c r="X523" s="1053"/>
      <c r="Y523" s="1053"/>
      <c r="Z523" s="1053"/>
      <c r="AA523" s="1053"/>
      <c r="AB523" s="1053"/>
      <c r="AC523" s="1053"/>
      <c r="AD523" s="1053"/>
      <c r="AE523" s="1053"/>
      <c r="AF523" s="1053"/>
      <c r="AG523" s="1053"/>
      <c r="AH523" s="1053"/>
      <c r="AI523" s="1053"/>
    </row>
    <row r="524" spans="1:35" s="1" customFormat="1" ht="19.5" customHeight="1" x14ac:dyDescent="0.2">
      <c r="A524" s="1044"/>
      <c r="B524" s="1044"/>
      <c r="C524" s="1044"/>
      <c r="D524" s="1044"/>
      <c r="E524" s="1044"/>
      <c r="F524" s="33"/>
      <c r="G524" s="1055"/>
      <c r="H524" s="1056"/>
      <c r="I524" s="1056"/>
      <c r="J524" s="1056"/>
      <c r="K524" s="1056"/>
      <c r="L524" s="1056"/>
      <c r="M524" s="1057"/>
      <c r="N524" s="34"/>
      <c r="O524" s="1049"/>
      <c r="P524" s="1049"/>
      <c r="Q524" s="1049"/>
      <c r="R524" s="1051"/>
      <c r="S524" s="1051"/>
      <c r="T524" s="1051"/>
      <c r="U524" s="1051"/>
      <c r="V524" s="1051"/>
      <c r="W524" s="1054"/>
      <c r="X524" s="1054"/>
      <c r="Y524" s="1054"/>
      <c r="Z524" s="1054"/>
      <c r="AA524" s="1054"/>
      <c r="AB524" s="1054"/>
      <c r="AC524" s="1054"/>
      <c r="AD524" s="1054"/>
      <c r="AE524" s="1054"/>
      <c r="AF524" s="1054"/>
      <c r="AG524" s="1054"/>
      <c r="AH524" s="1054"/>
      <c r="AI524" s="1054"/>
    </row>
    <row r="525" spans="1:35" s="1" customFormat="1" ht="19.5" customHeight="1" x14ac:dyDescent="0.2">
      <c r="A525" s="1042"/>
      <c r="B525" s="1043"/>
      <c r="C525" s="1043"/>
      <c r="D525" s="1043"/>
      <c r="E525" s="1043"/>
      <c r="F525" s="31" t="s">
        <v>168</v>
      </c>
      <c r="G525" s="1045"/>
      <c r="H525" s="1046"/>
      <c r="I525" s="1046"/>
      <c r="J525" s="1046"/>
      <c r="K525" s="1046"/>
      <c r="L525" s="1046"/>
      <c r="M525" s="1047"/>
      <c r="N525" s="32" t="s">
        <v>170</v>
      </c>
      <c r="O525" s="1048"/>
      <c r="P525" s="1048"/>
      <c r="Q525" s="1048"/>
      <c r="R525" s="1050"/>
      <c r="S525" s="1050"/>
      <c r="T525" s="1050"/>
      <c r="U525" s="1050"/>
      <c r="V525" s="1050"/>
      <c r="W525" s="1052"/>
      <c r="X525" s="1053"/>
      <c r="Y525" s="1053"/>
      <c r="Z525" s="1053"/>
      <c r="AA525" s="1053"/>
      <c r="AB525" s="1053"/>
      <c r="AC525" s="1053"/>
      <c r="AD525" s="1053"/>
      <c r="AE525" s="1053"/>
      <c r="AF525" s="1053"/>
      <c r="AG525" s="1053"/>
      <c r="AH525" s="1053"/>
      <c r="AI525" s="1053"/>
    </row>
    <row r="526" spans="1:35" s="1" customFormat="1" ht="19.5" customHeight="1" x14ac:dyDescent="0.2">
      <c r="A526" s="1044"/>
      <c r="B526" s="1044"/>
      <c r="C526" s="1044"/>
      <c r="D526" s="1044"/>
      <c r="E526" s="1044"/>
      <c r="F526" s="33"/>
      <c r="G526" s="1055"/>
      <c r="H526" s="1056"/>
      <c r="I526" s="1056"/>
      <c r="J526" s="1056"/>
      <c r="K526" s="1056"/>
      <c r="L526" s="1056"/>
      <c r="M526" s="1057"/>
      <c r="N526" s="34"/>
      <c r="O526" s="1049"/>
      <c r="P526" s="1049"/>
      <c r="Q526" s="1049"/>
      <c r="R526" s="1051"/>
      <c r="S526" s="1051"/>
      <c r="T526" s="1051"/>
      <c r="U526" s="1051"/>
      <c r="V526" s="1051"/>
      <c r="W526" s="1054"/>
      <c r="X526" s="1054"/>
      <c r="Y526" s="1054"/>
      <c r="Z526" s="1054"/>
      <c r="AA526" s="1054"/>
      <c r="AB526" s="1054"/>
      <c r="AC526" s="1054"/>
      <c r="AD526" s="1054"/>
      <c r="AE526" s="1054"/>
      <c r="AF526" s="1054"/>
      <c r="AG526" s="1054"/>
      <c r="AH526" s="1054"/>
      <c r="AI526" s="1054"/>
    </row>
    <row r="527" spans="1:35" s="1" customFormat="1" ht="19.5" customHeight="1" x14ac:dyDescent="0.2">
      <c r="A527" s="1042"/>
      <c r="B527" s="1043"/>
      <c r="C527" s="1043"/>
      <c r="D527" s="1043"/>
      <c r="E527" s="1043"/>
      <c r="F527" s="31" t="s">
        <v>168</v>
      </c>
      <c r="G527" s="1045"/>
      <c r="H527" s="1046"/>
      <c r="I527" s="1046"/>
      <c r="J527" s="1046"/>
      <c r="K527" s="1046"/>
      <c r="L527" s="1046"/>
      <c r="M527" s="1047"/>
      <c r="N527" s="32" t="s">
        <v>170</v>
      </c>
      <c r="O527" s="1048"/>
      <c r="P527" s="1048"/>
      <c r="Q527" s="1048"/>
      <c r="R527" s="1050"/>
      <c r="S527" s="1050"/>
      <c r="T527" s="1050"/>
      <c r="U527" s="1050"/>
      <c r="V527" s="1050"/>
      <c r="W527" s="1052"/>
      <c r="X527" s="1053"/>
      <c r="Y527" s="1053"/>
      <c r="Z527" s="1053"/>
      <c r="AA527" s="1053"/>
      <c r="AB527" s="1053"/>
      <c r="AC527" s="1053"/>
      <c r="AD527" s="1053"/>
      <c r="AE527" s="1053"/>
      <c r="AF527" s="1053"/>
      <c r="AG527" s="1053"/>
      <c r="AH527" s="1053"/>
      <c r="AI527" s="1053"/>
    </row>
    <row r="528" spans="1:35" s="1" customFormat="1" ht="19.5" customHeight="1" x14ac:dyDescent="0.2">
      <c r="A528" s="1044"/>
      <c r="B528" s="1044"/>
      <c r="C528" s="1044"/>
      <c r="D528" s="1044"/>
      <c r="E528" s="1044"/>
      <c r="F528" s="33"/>
      <c r="G528" s="1055"/>
      <c r="H528" s="1056"/>
      <c r="I528" s="1056"/>
      <c r="J528" s="1056"/>
      <c r="K528" s="1056"/>
      <c r="L528" s="1056"/>
      <c r="M528" s="1057"/>
      <c r="N528" s="34"/>
      <c r="O528" s="1049"/>
      <c r="P528" s="1049"/>
      <c r="Q528" s="1049"/>
      <c r="R528" s="1051"/>
      <c r="S528" s="1051"/>
      <c r="T528" s="1051"/>
      <c r="U528" s="1051"/>
      <c r="V528" s="1051"/>
      <c r="W528" s="1054"/>
      <c r="X528" s="1054"/>
      <c r="Y528" s="1054"/>
      <c r="Z528" s="1054"/>
      <c r="AA528" s="1054"/>
      <c r="AB528" s="1054"/>
      <c r="AC528" s="1054"/>
      <c r="AD528" s="1054"/>
      <c r="AE528" s="1054"/>
      <c r="AF528" s="1054"/>
      <c r="AG528" s="1054"/>
      <c r="AH528" s="1054"/>
      <c r="AI528" s="1054"/>
    </row>
    <row r="529" spans="1:35" s="1" customFormat="1" ht="19.5" customHeight="1" x14ac:dyDescent="0.2">
      <c r="A529" s="1042"/>
      <c r="B529" s="1043"/>
      <c r="C529" s="1043"/>
      <c r="D529" s="1043"/>
      <c r="E529" s="1043"/>
      <c r="F529" s="31" t="s">
        <v>168</v>
      </c>
      <c r="G529" s="1045"/>
      <c r="H529" s="1046"/>
      <c r="I529" s="1046"/>
      <c r="J529" s="1046"/>
      <c r="K529" s="1046"/>
      <c r="L529" s="1046"/>
      <c r="M529" s="1047"/>
      <c r="N529" s="32" t="s">
        <v>170</v>
      </c>
      <c r="O529" s="1048"/>
      <c r="P529" s="1048"/>
      <c r="Q529" s="1048"/>
      <c r="R529" s="1050"/>
      <c r="S529" s="1050"/>
      <c r="T529" s="1050"/>
      <c r="U529" s="1050"/>
      <c r="V529" s="1050"/>
      <c r="W529" s="1052"/>
      <c r="X529" s="1053"/>
      <c r="Y529" s="1053"/>
      <c r="Z529" s="1053"/>
      <c r="AA529" s="1053"/>
      <c r="AB529" s="1053"/>
      <c r="AC529" s="1053"/>
      <c r="AD529" s="1053"/>
      <c r="AE529" s="1053"/>
      <c r="AF529" s="1053"/>
      <c r="AG529" s="1053"/>
      <c r="AH529" s="1053"/>
      <c r="AI529" s="1053"/>
    </row>
    <row r="530" spans="1:35" s="1" customFormat="1" ht="19.5" customHeight="1" x14ac:dyDescent="0.2">
      <c r="A530" s="1044"/>
      <c r="B530" s="1044"/>
      <c r="C530" s="1044"/>
      <c r="D530" s="1044"/>
      <c r="E530" s="1044"/>
      <c r="F530" s="33"/>
      <c r="G530" s="1055"/>
      <c r="H530" s="1056"/>
      <c r="I530" s="1056"/>
      <c r="J530" s="1056"/>
      <c r="K530" s="1056"/>
      <c r="L530" s="1056"/>
      <c r="M530" s="1057"/>
      <c r="N530" s="34"/>
      <c r="O530" s="1049"/>
      <c r="P530" s="1049"/>
      <c r="Q530" s="1049"/>
      <c r="R530" s="1051"/>
      <c r="S530" s="1051"/>
      <c r="T530" s="1051"/>
      <c r="U530" s="1051"/>
      <c r="V530" s="1051"/>
      <c r="W530" s="1054"/>
      <c r="X530" s="1054"/>
      <c r="Y530" s="1054"/>
      <c r="Z530" s="1054"/>
      <c r="AA530" s="1054"/>
      <c r="AB530" s="1054"/>
      <c r="AC530" s="1054"/>
      <c r="AD530" s="1054"/>
      <c r="AE530" s="1054"/>
      <c r="AF530" s="1054"/>
      <c r="AG530" s="1054"/>
      <c r="AH530" s="1054"/>
      <c r="AI530" s="1054"/>
    </row>
    <row r="531" spans="1:35" s="1" customFormat="1" ht="19.5" customHeight="1" x14ac:dyDescent="0.2">
      <c r="A531" s="1042"/>
      <c r="B531" s="1043"/>
      <c r="C531" s="1043"/>
      <c r="D531" s="1043"/>
      <c r="E531" s="1043"/>
      <c r="F531" s="31" t="s">
        <v>168</v>
      </c>
      <c r="G531" s="1045"/>
      <c r="H531" s="1046"/>
      <c r="I531" s="1046"/>
      <c r="J531" s="1046"/>
      <c r="K531" s="1046"/>
      <c r="L531" s="1046"/>
      <c r="M531" s="1047"/>
      <c r="N531" s="32" t="s">
        <v>170</v>
      </c>
      <c r="O531" s="1048"/>
      <c r="P531" s="1048"/>
      <c r="Q531" s="1048"/>
      <c r="R531" s="1050"/>
      <c r="S531" s="1050"/>
      <c r="T531" s="1050"/>
      <c r="U531" s="1050"/>
      <c r="V531" s="1050"/>
      <c r="W531" s="1052"/>
      <c r="X531" s="1053"/>
      <c r="Y531" s="1053"/>
      <c r="Z531" s="1053"/>
      <c r="AA531" s="1053"/>
      <c r="AB531" s="1053"/>
      <c r="AC531" s="1053"/>
      <c r="AD531" s="1053"/>
      <c r="AE531" s="1053"/>
      <c r="AF531" s="1053"/>
      <c r="AG531" s="1053"/>
      <c r="AH531" s="1053"/>
      <c r="AI531" s="1053"/>
    </row>
    <row r="532" spans="1:35" s="1" customFormat="1" ht="19.5" customHeight="1" x14ac:dyDescent="0.2">
      <c r="A532" s="1044"/>
      <c r="B532" s="1044"/>
      <c r="C532" s="1044"/>
      <c r="D532" s="1044"/>
      <c r="E532" s="1044"/>
      <c r="F532" s="33"/>
      <c r="G532" s="1055"/>
      <c r="H532" s="1056"/>
      <c r="I532" s="1056"/>
      <c r="J532" s="1056"/>
      <c r="K532" s="1056"/>
      <c r="L532" s="1056"/>
      <c r="M532" s="1057"/>
      <c r="N532" s="34"/>
      <c r="O532" s="1049"/>
      <c r="P532" s="1049"/>
      <c r="Q532" s="1049"/>
      <c r="R532" s="1051"/>
      <c r="S532" s="1051"/>
      <c r="T532" s="1051"/>
      <c r="U532" s="1051"/>
      <c r="V532" s="1051"/>
      <c r="W532" s="1054"/>
      <c r="X532" s="1054"/>
      <c r="Y532" s="1054"/>
      <c r="Z532" s="1054"/>
      <c r="AA532" s="1054"/>
      <c r="AB532" s="1054"/>
      <c r="AC532" s="1054"/>
      <c r="AD532" s="1054"/>
      <c r="AE532" s="1054"/>
      <c r="AF532" s="1054"/>
      <c r="AG532" s="1054"/>
      <c r="AH532" s="1054"/>
      <c r="AI532" s="1054"/>
    </row>
    <row r="533" spans="1:35" s="1" customFormat="1" ht="19.5" customHeight="1" x14ac:dyDescent="0.2">
      <c r="A533" s="1042"/>
      <c r="B533" s="1043"/>
      <c r="C533" s="1043"/>
      <c r="D533" s="1043"/>
      <c r="E533" s="1043"/>
      <c r="F533" s="31" t="s">
        <v>168</v>
      </c>
      <c r="G533" s="1045"/>
      <c r="H533" s="1046"/>
      <c r="I533" s="1046"/>
      <c r="J533" s="1046"/>
      <c r="K533" s="1046"/>
      <c r="L533" s="1046"/>
      <c r="M533" s="1047"/>
      <c r="N533" s="32" t="s">
        <v>170</v>
      </c>
      <c r="O533" s="1048"/>
      <c r="P533" s="1048"/>
      <c r="Q533" s="1048"/>
      <c r="R533" s="1050"/>
      <c r="S533" s="1050"/>
      <c r="T533" s="1050"/>
      <c r="U533" s="1050"/>
      <c r="V533" s="1050"/>
      <c r="W533" s="1052"/>
      <c r="X533" s="1053"/>
      <c r="Y533" s="1053"/>
      <c r="Z533" s="1053"/>
      <c r="AA533" s="1053"/>
      <c r="AB533" s="1053"/>
      <c r="AC533" s="1053"/>
      <c r="AD533" s="1053"/>
      <c r="AE533" s="1053"/>
      <c r="AF533" s="1053"/>
      <c r="AG533" s="1053"/>
      <c r="AH533" s="1053"/>
      <c r="AI533" s="1053"/>
    </row>
    <row r="534" spans="1:35" s="1" customFormat="1" ht="19.5" customHeight="1" x14ac:dyDescent="0.2">
      <c r="A534" s="1044"/>
      <c r="B534" s="1044"/>
      <c r="C534" s="1044"/>
      <c r="D534" s="1044"/>
      <c r="E534" s="1044"/>
      <c r="F534" s="33"/>
      <c r="G534" s="1055"/>
      <c r="H534" s="1056"/>
      <c r="I534" s="1056"/>
      <c r="J534" s="1056"/>
      <c r="K534" s="1056"/>
      <c r="L534" s="1056"/>
      <c r="M534" s="1057"/>
      <c r="N534" s="34"/>
      <c r="O534" s="1049"/>
      <c r="P534" s="1049"/>
      <c r="Q534" s="1049"/>
      <c r="R534" s="1051"/>
      <c r="S534" s="1051"/>
      <c r="T534" s="1051"/>
      <c r="U534" s="1051"/>
      <c r="V534" s="1051"/>
      <c r="W534" s="1054"/>
      <c r="X534" s="1054"/>
      <c r="Y534" s="1054"/>
      <c r="Z534" s="1054"/>
      <c r="AA534" s="1054"/>
      <c r="AB534" s="1054"/>
      <c r="AC534" s="1054"/>
      <c r="AD534" s="1054"/>
      <c r="AE534" s="1054"/>
      <c r="AF534" s="1054"/>
      <c r="AG534" s="1054"/>
      <c r="AH534" s="1054"/>
      <c r="AI534" s="1054"/>
    </row>
    <row r="535" spans="1:35" s="1" customFormat="1" ht="19.5" customHeight="1" x14ac:dyDescent="0.2">
      <c r="A535" s="1042"/>
      <c r="B535" s="1043"/>
      <c r="C535" s="1043"/>
      <c r="D535" s="1043"/>
      <c r="E535" s="1043"/>
      <c r="F535" s="31" t="s">
        <v>168</v>
      </c>
      <c r="G535" s="1045"/>
      <c r="H535" s="1046"/>
      <c r="I535" s="1046"/>
      <c r="J535" s="1046"/>
      <c r="K535" s="1046"/>
      <c r="L535" s="1046"/>
      <c r="M535" s="1047"/>
      <c r="N535" s="32" t="s">
        <v>170</v>
      </c>
      <c r="O535" s="1048"/>
      <c r="P535" s="1048"/>
      <c r="Q535" s="1048"/>
      <c r="R535" s="1050"/>
      <c r="S535" s="1050"/>
      <c r="T535" s="1050"/>
      <c r="U535" s="1050"/>
      <c r="V535" s="1050"/>
      <c r="W535" s="1052"/>
      <c r="X535" s="1053"/>
      <c r="Y535" s="1053"/>
      <c r="Z535" s="1053"/>
      <c r="AA535" s="1053"/>
      <c r="AB535" s="1053"/>
      <c r="AC535" s="1053"/>
      <c r="AD535" s="1053"/>
      <c r="AE535" s="1053"/>
      <c r="AF535" s="1053"/>
      <c r="AG535" s="1053"/>
      <c r="AH535" s="1053"/>
      <c r="AI535" s="1053"/>
    </row>
    <row r="536" spans="1:35" s="1" customFormat="1" ht="19.5" customHeight="1" x14ac:dyDescent="0.2">
      <c r="A536" s="1044"/>
      <c r="B536" s="1044"/>
      <c r="C536" s="1044"/>
      <c r="D536" s="1044"/>
      <c r="E536" s="1044"/>
      <c r="F536" s="33"/>
      <c r="G536" s="1055"/>
      <c r="H536" s="1056"/>
      <c r="I536" s="1056"/>
      <c r="J536" s="1056"/>
      <c r="K536" s="1056"/>
      <c r="L536" s="1056"/>
      <c r="M536" s="1057"/>
      <c r="N536" s="34"/>
      <c r="O536" s="1049"/>
      <c r="P536" s="1049"/>
      <c r="Q536" s="1049"/>
      <c r="R536" s="1051"/>
      <c r="S536" s="1051"/>
      <c r="T536" s="1051"/>
      <c r="U536" s="1051"/>
      <c r="V536" s="1051"/>
      <c r="W536" s="1054"/>
      <c r="X536" s="1054"/>
      <c r="Y536" s="1054"/>
      <c r="Z536" s="1054"/>
      <c r="AA536" s="1054"/>
      <c r="AB536" s="1054"/>
      <c r="AC536" s="1054"/>
      <c r="AD536" s="1054"/>
      <c r="AE536" s="1054"/>
      <c r="AF536" s="1054"/>
      <c r="AG536" s="1054"/>
      <c r="AH536" s="1054"/>
      <c r="AI536" s="1054"/>
    </row>
    <row r="537" spans="1:35" s="1" customFormat="1" ht="19.5" customHeight="1" x14ac:dyDescent="0.2">
      <c r="A537" s="1042"/>
      <c r="B537" s="1043"/>
      <c r="C537" s="1043"/>
      <c r="D537" s="1043"/>
      <c r="E537" s="1043"/>
      <c r="F537" s="31" t="s">
        <v>168</v>
      </c>
      <c r="G537" s="1045"/>
      <c r="H537" s="1046"/>
      <c r="I537" s="1046"/>
      <c r="J537" s="1046"/>
      <c r="K537" s="1046"/>
      <c r="L537" s="1046"/>
      <c r="M537" s="1047"/>
      <c r="N537" s="32" t="s">
        <v>170</v>
      </c>
      <c r="O537" s="1048"/>
      <c r="P537" s="1048"/>
      <c r="Q537" s="1048"/>
      <c r="R537" s="1050"/>
      <c r="S537" s="1050"/>
      <c r="T537" s="1050"/>
      <c r="U537" s="1050"/>
      <c r="V537" s="1050"/>
      <c r="W537" s="1052"/>
      <c r="X537" s="1053"/>
      <c r="Y537" s="1053"/>
      <c r="Z537" s="1053"/>
      <c r="AA537" s="1053"/>
      <c r="AB537" s="1053"/>
      <c r="AC537" s="1053"/>
      <c r="AD537" s="1053"/>
      <c r="AE537" s="1053"/>
      <c r="AF537" s="1053"/>
      <c r="AG537" s="1053"/>
      <c r="AH537" s="1053"/>
      <c r="AI537" s="1053"/>
    </row>
    <row r="538" spans="1:35" s="1" customFormat="1" ht="19.5" customHeight="1" x14ac:dyDescent="0.2">
      <c r="A538" s="1044"/>
      <c r="B538" s="1044"/>
      <c r="C538" s="1044"/>
      <c r="D538" s="1044"/>
      <c r="E538" s="1044"/>
      <c r="F538" s="33"/>
      <c r="G538" s="1055"/>
      <c r="H538" s="1056"/>
      <c r="I538" s="1056"/>
      <c r="J538" s="1056"/>
      <c r="K538" s="1056"/>
      <c r="L538" s="1056"/>
      <c r="M538" s="1057"/>
      <c r="N538" s="34"/>
      <c r="O538" s="1049"/>
      <c r="P538" s="1049"/>
      <c r="Q538" s="1049"/>
      <c r="R538" s="1051"/>
      <c r="S538" s="1051"/>
      <c r="T538" s="1051"/>
      <c r="U538" s="1051"/>
      <c r="V538" s="1051"/>
      <c r="W538" s="1054"/>
      <c r="X538" s="1054"/>
      <c r="Y538" s="1054"/>
      <c r="Z538" s="1054"/>
      <c r="AA538" s="1054"/>
      <c r="AB538" s="1054"/>
      <c r="AC538" s="1054"/>
      <c r="AD538" s="1054"/>
      <c r="AE538" s="1054"/>
      <c r="AF538" s="1054"/>
      <c r="AG538" s="1054"/>
      <c r="AH538" s="1054"/>
      <c r="AI538" s="1054"/>
    </row>
  </sheetData>
  <sheetProtection algorithmName="SHA-512" hashValue="Zl3ZUK73kKwc0Mm8f65Vpm35/uP20Jt6YNx3qF8gKjti66biIAcXxaMayaSRPHHWYN6N9uO22IA8QTnjd5Dt4g==" saltValue="wETQgrjmV3v3TUcB+uLSUw==" spinCount="100000" sheet="1" objects="1" scenarios="1"/>
  <mergeCells count="1573">
    <mergeCell ref="R43:V44"/>
    <mergeCell ref="G44:M44"/>
    <mergeCell ref="W35:AI36"/>
    <mergeCell ref="A37:E38"/>
    <mergeCell ref="G37:M37"/>
    <mergeCell ref="O37:Q38"/>
    <mergeCell ref="R37:V38"/>
    <mergeCell ref="W37:AI38"/>
    <mergeCell ref="G38:M38"/>
    <mergeCell ref="A35:E36"/>
    <mergeCell ref="G35:M35"/>
    <mergeCell ref="O35:Q36"/>
    <mergeCell ref="R35:V36"/>
    <mergeCell ref="G36:M36"/>
    <mergeCell ref="W1:AA2"/>
    <mergeCell ref="AB1:AI2"/>
    <mergeCell ref="W47:AI48"/>
    <mergeCell ref="A47:E48"/>
    <mergeCell ref="G47:M47"/>
    <mergeCell ref="O47:Q48"/>
    <mergeCell ref="R47:V48"/>
    <mergeCell ref="G48:M48"/>
    <mergeCell ref="W43:AI44"/>
    <mergeCell ref="A45:E46"/>
    <mergeCell ref="G45:M45"/>
    <mergeCell ref="O45:Q46"/>
    <mergeCell ref="R45:V46"/>
    <mergeCell ref="W45:AI46"/>
    <mergeCell ref="G46:M46"/>
    <mergeCell ref="A43:E44"/>
    <mergeCell ref="G43:M43"/>
    <mergeCell ref="O43:Q44"/>
    <mergeCell ref="W31:AI32"/>
    <mergeCell ref="A33:E34"/>
    <mergeCell ref="G33:M33"/>
    <mergeCell ref="O33:Q34"/>
    <mergeCell ref="R33:V34"/>
    <mergeCell ref="W33:AI34"/>
    <mergeCell ref="G34:M34"/>
    <mergeCell ref="A31:E32"/>
    <mergeCell ref="G31:M31"/>
    <mergeCell ref="O31:Q32"/>
    <mergeCell ref="R31:V32"/>
    <mergeCell ref="G32:M32"/>
    <mergeCell ref="G42:M42"/>
    <mergeCell ref="A39:E40"/>
    <mergeCell ref="G39:M39"/>
    <mergeCell ref="O39:Q40"/>
    <mergeCell ref="R39:V40"/>
    <mergeCell ref="G40:M40"/>
    <mergeCell ref="W39:AI40"/>
    <mergeCell ref="A41:E42"/>
    <mergeCell ref="G41:M41"/>
    <mergeCell ref="O41:Q42"/>
    <mergeCell ref="R41:V42"/>
    <mergeCell ref="W41:AI42"/>
    <mergeCell ref="O21:Q22"/>
    <mergeCell ref="R21:V22"/>
    <mergeCell ref="G22:M22"/>
    <mergeCell ref="G30:M30"/>
    <mergeCell ref="A27:E28"/>
    <mergeCell ref="G27:M27"/>
    <mergeCell ref="A29:E30"/>
    <mergeCell ref="G29:M29"/>
    <mergeCell ref="O29:Q30"/>
    <mergeCell ref="O27:Q28"/>
    <mergeCell ref="G28:M28"/>
    <mergeCell ref="O15:AI16"/>
    <mergeCell ref="W23:AI24"/>
    <mergeCell ref="W25:AI26"/>
    <mergeCell ref="W19:AI20"/>
    <mergeCell ref="W21:AI22"/>
    <mergeCell ref="W29:AI30"/>
    <mergeCell ref="R29:V30"/>
    <mergeCell ref="W27:AI28"/>
    <mergeCell ref="R27:V28"/>
    <mergeCell ref="A25:E26"/>
    <mergeCell ref="G25:M25"/>
    <mergeCell ref="O25:Q26"/>
    <mergeCell ref="R25:V26"/>
    <mergeCell ref="G26:M26"/>
    <mergeCell ref="A23:E24"/>
    <mergeCell ref="G23:M23"/>
    <mergeCell ref="A49:E50"/>
    <mergeCell ref="G49:M49"/>
    <mergeCell ref="O49:Q50"/>
    <mergeCell ref="R49:V50"/>
    <mergeCell ref="W49:AI50"/>
    <mergeCell ref="G50:M50"/>
    <mergeCell ref="A51:E52"/>
    <mergeCell ref="G51:M51"/>
    <mergeCell ref="O51:Q52"/>
    <mergeCell ref="R51:V52"/>
    <mergeCell ref="W51:AI52"/>
    <mergeCell ref="G52:M52"/>
    <mergeCell ref="A12:AI12"/>
    <mergeCell ref="A17:E18"/>
    <mergeCell ref="G17:M17"/>
    <mergeCell ref="G18:M18"/>
    <mergeCell ref="O17:Q18"/>
    <mergeCell ref="R17:V18"/>
    <mergeCell ref="W17:AI18"/>
    <mergeCell ref="A13:N14"/>
    <mergeCell ref="A15:N16"/>
    <mergeCell ref="O13:AI14"/>
    <mergeCell ref="O23:Q24"/>
    <mergeCell ref="R23:V24"/>
    <mergeCell ref="G24:M24"/>
    <mergeCell ref="A19:E20"/>
    <mergeCell ref="G19:M19"/>
    <mergeCell ref="O19:Q20"/>
    <mergeCell ref="R19:V20"/>
    <mergeCell ref="G20:M20"/>
    <mergeCell ref="A21:E22"/>
    <mergeCell ref="G21:M21"/>
    <mergeCell ref="A57:E58"/>
    <mergeCell ref="G57:M57"/>
    <mergeCell ref="O57:Q58"/>
    <mergeCell ref="R57:V58"/>
    <mergeCell ref="W57:AI58"/>
    <mergeCell ref="G58:M58"/>
    <mergeCell ref="A59:E60"/>
    <mergeCell ref="G59:M59"/>
    <mergeCell ref="O59:Q60"/>
    <mergeCell ref="R59:V60"/>
    <mergeCell ref="W59:AI60"/>
    <mergeCell ref="G60:M60"/>
    <mergeCell ref="A53:E54"/>
    <mergeCell ref="G53:M53"/>
    <mergeCell ref="O53:Q54"/>
    <mergeCell ref="R53:V54"/>
    <mergeCell ref="W53:AI54"/>
    <mergeCell ref="G54:M54"/>
    <mergeCell ref="A55:E56"/>
    <mergeCell ref="G55:M55"/>
    <mergeCell ref="O55:Q56"/>
    <mergeCell ref="R55:V56"/>
    <mergeCell ref="W55:AI56"/>
    <mergeCell ref="G56:M56"/>
    <mergeCell ref="A65:E66"/>
    <mergeCell ref="G65:M65"/>
    <mergeCell ref="O65:Q66"/>
    <mergeCell ref="R65:V66"/>
    <mergeCell ref="W65:AI66"/>
    <mergeCell ref="G66:M66"/>
    <mergeCell ref="A67:E68"/>
    <mergeCell ref="G67:M67"/>
    <mergeCell ref="O67:Q68"/>
    <mergeCell ref="R67:V68"/>
    <mergeCell ref="W67:AI68"/>
    <mergeCell ref="G68:M68"/>
    <mergeCell ref="A61:E62"/>
    <mergeCell ref="G61:M61"/>
    <mergeCell ref="O61:Q62"/>
    <mergeCell ref="R61:V62"/>
    <mergeCell ref="W61:AI62"/>
    <mergeCell ref="G62:M62"/>
    <mergeCell ref="A63:E64"/>
    <mergeCell ref="G63:M63"/>
    <mergeCell ref="O63:Q64"/>
    <mergeCell ref="R63:V64"/>
    <mergeCell ref="W63:AI64"/>
    <mergeCell ref="G64:M64"/>
    <mergeCell ref="A73:E74"/>
    <mergeCell ref="G73:M73"/>
    <mergeCell ref="O73:Q74"/>
    <mergeCell ref="R73:V74"/>
    <mergeCell ref="W73:AI74"/>
    <mergeCell ref="G74:M74"/>
    <mergeCell ref="A75:E76"/>
    <mergeCell ref="G75:M75"/>
    <mergeCell ref="O75:Q76"/>
    <mergeCell ref="R75:V76"/>
    <mergeCell ref="W75:AI76"/>
    <mergeCell ref="G76:M76"/>
    <mergeCell ref="A69:E70"/>
    <mergeCell ref="G69:M69"/>
    <mergeCell ref="O69:Q70"/>
    <mergeCell ref="R69:V70"/>
    <mergeCell ref="W69:AI70"/>
    <mergeCell ref="G70:M70"/>
    <mergeCell ref="A71:E72"/>
    <mergeCell ref="G71:M71"/>
    <mergeCell ref="O71:Q72"/>
    <mergeCell ref="R71:V72"/>
    <mergeCell ref="W71:AI72"/>
    <mergeCell ref="G72:M72"/>
    <mergeCell ref="A81:E82"/>
    <mergeCell ref="G81:M81"/>
    <mergeCell ref="O81:Q82"/>
    <mergeCell ref="R81:V82"/>
    <mergeCell ref="W81:AI82"/>
    <mergeCell ref="G82:M82"/>
    <mergeCell ref="A83:E84"/>
    <mergeCell ref="G83:M83"/>
    <mergeCell ref="O83:Q84"/>
    <mergeCell ref="R83:V84"/>
    <mergeCell ref="W83:AI84"/>
    <mergeCell ref="G84:M84"/>
    <mergeCell ref="A77:E78"/>
    <mergeCell ref="G77:M77"/>
    <mergeCell ref="O77:Q78"/>
    <mergeCell ref="R77:V78"/>
    <mergeCell ref="W77:AI78"/>
    <mergeCell ref="G78:M78"/>
    <mergeCell ref="A79:E80"/>
    <mergeCell ref="G79:M79"/>
    <mergeCell ref="O79:Q80"/>
    <mergeCell ref="R79:V80"/>
    <mergeCell ref="W79:AI80"/>
    <mergeCell ref="G80:M80"/>
    <mergeCell ref="A89:E90"/>
    <mergeCell ref="G89:M89"/>
    <mergeCell ref="O89:Q90"/>
    <mergeCell ref="R89:V90"/>
    <mergeCell ref="W89:AI90"/>
    <mergeCell ref="G90:M90"/>
    <mergeCell ref="A91:E92"/>
    <mergeCell ref="G91:M91"/>
    <mergeCell ref="O91:Q92"/>
    <mergeCell ref="R91:V92"/>
    <mergeCell ref="W91:AI92"/>
    <mergeCell ref="G92:M92"/>
    <mergeCell ref="A85:E86"/>
    <mergeCell ref="G85:M85"/>
    <mergeCell ref="O85:Q86"/>
    <mergeCell ref="R85:V86"/>
    <mergeCell ref="W85:AI86"/>
    <mergeCell ref="G86:M86"/>
    <mergeCell ref="A87:E88"/>
    <mergeCell ref="G87:M87"/>
    <mergeCell ref="O87:Q88"/>
    <mergeCell ref="R87:V88"/>
    <mergeCell ref="W87:AI88"/>
    <mergeCell ref="G88:M88"/>
    <mergeCell ref="A97:E98"/>
    <mergeCell ref="G97:M97"/>
    <mergeCell ref="O97:Q98"/>
    <mergeCell ref="R97:V98"/>
    <mergeCell ref="W97:AI98"/>
    <mergeCell ref="G98:M98"/>
    <mergeCell ref="A99:E100"/>
    <mergeCell ref="G99:M99"/>
    <mergeCell ref="O99:Q100"/>
    <mergeCell ref="R99:V100"/>
    <mergeCell ref="W99:AI100"/>
    <mergeCell ref="G100:M100"/>
    <mergeCell ref="A93:E94"/>
    <mergeCell ref="G93:M93"/>
    <mergeCell ref="O93:Q94"/>
    <mergeCell ref="R93:V94"/>
    <mergeCell ref="W93:AI94"/>
    <mergeCell ref="G94:M94"/>
    <mergeCell ref="A95:E96"/>
    <mergeCell ref="G95:M95"/>
    <mergeCell ref="O95:Q96"/>
    <mergeCell ref="R95:V96"/>
    <mergeCell ref="W95:AI96"/>
    <mergeCell ref="G96:M96"/>
    <mergeCell ref="A105:E106"/>
    <mergeCell ref="G105:M105"/>
    <mergeCell ref="O105:Q106"/>
    <mergeCell ref="R105:V106"/>
    <mergeCell ref="W105:AI106"/>
    <mergeCell ref="G106:M106"/>
    <mergeCell ref="A107:E108"/>
    <mergeCell ref="G107:M107"/>
    <mergeCell ref="O107:Q108"/>
    <mergeCell ref="R107:V108"/>
    <mergeCell ref="W107:AI108"/>
    <mergeCell ref="G108:M108"/>
    <mergeCell ref="A101:E102"/>
    <mergeCell ref="G101:M101"/>
    <mergeCell ref="O101:Q102"/>
    <mergeCell ref="R101:V102"/>
    <mergeCell ref="W101:AI102"/>
    <mergeCell ref="G102:M102"/>
    <mergeCell ref="A103:E104"/>
    <mergeCell ref="G103:M103"/>
    <mergeCell ref="O103:Q104"/>
    <mergeCell ref="R103:V104"/>
    <mergeCell ref="W103:AI104"/>
    <mergeCell ref="G104:M104"/>
    <mergeCell ref="A113:E114"/>
    <mergeCell ref="G113:M113"/>
    <mergeCell ref="O113:Q114"/>
    <mergeCell ref="R113:V114"/>
    <mergeCell ref="W113:AI114"/>
    <mergeCell ref="G114:M114"/>
    <mergeCell ref="A115:E116"/>
    <mergeCell ref="G115:M115"/>
    <mergeCell ref="O115:Q116"/>
    <mergeCell ref="R115:V116"/>
    <mergeCell ref="W115:AI116"/>
    <mergeCell ref="G116:M116"/>
    <mergeCell ref="A109:E110"/>
    <mergeCell ref="G109:M109"/>
    <mergeCell ref="O109:Q110"/>
    <mergeCell ref="R109:V110"/>
    <mergeCell ref="W109:AI110"/>
    <mergeCell ref="G110:M110"/>
    <mergeCell ref="A111:E112"/>
    <mergeCell ref="G111:M111"/>
    <mergeCell ref="O111:Q112"/>
    <mergeCell ref="R111:V112"/>
    <mergeCell ref="W111:AI112"/>
    <mergeCell ref="G112:M112"/>
    <mergeCell ref="A121:E122"/>
    <mergeCell ref="G121:M121"/>
    <mergeCell ref="O121:Q122"/>
    <mergeCell ref="R121:V122"/>
    <mergeCell ref="W121:AI122"/>
    <mergeCell ref="G122:M122"/>
    <mergeCell ref="A123:E124"/>
    <mergeCell ref="G123:M123"/>
    <mergeCell ref="O123:Q124"/>
    <mergeCell ref="R123:V124"/>
    <mergeCell ref="W123:AI124"/>
    <mergeCell ref="G124:M124"/>
    <mergeCell ref="A117:E118"/>
    <mergeCell ref="G117:M117"/>
    <mergeCell ref="O117:Q118"/>
    <mergeCell ref="R117:V118"/>
    <mergeCell ref="W117:AI118"/>
    <mergeCell ref="G118:M118"/>
    <mergeCell ref="A119:E120"/>
    <mergeCell ref="G119:M119"/>
    <mergeCell ref="O119:Q120"/>
    <mergeCell ref="R119:V120"/>
    <mergeCell ref="W119:AI120"/>
    <mergeCell ref="G120:M120"/>
    <mergeCell ref="A129:E130"/>
    <mergeCell ref="G129:M129"/>
    <mergeCell ref="O129:Q130"/>
    <mergeCell ref="R129:V130"/>
    <mergeCell ref="W129:AI130"/>
    <mergeCell ref="G130:M130"/>
    <mergeCell ref="A131:E132"/>
    <mergeCell ref="G131:M131"/>
    <mergeCell ref="O131:Q132"/>
    <mergeCell ref="R131:V132"/>
    <mergeCell ref="W131:AI132"/>
    <mergeCell ref="G132:M132"/>
    <mergeCell ref="A125:E126"/>
    <mergeCell ref="G125:M125"/>
    <mergeCell ref="O125:Q126"/>
    <mergeCell ref="R125:V126"/>
    <mergeCell ref="W125:AI126"/>
    <mergeCell ref="G126:M126"/>
    <mergeCell ref="A127:E128"/>
    <mergeCell ref="G127:M127"/>
    <mergeCell ref="O127:Q128"/>
    <mergeCell ref="R127:V128"/>
    <mergeCell ref="W127:AI128"/>
    <mergeCell ref="G128:M128"/>
    <mergeCell ref="A137:E138"/>
    <mergeCell ref="G137:M137"/>
    <mergeCell ref="O137:Q138"/>
    <mergeCell ref="R137:V138"/>
    <mergeCell ref="W137:AI138"/>
    <mergeCell ref="G138:M138"/>
    <mergeCell ref="A139:E140"/>
    <mergeCell ref="G139:M139"/>
    <mergeCell ref="O139:Q140"/>
    <mergeCell ref="R139:V140"/>
    <mergeCell ref="W139:AI140"/>
    <mergeCell ref="G140:M140"/>
    <mergeCell ref="A133:E134"/>
    <mergeCell ref="G133:M133"/>
    <mergeCell ref="O133:Q134"/>
    <mergeCell ref="R133:V134"/>
    <mergeCell ref="W133:AI134"/>
    <mergeCell ref="G134:M134"/>
    <mergeCell ref="A135:E136"/>
    <mergeCell ref="G135:M135"/>
    <mergeCell ref="O135:Q136"/>
    <mergeCell ref="R135:V136"/>
    <mergeCell ref="W135:AI136"/>
    <mergeCell ref="G136:M136"/>
    <mergeCell ref="A145:E146"/>
    <mergeCell ref="G145:M145"/>
    <mergeCell ref="O145:Q146"/>
    <mergeCell ref="R145:V146"/>
    <mergeCell ref="W145:AI146"/>
    <mergeCell ref="G146:M146"/>
    <mergeCell ref="A147:E148"/>
    <mergeCell ref="G147:M147"/>
    <mergeCell ref="O147:Q148"/>
    <mergeCell ref="R147:V148"/>
    <mergeCell ref="W147:AI148"/>
    <mergeCell ref="G148:M148"/>
    <mergeCell ref="A141:E142"/>
    <mergeCell ref="G141:M141"/>
    <mergeCell ref="O141:Q142"/>
    <mergeCell ref="R141:V142"/>
    <mergeCell ref="W141:AI142"/>
    <mergeCell ref="G142:M142"/>
    <mergeCell ref="A143:E144"/>
    <mergeCell ref="G143:M143"/>
    <mergeCell ref="O143:Q144"/>
    <mergeCell ref="R143:V144"/>
    <mergeCell ref="W143:AI144"/>
    <mergeCell ref="G144:M144"/>
    <mergeCell ref="A153:E154"/>
    <mergeCell ref="G153:M153"/>
    <mergeCell ref="O153:Q154"/>
    <mergeCell ref="R153:V154"/>
    <mergeCell ref="W153:AI154"/>
    <mergeCell ref="G154:M154"/>
    <mergeCell ref="A155:E156"/>
    <mergeCell ref="G155:M155"/>
    <mergeCell ref="O155:Q156"/>
    <mergeCell ref="R155:V156"/>
    <mergeCell ref="W155:AI156"/>
    <mergeCell ref="G156:M156"/>
    <mergeCell ref="A149:E150"/>
    <mergeCell ref="G149:M149"/>
    <mergeCell ref="O149:Q150"/>
    <mergeCell ref="R149:V150"/>
    <mergeCell ref="W149:AI150"/>
    <mergeCell ref="G150:M150"/>
    <mergeCell ref="A151:E152"/>
    <mergeCell ref="G151:M151"/>
    <mergeCell ref="O151:Q152"/>
    <mergeCell ref="R151:V152"/>
    <mergeCell ref="W151:AI152"/>
    <mergeCell ref="G152:M152"/>
    <mergeCell ref="A161:E162"/>
    <mergeCell ref="G161:M161"/>
    <mergeCell ref="O161:Q162"/>
    <mergeCell ref="R161:V162"/>
    <mergeCell ref="W161:AI162"/>
    <mergeCell ref="G162:M162"/>
    <mergeCell ref="A163:E164"/>
    <mergeCell ref="G163:M163"/>
    <mergeCell ref="O163:Q164"/>
    <mergeCell ref="R163:V164"/>
    <mergeCell ref="W163:AI164"/>
    <mergeCell ref="G164:M164"/>
    <mergeCell ref="A157:E158"/>
    <mergeCell ref="G157:M157"/>
    <mergeCell ref="O157:Q158"/>
    <mergeCell ref="R157:V158"/>
    <mergeCell ref="W157:AI158"/>
    <mergeCell ref="G158:M158"/>
    <mergeCell ref="A159:E160"/>
    <mergeCell ref="G159:M159"/>
    <mergeCell ref="O159:Q160"/>
    <mergeCell ref="R159:V160"/>
    <mergeCell ref="W159:AI160"/>
    <mergeCell ref="G160:M160"/>
    <mergeCell ref="A169:E170"/>
    <mergeCell ref="G169:M169"/>
    <mergeCell ref="O169:Q170"/>
    <mergeCell ref="R169:V170"/>
    <mergeCell ref="W169:AI170"/>
    <mergeCell ref="G170:M170"/>
    <mergeCell ref="A171:E172"/>
    <mergeCell ref="G171:M171"/>
    <mergeCell ref="O171:Q172"/>
    <mergeCell ref="R171:V172"/>
    <mergeCell ref="W171:AI172"/>
    <mergeCell ref="G172:M172"/>
    <mergeCell ref="A165:E166"/>
    <mergeCell ref="G165:M165"/>
    <mergeCell ref="O165:Q166"/>
    <mergeCell ref="R165:V166"/>
    <mergeCell ref="W165:AI166"/>
    <mergeCell ref="G166:M166"/>
    <mergeCell ref="A167:E168"/>
    <mergeCell ref="G167:M167"/>
    <mergeCell ref="O167:Q168"/>
    <mergeCell ref="R167:V168"/>
    <mergeCell ref="W167:AI168"/>
    <mergeCell ref="G168:M168"/>
    <mergeCell ref="A177:E178"/>
    <mergeCell ref="G177:M177"/>
    <mergeCell ref="O177:Q178"/>
    <mergeCell ref="R177:V178"/>
    <mergeCell ref="W177:AI178"/>
    <mergeCell ref="G178:M178"/>
    <mergeCell ref="A179:E180"/>
    <mergeCell ref="G179:M179"/>
    <mergeCell ref="O179:Q180"/>
    <mergeCell ref="R179:V180"/>
    <mergeCell ref="W179:AI180"/>
    <mergeCell ref="G180:M180"/>
    <mergeCell ref="A173:E174"/>
    <mergeCell ref="G173:M173"/>
    <mergeCell ref="O173:Q174"/>
    <mergeCell ref="R173:V174"/>
    <mergeCell ref="W173:AI174"/>
    <mergeCell ref="G174:M174"/>
    <mergeCell ref="A175:E176"/>
    <mergeCell ref="G175:M175"/>
    <mergeCell ref="O175:Q176"/>
    <mergeCell ref="R175:V176"/>
    <mergeCell ref="W175:AI176"/>
    <mergeCell ref="G176:M176"/>
    <mergeCell ref="A185:E186"/>
    <mergeCell ref="G185:M185"/>
    <mergeCell ref="O185:Q186"/>
    <mergeCell ref="R185:V186"/>
    <mergeCell ref="W185:AI186"/>
    <mergeCell ref="G186:M186"/>
    <mergeCell ref="A187:E188"/>
    <mergeCell ref="G187:M187"/>
    <mergeCell ref="O187:Q188"/>
    <mergeCell ref="R187:V188"/>
    <mergeCell ref="W187:AI188"/>
    <mergeCell ref="G188:M188"/>
    <mergeCell ref="A181:E182"/>
    <mergeCell ref="G181:M181"/>
    <mergeCell ref="O181:Q182"/>
    <mergeCell ref="R181:V182"/>
    <mergeCell ref="W181:AI182"/>
    <mergeCell ref="G182:M182"/>
    <mergeCell ref="A183:E184"/>
    <mergeCell ref="G183:M183"/>
    <mergeCell ref="O183:Q184"/>
    <mergeCell ref="R183:V184"/>
    <mergeCell ref="W183:AI184"/>
    <mergeCell ref="G184:M184"/>
    <mergeCell ref="A193:E194"/>
    <mergeCell ref="G193:M193"/>
    <mergeCell ref="O193:Q194"/>
    <mergeCell ref="R193:V194"/>
    <mergeCell ref="W193:AI194"/>
    <mergeCell ref="G194:M194"/>
    <mergeCell ref="A195:E196"/>
    <mergeCell ref="G195:M195"/>
    <mergeCell ref="O195:Q196"/>
    <mergeCell ref="R195:V196"/>
    <mergeCell ref="W195:AI196"/>
    <mergeCell ref="G196:M196"/>
    <mergeCell ref="A189:E190"/>
    <mergeCell ref="G189:M189"/>
    <mergeCell ref="O189:Q190"/>
    <mergeCell ref="R189:V190"/>
    <mergeCell ref="W189:AI190"/>
    <mergeCell ref="G190:M190"/>
    <mergeCell ref="A191:E192"/>
    <mergeCell ref="G191:M191"/>
    <mergeCell ref="O191:Q192"/>
    <mergeCell ref="R191:V192"/>
    <mergeCell ref="W191:AI192"/>
    <mergeCell ref="G192:M192"/>
    <mergeCell ref="A201:E202"/>
    <mergeCell ref="G201:M201"/>
    <mergeCell ref="O201:Q202"/>
    <mergeCell ref="R201:V202"/>
    <mergeCell ref="W201:AI202"/>
    <mergeCell ref="G202:M202"/>
    <mergeCell ref="A203:E204"/>
    <mergeCell ref="G203:M203"/>
    <mergeCell ref="O203:Q204"/>
    <mergeCell ref="R203:V204"/>
    <mergeCell ref="W203:AI204"/>
    <mergeCell ref="G204:M204"/>
    <mergeCell ref="A197:E198"/>
    <mergeCell ref="G197:M197"/>
    <mergeCell ref="O197:Q198"/>
    <mergeCell ref="R197:V198"/>
    <mergeCell ref="W197:AI198"/>
    <mergeCell ref="G198:M198"/>
    <mergeCell ref="A199:E200"/>
    <mergeCell ref="G199:M199"/>
    <mergeCell ref="O199:Q200"/>
    <mergeCell ref="R199:V200"/>
    <mergeCell ref="W199:AI200"/>
    <mergeCell ref="G200:M200"/>
    <mergeCell ref="A209:E210"/>
    <mergeCell ref="G209:M209"/>
    <mergeCell ref="O209:Q210"/>
    <mergeCell ref="R209:V210"/>
    <mergeCell ref="W209:AI210"/>
    <mergeCell ref="G210:M210"/>
    <mergeCell ref="A211:E212"/>
    <mergeCell ref="G211:M211"/>
    <mergeCell ref="O211:Q212"/>
    <mergeCell ref="R211:V212"/>
    <mergeCell ref="W211:AI212"/>
    <mergeCell ref="G212:M212"/>
    <mergeCell ref="A205:E206"/>
    <mergeCell ref="G205:M205"/>
    <mergeCell ref="O205:Q206"/>
    <mergeCell ref="R205:V206"/>
    <mergeCell ref="W205:AI206"/>
    <mergeCell ref="G206:M206"/>
    <mergeCell ref="A207:E208"/>
    <mergeCell ref="G207:M207"/>
    <mergeCell ref="O207:Q208"/>
    <mergeCell ref="R207:V208"/>
    <mergeCell ref="W207:AI208"/>
    <mergeCell ref="G208:M208"/>
    <mergeCell ref="A217:E218"/>
    <mergeCell ref="G217:M217"/>
    <mergeCell ref="O217:Q218"/>
    <mergeCell ref="R217:V218"/>
    <mergeCell ref="W217:AI218"/>
    <mergeCell ref="G218:M218"/>
    <mergeCell ref="A219:E220"/>
    <mergeCell ref="G219:M219"/>
    <mergeCell ref="O219:Q220"/>
    <mergeCell ref="R219:V220"/>
    <mergeCell ref="W219:AI220"/>
    <mergeCell ref="G220:M220"/>
    <mergeCell ref="A213:E214"/>
    <mergeCell ref="G213:M213"/>
    <mergeCell ref="O213:Q214"/>
    <mergeCell ref="R213:V214"/>
    <mergeCell ref="W213:AI214"/>
    <mergeCell ref="G214:M214"/>
    <mergeCell ref="A215:E216"/>
    <mergeCell ref="G215:M215"/>
    <mergeCell ref="O215:Q216"/>
    <mergeCell ref="R215:V216"/>
    <mergeCell ref="W215:AI216"/>
    <mergeCell ref="G216:M216"/>
    <mergeCell ref="A225:E226"/>
    <mergeCell ref="G225:M225"/>
    <mergeCell ref="O225:Q226"/>
    <mergeCell ref="R225:V226"/>
    <mergeCell ref="W225:AI226"/>
    <mergeCell ref="G226:M226"/>
    <mergeCell ref="A227:E228"/>
    <mergeCell ref="G227:M227"/>
    <mergeCell ref="O227:Q228"/>
    <mergeCell ref="R227:V228"/>
    <mergeCell ref="W227:AI228"/>
    <mergeCell ref="G228:M228"/>
    <mergeCell ref="A221:E222"/>
    <mergeCell ref="G221:M221"/>
    <mergeCell ref="O221:Q222"/>
    <mergeCell ref="R221:V222"/>
    <mergeCell ref="W221:AI222"/>
    <mergeCell ref="G222:M222"/>
    <mergeCell ref="A223:E224"/>
    <mergeCell ref="G223:M223"/>
    <mergeCell ref="O223:Q224"/>
    <mergeCell ref="R223:V224"/>
    <mergeCell ref="W223:AI224"/>
    <mergeCell ref="G224:M224"/>
    <mergeCell ref="A233:E234"/>
    <mergeCell ref="G233:M233"/>
    <mergeCell ref="O233:Q234"/>
    <mergeCell ref="R233:V234"/>
    <mergeCell ref="W233:AI234"/>
    <mergeCell ref="G234:M234"/>
    <mergeCell ref="A235:E236"/>
    <mergeCell ref="G235:M235"/>
    <mergeCell ref="O235:Q236"/>
    <mergeCell ref="R235:V236"/>
    <mergeCell ref="W235:AI236"/>
    <mergeCell ref="G236:M236"/>
    <mergeCell ref="A229:E230"/>
    <mergeCell ref="G229:M229"/>
    <mergeCell ref="O229:Q230"/>
    <mergeCell ref="R229:V230"/>
    <mergeCell ref="W229:AI230"/>
    <mergeCell ref="G230:M230"/>
    <mergeCell ref="A231:E232"/>
    <mergeCell ref="G231:M231"/>
    <mergeCell ref="O231:Q232"/>
    <mergeCell ref="R231:V232"/>
    <mergeCell ref="W231:AI232"/>
    <mergeCell ref="G232:M232"/>
    <mergeCell ref="A241:E242"/>
    <mergeCell ref="G241:M241"/>
    <mergeCell ref="O241:Q242"/>
    <mergeCell ref="R241:V242"/>
    <mergeCell ref="W241:AI242"/>
    <mergeCell ref="G242:M242"/>
    <mergeCell ref="A243:E244"/>
    <mergeCell ref="G243:M243"/>
    <mergeCell ref="O243:Q244"/>
    <mergeCell ref="R243:V244"/>
    <mergeCell ref="W243:AI244"/>
    <mergeCell ref="G244:M244"/>
    <mergeCell ref="A237:E238"/>
    <mergeCell ref="G237:M237"/>
    <mergeCell ref="O237:Q238"/>
    <mergeCell ref="R237:V238"/>
    <mergeCell ref="W237:AI238"/>
    <mergeCell ref="G238:M238"/>
    <mergeCell ref="A239:E240"/>
    <mergeCell ref="G239:M239"/>
    <mergeCell ref="O239:Q240"/>
    <mergeCell ref="R239:V240"/>
    <mergeCell ref="W239:AI240"/>
    <mergeCell ref="G240:M240"/>
    <mergeCell ref="A249:E250"/>
    <mergeCell ref="G249:M249"/>
    <mergeCell ref="O249:Q250"/>
    <mergeCell ref="R249:V250"/>
    <mergeCell ref="W249:AI250"/>
    <mergeCell ref="G250:M250"/>
    <mergeCell ref="A251:E252"/>
    <mergeCell ref="G251:M251"/>
    <mergeCell ref="O251:Q252"/>
    <mergeCell ref="R251:V252"/>
    <mergeCell ref="W251:AI252"/>
    <mergeCell ref="G252:M252"/>
    <mergeCell ref="A245:E246"/>
    <mergeCell ref="G245:M245"/>
    <mergeCell ref="O245:Q246"/>
    <mergeCell ref="R245:V246"/>
    <mergeCell ref="W245:AI246"/>
    <mergeCell ref="G246:M246"/>
    <mergeCell ref="A247:E248"/>
    <mergeCell ref="G247:M247"/>
    <mergeCell ref="O247:Q248"/>
    <mergeCell ref="R247:V248"/>
    <mergeCell ref="W247:AI248"/>
    <mergeCell ref="G248:M248"/>
    <mergeCell ref="A257:E258"/>
    <mergeCell ref="G257:M257"/>
    <mergeCell ref="O257:Q258"/>
    <mergeCell ref="R257:V258"/>
    <mergeCell ref="W257:AI258"/>
    <mergeCell ref="G258:M258"/>
    <mergeCell ref="A259:E260"/>
    <mergeCell ref="G259:M259"/>
    <mergeCell ref="O259:Q260"/>
    <mergeCell ref="R259:V260"/>
    <mergeCell ref="W259:AI260"/>
    <mergeCell ref="G260:M260"/>
    <mergeCell ref="A253:E254"/>
    <mergeCell ref="G253:M253"/>
    <mergeCell ref="O253:Q254"/>
    <mergeCell ref="R253:V254"/>
    <mergeCell ref="W253:AI254"/>
    <mergeCell ref="G254:M254"/>
    <mergeCell ref="A255:E256"/>
    <mergeCell ref="G255:M255"/>
    <mergeCell ref="O255:Q256"/>
    <mergeCell ref="R255:V256"/>
    <mergeCell ref="W255:AI256"/>
    <mergeCell ref="G256:M256"/>
    <mergeCell ref="A265:E266"/>
    <mergeCell ref="G265:M265"/>
    <mergeCell ref="O265:Q266"/>
    <mergeCell ref="R265:V266"/>
    <mergeCell ref="W265:AI266"/>
    <mergeCell ref="G266:M266"/>
    <mergeCell ref="A267:E268"/>
    <mergeCell ref="G267:M267"/>
    <mergeCell ref="O267:Q268"/>
    <mergeCell ref="R267:V268"/>
    <mergeCell ref="W267:AI268"/>
    <mergeCell ref="G268:M268"/>
    <mergeCell ref="A261:E262"/>
    <mergeCell ref="G261:M261"/>
    <mergeCell ref="O261:Q262"/>
    <mergeCell ref="R261:V262"/>
    <mergeCell ref="W261:AI262"/>
    <mergeCell ref="G262:M262"/>
    <mergeCell ref="A263:E264"/>
    <mergeCell ref="G263:M263"/>
    <mergeCell ref="O263:Q264"/>
    <mergeCell ref="R263:V264"/>
    <mergeCell ref="W263:AI264"/>
    <mergeCell ref="G264:M264"/>
    <mergeCell ref="A273:E274"/>
    <mergeCell ref="G273:M273"/>
    <mergeCell ref="O273:Q274"/>
    <mergeCell ref="R273:V274"/>
    <mergeCell ref="W273:AI274"/>
    <mergeCell ref="G274:M274"/>
    <mergeCell ref="A275:E276"/>
    <mergeCell ref="G275:M275"/>
    <mergeCell ref="O275:Q276"/>
    <mergeCell ref="R275:V276"/>
    <mergeCell ref="W275:AI276"/>
    <mergeCell ref="G276:M276"/>
    <mergeCell ref="A269:E270"/>
    <mergeCell ref="G269:M269"/>
    <mergeCell ref="O269:Q270"/>
    <mergeCell ref="R269:V270"/>
    <mergeCell ref="W269:AI270"/>
    <mergeCell ref="G270:M270"/>
    <mergeCell ref="A271:E272"/>
    <mergeCell ref="G271:M271"/>
    <mergeCell ref="O271:Q272"/>
    <mergeCell ref="R271:V272"/>
    <mergeCell ref="W271:AI272"/>
    <mergeCell ref="G272:M272"/>
    <mergeCell ref="A281:E282"/>
    <mergeCell ref="G281:M281"/>
    <mergeCell ref="O281:Q282"/>
    <mergeCell ref="R281:V282"/>
    <mergeCell ref="W281:AI282"/>
    <mergeCell ref="G282:M282"/>
    <mergeCell ref="A283:E284"/>
    <mergeCell ref="G283:M283"/>
    <mergeCell ref="O283:Q284"/>
    <mergeCell ref="R283:V284"/>
    <mergeCell ref="W283:AI284"/>
    <mergeCell ref="G284:M284"/>
    <mergeCell ref="A277:E278"/>
    <mergeCell ref="G277:M277"/>
    <mergeCell ref="O277:Q278"/>
    <mergeCell ref="R277:V278"/>
    <mergeCell ref="W277:AI278"/>
    <mergeCell ref="G278:M278"/>
    <mergeCell ref="A279:E280"/>
    <mergeCell ref="G279:M279"/>
    <mergeCell ref="O279:Q280"/>
    <mergeCell ref="R279:V280"/>
    <mergeCell ref="W279:AI280"/>
    <mergeCell ref="G280:M280"/>
    <mergeCell ref="A289:E290"/>
    <mergeCell ref="G289:M289"/>
    <mergeCell ref="O289:Q290"/>
    <mergeCell ref="R289:V290"/>
    <mergeCell ref="W289:AI290"/>
    <mergeCell ref="G290:M290"/>
    <mergeCell ref="A291:E292"/>
    <mergeCell ref="G291:M291"/>
    <mergeCell ref="O291:Q292"/>
    <mergeCell ref="R291:V292"/>
    <mergeCell ref="W291:AI292"/>
    <mergeCell ref="G292:M292"/>
    <mergeCell ref="A285:E286"/>
    <mergeCell ref="G285:M285"/>
    <mergeCell ref="O285:Q286"/>
    <mergeCell ref="R285:V286"/>
    <mergeCell ref="W285:AI286"/>
    <mergeCell ref="G286:M286"/>
    <mergeCell ref="A287:E288"/>
    <mergeCell ref="G287:M287"/>
    <mergeCell ref="O287:Q288"/>
    <mergeCell ref="R287:V288"/>
    <mergeCell ref="W287:AI288"/>
    <mergeCell ref="G288:M288"/>
    <mergeCell ref="A297:E298"/>
    <mergeCell ref="G297:M297"/>
    <mergeCell ref="O297:Q298"/>
    <mergeCell ref="R297:V298"/>
    <mergeCell ref="W297:AI298"/>
    <mergeCell ref="G298:M298"/>
    <mergeCell ref="A299:E300"/>
    <mergeCell ref="G299:M299"/>
    <mergeCell ref="O299:Q300"/>
    <mergeCell ref="R299:V300"/>
    <mergeCell ref="W299:AI300"/>
    <mergeCell ref="G300:M300"/>
    <mergeCell ref="A293:E294"/>
    <mergeCell ref="G293:M293"/>
    <mergeCell ref="O293:Q294"/>
    <mergeCell ref="R293:V294"/>
    <mergeCell ref="W293:AI294"/>
    <mergeCell ref="G294:M294"/>
    <mergeCell ref="A295:E296"/>
    <mergeCell ref="G295:M295"/>
    <mergeCell ref="O295:Q296"/>
    <mergeCell ref="R295:V296"/>
    <mergeCell ref="W295:AI296"/>
    <mergeCell ref="G296:M296"/>
    <mergeCell ref="A305:E306"/>
    <mergeCell ref="G305:M305"/>
    <mergeCell ref="O305:Q306"/>
    <mergeCell ref="R305:V306"/>
    <mergeCell ref="W305:AI306"/>
    <mergeCell ref="G306:M306"/>
    <mergeCell ref="A307:E308"/>
    <mergeCell ref="G307:M307"/>
    <mergeCell ref="O307:Q308"/>
    <mergeCell ref="R307:V308"/>
    <mergeCell ref="W307:AI308"/>
    <mergeCell ref="G308:M308"/>
    <mergeCell ref="A301:E302"/>
    <mergeCell ref="G301:M301"/>
    <mergeCell ref="O301:Q302"/>
    <mergeCell ref="R301:V302"/>
    <mergeCell ref="W301:AI302"/>
    <mergeCell ref="G302:M302"/>
    <mergeCell ref="A303:E304"/>
    <mergeCell ref="G303:M303"/>
    <mergeCell ref="O303:Q304"/>
    <mergeCell ref="R303:V304"/>
    <mergeCell ref="W303:AI304"/>
    <mergeCell ref="G304:M304"/>
    <mergeCell ref="A313:E314"/>
    <mergeCell ref="G313:M313"/>
    <mergeCell ref="O313:Q314"/>
    <mergeCell ref="R313:V314"/>
    <mergeCell ref="W313:AI314"/>
    <mergeCell ref="G314:M314"/>
    <mergeCell ref="A315:E316"/>
    <mergeCell ref="G315:M315"/>
    <mergeCell ref="O315:Q316"/>
    <mergeCell ref="R315:V316"/>
    <mergeCell ref="W315:AI316"/>
    <mergeCell ref="G316:M316"/>
    <mergeCell ref="A309:E310"/>
    <mergeCell ref="G309:M309"/>
    <mergeCell ref="O309:Q310"/>
    <mergeCell ref="R309:V310"/>
    <mergeCell ref="W309:AI310"/>
    <mergeCell ref="G310:M310"/>
    <mergeCell ref="A311:E312"/>
    <mergeCell ref="G311:M311"/>
    <mergeCell ref="O311:Q312"/>
    <mergeCell ref="R311:V312"/>
    <mergeCell ref="W311:AI312"/>
    <mergeCell ref="G312:M312"/>
    <mergeCell ref="A321:E322"/>
    <mergeCell ref="G321:M321"/>
    <mergeCell ref="O321:Q322"/>
    <mergeCell ref="R321:V322"/>
    <mergeCell ref="W321:AI322"/>
    <mergeCell ref="G322:M322"/>
    <mergeCell ref="A323:E324"/>
    <mergeCell ref="G323:M323"/>
    <mergeCell ref="O323:Q324"/>
    <mergeCell ref="R323:V324"/>
    <mergeCell ref="W323:AI324"/>
    <mergeCell ref="G324:M324"/>
    <mergeCell ref="A317:E318"/>
    <mergeCell ref="G317:M317"/>
    <mergeCell ref="O317:Q318"/>
    <mergeCell ref="R317:V318"/>
    <mergeCell ref="W317:AI318"/>
    <mergeCell ref="G318:M318"/>
    <mergeCell ref="A319:E320"/>
    <mergeCell ref="G319:M319"/>
    <mergeCell ref="O319:Q320"/>
    <mergeCell ref="R319:V320"/>
    <mergeCell ref="W319:AI320"/>
    <mergeCell ref="G320:M320"/>
    <mergeCell ref="A329:E330"/>
    <mergeCell ref="G329:M329"/>
    <mergeCell ref="O329:Q330"/>
    <mergeCell ref="R329:V330"/>
    <mergeCell ref="W329:AI330"/>
    <mergeCell ref="G330:M330"/>
    <mergeCell ref="A331:E332"/>
    <mergeCell ref="G331:M331"/>
    <mergeCell ref="O331:Q332"/>
    <mergeCell ref="R331:V332"/>
    <mergeCell ref="W331:AI332"/>
    <mergeCell ref="G332:M332"/>
    <mergeCell ref="A325:E326"/>
    <mergeCell ref="G325:M325"/>
    <mergeCell ref="O325:Q326"/>
    <mergeCell ref="R325:V326"/>
    <mergeCell ref="W325:AI326"/>
    <mergeCell ref="G326:M326"/>
    <mergeCell ref="A327:E328"/>
    <mergeCell ref="G327:M327"/>
    <mergeCell ref="O327:Q328"/>
    <mergeCell ref="R327:V328"/>
    <mergeCell ref="W327:AI328"/>
    <mergeCell ref="G328:M328"/>
    <mergeCell ref="A337:E338"/>
    <mergeCell ref="G337:M337"/>
    <mergeCell ref="O337:Q338"/>
    <mergeCell ref="R337:V338"/>
    <mergeCell ref="W337:AI338"/>
    <mergeCell ref="G338:M338"/>
    <mergeCell ref="A339:E340"/>
    <mergeCell ref="G339:M339"/>
    <mergeCell ref="O339:Q340"/>
    <mergeCell ref="R339:V340"/>
    <mergeCell ref="W339:AI340"/>
    <mergeCell ref="G340:M340"/>
    <mergeCell ref="A333:E334"/>
    <mergeCell ref="G333:M333"/>
    <mergeCell ref="O333:Q334"/>
    <mergeCell ref="R333:V334"/>
    <mergeCell ref="W333:AI334"/>
    <mergeCell ref="G334:M334"/>
    <mergeCell ref="A335:E336"/>
    <mergeCell ref="G335:M335"/>
    <mergeCell ref="O335:Q336"/>
    <mergeCell ref="R335:V336"/>
    <mergeCell ref="W335:AI336"/>
    <mergeCell ref="G336:M336"/>
    <mergeCell ref="A345:E346"/>
    <mergeCell ref="G345:M345"/>
    <mergeCell ref="O345:Q346"/>
    <mergeCell ref="R345:V346"/>
    <mergeCell ref="W345:AI346"/>
    <mergeCell ref="G346:M346"/>
    <mergeCell ref="A347:E348"/>
    <mergeCell ref="G347:M347"/>
    <mergeCell ref="O347:Q348"/>
    <mergeCell ref="R347:V348"/>
    <mergeCell ref="W347:AI348"/>
    <mergeCell ref="G348:M348"/>
    <mergeCell ref="A341:E342"/>
    <mergeCell ref="G341:M341"/>
    <mergeCell ref="O341:Q342"/>
    <mergeCell ref="R341:V342"/>
    <mergeCell ref="W341:AI342"/>
    <mergeCell ref="G342:M342"/>
    <mergeCell ref="A343:E344"/>
    <mergeCell ref="G343:M343"/>
    <mergeCell ref="O343:Q344"/>
    <mergeCell ref="R343:V344"/>
    <mergeCell ref="W343:AI344"/>
    <mergeCell ref="G344:M344"/>
    <mergeCell ref="A353:E354"/>
    <mergeCell ref="G353:M353"/>
    <mergeCell ref="O353:Q354"/>
    <mergeCell ref="R353:V354"/>
    <mergeCell ref="W353:AI354"/>
    <mergeCell ref="G354:M354"/>
    <mergeCell ref="A355:E356"/>
    <mergeCell ref="G355:M355"/>
    <mergeCell ref="O355:Q356"/>
    <mergeCell ref="R355:V356"/>
    <mergeCell ref="W355:AI356"/>
    <mergeCell ref="G356:M356"/>
    <mergeCell ref="A349:E350"/>
    <mergeCell ref="G349:M349"/>
    <mergeCell ref="O349:Q350"/>
    <mergeCell ref="R349:V350"/>
    <mergeCell ref="W349:AI350"/>
    <mergeCell ref="G350:M350"/>
    <mergeCell ref="A351:E352"/>
    <mergeCell ref="G351:M351"/>
    <mergeCell ref="O351:Q352"/>
    <mergeCell ref="R351:V352"/>
    <mergeCell ref="W351:AI352"/>
    <mergeCell ref="G352:M352"/>
    <mergeCell ref="A361:E362"/>
    <mergeCell ref="G361:M361"/>
    <mergeCell ref="O361:Q362"/>
    <mergeCell ref="R361:V362"/>
    <mergeCell ref="W361:AI362"/>
    <mergeCell ref="G362:M362"/>
    <mergeCell ref="A363:E364"/>
    <mergeCell ref="G363:M363"/>
    <mergeCell ref="O363:Q364"/>
    <mergeCell ref="R363:V364"/>
    <mergeCell ref="W363:AI364"/>
    <mergeCell ref="G364:M364"/>
    <mergeCell ref="A357:E358"/>
    <mergeCell ref="G357:M357"/>
    <mergeCell ref="O357:Q358"/>
    <mergeCell ref="R357:V358"/>
    <mergeCell ref="W357:AI358"/>
    <mergeCell ref="G358:M358"/>
    <mergeCell ref="A359:E360"/>
    <mergeCell ref="G359:M359"/>
    <mergeCell ref="O359:Q360"/>
    <mergeCell ref="R359:V360"/>
    <mergeCell ref="W359:AI360"/>
    <mergeCell ref="G360:M360"/>
    <mergeCell ref="A369:E370"/>
    <mergeCell ref="G369:M369"/>
    <mergeCell ref="O369:Q370"/>
    <mergeCell ref="R369:V370"/>
    <mergeCell ref="W369:AI370"/>
    <mergeCell ref="G370:M370"/>
    <mergeCell ref="A371:E372"/>
    <mergeCell ref="G371:M371"/>
    <mergeCell ref="O371:Q372"/>
    <mergeCell ref="R371:V372"/>
    <mergeCell ref="W371:AI372"/>
    <mergeCell ref="G372:M372"/>
    <mergeCell ref="A365:E366"/>
    <mergeCell ref="G365:M365"/>
    <mergeCell ref="O365:Q366"/>
    <mergeCell ref="R365:V366"/>
    <mergeCell ref="W365:AI366"/>
    <mergeCell ref="G366:M366"/>
    <mergeCell ref="A367:E368"/>
    <mergeCell ref="G367:M367"/>
    <mergeCell ref="O367:Q368"/>
    <mergeCell ref="R367:V368"/>
    <mergeCell ref="W367:AI368"/>
    <mergeCell ref="G368:M368"/>
    <mergeCell ref="A377:E378"/>
    <mergeCell ref="G377:M377"/>
    <mergeCell ref="O377:Q378"/>
    <mergeCell ref="R377:V378"/>
    <mergeCell ref="W377:AI378"/>
    <mergeCell ref="G378:M378"/>
    <mergeCell ref="A379:E380"/>
    <mergeCell ref="G379:M379"/>
    <mergeCell ref="O379:Q380"/>
    <mergeCell ref="R379:V380"/>
    <mergeCell ref="W379:AI380"/>
    <mergeCell ref="G380:M380"/>
    <mergeCell ref="A373:E374"/>
    <mergeCell ref="G373:M373"/>
    <mergeCell ref="O373:Q374"/>
    <mergeCell ref="R373:V374"/>
    <mergeCell ref="W373:AI374"/>
    <mergeCell ref="G374:M374"/>
    <mergeCell ref="A375:E376"/>
    <mergeCell ref="G375:M375"/>
    <mergeCell ref="O375:Q376"/>
    <mergeCell ref="R375:V376"/>
    <mergeCell ref="W375:AI376"/>
    <mergeCell ref="G376:M376"/>
    <mergeCell ref="A385:E386"/>
    <mergeCell ref="G385:M385"/>
    <mergeCell ref="O385:Q386"/>
    <mergeCell ref="R385:V386"/>
    <mergeCell ref="W385:AI386"/>
    <mergeCell ref="G386:M386"/>
    <mergeCell ref="A387:E388"/>
    <mergeCell ref="G387:M387"/>
    <mergeCell ref="O387:Q388"/>
    <mergeCell ref="R387:V388"/>
    <mergeCell ref="W387:AI388"/>
    <mergeCell ref="G388:M388"/>
    <mergeCell ref="A381:E382"/>
    <mergeCell ref="G381:M381"/>
    <mergeCell ref="O381:Q382"/>
    <mergeCell ref="R381:V382"/>
    <mergeCell ref="W381:AI382"/>
    <mergeCell ref="G382:M382"/>
    <mergeCell ref="A383:E384"/>
    <mergeCell ref="G383:M383"/>
    <mergeCell ref="O383:Q384"/>
    <mergeCell ref="R383:V384"/>
    <mergeCell ref="W383:AI384"/>
    <mergeCell ref="G384:M384"/>
    <mergeCell ref="A393:E394"/>
    <mergeCell ref="G393:M393"/>
    <mergeCell ref="O393:Q394"/>
    <mergeCell ref="R393:V394"/>
    <mergeCell ref="W393:AI394"/>
    <mergeCell ref="G394:M394"/>
    <mergeCell ref="A395:E396"/>
    <mergeCell ref="G395:M395"/>
    <mergeCell ref="O395:Q396"/>
    <mergeCell ref="R395:V396"/>
    <mergeCell ref="W395:AI396"/>
    <mergeCell ref="G396:M396"/>
    <mergeCell ref="A389:E390"/>
    <mergeCell ref="G389:M389"/>
    <mergeCell ref="O389:Q390"/>
    <mergeCell ref="R389:V390"/>
    <mergeCell ref="W389:AI390"/>
    <mergeCell ref="G390:M390"/>
    <mergeCell ref="A391:E392"/>
    <mergeCell ref="G391:M391"/>
    <mergeCell ref="O391:Q392"/>
    <mergeCell ref="R391:V392"/>
    <mergeCell ref="W391:AI392"/>
    <mergeCell ref="G392:M392"/>
    <mergeCell ref="A401:E402"/>
    <mergeCell ref="G401:M401"/>
    <mergeCell ref="O401:Q402"/>
    <mergeCell ref="R401:V402"/>
    <mergeCell ref="W401:AI402"/>
    <mergeCell ref="G402:M402"/>
    <mergeCell ref="A403:E404"/>
    <mergeCell ref="G403:M403"/>
    <mergeCell ref="O403:Q404"/>
    <mergeCell ref="R403:V404"/>
    <mergeCell ref="W403:AI404"/>
    <mergeCell ref="G404:M404"/>
    <mergeCell ref="A397:E398"/>
    <mergeCell ref="G397:M397"/>
    <mergeCell ref="O397:Q398"/>
    <mergeCell ref="R397:V398"/>
    <mergeCell ref="W397:AI398"/>
    <mergeCell ref="G398:M398"/>
    <mergeCell ref="A399:E400"/>
    <mergeCell ref="G399:M399"/>
    <mergeCell ref="O399:Q400"/>
    <mergeCell ref="R399:V400"/>
    <mergeCell ref="W399:AI400"/>
    <mergeCell ref="G400:M400"/>
    <mergeCell ref="A409:E410"/>
    <mergeCell ref="G409:M409"/>
    <mergeCell ref="O409:Q410"/>
    <mergeCell ref="R409:V410"/>
    <mergeCell ref="W409:AI410"/>
    <mergeCell ref="G410:M410"/>
    <mergeCell ref="A411:E412"/>
    <mergeCell ref="G411:M411"/>
    <mergeCell ref="O411:Q412"/>
    <mergeCell ref="R411:V412"/>
    <mergeCell ref="W411:AI412"/>
    <mergeCell ref="G412:M412"/>
    <mergeCell ref="A405:E406"/>
    <mergeCell ref="G405:M405"/>
    <mergeCell ref="O405:Q406"/>
    <mergeCell ref="R405:V406"/>
    <mergeCell ref="W405:AI406"/>
    <mergeCell ref="G406:M406"/>
    <mergeCell ref="A407:E408"/>
    <mergeCell ref="G407:M407"/>
    <mergeCell ref="O407:Q408"/>
    <mergeCell ref="R407:V408"/>
    <mergeCell ref="W407:AI408"/>
    <mergeCell ref="G408:M408"/>
    <mergeCell ref="A417:E418"/>
    <mergeCell ref="G417:M417"/>
    <mergeCell ref="O417:Q418"/>
    <mergeCell ref="R417:V418"/>
    <mergeCell ref="W417:AI418"/>
    <mergeCell ref="G418:M418"/>
    <mergeCell ref="A419:E420"/>
    <mergeCell ref="G419:M419"/>
    <mergeCell ref="O419:Q420"/>
    <mergeCell ref="R419:V420"/>
    <mergeCell ref="W419:AI420"/>
    <mergeCell ref="G420:M420"/>
    <mergeCell ref="A413:E414"/>
    <mergeCell ref="G413:M413"/>
    <mergeCell ref="O413:Q414"/>
    <mergeCell ref="R413:V414"/>
    <mergeCell ref="W413:AI414"/>
    <mergeCell ref="G414:M414"/>
    <mergeCell ref="A415:E416"/>
    <mergeCell ref="G415:M415"/>
    <mergeCell ref="O415:Q416"/>
    <mergeCell ref="R415:V416"/>
    <mergeCell ref="W415:AI416"/>
    <mergeCell ref="G416:M416"/>
    <mergeCell ref="A425:E426"/>
    <mergeCell ref="G425:M425"/>
    <mergeCell ref="O425:Q426"/>
    <mergeCell ref="R425:V426"/>
    <mergeCell ref="W425:AI426"/>
    <mergeCell ref="G426:M426"/>
    <mergeCell ref="A427:E428"/>
    <mergeCell ref="G427:M427"/>
    <mergeCell ref="O427:Q428"/>
    <mergeCell ref="R427:V428"/>
    <mergeCell ref="W427:AI428"/>
    <mergeCell ref="G428:M428"/>
    <mergeCell ref="A421:E422"/>
    <mergeCell ref="G421:M421"/>
    <mergeCell ref="O421:Q422"/>
    <mergeCell ref="R421:V422"/>
    <mergeCell ref="W421:AI422"/>
    <mergeCell ref="G422:M422"/>
    <mergeCell ref="A423:E424"/>
    <mergeCell ref="G423:M423"/>
    <mergeCell ref="O423:Q424"/>
    <mergeCell ref="R423:V424"/>
    <mergeCell ref="W423:AI424"/>
    <mergeCell ref="G424:M424"/>
    <mergeCell ref="A433:E434"/>
    <mergeCell ref="G433:M433"/>
    <mergeCell ref="O433:Q434"/>
    <mergeCell ref="R433:V434"/>
    <mergeCell ref="W433:AI434"/>
    <mergeCell ref="G434:M434"/>
    <mergeCell ref="A435:E436"/>
    <mergeCell ref="G435:M435"/>
    <mergeCell ref="O435:Q436"/>
    <mergeCell ref="R435:V436"/>
    <mergeCell ref="W435:AI436"/>
    <mergeCell ref="G436:M436"/>
    <mergeCell ref="A429:E430"/>
    <mergeCell ref="G429:M429"/>
    <mergeCell ref="O429:Q430"/>
    <mergeCell ref="R429:V430"/>
    <mergeCell ref="W429:AI430"/>
    <mergeCell ref="G430:M430"/>
    <mergeCell ref="A431:E432"/>
    <mergeCell ref="G431:M431"/>
    <mergeCell ref="O431:Q432"/>
    <mergeCell ref="R431:V432"/>
    <mergeCell ref="W431:AI432"/>
    <mergeCell ref="G432:M432"/>
    <mergeCell ref="A441:E442"/>
    <mergeCell ref="G441:M441"/>
    <mergeCell ref="O441:Q442"/>
    <mergeCell ref="R441:V442"/>
    <mergeCell ref="W441:AI442"/>
    <mergeCell ref="G442:M442"/>
    <mergeCell ref="A443:E444"/>
    <mergeCell ref="G443:M443"/>
    <mergeCell ref="O443:Q444"/>
    <mergeCell ref="R443:V444"/>
    <mergeCell ref="W443:AI444"/>
    <mergeCell ref="G444:M444"/>
    <mergeCell ref="A437:E438"/>
    <mergeCell ref="G437:M437"/>
    <mergeCell ref="O437:Q438"/>
    <mergeCell ref="R437:V438"/>
    <mergeCell ref="W437:AI438"/>
    <mergeCell ref="G438:M438"/>
    <mergeCell ref="A439:E440"/>
    <mergeCell ref="G439:M439"/>
    <mergeCell ref="O439:Q440"/>
    <mergeCell ref="R439:V440"/>
    <mergeCell ref="W439:AI440"/>
    <mergeCell ref="G440:M440"/>
    <mergeCell ref="A449:E450"/>
    <mergeCell ref="G449:M449"/>
    <mergeCell ref="O449:Q450"/>
    <mergeCell ref="R449:V450"/>
    <mergeCell ref="W449:AI450"/>
    <mergeCell ref="G450:M450"/>
    <mergeCell ref="A451:E452"/>
    <mergeCell ref="G451:M451"/>
    <mergeCell ref="O451:Q452"/>
    <mergeCell ref="R451:V452"/>
    <mergeCell ref="W451:AI452"/>
    <mergeCell ref="G452:M452"/>
    <mergeCell ref="A445:E446"/>
    <mergeCell ref="G445:M445"/>
    <mergeCell ref="O445:Q446"/>
    <mergeCell ref="R445:V446"/>
    <mergeCell ref="W445:AI446"/>
    <mergeCell ref="G446:M446"/>
    <mergeCell ref="A447:E448"/>
    <mergeCell ref="G447:M447"/>
    <mergeCell ref="O447:Q448"/>
    <mergeCell ref="R447:V448"/>
    <mergeCell ref="W447:AI448"/>
    <mergeCell ref="G448:M448"/>
    <mergeCell ref="A457:E458"/>
    <mergeCell ref="G457:M457"/>
    <mergeCell ref="O457:Q458"/>
    <mergeCell ref="R457:V458"/>
    <mergeCell ref="W457:AI458"/>
    <mergeCell ref="G458:M458"/>
    <mergeCell ref="A459:E460"/>
    <mergeCell ref="G459:M459"/>
    <mergeCell ref="O459:Q460"/>
    <mergeCell ref="R459:V460"/>
    <mergeCell ref="W459:AI460"/>
    <mergeCell ref="G460:M460"/>
    <mergeCell ref="A453:E454"/>
    <mergeCell ref="G453:M453"/>
    <mergeCell ref="O453:Q454"/>
    <mergeCell ref="R453:V454"/>
    <mergeCell ref="W453:AI454"/>
    <mergeCell ref="G454:M454"/>
    <mergeCell ref="A455:E456"/>
    <mergeCell ref="G455:M455"/>
    <mergeCell ref="O455:Q456"/>
    <mergeCell ref="R455:V456"/>
    <mergeCell ref="W455:AI456"/>
    <mergeCell ref="G456:M456"/>
    <mergeCell ref="A465:E466"/>
    <mergeCell ref="G465:M465"/>
    <mergeCell ref="O465:Q466"/>
    <mergeCell ref="R465:V466"/>
    <mergeCell ref="W465:AI466"/>
    <mergeCell ref="G466:M466"/>
    <mergeCell ref="A467:E468"/>
    <mergeCell ref="G467:M467"/>
    <mergeCell ref="O467:Q468"/>
    <mergeCell ref="R467:V468"/>
    <mergeCell ref="W467:AI468"/>
    <mergeCell ref="G468:M468"/>
    <mergeCell ref="A461:E462"/>
    <mergeCell ref="G461:M461"/>
    <mergeCell ref="O461:Q462"/>
    <mergeCell ref="R461:V462"/>
    <mergeCell ref="W461:AI462"/>
    <mergeCell ref="G462:M462"/>
    <mergeCell ref="A463:E464"/>
    <mergeCell ref="G463:M463"/>
    <mergeCell ref="O463:Q464"/>
    <mergeCell ref="R463:V464"/>
    <mergeCell ref="W463:AI464"/>
    <mergeCell ref="G464:M464"/>
    <mergeCell ref="A473:E474"/>
    <mergeCell ref="G473:M473"/>
    <mergeCell ref="O473:Q474"/>
    <mergeCell ref="R473:V474"/>
    <mergeCell ref="W473:AI474"/>
    <mergeCell ref="G474:M474"/>
    <mergeCell ref="A475:E476"/>
    <mergeCell ref="G475:M475"/>
    <mergeCell ref="O475:Q476"/>
    <mergeCell ref="R475:V476"/>
    <mergeCell ref="W475:AI476"/>
    <mergeCell ref="G476:M476"/>
    <mergeCell ref="A469:E470"/>
    <mergeCell ref="G469:M469"/>
    <mergeCell ref="O469:Q470"/>
    <mergeCell ref="R469:V470"/>
    <mergeCell ref="W469:AI470"/>
    <mergeCell ref="G470:M470"/>
    <mergeCell ref="A471:E472"/>
    <mergeCell ref="G471:M471"/>
    <mergeCell ref="O471:Q472"/>
    <mergeCell ref="R471:V472"/>
    <mergeCell ref="W471:AI472"/>
    <mergeCell ref="G472:M472"/>
    <mergeCell ref="A481:E482"/>
    <mergeCell ref="G481:M481"/>
    <mergeCell ref="O481:Q482"/>
    <mergeCell ref="R481:V482"/>
    <mergeCell ref="W481:AI482"/>
    <mergeCell ref="G482:M482"/>
    <mergeCell ref="A483:E484"/>
    <mergeCell ref="G483:M483"/>
    <mergeCell ref="O483:Q484"/>
    <mergeCell ref="R483:V484"/>
    <mergeCell ref="W483:AI484"/>
    <mergeCell ref="G484:M484"/>
    <mergeCell ref="A477:E478"/>
    <mergeCell ref="G477:M477"/>
    <mergeCell ref="O477:Q478"/>
    <mergeCell ref="R477:V478"/>
    <mergeCell ref="W477:AI478"/>
    <mergeCell ref="G478:M478"/>
    <mergeCell ref="A479:E480"/>
    <mergeCell ref="G479:M479"/>
    <mergeCell ref="O479:Q480"/>
    <mergeCell ref="R479:V480"/>
    <mergeCell ref="W479:AI480"/>
    <mergeCell ref="G480:M480"/>
    <mergeCell ref="A489:E490"/>
    <mergeCell ref="G489:M489"/>
    <mergeCell ref="O489:Q490"/>
    <mergeCell ref="R489:V490"/>
    <mergeCell ref="W489:AI490"/>
    <mergeCell ref="G490:M490"/>
    <mergeCell ref="A491:E492"/>
    <mergeCell ref="G491:M491"/>
    <mergeCell ref="O491:Q492"/>
    <mergeCell ref="R491:V492"/>
    <mergeCell ref="W491:AI492"/>
    <mergeCell ref="G492:M492"/>
    <mergeCell ref="A485:E486"/>
    <mergeCell ref="G485:M485"/>
    <mergeCell ref="O485:Q486"/>
    <mergeCell ref="R485:V486"/>
    <mergeCell ref="W485:AI486"/>
    <mergeCell ref="G486:M486"/>
    <mergeCell ref="A487:E488"/>
    <mergeCell ref="G487:M487"/>
    <mergeCell ref="O487:Q488"/>
    <mergeCell ref="R487:V488"/>
    <mergeCell ref="W487:AI488"/>
    <mergeCell ref="G488:M488"/>
    <mergeCell ref="A497:E498"/>
    <mergeCell ref="G497:M497"/>
    <mergeCell ref="O497:Q498"/>
    <mergeCell ref="R497:V498"/>
    <mergeCell ref="W497:AI498"/>
    <mergeCell ref="G498:M498"/>
    <mergeCell ref="A499:E500"/>
    <mergeCell ref="G499:M499"/>
    <mergeCell ref="O499:Q500"/>
    <mergeCell ref="R499:V500"/>
    <mergeCell ref="W499:AI500"/>
    <mergeCell ref="G500:M500"/>
    <mergeCell ref="A493:E494"/>
    <mergeCell ref="G493:M493"/>
    <mergeCell ref="O493:Q494"/>
    <mergeCell ref="R493:V494"/>
    <mergeCell ref="W493:AI494"/>
    <mergeCell ref="G494:M494"/>
    <mergeCell ref="A495:E496"/>
    <mergeCell ref="G495:M495"/>
    <mergeCell ref="O495:Q496"/>
    <mergeCell ref="R495:V496"/>
    <mergeCell ref="W495:AI496"/>
    <mergeCell ref="G496:M496"/>
    <mergeCell ref="A505:E506"/>
    <mergeCell ref="G505:M505"/>
    <mergeCell ref="O505:Q506"/>
    <mergeCell ref="R505:V506"/>
    <mergeCell ref="W505:AI506"/>
    <mergeCell ref="G506:M506"/>
    <mergeCell ref="A507:E508"/>
    <mergeCell ref="G507:M507"/>
    <mergeCell ref="O507:Q508"/>
    <mergeCell ref="R507:V508"/>
    <mergeCell ref="W507:AI508"/>
    <mergeCell ref="G508:M508"/>
    <mergeCell ref="A501:E502"/>
    <mergeCell ref="G501:M501"/>
    <mergeCell ref="O501:Q502"/>
    <mergeCell ref="R501:V502"/>
    <mergeCell ref="W501:AI502"/>
    <mergeCell ref="G502:M502"/>
    <mergeCell ref="A503:E504"/>
    <mergeCell ref="G503:M503"/>
    <mergeCell ref="O503:Q504"/>
    <mergeCell ref="R503:V504"/>
    <mergeCell ref="W503:AI504"/>
    <mergeCell ref="G504:M504"/>
    <mergeCell ref="A513:E514"/>
    <mergeCell ref="G513:M513"/>
    <mergeCell ref="O513:Q514"/>
    <mergeCell ref="R513:V514"/>
    <mergeCell ref="W513:AI514"/>
    <mergeCell ref="G514:M514"/>
    <mergeCell ref="A515:E516"/>
    <mergeCell ref="G515:M515"/>
    <mergeCell ref="O515:Q516"/>
    <mergeCell ref="R515:V516"/>
    <mergeCell ref="W515:AI516"/>
    <mergeCell ref="G516:M516"/>
    <mergeCell ref="A509:E510"/>
    <mergeCell ref="G509:M509"/>
    <mergeCell ref="O509:Q510"/>
    <mergeCell ref="R509:V510"/>
    <mergeCell ref="W509:AI510"/>
    <mergeCell ref="G510:M510"/>
    <mergeCell ref="A511:E512"/>
    <mergeCell ref="G511:M511"/>
    <mergeCell ref="O511:Q512"/>
    <mergeCell ref="R511:V512"/>
    <mergeCell ref="W511:AI512"/>
    <mergeCell ref="G512:M512"/>
    <mergeCell ref="A521:E522"/>
    <mergeCell ref="G521:M521"/>
    <mergeCell ref="O521:Q522"/>
    <mergeCell ref="R521:V522"/>
    <mergeCell ref="W521:AI522"/>
    <mergeCell ref="G522:M522"/>
    <mergeCell ref="A523:E524"/>
    <mergeCell ref="G523:M523"/>
    <mergeCell ref="O523:Q524"/>
    <mergeCell ref="R523:V524"/>
    <mergeCell ref="W523:AI524"/>
    <mergeCell ref="G524:M524"/>
    <mergeCell ref="A517:E518"/>
    <mergeCell ref="G517:M517"/>
    <mergeCell ref="O517:Q518"/>
    <mergeCell ref="R517:V518"/>
    <mergeCell ref="W517:AI518"/>
    <mergeCell ref="G518:M518"/>
    <mergeCell ref="A519:E520"/>
    <mergeCell ref="G519:M519"/>
    <mergeCell ref="O519:Q520"/>
    <mergeCell ref="R519:V520"/>
    <mergeCell ref="W519:AI520"/>
    <mergeCell ref="G520:M520"/>
    <mergeCell ref="A529:E530"/>
    <mergeCell ref="G529:M529"/>
    <mergeCell ref="O529:Q530"/>
    <mergeCell ref="R529:V530"/>
    <mergeCell ref="W529:AI530"/>
    <mergeCell ref="G530:M530"/>
    <mergeCell ref="A531:E532"/>
    <mergeCell ref="G531:M531"/>
    <mergeCell ref="O531:Q532"/>
    <mergeCell ref="R531:V532"/>
    <mergeCell ref="W531:AI532"/>
    <mergeCell ref="G532:M532"/>
    <mergeCell ref="A525:E526"/>
    <mergeCell ref="G525:M525"/>
    <mergeCell ref="O525:Q526"/>
    <mergeCell ref="R525:V526"/>
    <mergeCell ref="W525:AI526"/>
    <mergeCell ref="G526:M526"/>
    <mergeCell ref="A527:E528"/>
    <mergeCell ref="G527:M527"/>
    <mergeCell ref="O527:Q528"/>
    <mergeCell ref="R527:V528"/>
    <mergeCell ref="W527:AI528"/>
    <mergeCell ref="G528:M528"/>
    <mergeCell ref="A537:E538"/>
    <mergeCell ref="G537:M537"/>
    <mergeCell ref="O537:Q538"/>
    <mergeCell ref="R537:V538"/>
    <mergeCell ref="W537:AI538"/>
    <mergeCell ref="G538:M538"/>
    <mergeCell ref="A533:E534"/>
    <mergeCell ref="G533:M533"/>
    <mergeCell ref="O533:Q534"/>
    <mergeCell ref="R533:V534"/>
    <mergeCell ref="W533:AI534"/>
    <mergeCell ref="G534:M534"/>
    <mergeCell ref="A535:E536"/>
    <mergeCell ref="G535:M535"/>
    <mergeCell ref="O535:Q536"/>
    <mergeCell ref="R535:V536"/>
    <mergeCell ref="W535:AI536"/>
    <mergeCell ref="G536:M536"/>
  </mergeCells>
  <phoneticPr fontId="1"/>
  <dataValidations count="3">
    <dataValidation imeMode="on" allowBlank="1" showInputMessage="1" showErrorMessage="1" sqref="G20:M20 A19:E538 W19:AI538 G22:M22 G24:M24 G26:M26 G28:M28 G30:M30 G32:M32 G34:M34 G36:M36 G38:M38 G40:M40 G42:M42 G44:M44 G46:M46 G48:M48 G50:M50 G52:M52 G54:M54 G56:M56 G58:M58 G60:M60 G62:M62 G64:M64 G66:M66 G68:M68 G70:M70 G72:M72 G74:M74 G76:M76 G78:M78 G80:M80 G82:M82 G84:M84 G86:M86 G88:M88 G90:M90 G92:M92 G94:M94 G96:M96 G98:M98 G100:M100 G102:M102 G104:M104 G106:M106 G108:M108 G110:M110 G112:M112 G114:M114 G116:M116 G118:M118 G120:M120 G122:M122 G124:M124 G126:M126 G128:M128 G130:M130 G132:M132 G134:M134 G136:M136 G138:M138 G140:M140 G142:M142 G144:M144 G146:M146 G148:M148 G150:M150 G152:M152 G154:M154 G156:M156 G158:M158 G160:M160 G162:M162 G164:M164 G166:M166 G168:M168 G170:M170 G172:M172 G174:M174 G176:M176 G178:M178 G180:M180 G182:M182 G184:M184 G186:M186 G188:M188 G190:M190 G192:M192 G194:M194 G196:M196 G198:M198 G200:M200 G202:M202 G204:M204 G206:M206 G208:M208 G210:M210 G212:M212 G214:M214 G216:M216 G218:M218 G220:M220 G222:M222 G224:M224 G226:M226 G228:M228 G230:M230 G232:M232 G234:M234 G236:M236 G238:M238 G240:M240 G242:M242 G244:M244 G246:M246 G248:M248 G250:M250 G252:M252 G254:M254 G256:M256 G258:M258 G260:M260 G262:M262 G264:M264 G266:M266 G268:M268 G270:M270 G272:M272 G274:M274 G276:M276 G278:M278 G280:M280 G282:M282 G284:M284 G286:M286 G288:M288 G290:M290 G292:M292 G294:M294 G296:M296 G298:M298 G300:M300 G302:M302 G304:M304 G306:M306 G308:M308 G310:M310 G312:M312 G314:M314 G316:M316 G318:M318 G320:M320 G322:M322 G324:M324 G326:M326 G328:M328 G330:M330 G332:M332 G334:M334 G336:M336 G338:M338 G340:M340 G342:M342 G344:M344 G346:M346 G348:M348 G350:M350 G352:M352 G354:M354 G356:M356 G358:M358 G360:M360 G362:M362 G364:M364 G366:M366 G368:M368 G370:M370 G372:M372 G374:M374 G376:M376 G378:M378 G380:M380 G382:M382 G384:M384 G386:M386 G388:M388 G390:M390 G392:M392 G394:M394 G396:M396 G398:M398 G400:M400 G402:M402 G404:M404 G406:M406 G408:M408 G410:M410 G412:M412 G414:M414 G416:M416 G418:M418 G420:M420 G422:M422 G424:M424 G426:M426 G428:M428 G430:M430 G432:M432 G434:M434 G436:M436 G438:M438 G440:M440 G442:M442 G444:M444 G446:M446 G448:M448 G450:M450 G452:M452 G454:M454 G456:M456 G458:M458 G460:M460 G462:M462 G464:M464 G466:M466 G468:M468 G470:M470 G472:M472 G474:M474 G476:M476 G478:M478 G480:M480 G482:M482 G484:M484 G486:M486 G488:M488 G490:M490 G492:M492 G494:M494 G496:M496 G498:M498 G500:M500 G502:M502 G504:M504 G506:M506 G508:M508 G510:M510 G512:M512 G514:M514 G516:M516 G518:M518 G520:M520 G522:M522 G524:M524 G526:M526 G528:M528 G530:M530 G532:M532 G534:M534 G536:M536 G538:M538" xr:uid="{E8185A6A-2CFD-4E47-A3D8-6502386BCEEF}"/>
    <dataValidation imeMode="hiragana" allowBlank="1" showInputMessage="1" showErrorMessage="1" sqref="G19:M19 G21:M21 G23:M23 G25:M25 G27:M27 G29:M29 G31:M31 G33:M33 G35:M35 G37:M37 G39:M39 G41:M41 G43:M43 G45:M45 G47:M47 G49:M49 G51:M51 G53:M53 G55:M55 G57:M57 G59:M59 G61:M61 G63:M63 G65:M65 G67:M67 G69:M69 G71:M71 G73:M73 G75:M75 G77:M77 G79:M79 G81:M81 G83:M83 G85:M85 G87:M87 G89:M89 G91:M91 G93:M93 G95:M95 G97:M97 G99:M99 G101:M101 G103:M103 G105:M105 G107:M107 G109:M109 G111:M111 G113:M113 G115:M115 G117:M117 G119:M119 G121:M121 G123:M123 G125:M125 G127:M127 G129:M129 G131:M131 G133:M133 G135:M135 G137:M137 G139:M139 G141:M141 G143:M143 G145:M145 G147:M147 G149:M149 G151:M151 G153:M153 G155:M155 G157:M157 G159:M159 G161:M161 G163:M163 G165:M165 G167:M167 G169:M169 G171:M171 G173:M173 G175:M175 G177:M177 G179:M179 G181:M181 G183:M183 G185:M185 G187:M187 G189:M189 G191:M191 G193:M193 G195:M195 G197:M197 G199:M199 G201:M201 G203:M203 G205:M205 G207:M207 G209:M209 G211:M211 G213:M213 G215:M215 G217:M217 G219:M219 G221:M221 G223:M223 G225:M225 G227:M227 G229:M229 G231:M231 G233:M233 G235:M235 G237:M237 G239:M239 G241:M241 G243:M243 G245:M245 G247:M247 G249:M249 G251:M251 G253:M253 G255:M255 G257:M257 G259:M259 G261:M261 G263:M263 G265:M265 G267:M267 G269:M269 G271:M271 G273:M273 G275:M275 G277:M277 G279:M279 G281:M281 G283:M283 G285:M285 G287:M287 G289:M289 G291:M291 G293:M293 G295:M295 G297:M297 G299:M299 G301:M301 G303:M303 G305:M305 G307:M307 G309:M309 G311:M311 G313:M313 G315:M315 G317:M317 G319:M319 G321:M321 G323:M323 G325:M325 G327:M327 G329:M329 G331:M331 G333:M333 G335:M335 G337:M337 G339:M339 G341:M341 G343:M343 G345:M345 G347:M347 G349:M349 G351:M351 G353:M353 G355:M355 G357:M357 G359:M359 G361:M361 G363:M363 G365:M365 G367:M367 G369:M369 G371:M371 G373:M373 G375:M375 G377:M377 G379:M379 G381:M381 G383:M383 G385:M385 G387:M387 G389:M389 G391:M391 G393:M393 G395:M395 G397:M397 G399:M399 G401:M401 G403:M403 G405:M405 G407:M407 G409:M409 G411:M411 G413:M413 G415:M415 G417:M417 G419:M419 G421:M421 G423:M423 G425:M425 G427:M427 G429:M429 G431:M431 G433:M433 G435:M435 G437:M437 G439:M439 G441:M441 G443:M443 G445:M445 G447:M447 G449:M449 G451:M451 G453:M453 G455:M455 G457:M457 G459:M459 G461:M461 G463:M463 G465:M465 G467:M467 G469:M469 G471:M471 G473:M473 G475:M475 G477:M477 G479:M479 G481:M481 G483:M483 G485:M485 G487:M487 G489:M489 G491:M491 G493:M493 G495:M495 G497:M497 G499:M499 G501:M501 G503:M503 G505:M505 G507:M507 G509:M509 G511:M511 G513:M513 G515:M515 G517:M517 G519:M519 G521:M521 G523:M523 G525:M525 G527:M527 G529:M529 G531:M531 G533:M533 G535:M535 G537:M537" xr:uid="{3B6D70A8-695E-4C7A-A228-3E83A58DCEEB}"/>
    <dataValidation imeMode="off" allowBlank="1" showInputMessage="1" showErrorMessage="1" sqref="R19:V538" xr:uid="{0CDD307F-FD51-477B-81EF-2B772C7F5B10}"/>
  </dataValidations>
  <pageMargins left="0.78740157480314965" right="0.39370078740157483" top="0.78740157480314965" bottom="0.39370078740157483" header="0.59055118110236227" footer="0.19685039370078741"/>
  <pageSetup paperSize="9" scale="97" fitToHeight="0" orientation="portrait" horizontalDpi="300" verticalDpi="300" r:id="rId1"/>
  <headerFooter alignWithMargins="0"/>
  <rowBreaks count="19" manualBreakCount="19">
    <brk id="44" max="16383" man="1"/>
    <brk id="70" max="16383" man="1"/>
    <brk id="96" max="16383" man="1"/>
    <brk id="122" max="16383" man="1"/>
    <brk id="148" max="16383" man="1"/>
    <brk id="174" max="16383" man="1"/>
    <brk id="200" max="16383" man="1"/>
    <brk id="226" max="16383" man="1"/>
    <brk id="252" max="16383" man="1"/>
    <brk id="278" max="16383" man="1"/>
    <brk id="304" max="16383" man="1"/>
    <brk id="330" max="16383" man="1"/>
    <brk id="356" max="16383" man="1"/>
    <brk id="382" max="16383" man="1"/>
    <brk id="408" max="16383" man="1"/>
    <brk id="434" max="16383" man="1"/>
    <brk id="460" max="16383" man="1"/>
    <brk id="486" max="16383" man="1"/>
    <brk id="512" max="16383" man="1"/>
  </rowBreaks>
  <extLst>
    <ext xmlns:x14="http://schemas.microsoft.com/office/spreadsheetml/2009/9/main" uri="{CCE6A557-97BC-4b89-ADB6-D9C93CAAB3DF}">
      <x14:dataValidations xmlns:xm="http://schemas.microsoft.com/office/excel/2006/main" count="1">
        <x14:dataValidation type="list" imeMode="on" allowBlank="1" showInputMessage="1" showErrorMessage="1" xr:uid="{40AB6EF5-96E9-480E-AF78-707CA9C61743}">
          <x14:formula1>
            <xm:f>初期設定!$BF$3:$BF$4</xm:f>
          </x14:formula1>
          <xm:sqref>O19:Q538</xm:sqref>
        </x14:dataValidation>
      </x14:dataValidation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BI49"/>
  <sheetViews>
    <sheetView workbookViewId="0"/>
  </sheetViews>
  <sheetFormatPr defaultColWidth="9" defaultRowHeight="13" x14ac:dyDescent="0.2"/>
  <cols>
    <col min="1" max="4" width="9" style="120"/>
    <col min="5" max="5" width="3.6328125" style="120" customWidth="1"/>
    <col min="6" max="6" width="11" style="120" bestFit="1" customWidth="1"/>
    <col min="7" max="9" width="10.26953125" style="120" bestFit="1" customWidth="1"/>
    <col min="10" max="10" width="3.6328125" style="120" customWidth="1"/>
    <col min="11" max="11" width="14" style="120" bestFit="1" customWidth="1"/>
    <col min="12" max="12" width="15.36328125" style="120" bestFit="1" customWidth="1"/>
    <col min="13" max="13" width="12.36328125" style="120" customWidth="1"/>
    <col min="14" max="14" width="3.6328125" style="120" customWidth="1"/>
    <col min="15" max="16" width="9" style="120"/>
    <col min="17" max="17" width="3.6328125" style="120" customWidth="1"/>
    <col min="18" max="18" width="13" style="120" bestFit="1" customWidth="1"/>
    <col min="19" max="19" width="9" style="120"/>
    <col min="20" max="20" width="3.6328125" style="120" customWidth="1"/>
    <col min="21" max="21" width="10" style="120" bestFit="1" customWidth="1"/>
    <col min="22" max="22" width="9" style="120"/>
    <col min="23" max="23" width="3.6328125" style="120" customWidth="1"/>
    <col min="24" max="25" width="9" style="120"/>
    <col min="26" max="26" width="3.6328125" style="120" customWidth="1"/>
    <col min="27" max="28" width="9" style="120"/>
    <col min="29" max="29" width="3.6328125" style="120" customWidth="1"/>
    <col min="30" max="30" width="9" style="120" customWidth="1"/>
    <col min="31" max="31" width="11" style="120" bestFit="1" customWidth="1"/>
    <col min="32" max="32" width="3.6328125" style="120" customWidth="1"/>
    <col min="33" max="33" width="9" style="120" customWidth="1"/>
    <col min="34" max="34" width="11" style="120" bestFit="1" customWidth="1"/>
    <col min="35" max="35" width="3.6328125" style="120" customWidth="1"/>
    <col min="36" max="36" width="9" style="120" customWidth="1"/>
    <col min="37" max="37" width="22.453125" style="120" bestFit="1" customWidth="1"/>
    <col min="38" max="38" width="3.6328125" style="120" customWidth="1"/>
    <col min="39" max="39" width="9" style="120"/>
    <col min="40" max="40" width="33.08984375" style="120" bestFit="1" customWidth="1"/>
    <col min="41" max="41" width="3.6328125" style="120" customWidth="1"/>
    <col min="42" max="42" width="9" style="120"/>
    <col min="43" max="43" width="21.36328125" style="120" bestFit="1" customWidth="1"/>
    <col min="44" max="44" width="3.6328125" style="120" customWidth="1"/>
    <col min="45" max="46" width="9" style="120"/>
    <col min="47" max="47" width="3.6328125" style="120" customWidth="1"/>
    <col min="48" max="49" width="9" style="120"/>
    <col min="50" max="50" width="3.6328125" style="120" customWidth="1"/>
    <col min="51" max="52" width="9" style="120"/>
    <col min="53" max="53" width="3.6328125" style="120" customWidth="1"/>
    <col min="54" max="55" width="9" style="120"/>
    <col min="56" max="56" width="3.6328125" style="120" customWidth="1"/>
    <col min="57" max="58" width="9" style="120"/>
    <col min="59" max="59" width="3.6328125" style="120" customWidth="1"/>
    <col min="60" max="16384" width="9" style="120"/>
  </cols>
  <sheetData>
    <row r="1" spans="1:61" x14ac:dyDescent="0.2">
      <c r="A1" s="120" t="s">
        <v>433</v>
      </c>
      <c r="F1" s="120" t="s">
        <v>434</v>
      </c>
      <c r="K1" s="120" t="s">
        <v>435</v>
      </c>
      <c r="O1" s="120" t="s">
        <v>436</v>
      </c>
      <c r="R1" s="120" t="s">
        <v>437</v>
      </c>
      <c r="U1" s="146" t="s">
        <v>616</v>
      </c>
      <c r="X1" s="146" t="s">
        <v>617</v>
      </c>
      <c r="AA1" s="146" t="s">
        <v>624</v>
      </c>
      <c r="AD1" s="146" t="s">
        <v>625</v>
      </c>
      <c r="AG1" s="146" t="s">
        <v>626</v>
      </c>
      <c r="AJ1" s="146" t="s">
        <v>627</v>
      </c>
      <c r="AM1" s="146" t="s">
        <v>688</v>
      </c>
      <c r="AP1" s="146" t="s">
        <v>689</v>
      </c>
      <c r="AS1" s="146" t="s">
        <v>686</v>
      </c>
      <c r="AV1" s="146" t="s">
        <v>655</v>
      </c>
      <c r="AY1" s="146" t="s">
        <v>683</v>
      </c>
      <c r="BB1" s="120" t="s">
        <v>438</v>
      </c>
      <c r="BE1" s="120" t="s">
        <v>439</v>
      </c>
      <c r="BH1" s="120" t="s">
        <v>440</v>
      </c>
    </row>
    <row r="2" spans="1:61" x14ac:dyDescent="0.2">
      <c r="A2" s="170" t="s">
        <v>441</v>
      </c>
      <c r="B2" s="170" t="s">
        <v>442</v>
      </c>
      <c r="C2" s="170" t="s">
        <v>443</v>
      </c>
      <c r="D2" s="170" t="s">
        <v>444</v>
      </c>
      <c r="F2" s="170" t="s">
        <v>441</v>
      </c>
      <c r="G2" s="170" t="s">
        <v>442</v>
      </c>
      <c r="H2" s="170" t="s">
        <v>443</v>
      </c>
      <c r="I2" s="170" t="s">
        <v>444</v>
      </c>
      <c r="K2" s="170" t="s">
        <v>441</v>
      </c>
      <c r="L2" s="170" t="s">
        <v>442</v>
      </c>
      <c r="M2" s="170" t="s">
        <v>443</v>
      </c>
      <c r="O2" s="170" t="s">
        <v>441</v>
      </c>
      <c r="P2" s="170" t="s">
        <v>445</v>
      </c>
      <c r="R2" s="170" t="s">
        <v>441</v>
      </c>
      <c r="S2" s="170" t="s">
        <v>445</v>
      </c>
      <c r="U2" s="170" t="s">
        <v>441</v>
      </c>
      <c r="V2" s="170" t="s">
        <v>446</v>
      </c>
      <c r="X2" s="170" t="s">
        <v>441</v>
      </c>
      <c r="Y2" s="170" t="s">
        <v>446</v>
      </c>
      <c r="AA2" s="170" t="s">
        <v>441</v>
      </c>
      <c r="AB2" s="170" t="s">
        <v>446</v>
      </c>
      <c r="AD2" s="170" t="s">
        <v>441</v>
      </c>
      <c r="AE2" s="170" t="s">
        <v>446</v>
      </c>
      <c r="AG2" s="170" t="s">
        <v>441</v>
      </c>
      <c r="AH2" s="170" t="s">
        <v>446</v>
      </c>
      <c r="AJ2" s="170" t="s">
        <v>441</v>
      </c>
      <c r="AK2" s="170" t="s">
        <v>446</v>
      </c>
      <c r="AM2" s="170" t="s">
        <v>441</v>
      </c>
      <c r="AN2" s="170" t="s">
        <v>446</v>
      </c>
      <c r="AP2" s="170" t="s">
        <v>441</v>
      </c>
      <c r="AQ2" s="170" t="s">
        <v>446</v>
      </c>
      <c r="AS2" s="170" t="s">
        <v>441</v>
      </c>
      <c r="AT2" s="170" t="s">
        <v>446</v>
      </c>
      <c r="AV2" s="170" t="s">
        <v>441</v>
      </c>
      <c r="AW2" s="170" t="s">
        <v>446</v>
      </c>
      <c r="AY2" s="170" t="s">
        <v>441</v>
      </c>
      <c r="AZ2" s="170" t="s">
        <v>446</v>
      </c>
      <c r="BB2" s="170" t="s">
        <v>441</v>
      </c>
      <c r="BC2" s="170" t="s">
        <v>446</v>
      </c>
      <c r="BE2" s="170" t="s">
        <v>441</v>
      </c>
      <c r="BF2" s="170" t="s">
        <v>446</v>
      </c>
      <c r="BH2" s="170" t="s">
        <v>441</v>
      </c>
      <c r="BI2" s="170" t="s">
        <v>446</v>
      </c>
    </row>
    <row r="3" spans="1:61" x14ac:dyDescent="0.2">
      <c r="A3" s="170" t="s">
        <v>447</v>
      </c>
      <c r="B3" s="170" t="s">
        <v>448</v>
      </c>
      <c r="C3" s="171" t="s">
        <v>449</v>
      </c>
      <c r="D3" s="171">
        <v>5</v>
      </c>
      <c r="F3" s="170" t="s">
        <v>450</v>
      </c>
      <c r="G3" s="181" t="s">
        <v>827</v>
      </c>
      <c r="H3" s="170" t="str">
        <f>TEXT(DATEVALUE($G3 &amp; "年1月1日"),"yyyy")</f>
        <v>2026</v>
      </c>
      <c r="I3" s="170" t="str">
        <f>G3 &amp; "年度"</f>
        <v>令和８年度</v>
      </c>
      <c r="K3" s="180" t="s">
        <v>829</v>
      </c>
      <c r="L3" s="170" t="str">
        <f>DBCS(TEXT(DATEVALUE($H$3 &amp; "年8月31日"),"ggge年m月d日"))</f>
        <v>令和８年８月３１日</v>
      </c>
      <c r="M3" s="170" t="str">
        <f t="shared" ref="M3" si="0">TEXT(DATEVALUE(L3),"yyyy/m/d")</f>
        <v>2026/8/31</v>
      </c>
      <c r="O3" s="170" t="s">
        <v>451</v>
      </c>
      <c r="P3" s="170">
        <v>9</v>
      </c>
      <c r="R3" s="170" t="s">
        <v>452</v>
      </c>
      <c r="S3" s="172" t="s">
        <v>297</v>
      </c>
      <c r="U3" s="180" t="s">
        <v>613</v>
      </c>
      <c r="V3" s="180">
        <v>1</v>
      </c>
      <c r="X3" s="180" t="s">
        <v>619</v>
      </c>
      <c r="Y3" s="189" t="s">
        <v>618</v>
      </c>
      <c r="AA3" s="189" t="s">
        <v>628</v>
      </c>
      <c r="AB3" s="180" t="s">
        <v>631</v>
      </c>
      <c r="AD3" s="189" t="s">
        <v>628</v>
      </c>
      <c r="AE3" s="180" t="s">
        <v>641</v>
      </c>
      <c r="AG3" s="189" t="s">
        <v>628</v>
      </c>
      <c r="AH3" s="180" t="s">
        <v>100</v>
      </c>
      <c r="AJ3" s="172" t="s">
        <v>429</v>
      </c>
      <c r="AK3" s="170" t="s">
        <v>430</v>
      </c>
      <c r="AM3" s="172" t="s">
        <v>429</v>
      </c>
      <c r="AN3" s="170" t="s">
        <v>692</v>
      </c>
      <c r="AP3" s="172" t="s">
        <v>429</v>
      </c>
      <c r="AQ3" s="170" t="s">
        <v>727</v>
      </c>
      <c r="AS3" s="189" t="s">
        <v>136</v>
      </c>
      <c r="AT3" s="180">
        <v>1</v>
      </c>
      <c r="AV3" s="173" t="s">
        <v>454</v>
      </c>
      <c r="AW3" s="170">
        <v>1</v>
      </c>
      <c r="AY3" s="180" t="s">
        <v>684</v>
      </c>
      <c r="AZ3" s="170">
        <v>1</v>
      </c>
      <c r="BB3" s="170" t="s">
        <v>455</v>
      </c>
      <c r="BC3" s="170">
        <v>1</v>
      </c>
      <c r="BE3" s="170" t="s">
        <v>456</v>
      </c>
      <c r="BF3" s="170" t="s">
        <v>457</v>
      </c>
      <c r="BH3" s="170" t="s">
        <v>458</v>
      </c>
      <c r="BI3" s="170" t="s">
        <v>459</v>
      </c>
    </row>
    <row r="4" spans="1:61" x14ac:dyDescent="0.2">
      <c r="A4" s="170" t="s">
        <v>460</v>
      </c>
      <c r="B4" s="170" t="s">
        <v>461</v>
      </c>
      <c r="C4" s="171" t="s">
        <v>462</v>
      </c>
      <c r="D4" s="171">
        <v>4</v>
      </c>
      <c r="F4" s="170" t="s">
        <v>463</v>
      </c>
      <c r="G4" s="170" t="str">
        <f>DBCS(TEXT(EDATE(DATEVALUE($G3 &amp; "年4月1日"),-12),"ggge"))</f>
        <v>令和７</v>
      </c>
      <c r="H4" s="170" t="str">
        <f t="shared" ref="H4:H6" si="1">TEXT(DATEVALUE($G4 &amp; "年1月1日"),"yyyy")</f>
        <v>2025</v>
      </c>
      <c r="I4" s="170" t="str">
        <f>G4 &amp; "年度"</f>
        <v>令和７年度</v>
      </c>
      <c r="K4" s="180" t="s">
        <v>830</v>
      </c>
      <c r="L4" s="170" t="str">
        <f>DBCS(TEXT(DATEVALUE($H$3 &amp; "年4月1日"),"ggge年m月d日"))</f>
        <v>令和８年４月１日</v>
      </c>
      <c r="M4" s="170" t="str">
        <f t="shared" ref="M4" si="2">TEXT(DATEVALUE(L4),"yyyy/m/d")</f>
        <v>2026/4/1</v>
      </c>
      <c r="O4" s="170" t="s">
        <v>464</v>
      </c>
      <c r="P4" s="170">
        <v>99</v>
      </c>
      <c r="R4" s="170" t="s">
        <v>465</v>
      </c>
      <c r="S4" s="172" t="s">
        <v>94</v>
      </c>
      <c r="U4" s="180" t="s">
        <v>614</v>
      </c>
      <c r="V4" s="170">
        <v>2</v>
      </c>
      <c r="X4" s="180" t="s">
        <v>620</v>
      </c>
      <c r="Y4" s="189" t="s">
        <v>621</v>
      </c>
      <c r="AA4" s="189" t="s">
        <v>629</v>
      </c>
      <c r="AB4" s="180" t="s">
        <v>632</v>
      </c>
      <c r="AD4" s="189" t="s">
        <v>629</v>
      </c>
      <c r="AE4" s="180" t="s">
        <v>642</v>
      </c>
      <c r="AG4" s="189" t="s">
        <v>629</v>
      </c>
      <c r="AH4" s="180" t="s">
        <v>101</v>
      </c>
      <c r="AJ4" s="172" t="s">
        <v>66</v>
      </c>
      <c r="AK4" s="170" t="s">
        <v>111</v>
      </c>
      <c r="AM4" s="172" t="s">
        <v>66</v>
      </c>
      <c r="AN4" s="180" t="s">
        <v>693</v>
      </c>
      <c r="AP4" s="172" t="s">
        <v>66</v>
      </c>
      <c r="AQ4" s="170" t="s">
        <v>728</v>
      </c>
      <c r="AS4" s="189" t="s">
        <v>769</v>
      </c>
      <c r="AT4" s="180">
        <v>2</v>
      </c>
      <c r="AV4" s="170" t="s">
        <v>453</v>
      </c>
      <c r="AW4" s="170">
        <v>2</v>
      </c>
      <c r="AY4" s="180" t="s">
        <v>685</v>
      </c>
      <c r="AZ4" s="170">
        <v>2</v>
      </c>
      <c r="BB4" s="170" t="s">
        <v>466</v>
      </c>
      <c r="BC4" s="170">
        <v>2</v>
      </c>
      <c r="BE4" s="170" t="s">
        <v>467</v>
      </c>
      <c r="BF4" s="170" t="s">
        <v>468</v>
      </c>
      <c r="BH4" s="170" t="s">
        <v>469</v>
      </c>
      <c r="BI4" s="170" t="s">
        <v>470</v>
      </c>
    </row>
    <row r="5" spans="1:61" x14ac:dyDescent="0.2">
      <c r="F5" s="170" t="s">
        <v>471</v>
      </c>
      <c r="G5" s="170" t="str">
        <f>DBCS(TEXT(EDATE(DATEVALUE($G4 &amp; "年4月1日"),-12),"ggge"))</f>
        <v>令和６</v>
      </c>
      <c r="H5" s="170" t="str">
        <f t="shared" si="1"/>
        <v>2024</v>
      </c>
      <c r="I5" s="170" t="str">
        <f>G5 &amp; "年度"</f>
        <v>令和６年度</v>
      </c>
      <c r="O5" s="170" t="s">
        <v>472</v>
      </c>
      <c r="P5" s="170">
        <v>999</v>
      </c>
      <c r="R5" s="170" t="s">
        <v>473</v>
      </c>
      <c r="S5" s="172" t="s">
        <v>95</v>
      </c>
      <c r="U5" s="180" t="s">
        <v>615</v>
      </c>
      <c r="V5" s="170">
        <v>3</v>
      </c>
      <c r="AA5" s="189" t="s">
        <v>630</v>
      </c>
      <c r="AB5" s="180" t="s">
        <v>633</v>
      </c>
      <c r="AD5" s="189" t="s">
        <v>630</v>
      </c>
      <c r="AE5" s="180" t="s">
        <v>643</v>
      </c>
      <c r="AG5" s="189" t="s">
        <v>630</v>
      </c>
      <c r="AH5" s="180" t="s">
        <v>102</v>
      </c>
      <c r="AJ5" s="172" t="s">
        <v>67</v>
      </c>
      <c r="AK5" s="170" t="s">
        <v>112</v>
      </c>
      <c r="AM5" s="172" t="s">
        <v>67</v>
      </c>
      <c r="AN5" s="180" t="s">
        <v>700</v>
      </c>
      <c r="AP5" s="172" t="s">
        <v>67</v>
      </c>
      <c r="AQ5" s="170" t="s">
        <v>729</v>
      </c>
    </row>
    <row r="6" spans="1:61" x14ac:dyDescent="0.2">
      <c r="F6" s="170" t="s">
        <v>474</v>
      </c>
      <c r="G6" s="170" t="str">
        <f>SUBSTITUTE(DBCS(TEXT(EDATE(DATEVALUE($G5 &amp; "年4月1日"),-12),"ggge")),"平成３１","令和１")</f>
        <v>令和５</v>
      </c>
      <c r="H6" s="170" t="str">
        <f t="shared" si="1"/>
        <v>2023</v>
      </c>
      <c r="I6" s="170" t="str">
        <f>G6 &amp; "年度"</f>
        <v>令和５年度</v>
      </c>
      <c r="O6" s="170" t="s">
        <v>475</v>
      </c>
      <c r="P6" s="170">
        <v>9999</v>
      </c>
      <c r="R6" s="170" t="s">
        <v>476</v>
      </c>
      <c r="S6" s="172" t="s">
        <v>305</v>
      </c>
      <c r="AD6" s="189" t="s">
        <v>634</v>
      </c>
      <c r="AE6" s="180" t="s">
        <v>644</v>
      </c>
      <c r="AG6" s="189" t="s">
        <v>634</v>
      </c>
      <c r="AH6" s="180" t="s">
        <v>103</v>
      </c>
      <c r="AJ6" s="172" t="s">
        <v>38</v>
      </c>
      <c r="AK6" s="170" t="s">
        <v>113</v>
      </c>
      <c r="AM6" s="172" t="s">
        <v>38</v>
      </c>
      <c r="AN6" s="180" t="s">
        <v>701</v>
      </c>
      <c r="AP6" s="172" t="s">
        <v>38</v>
      </c>
      <c r="AQ6" s="170" t="s">
        <v>730</v>
      </c>
    </row>
    <row r="7" spans="1:61" x14ac:dyDescent="0.2">
      <c r="R7" s="170" t="s">
        <v>477</v>
      </c>
      <c r="S7" s="172" t="s">
        <v>306</v>
      </c>
      <c r="AD7" s="189" t="s">
        <v>635</v>
      </c>
      <c r="AE7" s="180" t="s">
        <v>645</v>
      </c>
      <c r="AG7" s="189" t="s">
        <v>635</v>
      </c>
      <c r="AH7" s="180" t="s">
        <v>104</v>
      </c>
      <c r="AJ7" s="172" t="s">
        <v>39</v>
      </c>
      <c r="AK7" s="170" t="s">
        <v>114</v>
      </c>
      <c r="AM7" s="172" t="s">
        <v>39</v>
      </c>
      <c r="AN7" s="170" t="s">
        <v>694</v>
      </c>
      <c r="AP7" s="172" t="s">
        <v>39</v>
      </c>
      <c r="AQ7" s="170" t="s">
        <v>731</v>
      </c>
    </row>
    <row r="8" spans="1:61" x14ac:dyDescent="0.2">
      <c r="G8" s="271" t="s">
        <v>838</v>
      </c>
      <c r="R8" s="170" t="s">
        <v>479</v>
      </c>
      <c r="S8" s="172" t="s">
        <v>307</v>
      </c>
      <c r="AD8" s="189" t="s">
        <v>636</v>
      </c>
      <c r="AE8" s="180" t="s">
        <v>646</v>
      </c>
      <c r="AG8" s="189" t="s">
        <v>636</v>
      </c>
      <c r="AH8" s="180" t="s">
        <v>105</v>
      </c>
      <c r="AJ8" s="172" t="s">
        <v>40</v>
      </c>
      <c r="AK8" s="170" t="s">
        <v>146</v>
      </c>
      <c r="AM8" s="172" t="s">
        <v>40</v>
      </c>
      <c r="AN8" s="170" t="s">
        <v>695</v>
      </c>
      <c r="AP8" s="172" t="s">
        <v>40</v>
      </c>
      <c r="AQ8" s="170" t="s">
        <v>732</v>
      </c>
    </row>
    <row r="9" spans="1:61" x14ac:dyDescent="0.2">
      <c r="G9" s="272" t="s">
        <v>828</v>
      </c>
      <c r="R9" s="170" t="s">
        <v>481</v>
      </c>
      <c r="S9" s="172" t="s">
        <v>308</v>
      </c>
      <c r="AD9" s="189" t="s">
        <v>637</v>
      </c>
      <c r="AE9" s="180" t="s">
        <v>647</v>
      </c>
      <c r="AG9" s="189" t="s">
        <v>637</v>
      </c>
      <c r="AH9" s="180" t="s">
        <v>106</v>
      </c>
      <c r="AJ9" s="172" t="s">
        <v>41</v>
      </c>
      <c r="AK9" s="170" t="s">
        <v>115</v>
      </c>
      <c r="AM9" s="172" t="s">
        <v>41</v>
      </c>
      <c r="AN9" s="180" t="s">
        <v>702</v>
      </c>
      <c r="AP9" s="172" t="s">
        <v>41</v>
      </c>
      <c r="AQ9" s="170" t="s">
        <v>733</v>
      </c>
    </row>
    <row r="10" spans="1:61" x14ac:dyDescent="0.2">
      <c r="G10" s="272" t="s">
        <v>839</v>
      </c>
      <c r="R10" s="170" t="s">
        <v>483</v>
      </c>
      <c r="S10" s="172" t="s">
        <v>309</v>
      </c>
      <c r="AD10" s="189" t="s">
        <v>638</v>
      </c>
      <c r="AE10" s="180" t="s">
        <v>648</v>
      </c>
      <c r="AG10" s="189" t="s">
        <v>638</v>
      </c>
      <c r="AH10" s="180" t="s">
        <v>145</v>
      </c>
      <c r="AJ10" s="172" t="s">
        <v>42</v>
      </c>
      <c r="AK10" s="170" t="s">
        <v>116</v>
      </c>
      <c r="AM10" s="172" t="s">
        <v>42</v>
      </c>
      <c r="AN10" s="180" t="s">
        <v>703</v>
      </c>
      <c r="AP10" s="172" t="s">
        <v>42</v>
      </c>
      <c r="AQ10" s="170" t="s">
        <v>734</v>
      </c>
    </row>
    <row r="11" spans="1:61" x14ac:dyDescent="0.2">
      <c r="R11" s="170" t="s">
        <v>484</v>
      </c>
      <c r="S11" s="172" t="s">
        <v>310</v>
      </c>
      <c r="AD11" s="189" t="s">
        <v>639</v>
      </c>
      <c r="AE11" s="180" t="s">
        <v>649</v>
      </c>
      <c r="AG11" s="189" t="s">
        <v>639</v>
      </c>
      <c r="AH11" s="180" t="s">
        <v>108</v>
      </c>
      <c r="AJ11" s="172" t="s">
        <v>43</v>
      </c>
      <c r="AK11" s="170" t="s">
        <v>117</v>
      </c>
      <c r="AM11" s="172" t="s">
        <v>43</v>
      </c>
      <c r="AN11" s="170" t="s">
        <v>687</v>
      </c>
      <c r="AP11" s="172" t="s">
        <v>43</v>
      </c>
      <c r="AQ11" s="170" t="s">
        <v>735</v>
      </c>
    </row>
    <row r="12" spans="1:61" x14ac:dyDescent="0.2">
      <c r="R12" s="170" t="s">
        <v>485</v>
      </c>
      <c r="S12" s="172" t="s">
        <v>311</v>
      </c>
      <c r="AD12" s="189" t="s">
        <v>640</v>
      </c>
      <c r="AE12" s="180" t="s">
        <v>650</v>
      </c>
      <c r="AG12" s="189" t="s">
        <v>640</v>
      </c>
      <c r="AH12" s="180" t="s">
        <v>109</v>
      </c>
      <c r="AJ12" s="172" t="s">
        <v>44</v>
      </c>
      <c r="AK12" s="170" t="s">
        <v>118</v>
      </c>
      <c r="AM12" s="172" t="s">
        <v>44</v>
      </c>
      <c r="AN12" s="180" t="s">
        <v>704</v>
      </c>
      <c r="AP12" s="172" t="s">
        <v>44</v>
      </c>
      <c r="AQ12" s="170" t="s">
        <v>736</v>
      </c>
    </row>
    <row r="13" spans="1:61" x14ac:dyDescent="0.2">
      <c r="R13" s="170" t="s">
        <v>486</v>
      </c>
      <c r="S13" s="172" t="s">
        <v>487</v>
      </c>
      <c r="AD13" s="189" t="s">
        <v>487</v>
      </c>
      <c r="AE13" s="180" t="s">
        <v>651</v>
      </c>
      <c r="AJ13" s="172" t="s">
        <v>45</v>
      </c>
      <c r="AK13" s="170" t="s">
        <v>147</v>
      </c>
      <c r="AM13" s="172" t="s">
        <v>45</v>
      </c>
      <c r="AN13" s="180" t="s">
        <v>705</v>
      </c>
      <c r="AP13" s="172" t="s">
        <v>45</v>
      </c>
      <c r="AQ13" s="170" t="s">
        <v>737</v>
      </c>
    </row>
    <row r="14" spans="1:61" x14ac:dyDescent="0.2">
      <c r="R14" s="170" t="s">
        <v>488</v>
      </c>
      <c r="S14" s="172" t="s">
        <v>298</v>
      </c>
      <c r="AD14" s="189" t="s">
        <v>298</v>
      </c>
      <c r="AE14" s="180" t="s">
        <v>652</v>
      </c>
      <c r="AJ14" s="172" t="s">
        <v>46</v>
      </c>
      <c r="AK14" s="170" t="s">
        <v>119</v>
      </c>
      <c r="AM14" s="172" t="s">
        <v>46</v>
      </c>
      <c r="AN14" s="180" t="s">
        <v>706</v>
      </c>
      <c r="AP14" s="172" t="s">
        <v>46</v>
      </c>
      <c r="AQ14" s="170" t="s">
        <v>738</v>
      </c>
    </row>
    <row r="15" spans="1:61" x14ac:dyDescent="0.2">
      <c r="R15" s="170" t="s">
        <v>489</v>
      </c>
      <c r="S15" s="172" t="s">
        <v>299</v>
      </c>
      <c r="AD15" s="189" t="s">
        <v>299</v>
      </c>
      <c r="AE15" s="180" t="s">
        <v>653</v>
      </c>
      <c r="AJ15" s="172" t="s">
        <v>47</v>
      </c>
      <c r="AK15" s="170" t="s">
        <v>120</v>
      </c>
      <c r="AM15" s="172" t="s">
        <v>47</v>
      </c>
      <c r="AN15" s="170" t="s">
        <v>696</v>
      </c>
      <c r="AP15" s="172" t="s">
        <v>47</v>
      </c>
      <c r="AQ15" s="170" t="s">
        <v>739</v>
      </c>
    </row>
    <row r="16" spans="1:61" x14ac:dyDescent="0.2">
      <c r="R16" s="170" t="s">
        <v>490</v>
      </c>
      <c r="S16" s="172" t="s">
        <v>491</v>
      </c>
      <c r="AJ16" s="172" t="s">
        <v>48</v>
      </c>
      <c r="AK16" s="170" t="s">
        <v>155</v>
      </c>
      <c r="AM16" s="172" t="s">
        <v>48</v>
      </c>
      <c r="AN16" s="180" t="s">
        <v>707</v>
      </c>
      <c r="AP16" s="172" t="s">
        <v>48</v>
      </c>
      <c r="AQ16" s="170" t="s">
        <v>65</v>
      </c>
    </row>
    <row r="17" spans="18:43" x14ac:dyDescent="0.2">
      <c r="R17" s="170" t="s">
        <v>492</v>
      </c>
      <c r="S17" s="172" t="s">
        <v>493</v>
      </c>
      <c r="AJ17" s="172" t="s">
        <v>49</v>
      </c>
      <c r="AK17" s="170" t="s">
        <v>65</v>
      </c>
      <c r="AM17" s="172" t="s">
        <v>49</v>
      </c>
      <c r="AN17" s="180" t="s">
        <v>708</v>
      </c>
      <c r="AP17" s="172" t="s">
        <v>49</v>
      </c>
      <c r="AQ17" s="170" t="s">
        <v>740</v>
      </c>
    </row>
    <row r="18" spans="18:43" x14ac:dyDescent="0.2">
      <c r="R18" s="170" t="s">
        <v>494</v>
      </c>
      <c r="S18" s="172" t="s">
        <v>495</v>
      </c>
      <c r="AJ18" s="172" t="s">
        <v>50</v>
      </c>
      <c r="AK18" s="170" t="s">
        <v>148</v>
      </c>
      <c r="AM18" s="172" t="s">
        <v>50</v>
      </c>
      <c r="AN18" s="180" t="s">
        <v>709</v>
      </c>
      <c r="AP18" s="172" t="s">
        <v>50</v>
      </c>
      <c r="AQ18" s="170" t="s">
        <v>741</v>
      </c>
    </row>
    <row r="19" spans="18:43" x14ac:dyDescent="0.2">
      <c r="R19" s="170" t="s">
        <v>496</v>
      </c>
      <c r="S19" s="172" t="s">
        <v>497</v>
      </c>
      <c r="AJ19" s="172" t="s">
        <v>51</v>
      </c>
      <c r="AK19" s="170" t="s">
        <v>121</v>
      </c>
      <c r="AM19" s="172" t="s">
        <v>51</v>
      </c>
      <c r="AN19" s="180" t="s">
        <v>710</v>
      </c>
      <c r="AP19" s="172" t="s">
        <v>51</v>
      </c>
      <c r="AQ19" s="180" t="s">
        <v>767</v>
      </c>
    </row>
    <row r="20" spans="18:43" x14ac:dyDescent="0.2">
      <c r="R20" s="170" t="s">
        <v>498</v>
      </c>
      <c r="S20" s="172" t="s">
        <v>499</v>
      </c>
      <c r="AJ20" s="172" t="s">
        <v>52</v>
      </c>
      <c r="AK20" s="170" t="s">
        <v>122</v>
      </c>
      <c r="AM20" s="172" t="s">
        <v>52</v>
      </c>
      <c r="AN20" s="180" t="s">
        <v>711</v>
      </c>
      <c r="AP20" s="172" t="s">
        <v>52</v>
      </c>
      <c r="AQ20" s="170" t="s">
        <v>742</v>
      </c>
    </row>
    <row r="21" spans="18:43" x14ac:dyDescent="0.2">
      <c r="R21" s="170" t="s">
        <v>500</v>
      </c>
      <c r="S21" s="172" t="s">
        <v>501</v>
      </c>
      <c r="AJ21" s="172" t="s">
        <v>53</v>
      </c>
      <c r="AK21" s="170" t="s">
        <v>123</v>
      </c>
      <c r="AM21" s="172" t="s">
        <v>53</v>
      </c>
      <c r="AN21" s="180" t="s">
        <v>712</v>
      </c>
      <c r="AP21" s="172" t="s">
        <v>53</v>
      </c>
      <c r="AQ21" s="180" t="s">
        <v>768</v>
      </c>
    </row>
    <row r="22" spans="18:43" x14ac:dyDescent="0.2">
      <c r="R22" s="170" t="s">
        <v>502</v>
      </c>
      <c r="S22" s="172" t="s">
        <v>300</v>
      </c>
      <c r="AJ22" s="172" t="s">
        <v>54</v>
      </c>
      <c r="AK22" s="170" t="s">
        <v>124</v>
      </c>
      <c r="AM22" s="172" t="s">
        <v>54</v>
      </c>
      <c r="AN22" s="180" t="s">
        <v>713</v>
      </c>
      <c r="AP22" s="172" t="s">
        <v>54</v>
      </c>
      <c r="AQ22" s="170" t="s">
        <v>743</v>
      </c>
    </row>
    <row r="23" spans="18:43" x14ac:dyDescent="0.2">
      <c r="R23" s="170" t="s">
        <v>503</v>
      </c>
      <c r="S23" s="172" t="s">
        <v>301</v>
      </c>
      <c r="AJ23" s="172" t="s">
        <v>55</v>
      </c>
      <c r="AK23" s="170" t="s">
        <v>125</v>
      </c>
      <c r="AM23" s="172" t="s">
        <v>55</v>
      </c>
      <c r="AN23" s="180" t="s">
        <v>714</v>
      </c>
    </row>
    <row r="24" spans="18:43" x14ac:dyDescent="0.2">
      <c r="R24" s="170" t="s">
        <v>504</v>
      </c>
      <c r="S24" s="172" t="s">
        <v>505</v>
      </c>
      <c r="AJ24" s="172" t="s">
        <v>56</v>
      </c>
      <c r="AK24" s="170" t="s">
        <v>127</v>
      </c>
      <c r="AM24" s="189" t="s">
        <v>770</v>
      </c>
      <c r="AN24" s="180" t="s">
        <v>765</v>
      </c>
    </row>
    <row r="25" spans="18:43" x14ac:dyDescent="0.2">
      <c r="R25" s="170" t="s">
        <v>506</v>
      </c>
      <c r="S25" s="172" t="s">
        <v>507</v>
      </c>
      <c r="AJ25" s="172" t="s">
        <v>57</v>
      </c>
      <c r="AK25" s="170" t="s">
        <v>128</v>
      </c>
      <c r="AM25" s="189" t="s">
        <v>771</v>
      </c>
      <c r="AN25" s="180" t="s">
        <v>715</v>
      </c>
    </row>
    <row r="26" spans="18:43" x14ac:dyDescent="0.2">
      <c r="R26" s="170" t="s">
        <v>508</v>
      </c>
      <c r="S26" s="172" t="s">
        <v>509</v>
      </c>
      <c r="AJ26" s="172" t="s">
        <v>58</v>
      </c>
      <c r="AK26" s="170" t="s">
        <v>129</v>
      </c>
      <c r="AM26" s="172" t="s">
        <v>58</v>
      </c>
      <c r="AN26" s="180" t="s">
        <v>716</v>
      </c>
    </row>
    <row r="27" spans="18:43" x14ac:dyDescent="0.2">
      <c r="R27" s="170" t="s">
        <v>510</v>
      </c>
      <c r="S27" s="172" t="s">
        <v>511</v>
      </c>
      <c r="AJ27" s="172" t="s">
        <v>59</v>
      </c>
      <c r="AK27" s="170" t="s">
        <v>130</v>
      </c>
      <c r="AM27" s="172" t="s">
        <v>59</v>
      </c>
      <c r="AN27" s="180" t="s">
        <v>717</v>
      </c>
    </row>
    <row r="28" spans="18:43" x14ac:dyDescent="0.2">
      <c r="R28" s="170" t="s">
        <v>512</v>
      </c>
      <c r="S28" s="172" t="s">
        <v>513</v>
      </c>
      <c r="AJ28" s="172" t="s">
        <v>60</v>
      </c>
      <c r="AK28" s="170" t="s">
        <v>131</v>
      </c>
      <c r="AM28" s="172" t="s">
        <v>60</v>
      </c>
      <c r="AN28" s="180" t="s">
        <v>718</v>
      </c>
    </row>
    <row r="29" spans="18:43" x14ac:dyDescent="0.2">
      <c r="R29" s="170" t="s">
        <v>514</v>
      </c>
      <c r="S29" s="172" t="s">
        <v>515</v>
      </c>
      <c r="AJ29" s="172" t="s">
        <v>61</v>
      </c>
      <c r="AK29" s="170" t="s">
        <v>132</v>
      </c>
      <c r="AM29" s="172" t="s">
        <v>61</v>
      </c>
      <c r="AN29" s="180" t="s">
        <v>719</v>
      </c>
    </row>
    <row r="30" spans="18:43" x14ac:dyDescent="0.2">
      <c r="R30" s="170" t="s">
        <v>516</v>
      </c>
      <c r="S30" s="172" t="s">
        <v>517</v>
      </c>
      <c r="AJ30" s="172" t="s">
        <v>62</v>
      </c>
      <c r="AK30" s="170" t="s">
        <v>133</v>
      </c>
      <c r="AM30" s="172" t="s">
        <v>62</v>
      </c>
      <c r="AN30" s="180" t="s">
        <v>766</v>
      </c>
    </row>
    <row r="31" spans="18:43" x14ac:dyDescent="0.2">
      <c r="R31" s="170" t="s">
        <v>518</v>
      </c>
      <c r="S31" s="172" t="s">
        <v>482</v>
      </c>
      <c r="AJ31" s="172" t="s">
        <v>63</v>
      </c>
      <c r="AK31" s="170" t="s">
        <v>134</v>
      </c>
      <c r="AM31" s="172" t="s">
        <v>63</v>
      </c>
      <c r="AN31" s="180" t="s">
        <v>697</v>
      </c>
    </row>
    <row r="32" spans="18:43" x14ac:dyDescent="0.2">
      <c r="R32" s="170" t="s">
        <v>519</v>
      </c>
      <c r="S32" s="172" t="s">
        <v>480</v>
      </c>
      <c r="AJ32" s="172" t="s">
        <v>64</v>
      </c>
      <c r="AK32" s="170" t="s">
        <v>135</v>
      </c>
      <c r="AM32" s="172" t="s">
        <v>64</v>
      </c>
      <c r="AN32" s="180" t="s">
        <v>720</v>
      </c>
    </row>
    <row r="33" spans="18:40" x14ac:dyDescent="0.2">
      <c r="R33" s="170" t="s">
        <v>520</v>
      </c>
      <c r="S33" s="172" t="s">
        <v>478</v>
      </c>
      <c r="AM33" s="189" t="s">
        <v>759</v>
      </c>
      <c r="AN33" s="180" t="s">
        <v>721</v>
      </c>
    </row>
    <row r="34" spans="18:40" x14ac:dyDescent="0.2">
      <c r="R34" s="170" t="s">
        <v>521</v>
      </c>
      <c r="S34" s="172" t="s">
        <v>522</v>
      </c>
      <c r="AM34" s="189" t="s">
        <v>760</v>
      </c>
      <c r="AN34" s="189" t="s">
        <v>722</v>
      </c>
    </row>
    <row r="35" spans="18:40" x14ac:dyDescent="0.2">
      <c r="R35" s="170" t="s">
        <v>523</v>
      </c>
      <c r="S35" s="172" t="s">
        <v>524</v>
      </c>
      <c r="AM35" s="189" t="s">
        <v>761</v>
      </c>
      <c r="AN35" s="189" t="s">
        <v>723</v>
      </c>
    </row>
    <row r="36" spans="18:40" x14ac:dyDescent="0.2">
      <c r="R36" s="170" t="s">
        <v>525</v>
      </c>
      <c r="S36" s="172" t="s">
        <v>526</v>
      </c>
      <c r="AM36" s="189" t="s">
        <v>762</v>
      </c>
      <c r="AN36" s="189" t="s">
        <v>724</v>
      </c>
    </row>
    <row r="37" spans="18:40" x14ac:dyDescent="0.2">
      <c r="R37" s="170" t="s">
        <v>527</v>
      </c>
      <c r="S37" s="172" t="s">
        <v>528</v>
      </c>
      <c r="AM37" s="189" t="s">
        <v>763</v>
      </c>
      <c r="AN37" s="189" t="s">
        <v>725</v>
      </c>
    </row>
    <row r="38" spans="18:40" x14ac:dyDescent="0.2">
      <c r="R38" s="170" t="s">
        <v>529</v>
      </c>
      <c r="S38" s="172" t="s">
        <v>530</v>
      </c>
      <c r="AM38" s="189" t="s">
        <v>764</v>
      </c>
      <c r="AN38" s="189" t="s">
        <v>726</v>
      </c>
    </row>
    <row r="39" spans="18:40" x14ac:dyDescent="0.2">
      <c r="R39" s="170" t="s">
        <v>531</v>
      </c>
      <c r="S39" s="172" t="s">
        <v>532</v>
      </c>
      <c r="AM39" s="189" t="s">
        <v>690</v>
      </c>
      <c r="AN39" s="189" t="s">
        <v>698</v>
      </c>
    </row>
    <row r="40" spans="18:40" x14ac:dyDescent="0.2">
      <c r="R40" s="170" t="s">
        <v>533</v>
      </c>
      <c r="S40" s="172" t="s">
        <v>534</v>
      </c>
      <c r="AM40" s="189" t="s">
        <v>691</v>
      </c>
      <c r="AN40" s="189" t="s">
        <v>699</v>
      </c>
    </row>
    <row r="41" spans="18:40" x14ac:dyDescent="0.2">
      <c r="R41" s="170" t="s">
        <v>535</v>
      </c>
      <c r="S41" s="172" t="s">
        <v>536</v>
      </c>
    </row>
    <row r="42" spans="18:40" x14ac:dyDescent="0.2">
      <c r="R42" s="170" t="s">
        <v>537</v>
      </c>
      <c r="S42" s="172" t="s">
        <v>538</v>
      </c>
    </row>
    <row r="43" spans="18:40" x14ac:dyDescent="0.2">
      <c r="R43" s="170" t="s">
        <v>539</v>
      </c>
      <c r="S43" s="172" t="s">
        <v>540</v>
      </c>
    </row>
    <row r="44" spans="18:40" x14ac:dyDescent="0.2">
      <c r="R44" s="170" t="s">
        <v>541</v>
      </c>
      <c r="S44" s="172" t="s">
        <v>542</v>
      </c>
    </row>
    <row r="45" spans="18:40" x14ac:dyDescent="0.2">
      <c r="R45" s="170" t="s">
        <v>543</v>
      </c>
      <c r="S45" s="172" t="s">
        <v>544</v>
      </c>
    </row>
    <row r="46" spans="18:40" x14ac:dyDescent="0.2">
      <c r="R46" s="170" t="s">
        <v>545</v>
      </c>
      <c r="S46" s="172" t="s">
        <v>546</v>
      </c>
    </row>
    <row r="47" spans="18:40" x14ac:dyDescent="0.2">
      <c r="R47" s="170" t="s">
        <v>547</v>
      </c>
      <c r="S47" s="172" t="s">
        <v>548</v>
      </c>
    </row>
    <row r="48" spans="18:40" x14ac:dyDescent="0.2">
      <c r="R48" s="170" t="s">
        <v>549</v>
      </c>
      <c r="S48" s="172" t="s">
        <v>550</v>
      </c>
    </row>
    <row r="49" spans="18:19" x14ac:dyDescent="0.2">
      <c r="R49" s="170" t="s">
        <v>551</v>
      </c>
      <c r="S49" s="172" t="s">
        <v>552</v>
      </c>
    </row>
  </sheetData>
  <phoneticPr fontId="1"/>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714CBE-4B2F-4760-B8F6-99DA3EF760ED}">
  <dimension ref="A1:I56"/>
  <sheetViews>
    <sheetView workbookViewId="0"/>
  </sheetViews>
  <sheetFormatPr defaultRowHeight="13" x14ac:dyDescent="0.2"/>
  <cols>
    <col min="1" max="2" width="11.08984375" bestFit="1" customWidth="1"/>
    <col min="3" max="5" width="15.6328125" customWidth="1"/>
    <col min="7" max="8" width="30.6328125" customWidth="1"/>
    <col min="9" max="9" width="9" hidden="1" customWidth="1"/>
  </cols>
  <sheetData>
    <row r="1" spans="1:9" x14ac:dyDescent="0.2">
      <c r="A1" s="174" t="s">
        <v>553</v>
      </c>
      <c r="B1" s="174" t="s">
        <v>554</v>
      </c>
      <c r="C1" s="174" t="s">
        <v>555</v>
      </c>
      <c r="D1" s="174" t="s">
        <v>556</v>
      </c>
      <c r="E1" s="174" t="s">
        <v>557</v>
      </c>
      <c r="F1" s="175" t="s">
        <v>558</v>
      </c>
      <c r="G1" s="176" t="str">
        <f>IFERROR(DBCS(IF(COUNTIF(A2:B56,初期設定!$AV$4)=0,'01申請書'!$J$17&amp;"",INDEX($G:$G,1/LARGE(INDEX(($G$2:$G$56&lt;&gt;"")/ROW($G$2:$G$56),0),ROW(A1))))),"")</f>
        <v/>
      </c>
      <c r="H1" s="177" t="str">
        <f>IFERROR(ASC(IF(COUNTIF(A2:B56,初期設定!$AV$4)=0,'01申請書'!$J$16&amp;"",INDEX($H:$H,1/LARGE(INDEX(($H$2:$H$56&lt;&gt;"")/ROW($H$2:$H$56),0),ROW(A1))))),"")</f>
        <v/>
      </c>
      <c r="I1" t="str">
        <f>DBCS('01申請書'!$J$16)</f>
        <v/>
      </c>
    </row>
    <row r="2" spans="1:9" x14ac:dyDescent="0.2">
      <c r="A2" s="174" t="str">
        <f>IF(COUNTIF('01申請書'!$J$17,$C2&amp;"*")=1,初期設定!$AV$4,"")</f>
        <v/>
      </c>
      <c r="B2" s="174" t="str">
        <f>IF(COUNTIF('01申請書'!$J$17,"*"&amp;$C2)=1,初期設定!$AV$4,"")</f>
        <v/>
      </c>
      <c r="C2" s="167" t="s">
        <v>559</v>
      </c>
      <c r="D2" s="167" t="s">
        <v>560</v>
      </c>
      <c r="E2" s="178" t="s">
        <v>561</v>
      </c>
      <c r="F2" s="175" t="s">
        <v>562</v>
      </c>
      <c r="G2" s="179" t="str">
        <f>IF(OR($A2=初期設定!$AV$4,$B2=初期設定!$AV$4),SUBSTITUTE(SUBSTITUTE(SUBSTITUTE('01申請書'!$J$17,$C2,""),"　","")," ",""),"")</f>
        <v/>
      </c>
      <c r="H2" s="167" t="str">
        <f>IF(OR($A2=初期設定!$AV$4,$B2=初期設定!$AV$4),SUBSTITUTE(SUBSTITUTE(SUBSTITUTE($I$1,IF(COUNTIF($I$1,"*"&amp;$D2&amp;"*")=0,IF($E2="","",IF(COUNTIF($I$1,"*"&amp;$E2&amp;"*")=0,"",$E2)),$D2),""),"　","")," ",""),"")</f>
        <v/>
      </c>
    </row>
    <row r="3" spans="1:9" x14ac:dyDescent="0.2">
      <c r="A3" s="174" t="str">
        <f>IF(COUNTIF('01申請書'!$J$17,$C3&amp;"*")=1,初期設定!$AV$4,"")</f>
        <v/>
      </c>
      <c r="B3" s="174" t="str">
        <f>IF(COUNTIF('01申請書'!$J$17,"*"&amp;$C3)=1,初期設定!$AV$4,"")</f>
        <v/>
      </c>
      <c r="C3" s="167" t="s">
        <v>563</v>
      </c>
      <c r="D3" s="167" t="s">
        <v>560</v>
      </c>
      <c r="E3" s="178" t="s">
        <v>561</v>
      </c>
      <c r="F3" s="175" t="s">
        <v>562</v>
      </c>
      <c r="G3" s="179" t="str">
        <f>IF(OR($A3=初期設定!$AV$4,$B3=初期設定!$AV$4),SUBSTITUTE(SUBSTITUTE(SUBSTITUTE('01申請書'!$J$17,$C3,""),"　","")," ",""),"")</f>
        <v/>
      </c>
      <c r="H3" s="167" t="str">
        <f>IF(OR($A3=初期設定!$AV$4,$B3=初期設定!$AV$4),SUBSTITUTE(SUBSTITUTE(SUBSTITUTE($I$1,IF(COUNTIF($I$1,"*"&amp;$D3&amp;"*")=0,IF($E3="","",IF(COUNTIF($I$1,"*"&amp;$E3&amp;"*")=0,"",$E3)),$D3),""),"　","")," ",""),"")</f>
        <v/>
      </c>
    </row>
    <row r="4" spans="1:9" x14ac:dyDescent="0.2">
      <c r="A4" s="174" t="str">
        <f>IF(COUNTIF('01申請書'!$J$17,$C4&amp;"*")=1,初期設定!$AV$4,"")</f>
        <v/>
      </c>
      <c r="B4" s="174" t="str">
        <f>IF(COUNTIF('01申請書'!$J$17,"*"&amp;$C4)=1,初期設定!$AV$4,"")</f>
        <v/>
      </c>
      <c r="C4" s="167" t="s">
        <v>564</v>
      </c>
      <c r="D4" s="167" t="s">
        <v>560</v>
      </c>
      <c r="E4" s="178" t="s">
        <v>561</v>
      </c>
      <c r="F4" s="175" t="s">
        <v>562</v>
      </c>
      <c r="G4" s="179" t="str">
        <f>IF(OR($A4=初期設定!$AV$4,$B4=初期設定!$AV$4),SUBSTITUTE(SUBSTITUTE(SUBSTITUTE('01申請書'!$J$17,$C4,""),"　","")," ",""),"")</f>
        <v/>
      </c>
      <c r="H4" s="167" t="str">
        <f>IF(OR($A4=初期設定!$AV$4,$B4=初期設定!$AV$4),SUBSTITUTE(SUBSTITUTE(SUBSTITUTE($I$1,IF(COUNTIF($I$1,"*"&amp;$D4&amp;"*")=0,IF($E4="","",IF(COUNTIF($I$1,"*"&amp;$E4&amp;"*")=0,"",$E4)),$D4),""),"　","")," ",""),"")</f>
        <v/>
      </c>
    </row>
    <row r="5" spans="1:9" x14ac:dyDescent="0.2">
      <c r="A5" s="174" t="str">
        <f>IF(COUNTIF('01申請書'!$J$17,$C5&amp;"*")=1,初期設定!$AV$4,"")</f>
        <v/>
      </c>
      <c r="B5" s="174" t="str">
        <f>IF(COUNTIF('01申請書'!$J$17,"*"&amp;$C5)=1,初期設定!$AV$4,"")</f>
        <v/>
      </c>
      <c r="C5" s="167" t="s">
        <v>565</v>
      </c>
      <c r="D5" s="167" t="s">
        <v>560</v>
      </c>
      <c r="E5" s="178" t="s">
        <v>561</v>
      </c>
      <c r="F5" s="175" t="s">
        <v>562</v>
      </c>
      <c r="G5" s="179" t="str">
        <f>IF(OR($A5=初期設定!$AV$4,$B5=初期設定!$AV$4),SUBSTITUTE(SUBSTITUTE(SUBSTITUTE('01申請書'!$J$17,$C5,""),"　","")," ",""),"")</f>
        <v/>
      </c>
      <c r="H5" s="167" t="str">
        <f>IF(OR($A5=初期設定!$AV$4,$B5=初期設定!$AV$4),SUBSTITUTE(SUBSTITUTE(SUBSTITUTE($I$1,IF(COUNTIF($I$1,"*"&amp;$D5&amp;"*")=0,IF($E5="","",IF(COUNTIF($I$1,"*"&amp;$E5&amp;"*")=0,"",$E5)),$D5),""),"　","")," ",""),"")</f>
        <v/>
      </c>
    </row>
    <row r="6" spans="1:9" x14ac:dyDescent="0.2">
      <c r="A6" s="174" t="str">
        <f>IF(COUNTIF('01申請書'!$J$17,$C6&amp;"*")=1,初期設定!$AV$4,"")</f>
        <v/>
      </c>
      <c r="B6" s="174" t="str">
        <f>IF(COUNTIF('01申請書'!$J$17,"*"&amp;$C6)=1,初期設定!$AV$4,"")</f>
        <v/>
      </c>
      <c r="C6" s="167" t="s">
        <v>566</v>
      </c>
      <c r="D6" s="167" t="s">
        <v>567</v>
      </c>
      <c r="E6" s="178" t="s">
        <v>568</v>
      </c>
      <c r="F6" s="175" t="s">
        <v>569</v>
      </c>
      <c r="G6" s="179" t="str">
        <f>IF(OR($A6=初期設定!$AV$4,$B6=初期設定!$AV$4),SUBSTITUTE(SUBSTITUTE(SUBSTITUTE('01申請書'!$J$17,$C6,""),"　","")," ",""),"")</f>
        <v/>
      </c>
      <c r="H6" s="167" t="str">
        <f>IF(OR($A6=初期設定!$AV$4,$B6=初期設定!$AV$4),SUBSTITUTE(SUBSTITUTE(SUBSTITUTE($I$1,IF(COUNTIF($I$1,"*"&amp;$D6&amp;"*")=0,IF($E6="","",IF(COUNTIF($I$1,"*"&amp;$E6&amp;"*")=0,"",$E6)),$D6),""),"　","")," ",""),"")</f>
        <v/>
      </c>
    </row>
    <row r="7" spans="1:9" x14ac:dyDescent="0.2">
      <c r="A7" s="174" t="str">
        <f>IF(COUNTIF('01申請書'!$J$17,$C7&amp;"*")=1,初期設定!$AV$4,"")</f>
        <v/>
      </c>
      <c r="B7" s="174" t="str">
        <f>IF(COUNTIF('01申請書'!$J$17,"*"&amp;$C7)=1,初期設定!$AV$4,"")</f>
        <v/>
      </c>
      <c r="C7" s="167" t="s">
        <v>570</v>
      </c>
      <c r="D7" s="167" t="s">
        <v>567</v>
      </c>
      <c r="E7" s="178" t="s">
        <v>568</v>
      </c>
      <c r="F7" s="175" t="s">
        <v>569</v>
      </c>
      <c r="G7" s="179" t="str">
        <f>IF(OR($A7=初期設定!$AV$4,$B7=初期設定!$AV$4),SUBSTITUTE(SUBSTITUTE(SUBSTITUTE('01申請書'!$J$17,$C7,""),"　","")," ",""),"")</f>
        <v/>
      </c>
      <c r="H7" s="167" t="str">
        <f>IF(OR($A7=初期設定!$AV$4,$B7=初期設定!$AV$4),SUBSTITUTE(SUBSTITUTE(SUBSTITUTE($I$1,IF(COUNTIF($I$1,"*"&amp;$D7&amp;"*")=0,IF($E7="","",IF(COUNTIF($I$1,"*"&amp;$E7&amp;"*")=0,"",$E7)),$D7),""),"　","")," ",""),"")</f>
        <v/>
      </c>
    </row>
    <row r="8" spans="1:9" x14ac:dyDescent="0.2">
      <c r="A8" s="174" t="str">
        <f>IF(COUNTIF('01申請書'!$J$17,$C8&amp;"*")=1,初期設定!$AV$4,"")</f>
        <v/>
      </c>
      <c r="B8" s="174" t="str">
        <f>IF(COUNTIF('01申請書'!$J$17,"*"&amp;$C8)=1,初期設定!$AV$4,"")</f>
        <v/>
      </c>
      <c r="C8" s="167" t="s">
        <v>571</v>
      </c>
      <c r="D8" s="167" t="s">
        <v>567</v>
      </c>
      <c r="E8" s="178" t="s">
        <v>568</v>
      </c>
      <c r="F8" s="175" t="s">
        <v>569</v>
      </c>
      <c r="G8" s="179" t="str">
        <f>IF(OR($A8=初期設定!$AV$4,$B8=初期設定!$AV$4),SUBSTITUTE(SUBSTITUTE(SUBSTITUTE('01申請書'!$J$17,$C8,""),"　","")," ",""),"")</f>
        <v/>
      </c>
      <c r="H8" s="167" t="str">
        <f>IF(OR($A8=初期設定!$AV$4,$B8=初期設定!$AV$4),SUBSTITUTE(SUBSTITUTE(SUBSTITUTE($I$1,IF(COUNTIF($I$1,"*"&amp;$D8&amp;"*")=0,IF($E8="","",IF(COUNTIF($I$1,"*"&amp;$E8&amp;"*")=0,"",$E8)),$D8),""),"　","")," ",""),"")</f>
        <v/>
      </c>
    </row>
    <row r="9" spans="1:9" x14ac:dyDescent="0.2">
      <c r="A9" s="174" t="str">
        <f>IF(COUNTIF('01申請書'!$J$17,$C9&amp;"*")=1,初期設定!$AV$4,"")</f>
        <v/>
      </c>
      <c r="B9" s="174" t="str">
        <f>IF(COUNTIF('01申請書'!$J$17,"*"&amp;$C9)=1,初期設定!$AV$4,"")</f>
        <v/>
      </c>
      <c r="C9" s="167" t="s">
        <v>572</v>
      </c>
      <c r="D9" s="167" t="s">
        <v>567</v>
      </c>
      <c r="E9" s="178" t="s">
        <v>568</v>
      </c>
      <c r="F9" s="175" t="s">
        <v>569</v>
      </c>
      <c r="G9" s="179" t="str">
        <f>IF(OR($A9=初期設定!$AV$4,$B9=初期設定!$AV$4),SUBSTITUTE(SUBSTITUTE(SUBSTITUTE('01申請書'!$J$17,$C9,""),"　","")," ",""),"")</f>
        <v/>
      </c>
      <c r="H9" s="167" t="str">
        <f>IF(OR($A9=初期設定!$AV$4,$B9=初期設定!$AV$4),SUBSTITUTE(SUBSTITUTE(SUBSTITUTE($I$1,IF(COUNTIF($I$1,"*"&amp;$D9&amp;"*")=0,IF($E9="","",IF(COUNTIF($I$1,"*"&amp;$E9&amp;"*")=0,"",$E9)),$D9),""),"　","")," ",""),"")</f>
        <v/>
      </c>
    </row>
    <row r="10" spans="1:9" x14ac:dyDescent="0.2">
      <c r="A10" s="174" t="str">
        <f>IF(COUNTIF('01申請書'!$J$17,$C10&amp;"*")=1,初期設定!$AV$4,"")</f>
        <v/>
      </c>
      <c r="B10" s="174" t="str">
        <f>IF(COUNTIF('01申請書'!$J$17,"*"&amp;$C10)=1,初期設定!$AV$4,"")</f>
        <v/>
      </c>
      <c r="C10" s="167" t="s">
        <v>573</v>
      </c>
      <c r="D10" s="167" t="s">
        <v>574</v>
      </c>
      <c r="E10" s="178" t="s">
        <v>575</v>
      </c>
      <c r="F10" s="175" t="s">
        <v>576</v>
      </c>
      <c r="G10" s="179" t="str">
        <f>IF(OR($A10=初期設定!$AV$4,$B10=初期設定!$AV$4),SUBSTITUTE(SUBSTITUTE(SUBSTITUTE('01申請書'!$J$17,$C10,""),"　","")," ",""),"")</f>
        <v/>
      </c>
      <c r="H10" s="167" t="str">
        <f>IF(OR($A10=初期設定!$AV$4,$B10=初期設定!$AV$4),SUBSTITUTE(SUBSTITUTE(SUBSTITUTE($I$1,IF(COUNTIF($I$1,"*"&amp;$D10&amp;"*")=0,IF($E10="","",IF(COUNTIF($I$1,"*"&amp;$E10&amp;"*")=0,"",$E10)),$D10),""),"　","")," ",""),"")</f>
        <v/>
      </c>
    </row>
    <row r="11" spans="1:9" x14ac:dyDescent="0.2">
      <c r="A11" s="174" t="str">
        <f>IF(COUNTIF('01申請書'!$J$17,$C11&amp;"*")=1,初期設定!$AV$4,"")</f>
        <v/>
      </c>
      <c r="B11" s="174" t="str">
        <f>IF(COUNTIF('01申請書'!$J$17,"*"&amp;$C11)=1,初期設定!$AV$4,"")</f>
        <v/>
      </c>
      <c r="C11" s="167" t="s">
        <v>577</v>
      </c>
      <c r="D11" s="167" t="s">
        <v>574</v>
      </c>
      <c r="E11" s="178" t="s">
        <v>575</v>
      </c>
      <c r="F11" s="175" t="s">
        <v>576</v>
      </c>
      <c r="G11" s="179" t="str">
        <f>IF(OR($A11=初期設定!$AV$4,$B11=初期設定!$AV$4),SUBSTITUTE(SUBSTITUTE(SUBSTITUTE('01申請書'!$J$17,$C11,""),"　","")," ",""),"")</f>
        <v/>
      </c>
      <c r="H11" s="167" t="str">
        <f>IF(OR($A11=初期設定!$AV$4,$B11=初期設定!$AV$4),SUBSTITUTE(SUBSTITUTE(SUBSTITUTE($I$1,IF(COUNTIF($I$1,"*"&amp;$D11&amp;"*")=0,IF($E11="","",IF(COUNTIF($I$1,"*"&amp;$E11&amp;"*")=0,"",$E11)),$D11),""),"　","")," ",""),"")</f>
        <v/>
      </c>
    </row>
    <row r="12" spans="1:9" x14ac:dyDescent="0.2">
      <c r="A12" s="174" t="str">
        <f>IF(COUNTIF('01申請書'!$J$17,$C12&amp;"*")=1,初期設定!$AV$4,"")</f>
        <v/>
      </c>
      <c r="B12" s="174" t="str">
        <f>IF(COUNTIF('01申請書'!$J$17,"*"&amp;$C12)=1,初期設定!$AV$4,"")</f>
        <v/>
      </c>
      <c r="C12" s="167" t="s">
        <v>578</v>
      </c>
      <c r="D12" s="167" t="s">
        <v>574</v>
      </c>
      <c r="E12" s="178" t="s">
        <v>575</v>
      </c>
      <c r="F12" s="175" t="s">
        <v>576</v>
      </c>
      <c r="G12" s="179" t="str">
        <f>IF(OR($A12=初期設定!$AV$4,$B12=初期設定!$AV$4),SUBSTITUTE(SUBSTITUTE(SUBSTITUTE('01申請書'!$J$17,$C12,""),"　","")," ",""),"")</f>
        <v/>
      </c>
      <c r="H12" s="167" t="str">
        <f>IF(OR($A12=初期設定!$AV$4,$B12=初期設定!$AV$4),SUBSTITUTE(SUBSTITUTE(SUBSTITUTE($I$1,IF(COUNTIF($I$1,"*"&amp;$D12&amp;"*")=0,IF($E12="","",IF(COUNTIF($I$1,"*"&amp;$E12&amp;"*")=0,"",$E12)),$D12),""),"　","")," ",""),"")</f>
        <v/>
      </c>
    </row>
    <row r="13" spans="1:9" x14ac:dyDescent="0.2">
      <c r="A13" s="174" t="str">
        <f>IF(COUNTIF('01申請書'!$J$17,$C13&amp;"*")=1,初期設定!$AV$4,"")</f>
        <v/>
      </c>
      <c r="B13" s="174" t="str">
        <f>IF(COUNTIF('01申請書'!$J$17,"*"&amp;$C13)=1,初期設定!$AV$4,"")</f>
        <v/>
      </c>
      <c r="C13" s="167" t="s">
        <v>579</v>
      </c>
      <c r="D13" s="167" t="s">
        <v>574</v>
      </c>
      <c r="E13" s="178" t="s">
        <v>575</v>
      </c>
      <c r="F13" s="175" t="s">
        <v>576</v>
      </c>
      <c r="G13" s="179" t="str">
        <f>IF(OR($A13=初期設定!$AV$4,$B13=初期設定!$AV$4),SUBSTITUTE(SUBSTITUTE(SUBSTITUTE('01申請書'!$J$17,$C13,""),"　","")," ",""),"")</f>
        <v/>
      </c>
      <c r="H13" s="167" t="str">
        <f>IF(OR($A13=初期設定!$AV$4,$B13=初期設定!$AV$4),SUBSTITUTE(SUBSTITUTE(SUBSTITUTE($I$1,IF(COUNTIF($I$1,"*"&amp;$D13&amp;"*")=0,IF($E13="","",IF(COUNTIF($I$1,"*"&amp;$E13&amp;"*")=0,"",$E13)),$D13),""),"　","")," ",""),"")</f>
        <v/>
      </c>
    </row>
    <row r="14" spans="1:9" x14ac:dyDescent="0.2">
      <c r="A14" s="174" t="str">
        <f>IF(COUNTIF('01申請書'!$J$17,$C14&amp;"*")=1,初期設定!$AV$4,"")</f>
        <v/>
      </c>
      <c r="B14" s="174" t="str">
        <f>IF(COUNTIF('01申請書'!$J$17,"*"&amp;$C14)=1,初期設定!$AV$4,"")</f>
        <v/>
      </c>
      <c r="C14" s="167" t="s">
        <v>580</v>
      </c>
      <c r="D14" s="167" t="s">
        <v>581</v>
      </c>
      <c r="E14" s="178" t="s">
        <v>582</v>
      </c>
      <c r="F14" s="175" t="s">
        <v>583</v>
      </c>
      <c r="G14" s="179" t="str">
        <f>IF(OR($A14=初期設定!$AV$4,$B14=初期設定!$AV$4),SUBSTITUTE(SUBSTITUTE(SUBSTITUTE('01申請書'!$J$17,$C14,""),"　","")," ",""),"")</f>
        <v/>
      </c>
      <c r="H14" s="167" t="str">
        <f>IF(OR($A14=初期設定!$AV$4,$B14=初期設定!$AV$4),SUBSTITUTE(SUBSTITUTE(SUBSTITUTE($I$1,IF(COUNTIF($I$1,"*"&amp;$D14&amp;"*")=0,IF($E14="","",IF(COUNTIF($I$1,"*"&amp;$E14&amp;"*")=0,"",$E14)),$D14),""),"　","")," ",""),"")</f>
        <v/>
      </c>
    </row>
    <row r="15" spans="1:9" x14ac:dyDescent="0.2">
      <c r="A15" s="174" t="str">
        <f>IF(COUNTIF('01申請書'!$J$17,$C15&amp;"*")=1,初期設定!$AV$4,"")</f>
        <v/>
      </c>
      <c r="B15" s="174" t="str">
        <f>IF(COUNTIF('01申請書'!$J$17,"*"&amp;$C15)=1,初期設定!$AV$4,"")</f>
        <v/>
      </c>
      <c r="C15" s="167" t="s">
        <v>584</v>
      </c>
      <c r="D15" s="167" t="s">
        <v>581</v>
      </c>
      <c r="E15" s="178" t="s">
        <v>582</v>
      </c>
      <c r="F15" s="175" t="s">
        <v>583</v>
      </c>
      <c r="G15" s="179" t="str">
        <f>IF(OR($A15=初期設定!$AV$4,$B15=初期設定!$AV$4),SUBSTITUTE(SUBSTITUTE(SUBSTITUTE('01申請書'!$J$17,$C15,""),"　","")," ",""),"")</f>
        <v/>
      </c>
      <c r="H15" s="167" t="str">
        <f>IF(OR($A15=初期設定!$AV$4,$B15=初期設定!$AV$4),SUBSTITUTE(SUBSTITUTE(SUBSTITUTE($I$1,IF(COUNTIF($I$1,"*"&amp;$D15&amp;"*")=0,IF($E15="","",IF(COUNTIF($I$1,"*"&amp;$E15&amp;"*")=0,"",$E15)),$D15),""),"　","")," ",""),"")</f>
        <v/>
      </c>
    </row>
    <row r="16" spans="1:9" x14ac:dyDescent="0.2">
      <c r="A16" s="174" t="str">
        <f>IF(COUNTIF('01申請書'!$J$17,$C16&amp;"*")=1,初期設定!$AV$4,"")</f>
        <v/>
      </c>
      <c r="B16" s="174" t="str">
        <f>IF(COUNTIF('01申請書'!$J$17,"*"&amp;$C16)=1,初期設定!$AV$4,"")</f>
        <v/>
      </c>
      <c r="C16" s="167" t="s">
        <v>585</v>
      </c>
      <c r="D16" s="167" t="s">
        <v>581</v>
      </c>
      <c r="E16" s="178" t="s">
        <v>582</v>
      </c>
      <c r="F16" s="175" t="s">
        <v>583</v>
      </c>
      <c r="G16" s="179" t="str">
        <f>IF(OR($A16=初期設定!$AV$4,$B16=初期設定!$AV$4),SUBSTITUTE(SUBSTITUTE(SUBSTITUTE('01申請書'!$J$17,$C16,""),"　","")," ",""),"")</f>
        <v/>
      </c>
      <c r="H16" s="167" t="str">
        <f>IF(OR($A16=初期設定!$AV$4,$B16=初期設定!$AV$4),SUBSTITUTE(SUBSTITUTE(SUBSTITUTE($I$1,IF(COUNTIF($I$1,"*"&amp;$D16&amp;"*")=0,IF($E16="","",IF(COUNTIF($I$1,"*"&amp;$E16&amp;"*")=0,"",$E16)),$D16),""),"　","")," ",""),"")</f>
        <v/>
      </c>
    </row>
    <row r="17" spans="1:8" x14ac:dyDescent="0.2">
      <c r="A17" s="174" t="str">
        <f>IF(COUNTIF('01申請書'!$J$17,$C17&amp;"*")=1,初期設定!$AV$4,"")</f>
        <v/>
      </c>
      <c r="B17" s="174" t="str">
        <f>IF(COUNTIF('01申請書'!$J$17,"*"&amp;$C17)=1,初期設定!$AV$4,"")</f>
        <v/>
      </c>
      <c r="C17" s="167" t="s">
        <v>586</v>
      </c>
      <c r="D17" s="167" t="s">
        <v>581</v>
      </c>
      <c r="E17" s="178" t="s">
        <v>582</v>
      </c>
      <c r="F17" s="175" t="s">
        <v>583</v>
      </c>
      <c r="G17" s="179" t="str">
        <f>IF(OR($A17=初期設定!$AV$4,$B17=初期設定!$AV$4),SUBSTITUTE(SUBSTITUTE(SUBSTITUTE('01申請書'!$J$17,$C17,""),"　","")," ",""),"")</f>
        <v/>
      </c>
      <c r="H17" s="167" t="str">
        <f>IF(OR($A17=初期設定!$AV$4,$B17=初期設定!$AV$4),SUBSTITUTE(SUBSTITUTE(SUBSTITUTE($I$1,IF(COUNTIF($I$1,"*"&amp;$D17&amp;"*")=0,IF($E17="","",IF(COUNTIF($I$1,"*"&amp;$E17&amp;"*")=0,"",$E17)),$D17),""),"　","")," ",""),"")</f>
        <v/>
      </c>
    </row>
    <row r="18" spans="1:8" x14ac:dyDescent="0.2">
      <c r="A18" s="174" t="str">
        <f>IF(COUNTIF('01申請書'!$J$17,$C18&amp;"*")=1,初期設定!$AV$4,"")</f>
        <v/>
      </c>
      <c r="B18" s="174" t="str">
        <f>IF(COUNTIF('01申請書'!$J$17,"*"&amp;$C18)=1,初期設定!$AV$4,"")</f>
        <v/>
      </c>
      <c r="C18" s="167" t="s">
        <v>587</v>
      </c>
      <c r="D18" s="167" t="s">
        <v>588</v>
      </c>
      <c r="E18" s="178" t="s">
        <v>589</v>
      </c>
      <c r="F18" s="175" t="s">
        <v>590</v>
      </c>
      <c r="G18" s="179" t="str">
        <f>IF(OR($A18=初期設定!$AV$4,$B18=初期設定!$AV$4),SUBSTITUTE(SUBSTITUTE(SUBSTITUTE('01申請書'!$J$17,$C18,""),"　","")," ",""),"")</f>
        <v/>
      </c>
      <c r="H18" s="167" t="str">
        <f>IF(OR($A18=初期設定!$AV$4,$B18=初期設定!$AV$4),SUBSTITUTE(SUBSTITUTE(SUBSTITUTE($I$1,IF(COUNTIF($I$1,"*"&amp;$D18&amp;"*")=0,IF($E18="","",IF(COUNTIF($I$1,"*"&amp;$E18&amp;"*")=0,"",$E18)),$D18),""),"　","")," ",""),"")</f>
        <v/>
      </c>
    </row>
    <row r="19" spans="1:8" x14ac:dyDescent="0.2">
      <c r="A19" s="174" t="str">
        <f>IF(COUNTIF('01申請書'!$J$17,$C19&amp;"*")=1,初期設定!$AV$4,"")</f>
        <v/>
      </c>
      <c r="B19" s="174" t="str">
        <f>IF(COUNTIF('01申請書'!$J$17,"*"&amp;$C19)=1,初期設定!$AV$4,"")</f>
        <v/>
      </c>
      <c r="C19" s="167" t="s">
        <v>591</v>
      </c>
      <c r="D19" s="167" t="s">
        <v>588</v>
      </c>
      <c r="E19" s="178" t="s">
        <v>589</v>
      </c>
      <c r="F19" s="175" t="s">
        <v>590</v>
      </c>
      <c r="G19" s="179" t="str">
        <f>IF(OR($A19=初期設定!$AV$4,$B19=初期設定!$AV$4),SUBSTITUTE(SUBSTITUTE(SUBSTITUTE('01申請書'!$J$17,$C19,""),"　","")," ",""),"")</f>
        <v/>
      </c>
      <c r="H19" s="167" t="str">
        <f>IF(OR($A19=初期設定!$AV$4,$B19=初期設定!$AV$4),SUBSTITUTE(SUBSTITUTE(SUBSTITUTE($I$1,IF(COUNTIF($I$1,"*"&amp;$D19&amp;"*")=0,IF($E19="","",IF(COUNTIF($I$1,"*"&amp;$E19&amp;"*")=0,"",$E19)),$D19),""),"　","")," ",""),"")</f>
        <v/>
      </c>
    </row>
    <row r="20" spans="1:8" x14ac:dyDescent="0.2">
      <c r="A20" s="174" t="str">
        <f>IF(COUNTIF('01申請書'!$J$17,$C20&amp;"*")=1,初期設定!$AV$4,"")</f>
        <v/>
      </c>
      <c r="B20" s="174" t="str">
        <f>IF(COUNTIF('01申請書'!$J$17,"*"&amp;$C20)=1,初期設定!$AV$4,"")</f>
        <v/>
      </c>
      <c r="C20" s="167" t="s">
        <v>592</v>
      </c>
      <c r="D20" s="167" t="s">
        <v>588</v>
      </c>
      <c r="E20" s="178" t="s">
        <v>589</v>
      </c>
      <c r="F20" s="175" t="s">
        <v>590</v>
      </c>
      <c r="G20" s="179" t="str">
        <f>IF(OR($A20=初期設定!$AV$4,$B20=初期設定!$AV$4),SUBSTITUTE(SUBSTITUTE(SUBSTITUTE('01申請書'!$J$17,$C20,""),"　","")," ",""),"")</f>
        <v/>
      </c>
      <c r="H20" s="167" t="str">
        <f>IF(OR($A20=初期設定!$AV$4,$B20=初期設定!$AV$4),SUBSTITUTE(SUBSTITUTE(SUBSTITUTE($I$1,IF(COUNTIF($I$1,"*"&amp;$D20&amp;"*")=0,IF($E20="","",IF(COUNTIF($I$1,"*"&amp;$E20&amp;"*")=0,"",$E20)),$D20),""),"　","")," ",""),"")</f>
        <v/>
      </c>
    </row>
    <row r="21" spans="1:8" x14ac:dyDescent="0.2">
      <c r="A21" s="174" t="str">
        <f>IF(COUNTIF('01申請書'!$J$17,$C21&amp;"*")=1,初期設定!$AV$4,"")</f>
        <v/>
      </c>
      <c r="B21" s="174" t="str">
        <f>IF(COUNTIF('01申請書'!$J$17,"*"&amp;$C21)=1,初期設定!$AV$4,"")</f>
        <v/>
      </c>
      <c r="C21" s="167" t="s">
        <v>593</v>
      </c>
      <c r="D21" s="167" t="s">
        <v>594</v>
      </c>
      <c r="E21" s="178"/>
      <c r="F21" s="175" t="s">
        <v>595</v>
      </c>
      <c r="G21" s="179" t="str">
        <f>IF(OR($A21=初期設定!$AV$4,$B21=初期設定!$AV$4),SUBSTITUTE(SUBSTITUTE(SUBSTITUTE('01申請書'!$J$17,$C21,""),"　","")," ",""),"")</f>
        <v/>
      </c>
      <c r="H21" s="167" t="str">
        <f>IF(OR($A21=初期設定!$AV$4,$B21=初期設定!$AV$4),SUBSTITUTE(SUBSTITUTE(SUBSTITUTE($I$1,IF(COUNTIF($I$1,"*"&amp;$D21&amp;"*")=0,IF($E21="","",IF(COUNTIF($I$1,"*"&amp;$E21&amp;"*")=0,"",$E21)),$D21),""),"　","")," ",""),"")</f>
        <v/>
      </c>
    </row>
    <row r="22" spans="1:8" x14ac:dyDescent="0.2">
      <c r="A22" s="174" t="str">
        <f>IF(COUNTIF('01申請書'!$J$17,$C22&amp;"*")=1,初期設定!$AV$4,"")</f>
        <v/>
      </c>
      <c r="B22" s="174" t="str">
        <f>IF(COUNTIF('01申請書'!$J$17,"*"&amp;$C22)=1,初期設定!$AV$4,"")</f>
        <v/>
      </c>
      <c r="C22" s="167" t="s">
        <v>596</v>
      </c>
      <c r="D22" s="167" t="s">
        <v>594</v>
      </c>
      <c r="E22" s="178"/>
      <c r="F22" s="175" t="s">
        <v>595</v>
      </c>
      <c r="G22" s="179" t="str">
        <f>IF(OR($A22=初期設定!$AV$4,$B22=初期設定!$AV$4),SUBSTITUTE(SUBSTITUTE(SUBSTITUTE('01申請書'!$J$17,$C22,""),"　","")," ",""),"")</f>
        <v/>
      </c>
      <c r="H22" s="167" t="str">
        <f>IF(OR($A22=初期設定!$AV$4,$B22=初期設定!$AV$4),SUBSTITUTE(SUBSTITUTE(SUBSTITUTE($I$1,IF(COUNTIF($I$1,"*"&amp;$D22&amp;"*")=0,IF($E22="","",IF(COUNTIF($I$1,"*"&amp;$E22&amp;"*")=0,"",$E22)),$D22),""),"　","")," ",""),"")</f>
        <v/>
      </c>
    </row>
    <row r="23" spans="1:8" x14ac:dyDescent="0.2">
      <c r="A23" s="174" t="str">
        <f>IF(COUNTIF('01申請書'!$J$17,$C23&amp;"*")=1,初期設定!$AV$4,"")</f>
        <v/>
      </c>
      <c r="B23" s="174" t="str">
        <f>IF(COUNTIF('01申請書'!$J$17,"*"&amp;$C23)=1,初期設定!$AV$4,"")</f>
        <v/>
      </c>
      <c r="C23" s="167" t="s">
        <v>597</v>
      </c>
      <c r="D23" s="167" t="s">
        <v>594</v>
      </c>
      <c r="E23" s="178"/>
      <c r="F23" s="175" t="s">
        <v>595</v>
      </c>
      <c r="G23" s="179" t="str">
        <f>IF(OR($A23=初期設定!$AV$4,$B23=初期設定!$AV$4),SUBSTITUTE(SUBSTITUTE(SUBSTITUTE('01申請書'!$J$17,$C23,""),"　","")," ",""),"")</f>
        <v/>
      </c>
      <c r="H23" s="167" t="str">
        <f>IF(OR($A23=初期設定!$AV$4,$B23=初期設定!$AV$4),SUBSTITUTE(SUBSTITUTE(SUBSTITUTE($I$1,IF(COUNTIF($I$1,"*"&amp;$D23&amp;"*")=0,IF($E23="","",IF(COUNTIF($I$1,"*"&amp;$E23&amp;"*")=0,"",$E23)),$D23),""),"　","")," ",""),"")</f>
        <v/>
      </c>
    </row>
    <row r="24" spans="1:8" x14ac:dyDescent="0.2">
      <c r="A24" s="174" t="str">
        <f>IF(COUNTIF('01申請書'!$J$17,$C24&amp;"*")=1,初期設定!$AV$4,"")</f>
        <v/>
      </c>
      <c r="B24" s="174" t="str">
        <f>IF(COUNTIF('01申請書'!$J$17,"*"&amp;$C24)=1,初期設定!$AV$4,"")</f>
        <v/>
      </c>
      <c r="C24" s="167" t="s">
        <v>598</v>
      </c>
      <c r="D24" s="167" t="s">
        <v>599</v>
      </c>
      <c r="E24" s="178"/>
      <c r="F24" s="175" t="s">
        <v>600</v>
      </c>
      <c r="G24" s="179" t="str">
        <f>IF(OR($A24=初期設定!$AV$4,$B24=初期設定!$AV$4),SUBSTITUTE(SUBSTITUTE(SUBSTITUTE('01申請書'!$J$17,$C24,""),"　","")," ",""),"")</f>
        <v/>
      </c>
      <c r="H24" s="167" t="str">
        <f>IF(OR($A24=初期設定!$AV$4,$B24=初期設定!$AV$4),SUBSTITUTE(SUBSTITUTE(SUBSTITUTE($I$1,IF(COUNTIF($I$1,"*"&amp;$D24&amp;"*")=0,IF($E24="","",IF(COUNTIF($I$1,"*"&amp;$E24&amp;"*")=0,"",$E24)),$D24),""),"　","")," ",""),"")</f>
        <v/>
      </c>
    </row>
    <row r="25" spans="1:8" x14ac:dyDescent="0.2">
      <c r="A25" s="174" t="str">
        <f>IF(COUNTIF('01申請書'!$J$17,$C25&amp;"*")=1,初期設定!$AV$4,"")</f>
        <v/>
      </c>
      <c r="B25" s="174" t="str">
        <f>IF(COUNTIF('01申請書'!$J$17,"*"&amp;$C25)=1,初期設定!$AV$4,"")</f>
        <v/>
      </c>
      <c r="C25" s="167" t="s">
        <v>601</v>
      </c>
      <c r="D25" s="167" t="s">
        <v>599</v>
      </c>
      <c r="E25" s="178"/>
      <c r="F25" s="175" t="s">
        <v>600</v>
      </c>
      <c r="G25" s="179" t="str">
        <f>IF(OR($A25=初期設定!$AV$4,$B25=初期設定!$AV$4),SUBSTITUTE(SUBSTITUTE(SUBSTITUTE('01申請書'!$J$17,$C25,""),"　","")," ",""),"")</f>
        <v/>
      </c>
      <c r="H25" s="167" t="str">
        <f>IF(OR($A25=初期設定!$AV$4,$B25=初期設定!$AV$4),SUBSTITUTE(SUBSTITUTE(SUBSTITUTE($I$1,IF(COUNTIF($I$1,"*"&amp;$D25&amp;"*")=0,IF($E25="","",IF(COUNTIF($I$1,"*"&amp;$E25&amp;"*")=0,"",$E25)),$D25),""),"　","")," ",""),"")</f>
        <v/>
      </c>
    </row>
    <row r="26" spans="1:8" x14ac:dyDescent="0.2">
      <c r="A26" s="174" t="str">
        <f>IF(COUNTIF('01申請書'!$J$17,$C26&amp;"*")=1,初期設定!$AV$4,"")</f>
        <v/>
      </c>
      <c r="B26" s="174" t="str">
        <f>IF(COUNTIF('01申請書'!$J$17,"*"&amp;$C26)=1,初期設定!$AV$4,"")</f>
        <v/>
      </c>
      <c r="C26" s="167" t="s">
        <v>602</v>
      </c>
      <c r="D26" s="167" t="s">
        <v>599</v>
      </c>
      <c r="E26" s="178"/>
      <c r="F26" s="175" t="s">
        <v>600</v>
      </c>
      <c r="G26" s="179" t="str">
        <f>IF(OR($A26=初期設定!$AV$4,$B26=初期設定!$AV$4),SUBSTITUTE(SUBSTITUTE(SUBSTITUTE('01申請書'!$J$17,$C26,""),"　","")," ",""),"")</f>
        <v/>
      </c>
      <c r="H26" s="167" t="str">
        <f>IF(OR($A26=初期設定!$AV$4,$B26=初期設定!$AV$4),SUBSTITUTE(SUBSTITUTE(SUBSTITUTE($I$1,IF(COUNTIF($I$1,"*"&amp;$D26&amp;"*")=0,IF($E26="","",IF(COUNTIF($I$1,"*"&amp;$E26&amp;"*")=0,"",$E26)),$D26),""),"　","")," ",""),"")</f>
        <v/>
      </c>
    </row>
    <row r="27" spans="1:8" x14ac:dyDescent="0.2">
      <c r="A27" s="174" t="str">
        <f>IF(COUNTIF('01申請書'!$J$17,$C27&amp;"*")=1,初期設定!$AV$4,"")</f>
        <v/>
      </c>
      <c r="B27" s="174" t="str">
        <f>IF(COUNTIF('01申請書'!$J$17,"*"&amp;$C27)=1,初期設定!$AV$4,"")</f>
        <v/>
      </c>
      <c r="C27" s="167" t="s">
        <v>603</v>
      </c>
      <c r="D27" s="167" t="s">
        <v>604</v>
      </c>
      <c r="E27" s="178"/>
      <c r="F27" s="175" t="s">
        <v>605</v>
      </c>
      <c r="G27" s="179" t="str">
        <f>IF(OR($A27=初期設定!$AV$4,$B27=初期設定!$AV$4),SUBSTITUTE(SUBSTITUTE(SUBSTITUTE('01申請書'!$J$17,$C27,""),"　","")," ",""),"")</f>
        <v/>
      </c>
      <c r="H27" s="167" t="str">
        <f>IF(OR($A27=初期設定!$AV$4,$B27=初期設定!$AV$4),SUBSTITUTE(SUBSTITUTE(SUBSTITUTE($I$1,IF(COUNTIF($I$1,"*"&amp;$D27&amp;"*")=0,IF($E27="","",IF(COUNTIF($I$1,"*"&amp;$E27&amp;"*")=0,"",$E27)),$D27),""),"　","")," ",""),"")</f>
        <v/>
      </c>
    </row>
    <row r="28" spans="1:8" x14ac:dyDescent="0.2">
      <c r="A28" s="174" t="str">
        <f>IF(COUNTIF('01申請書'!$J$17,$C28&amp;"*")=1,初期設定!$AV$4,"")</f>
        <v/>
      </c>
      <c r="B28" s="174" t="str">
        <f>IF(COUNTIF('01申請書'!$J$17,"*"&amp;$C28)=1,初期設定!$AV$4,"")</f>
        <v/>
      </c>
      <c r="C28" s="167" t="s">
        <v>606</v>
      </c>
      <c r="D28" s="167" t="s">
        <v>604</v>
      </c>
      <c r="E28" s="178"/>
      <c r="F28" s="175" t="s">
        <v>605</v>
      </c>
      <c r="G28" s="179" t="str">
        <f>IF(OR($A28=初期設定!$AV$4,$B28=初期設定!$AV$4),SUBSTITUTE(SUBSTITUTE(SUBSTITUTE('01申請書'!$J$17,$C28,""),"　","")," ",""),"")</f>
        <v/>
      </c>
      <c r="H28" s="167" t="str">
        <f>IF(OR($A28=初期設定!$AV$4,$B28=初期設定!$AV$4),SUBSTITUTE(SUBSTITUTE(SUBSTITUTE($I$1,IF(COUNTIF($I$1,"*"&amp;$D28&amp;"*")=0,IF($E28="","",IF(COUNTIF($I$1,"*"&amp;$E28&amp;"*")=0,"",$E28)),$D28),""),"　","")," ",""),"")</f>
        <v/>
      </c>
    </row>
    <row r="29" spans="1:8" x14ac:dyDescent="0.2">
      <c r="A29" s="174" t="str">
        <f>IF(COUNTIF('01申請書'!$J$17,$C29&amp;"*")=1,初期設定!$AV$4,"")</f>
        <v/>
      </c>
      <c r="B29" s="174" t="str">
        <f>IF(COUNTIF('01申請書'!$J$17,"*"&amp;$C29)=1,初期設定!$AV$4,"")</f>
        <v/>
      </c>
      <c r="C29" s="167" t="s">
        <v>607</v>
      </c>
      <c r="D29" s="167" t="s">
        <v>604</v>
      </c>
      <c r="E29" s="178"/>
      <c r="F29" s="175" t="s">
        <v>605</v>
      </c>
      <c r="G29" s="179" t="str">
        <f>IF(OR($A29=初期設定!$AV$4,$B29=初期設定!$AV$4),SUBSTITUTE(SUBSTITUTE(SUBSTITUTE('01申請書'!$J$17,$C29,""),"　","")," ",""),"")</f>
        <v/>
      </c>
      <c r="H29" s="167" t="str">
        <f>IF(OR($A29=初期設定!$AV$4,$B29=初期設定!$AV$4),SUBSTITUTE(SUBSTITUTE(SUBSTITUTE($I$1,IF(COUNTIF($I$1,"*"&amp;$D29&amp;"*")=0,IF($E29="","",IF(COUNTIF($I$1,"*"&amp;$E29&amp;"*")=0,"",$E29)),$D29),""),"　","")," ",""),"")</f>
        <v/>
      </c>
    </row>
    <row r="30" spans="1:8" x14ac:dyDescent="0.2">
      <c r="A30" s="174" t="str">
        <f>IF(COUNTIF('01申請書'!$J$17,$C30&amp;"*")=1,初期設定!$AV$4,"")</f>
        <v/>
      </c>
      <c r="B30" s="174" t="str">
        <f>IF(COUNTIF('01申請書'!$J$17,"*"&amp;$C30)=1,初期設定!$AV$4,"")</f>
        <v/>
      </c>
      <c r="C30" s="167" t="s">
        <v>608</v>
      </c>
      <c r="D30" s="167" t="s">
        <v>604</v>
      </c>
      <c r="E30" s="178"/>
      <c r="F30" s="175" t="s">
        <v>605</v>
      </c>
      <c r="G30" s="179" t="str">
        <f>IF(OR($A30=初期設定!$AV$4,$B30=初期設定!$AV$4),SUBSTITUTE(SUBSTITUTE(SUBSTITUTE('01申請書'!$J$17,$C30,""),"　","")," ",""),"")</f>
        <v/>
      </c>
      <c r="H30" s="167" t="str">
        <f>IF(OR($A30=初期設定!$AV$4,$B30=初期設定!$AV$4),SUBSTITUTE(SUBSTITUTE(SUBSTITUTE($I$1,IF(COUNTIF($I$1,"*"&amp;$D30&amp;"*")=0,IF($E30="","",IF(COUNTIF($I$1,"*"&amp;$E30&amp;"*")=0,"",$E30)),$D30),""),"　","")," ",""),"")</f>
        <v/>
      </c>
    </row>
    <row r="31" spans="1:8" x14ac:dyDescent="0.2">
      <c r="A31" s="174" t="str">
        <f>IF(COUNTIF('01申請書'!$J$17,$C31&amp;"*")=1,初期設定!$AV$4,"")</f>
        <v/>
      </c>
      <c r="B31" s="174" t="str">
        <f>IF(COUNTIF('01申請書'!$J$17,"*"&amp;$C31)=1,初期設定!$AV$4,"")</f>
        <v/>
      </c>
      <c r="C31" s="167" t="s">
        <v>785</v>
      </c>
      <c r="D31" s="167" t="s">
        <v>786</v>
      </c>
      <c r="E31" s="178"/>
      <c r="F31" s="175" t="s">
        <v>787</v>
      </c>
      <c r="G31" s="179" t="str">
        <f>IF(OR($A31=初期設定!$AV$4,$B31=初期設定!$AV$4),SUBSTITUTE(SUBSTITUTE(SUBSTITUTE('01申請書'!$J$17,$C31,""),"　","")," ",""),"")</f>
        <v/>
      </c>
      <c r="H31" s="167" t="str">
        <f>IF(OR($A31=初期設定!$AV$4,$B31=初期設定!$AV$4),SUBSTITUTE(SUBSTITUTE(SUBSTITUTE($I$1,IF(COUNTIF($I$1,"*"&amp;$D31&amp;"*")=0,IF($E31="","",IF(COUNTIF($I$1,"*"&amp;$E31&amp;"*")=0,"",$E31)),$D31),""),"　","")," ",""),"")</f>
        <v/>
      </c>
    </row>
    <row r="32" spans="1:8" x14ac:dyDescent="0.2">
      <c r="A32" s="174" t="str">
        <f>IF(COUNTIF('01申請書'!$J$17,$C32&amp;"*")=1,初期設定!$AV$4,"")</f>
        <v/>
      </c>
      <c r="B32" s="174" t="str">
        <f>IF(COUNTIF('01申請書'!$J$17,"*"&amp;$C32)=1,初期設定!$AV$4,"")</f>
        <v/>
      </c>
      <c r="C32" s="167" t="s">
        <v>788</v>
      </c>
      <c r="D32" s="167" t="s">
        <v>786</v>
      </c>
      <c r="E32" s="178"/>
      <c r="F32" s="175" t="s">
        <v>787</v>
      </c>
      <c r="G32" s="179" t="str">
        <f>IF(OR($A32=初期設定!$AV$4,$B32=初期設定!$AV$4),SUBSTITUTE(SUBSTITUTE(SUBSTITUTE('01申請書'!$J$17,$C32,""),"　","")," ",""),"")</f>
        <v/>
      </c>
      <c r="H32" s="167" t="str">
        <f>IF(OR($A32=初期設定!$AV$4,$B32=初期設定!$AV$4),SUBSTITUTE(SUBSTITUTE(SUBSTITUTE($I$1,IF(COUNTIF($I$1,"*"&amp;$D32&amp;"*")=0,IF($E32="","",IF(COUNTIF($I$1,"*"&amp;$E32&amp;"*")=0,"",$E32)),$D32),""),"　","")," ",""),"")</f>
        <v/>
      </c>
    </row>
    <row r="33" spans="1:8" x14ac:dyDescent="0.2">
      <c r="A33" s="174" t="str">
        <f>IF(COUNTIF('01申請書'!$J$17,$C33&amp;"*")=1,初期設定!$AV$4,"")</f>
        <v/>
      </c>
      <c r="B33" s="174" t="str">
        <f>IF(COUNTIF('01申請書'!$J$17,"*"&amp;$C33)=1,初期設定!$AV$4,"")</f>
        <v/>
      </c>
      <c r="C33" s="167" t="s">
        <v>789</v>
      </c>
      <c r="D33" s="167" t="s">
        <v>786</v>
      </c>
      <c r="E33" s="178"/>
      <c r="F33" s="175" t="s">
        <v>787</v>
      </c>
      <c r="G33" s="179" t="str">
        <f>IF(OR($A33=初期設定!$AV$4,$B33=初期設定!$AV$4),SUBSTITUTE(SUBSTITUTE(SUBSTITUTE('01申請書'!$J$17,$C33,""),"　","")," ",""),"")</f>
        <v/>
      </c>
      <c r="H33" s="167" t="str">
        <f>IF(OR($A33=初期設定!$AV$4,$B33=初期設定!$AV$4),SUBSTITUTE(SUBSTITUTE(SUBSTITUTE($I$1,IF(COUNTIF($I$1,"*"&amp;$D33&amp;"*")=0,IF($E33="","",IF(COUNTIF($I$1,"*"&amp;$E33&amp;"*")=0,"",$E33)),$D33),""),"　","")," ",""),"")</f>
        <v/>
      </c>
    </row>
    <row r="34" spans="1:8" x14ac:dyDescent="0.2">
      <c r="A34" s="174" t="str">
        <f>IF(COUNTIF('01申請書'!$J$17,$C34&amp;"*")=1,初期設定!$AV$4,"")</f>
        <v/>
      </c>
      <c r="B34" s="174" t="str">
        <f>IF(COUNTIF('01申請書'!$J$17,"*"&amp;$C34)=1,初期設定!$AV$4,"")</f>
        <v/>
      </c>
      <c r="C34" s="167" t="s">
        <v>790</v>
      </c>
      <c r="D34" s="167" t="s">
        <v>791</v>
      </c>
      <c r="E34" s="178"/>
      <c r="F34" s="175" t="s">
        <v>792</v>
      </c>
      <c r="G34" s="179" t="str">
        <f>IF(OR($A34=初期設定!$AV$4,$B34=初期設定!$AV$4),SUBSTITUTE(SUBSTITUTE(SUBSTITUTE('01申請書'!$J$17,$C34,""),"　","")," ",""),"")</f>
        <v/>
      </c>
      <c r="H34" s="167" t="str">
        <f>IF(OR($A34=初期設定!$AV$4,$B34=初期設定!$AV$4),SUBSTITUTE(SUBSTITUTE(SUBSTITUTE($I$1,IF(COUNTIF($I$1,"*"&amp;$D34&amp;"*")=0,IF($E34="","",IF(COUNTIF($I$1,"*"&amp;$E34&amp;"*")=0,"",$E34)),$D34),""),"　","")," ",""),"")</f>
        <v/>
      </c>
    </row>
    <row r="35" spans="1:8" x14ac:dyDescent="0.2">
      <c r="A35" s="174" t="str">
        <f>IF(COUNTIF('01申請書'!$J$17,$C35&amp;"*")=1,初期設定!$AV$4,"")</f>
        <v/>
      </c>
      <c r="B35" s="174" t="str">
        <f>IF(COUNTIF('01申請書'!$J$17,"*"&amp;$C35)=1,初期設定!$AV$4,"")</f>
        <v/>
      </c>
      <c r="C35" s="167" t="s">
        <v>793</v>
      </c>
      <c r="D35" s="167" t="s">
        <v>791</v>
      </c>
      <c r="E35" s="178"/>
      <c r="F35" s="175" t="s">
        <v>792</v>
      </c>
      <c r="G35" s="179" t="str">
        <f>IF(OR($A35=初期設定!$AV$4,$B35=初期設定!$AV$4),SUBSTITUTE(SUBSTITUTE(SUBSTITUTE('01申請書'!$J$17,$C35,""),"　","")," ",""),"")</f>
        <v/>
      </c>
      <c r="H35" s="167" t="str">
        <f>IF(OR($A35=初期設定!$AV$4,$B35=初期設定!$AV$4),SUBSTITUTE(SUBSTITUTE(SUBSTITUTE($I$1,IF(COUNTIF($I$1,"*"&amp;$D35&amp;"*")=0,IF($E35="","",IF(COUNTIF($I$1,"*"&amp;$E35&amp;"*")=0,"",$E35)),$D35),""),"　","")," ",""),"")</f>
        <v/>
      </c>
    </row>
    <row r="36" spans="1:8" x14ac:dyDescent="0.2">
      <c r="A36" s="174" t="str">
        <f>IF(COUNTIF('01申請書'!$J$17,$C36&amp;"*")=1,初期設定!$AV$4,"")</f>
        <v/>
      </c>
      <c r="B36" s="174" t="str">
        <f>IF(COUNTIF('01申請書'!$J$17,"*"&amp;$C36)=1,初期設定!$AV$4,"")</f>
        <v/>
      </c>
      <c r="C36" s="167" t="s">
        <v>794</v>
      </c>
      <c r="D36" s="167" t="s">
        <v>791</v>
      </c>
      <c r="E36" s="178"/>
      <c r="F36" s="175" t="s">
        <v>792</v>
      </c>
      <c r="G36" s="179" t="str">
        <f>IF(OR($A36=初期設定!$AV$4,$B36=初期設定!$AV$4),SUBSTITUTE(SUBSTITUTE(SUBSTITUTE('01申請書'!$J$17,$C36,""),"　","")," ",""),"")</f>
        <v/>
      </c>
      <c r="H36" s="167" t="str">
        <f>IF(OR($A36=初期設定!$AV$4,$B36=初期設定!$AV$4),SUBSTITUTE(SUBSTITUTE(SUBSTITUTE($I$1,IF(COUNTIF($I$1,"*"&amp;$D36&amp;"*")=0,IF($E36="","",IF(COUNTIF($I$1,"*"&amp;$E36&amp;"*")=0,"",$E36)),$D36),""),"　","")," ",""),"")</f>
        <v/>
      </c>
    </row>
    <row r="37" spans="1:8" x14ac:dyDescent="0.2">
      <c r="A37" s="174" t="str">
        <f>IF(COUNTIF('01申請書'!$J$17,$C37&amp;"*")=1,初期設定!$AV$4,"")</f>
        <v/>
      </c>
      <c r="B37" s="174" t="str">
        <f>IF(COUNTIF('01申請書'!$J$17,"*"&amp;$C37)=1,初期設定!$AV$4,"")</f>
        <v/>
      </c>
      <c r="C37" s="167" t="s">
        <v>795</v>
      </c>
      <c r="D37" s="167" t="s">
        <v>791</v>
      </c>
      <c r="E37" s="178"/>
      <c r="F37" s="175" t="s">
        <v>792</v>
      </c>
      <c r="G37" s="179" t="str">
        <f>IF(OR($A37=初期設定!$AV$4,$B37=初期設定!$AV$4),SUBSTITUTE(SUBSTITUTE(SUBSTITUTE('01申請書'!$J$17,$C37,""),"　","")," ",""),"")</f>
        <v/>
      </c>
      <c r="H37" s="167" t="str">
        <f>IF(OR($A37=初期設定!$AV$4,$B37=初期設定!$AV$4),SUBSTITUTE(SUBSTITUTE(SUBSTITUTE($I$1,IF(COUNTIF($I$1,"*"&amp;$D37&amp;"*")=0,IF($E37="","",IF(COUNTIF($I$1,"*"&amp;$E37&amp;"*")=0,"",$E37)),$D37),""),"　","")," ",""),"")</f>
        <v/>
      </c>
    </row>
    <row r="38" spans="1:8" x14ac:dyDescent="0.2">
      <c r="A38" s="174" t="str">
        <f>IF(COUNTIF('01申請書'!$J$17,$C38&amp;"*")=1,初期設定!$AV$4,"")</f>
        <v/>
      </c>
      <c r="B38" s="174" t="str">
        <f>IF(COUNTIF('01申請書'!$J$17,"*"&amp;$C38)=1,初期設定!$AV$4,"")</f>
        <v/>
      </c>
      <c r="C38" s="167" t="s">
        <v>796</v>
      </c>
      <c r="D38" s="167" t="s">
        <v>791</v>
      </c>
      <c r="E38" s="178"/>
      <c r="F38" s="175" t="s">
        <v>792</v>
      </c>
      <c r="G38" s="179" t="str">
        <f>IF(OR($A38=初期設定!$AV$4,$B38=初期設定!$AV$4),SUBSTITUTE(SUBSTITUTE(SUBSTITUTE('01申請書'!$J$17,$C38,""),"　","")," ",""),"")</f>
        <v/>
      </c>
      <c r="H38" s="167" t="str">
        <f>IF(OR($A38=初期設定!$AV$4,$B38=初期設定!$AV$4),SUBSTITUTE(SUBSTITUTE(SUBSTITUTE($I$1,IF(COUNTIF($I$1,"*"&amp;$D38&amp;"*")=0,IF($E38="","",IF(COUNTIF($I$1,"*"&amp;$E38&amp;"*")=0,"",$E38)),$D38),""),"　","")," ",""),"")</f>
        <v/>
      </c>
    </row>
    <row r="39" spans="1:8" x14ac:dyDescent="0.2">
      <c r="A39" s="174" t="str">
        <f>IF(COUNTIF('01申請書'!$J$17,$C39&amp;"*")=1,初期設定!$AV$4,"")</f>
        <v/>
      </c>
      <c r="B39" s="174" t="str">
        <f>IF(COUNTIF('01申請書'!$J$17,"*"&amp;$C39)=1,初期設定!$AV$4,"")</f>
        <v/>
      </c>
      <c r="C39" s="167" t="s">
        <v>797</v>
      </c>
      <c r="D39" s="167" t="s">
        <v>798</v>
      </c>
      <c r="E39" s="178"/>
      <c r="F39" s="175" t="s">
        <v>799</v>
      </c>
      <c r="G39" s="179" t="str">
        <f>IF(OR($A39=初期設定!$AV$4,$B39=初期設定!$AV$4),SUBSTITUTE(SUBSTITUTE(SUBSTITUTE('01申請書'!$J$17,$C39,""),"　","")," ",""),"")</f>
        <v/>
      </c>
      <c r="H39" s="167" t="str">
        <f>IF(OR($A39=初期設定!$AV$4,$B39=初期設定!$AV$4),SUBSTITUTE(SUBSTITUTE(SUBSTITUTE($I$1,IF(COUNTIF($I$1,"*"&amp;$D39&amp;"*")=0,IF($E39="","",IF(COUNTIF($I$1,"*"&amp;$E39&amp;"*")=0,"",$E39)),$D39),""),"　","")," ",""),"")</f>
        <v/>
      </c>
    </row>
    <row r="40" spans="1:8" x14ac:dyDescent="0.2">
      <c r="A40" s="174" t="str">
        <f>IF(COUNTIF('01申請書'!$J$17,$C40&amp;"*")=1,初期設定!$AV$4,"")</f>
        <v/>
      </c>
      <c r="B40" s="174" t="str">
        <f>IF(COUNTIF('01申請書'!$J$17,"*"&amp;$C40)=1,初期設定!$AV$4,"")</f>
        <v/>
      </c>
      <c r="C40" s="167" t="s">
        <v>800</v>
      </c>
      <c r="D40" s="167" t="s">
        <v>798</v>
      </c>
      <c r="E40" s="178"/>
      <c r="F40" s="175" t="s">
        <v>799</v>
      </c>
      <c r="G40" s="179" t="str">
        <f>IF(OR($A40=初期設定!$AV$4,$B40=初期設定!$AV$4),SUBSTITUTE(SUBSTITUTE(SUBSTITUTE('01申請書'!$J$17,$C40,""),"　","")," ",""),"")</f>
        <v/>
      </c>
      <c r="H40" s="167" t="str">
        <f>IF(OR($A40=初期設定!$AV$4,$B40=初期設定!$AV$4),SUBSTITUTE(SUBSTITUTE(SUBSTITUTE($I$1,IF(COUNTIF($I$1,"*"&amp;$D40&amp;"*")=0,IF($E40="","",IF(COUNTIF($I$1,"*"&amp;$E40&amp;"*")=0,"",$E40)),$D40),""),"　","")," ",""),"")</f>
        <v/>
      </c>
    </row>
    <row r="41" spans="1:8" x14ac:dyDescent="0.2">
      <c r="A41" s="174" t="str">
        <f>IF(COUNTIF('01申請書'!$J$17,$C41&amp;"*")=1,初期設定!$AV$4,"")</f>
        <v/>
      </c>
      <c r="B41" s="174" t="str">
        <f>IF(COUNTIF('01申請書'!$J$17,"*"&amp;$C41)=1,初期設定!$AV$4,"")</f>
        <v/>
      </c>
      <c r="C41" s="167" t="s">
        <v>801</v>
      </c>
      <c r="D41" s="167" t="s">
        <v>798</v>
      </c>
      <c r="E41" s="178"/>
      <c r="F41" s="175" t="s">
        <v>799</v>
      </c>
      <c r="G41" s="179" t="str">
        <f>IF(OR($A41=初期設定!$AV$4,$B41=初期設定!$AV$4),SUBSTITUTE(SUBSTITUTE(SUBSTITUTE('01申請書'!$J$17,$C41,""),"　","")," ",""),"")</f>
        <v/>
      </c>
      <c r="H41" s="167" t="str">
        <f>IF(OR($A41=初期設定!$AV$4,$B41=初期設定!$AV$4),SUBSTITUTE(SUBSTITUTE(SUBSTITUTE($I$1,IF(COUNTIF($I$1,"*"&amp;$D41&amp;"*")=0,IF($E41="","",IF(COUNTIF($I$1,"*"&amp;$E41&amp;"*")=0,"",$E41)),$D41),""),"　","")," ",""),"")</f>
        <v/>
      </c>
    </row>
    <row r="42" spans="1:8" x14ac:dyDescent="0.2">
      <c r="A42" s="174" t="str">
        <f>IF(COUNTIF('01申請書'!$J$17,$C42&amp;"*")=1,初期設定!$AV$4,"")</f>
        <v/>
      </c>
      <c r="B42" s="174" t="str">
        <f>IF(COUNTIF('01申請書'!$J$17,"*"&amp;$C42)=1,初期設定!$AV$4,"")</f>
        <v/>
      </c>
      <c r="C42" s="167" t="s">
        <v>802</v>
      </c>
      <c r="D42" s="167" t="s">
        <v>803</v>
      </c>
      <c r="E42" s="178"/>
      <c r="F42" s="175" t="s">
        <v>804</v>
      </c>
      <c r="G42" s="179" t="str">
        <f>IF(OR($A42=初期設定!$AV$4,$B42=初期設定!$AV$4),SUBSTITUTE(SUBSTITUTE(SUBSTITUTE('01申請書'!$J$17,$C42,""),"　","")," ",""),"")</f>
        <v/>
      </c>
      <c r="H42" s="167" t="str">
        <f>IF(OR($A42=初期設定!$AV$4,$B42=初期設定!$AV$4),SUBSTITUTE(SUBSTITUTE(SUBSTITUTE($I$1,IF(COUNTIF($I$1,"*"&amp;$D42&amp;"*")=0,IF($E42="","",IF(COUNTIF($I$1,"*"&amp;$E42&amp;"*")=0,"",$E42)),$D42),""),"　","")," ",""),"")</f>
        <v/>
      </c>
    </row>
    <row r="43" spans="1:8" x14ac:dyDescent="0.2">
      <c r="A43" s="174" t="str">
        <f>IF(COUNTIF('01申請書'!$J$17,$C43&amp;"*")=1,初期設定!$AV$4,"")</f>
        <v/>
      </c>
      <c r="B43" s="174" t="str">
        <f>IF(COUNTIF('01申請書'!$J$17,"*"&amp;$C43)=1,初期設定!$AV$4,"")</f>
        <v/>
      </c>
      <c r="C43" s="167" t="s">
        <v>805</v>
      </c>
      <c r="D43" s="167" t="s">
        <v>803</v>
      </c>
      <c r="E43" s="178"/>
      <c r="F43" s="175" t="s">
        <v>804</v>
      </c>
      <c r="G43" s="179" t="str">
        <f>IF(OR($A43=初期設定!$AV$4,$B43=初期設定!$AV$4),SUBSTITUTE(SUBSTITUTE(SUBSTITUTE('01申請書'!$J$17,$C43,""),"　","")," ",""),"")</f>
        <v/>
      </c>
      <c r="H43" s="167" t="str">
        <f>IF(OR($A43=初期設定!$AV$4,$B43=初期設定!$AV$4),SUBSTITUTE(SUBSTITUTE(SUBSTITUTE($I$1,IF(COUNTIF($I$1,"*"&amp;$D43&amp;"*")=0,IF($E43="","",IF(COUNTIF($I$1,"*"&amp;$E43&amp;"*")=0,"",$E43)),$D43),""),"　","")," ",""),"")</f>
        <v/>
      </c>
    </row>
    <row r="44" spans="1:8" x14ac:dyDescent="0.2">
      <c r="A44" s="174" t="str">
        <f>IF(COUNTIF('01申請書'!$J$17,$C44&amp;"*")=1,初期設定!$AV$4,"")</f>
        <v/>
      </c>
      <c r="B44" s="174" t="str">
        <f>IF(COUNTIF('01申請書'!$J$17,"*"&amp;$C44)=1,初期設定!$AV$4,"")</f>
        <v/>
      </c>
      <c r="C44" s="167" t="s">
        <v>806</v>
      </c>
      <c r="D44" s="167" t="s">
        <v>803</v>
      </c>
      <c r="E44" s="178"/>
      <c r="F44" s="175" t="s">
        <v>804</v>
      </c>
      <c r="G44" s="179" t="str">
        <f>IF(OR($A44=初期設定!$AV$4,$B44=初期設定!$AV$4),SUBSTITUTE(SUBSTITUTE(SUBSTITUTE('01申請書'!$J$17,$C44,""),"　","")," ",""),"")</f>
        <v/>
      </c>
      <c r="H44" s="167" t="str">
        <f>IF(OR($A44=初期設定!$AV$4,$B44=初期設定!$AV$4),SUBSTITUTE(SUBSTITUTE(SUBSTITUTE($I$1,IF(COUNTIF($I$1,"*"&amp;$D44&amp;"*")=0,IF($E44="","",IF(COUNTIF($I$1,"*"&amp;$E44&amp;"*")=0,"",$E44)),$D44),""),"　","")," ",""),"")</f>
        <v/>
      </c>
    </row>
    <row r="45" spans="1:8" x14ac:dyDescent="0.2">
      <c r="A45" s="174" t="str">
        <f>IF(COUNTIF('01申請書'!$J$17,$C45&amp;"*")=1,初期設定!$AV$4,"")</f>
        <v/>
      </c>
      <c r="B45" s="174" t="str">
        <f>IF(COUNTIF('01申請書'!$J$17,"*"&amp;$C45)=1,初期設定!$AV$4,"")</f>
        <v/>
      </c>
      <c r="C45" s="167" t="s">
        <v>807</v>
      </c>
      <c r="D45" s="167" t="s">
        <v>808</v>
      </c>
      <c r="E45" s="178"/>
      <c r="F45" s="175" t="s">
        <v>809</v>
      </c>
      <c r="G45" s="179" t="str">
        <f>IF(OR($A45=初期設定!$AV$4,$B45=初期設定!$AV$4),SUBSTITUTE(SUBSTITUTE(SUBSTITUTE('01申請書'!$J$17,$C45,""),"　","")," ",""),"")</f>
        <v/>
      </c>
      <c r="H45" s="167" t="str">
        <f>IF(OR($A45=初期設定!$AV$4,$B45=初期設定!$AV$4),SUBSTITUTE(SUBSTITUTE(SUBSTITUTE($I$1,IF(COUNTIF($I$1,"*"&amp;$D45&amp;"*")=0,IF($E45="","",IF(COUNTIF($I$1,"*"&amp;$E45&amp;"*")=0,"",$E45)),$D45),""),"　","")," ",""),"")</f>
        <v/>
      </c>
    </row>
    <row r="46" spans="1:8" x14ac:dyDescent="0.2">
      <c r="A46" s="174" t="str">
        <f>IF(COUNTIF('01申請書'!$J$17,$C46&amp;"*")=1,初期設定!$AV$4,"")</f>
        <v/>
      </c>
      <c r="B46" s="174" t="str">
        <f>IF(COUNTIF('01申請書'!$J$17,"*"&amp;$C46)=1,初期設定!$AV$4,"")</f>
        <v/>
      </c>
      <c r="C46" s="167" t="s">
        <v>810</v>
      </c>
      <c r="D46" s="167" t="s">
        <v>808</v>
      </c>
      <c r="E46" s="178"/>
      <c r="F46" s="175" t="s">
        <v>809</v>
      </c>
      <c r="G46" s="179" t="str">
        <f>IF(OR($A46=初期設定!$AV$4,$B46=初期設定!$AV$4),SUBSTITUTE(SUBSTITUTE(SUBSTITUTE('01申請書'!$J$17,$C46,""),"　","")," ",""),"")</f>
        <v/>
      </c>
      <c r="H46" s="167" t="str">
        <f>IF(OR($A46=初期設定!$AV$4,$B46=初期設定!$AV$4),SUBSTITUTE(SUBSTITUTE(SUBSTITUTE($I$1,IF(COUNTIF($I$1,"*"&amp;$D46&amp;"*")=0,IF($E46="","",IF(COUNTIF($I$1,"*"&amp;$E46&amp;"*")=0,"",$E46)),$D46),""),"　","")," ",""),"")</f>
        <v/>
      </c>
    </row>
    <row r="47" spans="1:8" x14ac:dyDescent="0.2">
      <c r="A47" s="174" t="str">
        <f>IF(COUNTIF('01申請書'!$J$17,$C47&amp;"*")=1,初期設定!$AV$4,"")</f>
        <v/>
      </c>
      <c r="B47" s="174" t="str">
        <f>IF(COUNTIF('01申請書'!$J$17,"*"&amp;$C47)=1,初期設定!$AV$4,"")</f>
        <v/>
      </c>
      <c r="C47" s="167" t="s">
        <v>811</v>
      </c>
      <c r="D47" s="167" t="s">
        <v>808</v>
      </c>
      <c r="E47" s="178"/>
      <c r="F47" s="175" t="s">
        <v>809</v>
      </c>
      <c r="G47" s="179" t="str">
        <f>IF(OR($A47=初期設定!$AV$4,$B47=初期設定!$AV$4),SUBSTITUTE(SUBSTITUTE(SUBSTITUTE('01申請書'!$J$17,$C47,""),"　","")," ",""),"")</f>
        <v/>
      </c>
      <c r="H47" s="167" t="str">
        <f>IF(OR($A47=初期設定!$AV$4,$B47=初期設定!$AV$4),SUBSTITUTE(SUBSTITUTE(SUBSTITUTE($I$1,IF(COUNTIF($I$1,"*"&amp;$D47&amp;"*")=0,IF($E47="","",IF(COUNTIF($I$1,"*"&amp;$E47&amp;"*")=0,"",$E47)),$D47),""),"　","")," ",""),"")</f>
        <v/>
      </c>
    </row>
    <row r="48" spans="1:8" x14ac:dyDescent="0.2">
      <c r="A48" s="174" t="str">
        <f>IF(COUNTIF('01申請書'!$J$17,$C48&amp;"*")=1,初期設定!$AV$4,"")</f>
        <v/>
      </c>
      <c r="B48" s="174" t="str">
        <f>IF(COUNTIF('01申請書'!$J$17,"*"&amp;$C48)=1,初期設定!$AV$4,"")</f>
        <v/>
      </c>
      <c r="C48" s="167" t="s">
        <v>812</v>
      </c>
      <c r="D48" s="167" t="s">
        <v>813</v>
      </c>
      <c r="E48" s="178"/>
      <c r="F48" s="175" t="s">
        <v>814</v>
      </c>
      <c r="G48" s="179" t="str">
        <f>IF(OR($A48=初期設定!$AV$4,$B48=初期設定!$AV$4),SUBSTITUTE(SUBSTITUTE(SUBSTITUTE('01申請書'!$J$17,$C48,""),"　","")," ",""),"")</f>
        <v/>
      </c>
      <c r="H48" s="167" t="str">
        <f>IF(OR($A48=初期設定!$AV$4,$B48=初期設定!$AV$4),SUBSTITUTE(SUBSTITUTE(SUBSTITUTE($I$1,IF(COUNTIF($I$1,"*"&amp;$D48&amp;"*")=0,IF($E48="","",IF(COUNTIF($I$1,"*"&amp;$E48&amp;"*")=0,"",$E48)),$D48),""),"　","")," ",""),"")</f>
        <v/>
      </c>
    </row>
    <row r="49" spans="1:8" x14ac:dyDescent="0.2">
      <c r="A49" s="174" t="str">
        <f>IF(COUNTIF('01申請書'!$J$17,$C49&amp;"*")=1,初期設定!$AV$4,"")</f>
        <v/>
      </c>
      <c r="B49" s="174" t="str">
        <f>IF(COUNTIF('01申請書'!$J$17,"*"&amp;$C49)=1,初期設定!$AV$4,"")</f>
        <v/>
      </c>
      <c r="C49" s="167" t="s">
        <v>815</v>
      </c>
      <c r="D49" s="167" t="s">
        <v>813</v>
      </c>
      <c r="E49" s="178"/>
      <c r="F49" s="175" t="s">
        <v>814</v>
      </c>
      <c r="G49" s="179" t="str">
        <f>IF(OR($A49=初期設定!$AV$4,$B49=初期設定!$AV$4),SUBSTITUTE(SUBSTITUTE(SUBSTITUTE('01申請書'!$J$17,$C49,""),"　","")," ",""),"")</f>
        <v/>
      </c>
      <c r="H49" s="167" t="str">
        <f>IF(OR($A49=初期設定!$AV$4,$B49=初期設定!$AV$4),SUBSTITUTE(SUBSTITUTE(SUBSTITUTE($I$1,IF(COUNTIF($I$1,"*"&amp;$D49&amp;"*")=0,IF($E49="","",IF(COUNTIF($I$1,"*"&amp;$E49&amp;"*")=0,"",$E49)),$D49),""),"　","")," ",""),"")</f>
        <v/>
      </c>
    </row>
    <row r="50" spans="1:8" x14ac:dyDescent="0.2">
      <c r="A50" s="174" t="str">
        <f>IF(COUNTIF('01申請書'!$J$17,$C50&amp;"*")=1,初期設定!$AV$4,"")</f>
        <v/>
      </c>
      <c r="B50" s="174" t="str">
        <f>IF(COUNTIF('01申請書'!$J$17,"*"&amp;$C50)=1,初期設定!$AV$4,"")</f>
        <v/>
      </c>
      <c r="C50" s="167" t="s">
        <v>816</v>
      </c>
      <c r="D50" s="167" t="s">
        <v>813</v>
      </c>
      <c r="E50" s="178"/>
      <c r="F50" s="175" t="s">
        <v>814</v>
      </c>
      <c r="G50" s="179" t="str">
        <f>IF(OR($A50=初期設定!$AV$4,$B50=初期設定!$AV$4),SUBSTITUTE(SUBSTITUTE(SUBSTITUTE('01申請書'!$J$17,$C50,""),"　","")," ",""),"")</f>
        <v/>
      </c>
      <c r="H50" s="167" t="str">
        <f>IF(OR($A50=初期設定!$AV$4,$B50=初期設定!$AV$4),SUBSTITUTE(SUBSTITUTE(SUBSTITUTE($I$1,IF(COUNTIF($I$1,"*"&amp;$D50&amp;"*")=0,IF($E50="","",IF(COUNTIF($I$1,"*"&amp;$E50&amp;"*")=0,"",$E50)),$D50),""),"　","")," ",""),"")</f>
        <v/>
      </c>
    </row>
    <row r="51" spans="1:8" x14ac:dyDescent="0.2">
      <c r="A51" s="174" t="str">
        <f>IF(COUNTIF('01申請書'!$J$17,$C51&amp;"*")=1,初期設定!$AV$4,"")</f>
        <v/>
      </c>
      <c r="B51" s="174" t="str">
        <f>IF(COUNTIF('01申請書'!$J$17,"*"&amp;$C51)=1,初期設定!$AV$4,"")</f>
        <v/>
      </c>
      <c r="C51" s="167" t="s">
        <v>817</v>
      </c>
      <c r="D51" s="167" t="s">
        <v>818</v>
      </c>
      <c r="E51" s="178"/>
      <c r="F51" s="175" t="s">
        <v>819</v>
      </c>
      <c r="G51" s="179" t="str">
        <f>IF(OR($A51=初期設定!$AV$4,$B51=初期設定!$AV$4),SUBSTITUTE(SUBSTITUTE(SUBSTITUTE('01申請書'!$J$17,$C51,""),"　","")," ",""),"")</f>
        <v/>
      </c>
      <c r="H51" s="167" t="str">
        <f>IF(OR($A51=初期設定!$AV$4,$B51=初期設定!$AV$4),SUBSTITUTE(SUBSTITUTE(SUBSTITUTE($I$1,IF(COUNTIF($I$1,"*"&amp;$D51&amp;"*")=0,IF($E51="","",IF(COUNTIF($I$1,"*"&amp;$E51&amp;"*")=0,"",$E51)),$D51),""),"　","")," ",""),"")</f>
        <v/>
      </c>
    </row>
    <row r="52" spans="1:8" x14ac:dyDescent="0.2">
      <c r="A52" s="174" t="str">
        <f>IF(COUNTIF('01申請書'!$J$17,$C52&amp;"*")=1,初期設定!$AV$4,"")</f>
        <v/>
      </c>
      <c r="B52" s="174" t="str">
        <f>IF(COUNTIF('01申請書'!$J$17,"*"&amp;$C52)=1,初期設定!$AV$4,"")</f>
        <v/>
      </c>
      <c r="C52" s="167" t="s">
        <v>820</v>
      </c>
      <c r="D52" s="167" t="s">
        <v>818</v>
      </c>
      <c r="E52" s="178"/>
      <c r="F52" s="175" t="s">
        <v>819</v>
      </c>
      <c r="G52" s="179" t="str">
        <f>IF(OR($A52=初期設定!$AV$4,$B52=初期設定!$AV$4),SUBSTITUTE(SUBSTITUTE(SUBSTITUTE('01申請書'!$J$17,$C52,""),"　","")," ",""),"")</f>
        <v/>
      </c>
      <c r="H52" s="167" t="str">
        <f>IF(OR($A52=初期設定!$AV$4,$B52=初期設定!$AV$4),SUBSTITUTE(SUBSTITUTE(SUBSTITUTE($I$1,IF(COUNTIF($I$1,"*"&amp;$D52&amp;"*")=0,IF($E52="","",IF(COUNTIF($I$1,"*"&amp;$E52&amp;"*")=0,"",$E52)),$D52),""),"　","")," ",""),"")</f>
        <v/>
      </c>
    </row>
    <row r="53" spans="1:8" x14ac:dyDescent="0.2">
      <c r="A53" s="174" t="str">
        <f>IF(COUNTIF('01申請書'!$J$17,$C53&amp;"*")=1,初期設定!$AV$4,"")</f>
        <v/>
      </c>
      <c r="B53" s="174" t="str">
        <f>IF(COUNTIF('01申請書'!$J$17,"*"&amp;$C53)=1,初期設定!$AV$4,"")</f>
        <v/>
      </c>
      <c r="C53" s="167" t="s">
        <v>821</v>
      </c>
      <c r="D53" s="167" t="s">
        <v>818</v>
      </c>
      <c r="E53" s="178"/>
      <c r="F53" s="175" t="s">
        <v>819</v>
      </c>
      <c r="G53" s="179" t="str">
        <f>IF(OR($A53=初期設定!$AV$4,$B53=初期設定!$AV$4),SUBSTITUTE(SUBSTITUTE(SUBSTITUTE('01申請書'!$J$17,$C53,""),"　","")," ",""),"")</f>
        <v/>
      </c>
      <c r="H53" s="167" t="str">
        <f>IF(OR($A53=初期設定!$AV$4,$B53=初期設定!$AV$4),SUBSTITUTE(SUBSTITUTE(SUBSTITUTE($I$1,IF(COUNTIF($I$1,"*"&amp;$D53&amp;"*")=0,IF($E53="","",IF(COUNTIF($I$1,"*"&amp;$E53&amp;"*")=0,"",$E53)),$D53),""),"　","")," ",""),"")</f>
        <v/>
      </c>
    </row>
    <row r="54" spans="1:8" x14ac:dyDescent="0.2">
      <c r="A54" s="174" t="str">
        <f>IF(COUNTIF('01申請書'!$J$17,$C54&amp;"*")=1,初期設定!$AV$4,"")</f>
        <v/>
      </c>
      <c r="B54" s="174" t="str">
        <f>IF(COUNTIF('01申請書'!$J$17,"*"&amp;$C54)=1,初期設定!$AV$4,"")</f>
        <v/>
      </c>
      <c r="C54" s="167" t="s">
        <v>822</v>
      </c>
      <c r="D54" s="167" t="s">
        <v>823</v>
      </c>
      <c r="E54" s="178"/>
      <c r="F54" s="175" t="s">
        <v>824</v>
      </c>
      <c r="G54" s="179" t="str">
        <f>IF(OR($A54=初期設定!$AV$4,$B54=初期設定!$AV$4),SUBSTITUTE(SUBSTITUTE(SUBSTITUTE('01申請書'!$J$17,$C54,""),"　","")," ",""),"")</f>
        <v/>
      </c>
      <c r="H54" s="167" t="str">
        <f>IF(OR($A54=初期設定!$AV$4,$B54=初期設定!$AV$4),SUBSTITUTE(SUBSTITUTE(SUBSTITUTE($I$1,IF(COUNTIF($I$1,"*"&amp;$D54&amp;"*")=0,IF($E54="","",IF(COUNTIF($I$1,"*"&amp;$E54&amp;"*")=0,"",$E54)),$D54),""),"　","")," ",""),"")</f>
        <v/>
      </c>
    </row>
    <row r="55" spans="1:8" x14ac:dyDescent="0.2">
      <c r="A55" s="174" t="str">
        <f>IF(COUNTIF('01申請書'!$J$17,$C55&amp;"*")=1,初期設定!$AV$4,"")</f>
        <v/>
      </c>
      <c r="B55" s="174" t="str">
        <f>IF(COUNTIF('01申請書'!$J$17,"*"&amp;$C55)=1,初期設定!$AV$4,"")</f>
        <v/>
      </c>
      <c r="C55" s="167" t="s">
        <v>825</v>
      </c>
      <c r="D55" s="167" t="s">
        <v>823</v>
      </c>
      <c r="E55" s="178"/>
      <c r="F55" s="175" t="s">
        <v>824</v>
      </c>
      <c r="G55" s="179" t="str">
        <f>IF(OR($A55=初期設定!$AV$4,$B55=初期設定!$AV$4),SUBSTITUTE(SUBSTITUTE(SUBSTITUTE('01申請書'!$J$17,$C55,""),"　","")," ",""),"")</f>
        <v/>
      </c>
      <c r="H55" s="167" t="str">
        <f>IF(OR($A55=初期設定!$AV$4,$B55=初期設定!$AV$4),SUBSTITUTE(SUBSTITUTE(SUBSTITUTE($I$1,IF(COUNTIF($I$1,"*"&amp;$D55&amp;"*")=0,IF($E55="","",IF(COUNTIF($I$1,"*"&amp;$E55&amp;"*")=0,"",$E55)),$D55),""),"　","")," ",""),"")</f>
        <v/>
      </c>
    </row>
    <row r="56" spans="1:8" x14ac:dyDescent="0.2">
      <c r="A56" s="174" t="str">
        <f>IF(COUNTIF('01申請書'!$J$17,$C56&amp;"*")=1,初期設定!$AV$4,"")</f>
        <v/>
      </c>
      <c r="B56" s="174" t="str">
        <f>IF(COUNTIF('01申請書'!$J$17,"*"&amp;$C56)=1,初期設定!$AV$4,"")</f>
        <v/>
      </c>
      <c r="C56" s="167" t="s">
        <v>826</v>
      </c>
      <c r="D56" s="167" t="s">
        <v>823</v>
      </c>
      <c r="E56" s="178"/>
      <c r="F56" s="175" t="s">
        <v>824</v>
      </c>
      <c r="G56" s="179" t="str">
        <f>IF(OR($A56=初期設定!$AV$4,$B56=初期設定!$AV$4),SUBSTITUTE(SUBSTITUTE(SUBSTITUTE('01申請書'!$J$17,$C56,""),"　","")," ",""),"")</f>
        <v/>
      </c>
      <c r="H56" s="167" t="str">
        <f>IF(OR($A56=初期設定!$AV$4,$B56=初期設定!$AV$4),SUBSTITUTE(SUBSTITUTE(SUBSTITUTE($I$1,IF(COUNTIF($I$1,"*"&amp;$D56&amp;"*")=0,IF($E56="","",IF(COUNTIF($I$1,"*"&amp;$E56&amp;"*")=0,"",$E56)),$D56),""),"　","")," ",""),"")</f>
        <v/>
      </c>
    </row>
  </sheetData>
  <phoneticPr fontId="1"/>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2">
    <pageSetUpPr fitToPage="1"/>
  </sheetPr>
  <dimension ref="A1:CO45"/>
  <sheetViews>
    <sheetView tabSelected="1" view="pageBreakPreview" topLeftCell="A7" zoomScaleNormal="100" zoomScaleSheetLayoutView="100" workbookViewId="0">
      <selection activeCell="N44" sqref="N44:Q44"/>
    </sheetView>
  </sheetViews>
  <sheetFormatPr defaultColWidth="1.6328125" defaultRowHeight="15" customHeight="1" x14ac:dyDescent="0.2"/>
  <cols>
    <col min="1" max="16384" width="1.6328125" style="3"/>
  </cols>
  <sheetData>
    <row r="1" spans="1:93" ht="13.5" customHeight="1" x14ac:dyDescent="0.2">
      <c r="A1" s="389" t="s">
        <v>12</v>
      </c>
      <c r="B1" s="389"/>
      <c r="C1" s="389"/>
      <c r="D1" s="389"/>
      <c r="E1" s="389"/>
      <c r="F1" s="388"/>
      <c r="G1" s="388"/>
      <c r="H1" s="389"/>
      <c r="I1" s="389"/>
      <c r="J1" s="389"/>
      <c r="K1" s="389"/>
      <c r="L1" s="389"/>
      <c r="M1" s="389"/>
      <c r="N1" s="389"/>
    </row>
    <row r="2" spans="1:93" s="1" customFormat="1" ht="13.5" customHeight="1" x14ac:dyDescent="0.2">
      <c r="A2" s="416" t="s">
        <v>214</v>
      </c>
      <c r="B2" s="416"/>
      <c r="C2" s="416"/>
      <c r="D2" s="416"/>
      <c r="E2" s="416"/>
      <c r="F2" s="416"/>
      <c r="G2" s="416"/>
      <c r="H2" s="416"/>
      <c r="I2" s="416"/>
      <c r="J2" s="416"/>
      <c r="K2" s="416"/>
      <c r="L2" s="416"/>
      <c r="M2" s="416"/>
      <c r="N2" s="416"/>
      <c r="O2" s="416"/>
      <c r="P2" s="416"/>
      <c r="Q2" s="416"/>
      <c r="R2" s="416"/>
      <c r="S2" s="416"/>
      <c r="T2" s="416"/>
      <c r="U2" s="416"/>
      <c r="V2" s="416"/>
      <c r="W2" s="416"/>
      <c r="X2" s="416"/>
      <c r="Y2" s="416"/>
      <c r="Z2" s="416"/>
      <c r="AA2" s="416"/>
      <c r="AB2" s="416"/>
      <c r="AC2" s="416"/>
      <c r="AD2" s="416"/>
      <c r="AE2" s="416"/>
      <c r="AF2" s="416"/>
      <c r="AG2" s="416"/>
      <c r="AH2" s="416"/>
      <c r="AI2" s="416"/>
      <c r="AJ2" s="416"/>
      <c r="AK2" s="416"/>
      <c r="AL2" s="416"/>
      <c r="AM2" s="416"/>
      <c r="AN2" s="416"/>
      <c r="AO2" s="416"/>
      <c r="AP2" s="416"/>
      <c r="AQ2" s="416"/>
      <c r="AR2" s="416"/>
      <c r="AS2" s="416"/>
      <c r="AT2" s="416"/>
      <c r="AU2" s="416"/>
      <c r="AV2" s="416"/>
      <c r="AW2" s="416"/>
      <c r="AX2" s="416"/>
      <c r="AY2" s="416"/>
      <c r="AZ2" s="416"/>
      <c r="BA2" s="416"/>
      <c r="BB2" s="416"/>
      <c r="BC2" s="416"/>
      <c r="BD2" s="416"/>
      <c r="BE2" s="416"/>
      <c r="BF2" s="416"/>
      <c r="BG2" s="416"/>
      <c r="BH2" s="416"/>
      <c r="BI2" s="416"/>
      <c r="BJ2" s="416"/>
      <c r="BK2" s="416"/>
      <c r="BL2" s="416"/>
      <c r="BM2" s="416"/>
      <c r="BN2" s="416"/>
      <c r="BO2" s="416"/>
      <c r="BP2" s="416"/>
      <c r="BQ2" s="416"/>
      <c r="BR2" s="416"/>
      <c r="BS2" s="416"/>
      <c r="BT2" s="416"/>
      <c r="BU2" s="416"/>
      <c r="BV2" s="416"/>
      <c r="BW2" s="416"/>
      <c r="BX2" s="416"/>
      <c r="BY2" s="416"/>
      <c r="BZ2" s="416"/>
      <c r="CA2" s="416"/>
      <c r="CB2" s="416"/>
      <c r="CC2" s="416"/>
      <c r="CD2" s="416"/>
      <c r="CE2" s="416"/>
      <c r="CF2" s="416"/>
      <c r="CG2" s="416"/>
      <c r="CH2" s="416"/>
      <c r="CI2" s="416"/>
      <c r="CJ2" s="416"/>
      <c r="CK2" s="416"/>
      <c r="CL2" s="416"/>
      <c r="CM2" s="416"/>
      <c r="CN2" s="416"/>
      <c r="CO2" s="416"/>
    </row>
    <row r="3" spans="1:93" s="1" customFormat="1" ht="13.5" customHeight="1" x14ac:dyDescent="0.2">
      <c r="A3" s="416"/>
      <c r="B3" s="416"/>
      <c r="C3" s="416"/>
      <c r="D3" s="416"/>
      <c r="E3" s="416"/>
      <c r="F3" s="416"/>
      <c r="G3" s="416"/>
      <c r="H3" s="416"/>
      <c r="I3" s="416"/>
      <c r="J3" s="416"/>
      <c r="K3" s="416"/>
      <c r="L3" s="416"/>
      <c r="M3" s="416"/>
      <c r="N3" s="416"/>
      <c r="O3" s="416"/>
      <c r="P3" s="416"/>
      <c r="Q3" s="416"/>
      <c r="R3" s="416"/>
      <c r="S3" s="416"/>
      <c r="T3" s="416"/>
      <c r="U3" s="416"/>
      <c r="V3" s="416"/>
      <c r="W3" s="416"/>
      <c r="X3" s="416"/>
      <c r="Y3" s="416"/>
      <c r="Z3" s="416"/>
      <c r="AA3" s="416"/>
      <c r="AB3" s="416"/>
      <c r="AC3" s="416"/>
      <c r="AD3" s="416"/>
      <c r="AE3" s="416"/>
      <c r="AF3" s="416"/>
      <c r="AG3" s="416"/>
      <c r="AH3" s="416"/>
      <c r="AI3" s="416"/>
      <c r="AJ3" s="416"/>
      <c r="AK3" s="416"/>
      <c r="AL3" s="416"/>
      <c r="AM3" s="416"/>
      <c r="AN3" s="416"/>
      <c r="AO3" s="416"/>
      <c r="AP3" s="416"/>
      <c r="AQ3" s="416"/>
      <c r="AR3" s="416"/>
      <c r="AS3" s="416"/>
      <c r="AT3" s="416"/>
      <c r="AU3" s="416"/>
      <c r="AV3" s="416"/>
      <c r="AW3" s="416"/>
      <c r="AX3" s="416"/>
      <c r="AY3" s="416"/>
      <c r="AZ3" s="416"/>
      <c r="BA3" s="416"/>
      <c r="BB3" s="416"/>
      <c r="BC3" s="416"/>
      <c r="BD3" s="416"/>
      <c r="BE3" s="416"/>
      <c r="BF3" s="416"/>
      <c r="BG3" s="416"/>
      <c r="BH3" s="416"/>
      <c r="BI3" s="416"/>
      <c r="BJ3" s="416"/>
      <c r="BK3" s="416"/>
      <c r="BL3" s="416"/>
      <c r="BM3" s="416"/>
      <c r="BN3" s="416"/>
      <c r="BO3" s="416"/>
      <c r="BP3" s="416"/>
      <c r="BQ3" s="416"/>
      <c r="BR3" s="416"/>
      <c r="BS3" s="416"/>
      <c r="BT3" s="416"/>
      <c r="BU3" s="416"/>
      <c r="BV3" s="416"/>
      <c r="BW3" s="416"/>
      <c r="BX3" s="416"/>
      <c r="BY3" s="416"/>
      <c r="BZ3" s="416"/>
      <c r="CA3" s="416"/>
      <c r="CB3" s="416"/>
      <c r="CC3" s="416"/>
      <c r="CD3" s="416"/>
      <c r="CE3" s="416"/>
      <c r="CF3" s="416"/>
      <c r="CG3" s="416"/>
      <c r="CH3" s="416"/>
      <c r="CI3" s="416"/>
      <c r="CJ3" s="416"/>
      <c r="CK3" s="416"/>
      <c r="CL3" s="416"/>
      <c r="CM3" s="416"/>
      <c r="CN3" s="416"/>
      <c r="CO3" s="416"/>
    </row>
    <row r="4" spans="1:93" s="1" customFormat="1" ht="13.5" customHeight="1" x14ac:dyDescent="0.2">
      <c r="A4" s="51"/>
      <c r="B4" s="51"/>
      <c r="C4" s="51"/>
      <c r="D4" s="51"/>
      <c r="E4" s="51"/>
      <c r="F4" s="51"/>
      <c r="G4" s="51"/>
      <c r="H4" s="51"/>
      <c r="I4" s="51"/>
      <c r="J4" s="51"/>
      <c r="K4" s="51"/>
      <c r="L4" s="51"/>
      <c r="M4" s="51"/>
      <c r="N4" s="51"/>
      <c r="O4" s="51"/>
      <c r="P4" s="51"/>
      <c r="Q4" s="51"/>
      <c r="R4" s="51"/>
      <c r="S4" s="51"/>
      <c r="T4" s="51"/>
      <c r="U4" s="51"/>
      <c r="V4" s="51"/>
      <c r="W4" s="51"/>
      <c r="X4" s="51"/>
      <c r="Y4" s="51"/>
      <c r="Z4" s="51"/>
      <c r="AA4" s="51"/>
      <c r="AB4" s="51"/>
      <c r="AC4" s="51"/>
      <c r="AD4" s="51"/>
      <c r="AE4" s="51"/>
      <c r="AF4" s="51"/>
      <c r="AG4" s="51"/>
      <c r="AH4" s="51"/>
      <c r="AI4" s="51"/>
      <c r="AJ4" s="51"/>
      <c r="AK4" s="51"/>
      <c r="AL4" s="51"/>
      <c r="AM4" s="51"/>
      <c r="AN4" s="51"/>
      <c r="AO4" s="51"/>
      <c r="AP4" s="51"/>
      <c r="AQ4" s="51"/>
      <c r="AR4" s="51"/>
      <c r="AS4" s="51"/>
      <c r="AT4" s="51"/>
      <c r="AU4" s="51"/>
      <c r="AV4" s="51"/>
      <c r="AW4" s="51"/>
      <c r="AX4" s="51"/>
      <c r="AY4" s="51"/>
      <c r="AZ4" s="51"/>
      <c r="BA4" s="51"/>
      <c r="BB4" s="51"/>
      <c r="BC4" s="51"/>
      <c r="BD4" s="51"/>
      <c r="BE4" s="51"/>
      <c r="BF4" s="51"/>
      <c r="BG4" s="51"/>
      <c r="BH4" s="51"/>
      <c r="BI4" s="51"/>
      <c r="BJ4" s="51"/>
      <c r="BK4" s="51"/>
      <c r="BL4" s="51"/>
      <c r="BM4" s="51"/>
      <c r="BN4" s="51"/>
      <c r="BO4" s="51"/>
      <c r="BP4" s="51"/>
      <c r="BQ4" s="51"/>
      <c r="BR4" s="51"/>
      <c r="BS4" s="51"/>
      <c r="BT4" s="51"/>
      <c r="BU4" s="51"/>
      <c r="BV4" s="51"/>
      <c r="BW4" s="51"/>
      <c r="BX4" s="51"/>
      <c r="BY4" s="51"/>
      <c r="BZ4" s="51"/>
      <c r="CA4" s="51"/>
      <c r="CB4" s="51"/>
      <c r="CC4" s="51"/>
      <c r="CD4" s="51"/>
      <c r="CE4" s="51"/>
      <c r="CF4" s="51"/>
      <c r="CG4" s="51"/>
      <c r="CH4" s="51"/>
      <c r="CI4" s="51"/>
    </row>
    <row r="5" spans="1:93" ht="13.5" customHeight="1" x14ac:dyDescent="0.2">
      <c r="BF5" s="413" t="str">
        <f>初期設定!B3</f>
        <v>令和</v>
      </c>
      <c r="BG5" s="413"/>
      <c r="BH5" s="413"/>
      <c r="BI5" s="405"/>
      <c r="BJ5" s="405"/>
      <c r="BK5" s="3" t="s">
        <v>3</v>
      </c>
      <c r="BM5" s="405"/>
      <c r="BN5" s="405"/>
      <c r="BO5" s="3" t="s">
        <v>4</v>
      </c>
      <c r="BQ5" s="405"/>
      <c r="BR5" s="405"/>
      <c r="BS5" s="3" t="s">
        <v>5</v>
      </c>
      <c r="BV5" s="10"/>
      <c r="BW5" s="399" t="s">
        <v>210</v>
      </c>
      <c r="BX5" s="400"/>
      <c r="BY5" s="400"/>
      <c r="BZ5" s="400"/>
      <c r="CA5" s="400"/>
      <c r="CB5" s="400"/>
      <c r="CC5" s="400"/>
      <c r="CD5" s="400"/>
      <c r="CE5" s="400"/>
      <c r="CF5" s="400"/>
      <c r="CG5" s="400"/>
      <c r="CH5" s="400"/>
      <c r="CI5" s="401"/>
    </row>
    <row r="6" spans="1:93" ht="13.5" customHeight="1" x14ac:dyDescent="0.2">
      <c r="BV6" s="10"/>
      <c r="BW6" s="402"/>
      <c r="BX6" s="403"/>
      <c r="BY6" s="403"/>
      <c r="BZ6" s="403"/>
      <c r="CA6" s="403"/>
      <c r="CB6" s="403"/>
      <c r="CC6" s="403"/>
      <c r="CD6" s="403"/>
      <c r="CE6" s="403"/>
      <c r="CF6" s="403"/>
      <c r="CG6" s="403"/>
      <c r="CH6" s="403"/>
      <c r="CI6" s="404"/>
    </row>
    <row r="7" spans="1:93" s="1" customFormat="1" ht="20.149999999999999" customHeight="1" x14ac:dyDescent="0.2">
      <c r="C7" s="2" t="s">
        <v>208</v>
      </c>
      <c r="BV7" s="54"/>
      <c r="CI7" s="54"/>
    </row>
    <row r="8" spans="1:93" s="1" customFormat="1" ht="13" x14ac:dyDescent="0.2">
      <c r="BV8" s="54"/>
      <c r="CI8" s="54"/>
    </row>
    <row r="9" spans="1:93" ht="13.5" customHeight="1" x14ac:dyDescent="0.2">
      <c r="C9" s="4" t="s">
        <v>784</v>
      </c>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55"/>
      <c r="BW9" s="4"/>
      <c r="BX9" s="4"/>
      <c r="BY9" s="4"/>
      <c r="BZ9" s="4"/>
      <c r="CA9" s="4"/>
      <c r="CB9" s="4"/>
      <c r="CC9" s="4"/>
      <c r="CD9" s="4"/>
      <c r="CE9" s="4"/>
      <c r="CF9" s="4"/>
      <c r="CG9" s="4"/>
      <c r="CH9" s="4"/>
      <c r="CI9" s="55"/>
      <c r="CJ9" s="4"/>
      <c r="CK9" s="4"/>
    </row>
    <row r="10" spans="1:93" ht="13.5" customHeight="1" x14ac:dyDescent="0.2">
      <c r="C10" s="3" t="s">
        <v>144</v>
      </c>
      <c r="BV10" s="10"/>
      <c r="CI10" s="10"/>
    </row>
    <row r="11" spans="1:93" ht="13.5" customHeight="1" x14ac:dyDescent="0.2">
      <c r="BV11" s="10"/>
      <c r="CI11" s="10"/>
    </row>
    <row r="12" spans="1:93" s="1" customFormat="1" ht="13" x14ac:dyDescent="0.2">
      <c r="BV12" s="54"/>
      <c r="CI12" s="54"/>
    </row>
    <row r="13" spans="1:93" s="1" customFormat="1" ht="13" x14ac:dyDescent="0.2">
      <c r="B13" s="389" t="s">
        <v>222</v>
      </c>
      <c r="C13" s="389"/>
      <c r="F13" s="3" t="s">
        <v>223</v>
      </c>
      <c r="BV13" s="54"/>
      <c r="CI13" s="54"/>
    </row>
    <row r="14" spans="1:93" s="1" customFormat="1" ht="5.25" customHeight="1" x14ac:dyDescent="0.2">
      <c r="B14" s="3"/>
      <c r="BW14" s="33"/>
      <c r="BX14" s="49"/>
      <c r="BY14" s="49"/>
      <c r="BZ14" s="49"/>
      <c r="CA14" s="49"/>
      <c r="CB14" s="49"/>
      <c r="CC14" s="49"/>
      <c r="CD14" s="49"/>
      <c r="CE14" s="49"/>
      <c r="CF14" s="49"/>
      <c r="CG14" s="49"/>
      <c r="CH14" s="49"/>
      <c r="CI14" s="34"/>
    </row>
    <row r="15" spans="1:93" s="1" customFormat="1" ht="13" x14ac:dyDescent="0.2">
      <c r="B15" s="3"/>
      <c r="C15" s="3"/>
    </row>
    <row r="16" spans="1:93" ht="13.5" customHeight="1" thickBot="1" x14ac:dyDescent="0.25">
      <c r="D16" s="429" t="s">
        <v>14</v>
      </c>
      <c r="E16" s="429"/>
      <c r="F16" s="429"/>
      <c r="G16" s="429"/>
      <c r="H16" s="429"/>
      <c r="I16" s="429"/>
      <c r="J16" s="452"/>
      <c r="K16" s="453"/>
      <c r="L16" s="453"/>
      <c r="M16" s="453"/>
      <c r="N16" s="453"/>
      <c r="O16" s="453"/>
      <c r="P16" s="453"/>
      <c r="Q16" s="453"/>
      <c r="R16" s="453"/>
      <c r="S16" s="453"/>
      <c r="T16" s="453"/>
      <c r="U16" s="453"/>
      <c r="V16" s="453"/>
      <c r="W16" s="453"/>
      <c r="X16" s="453"/>
      <c r="Y16" s="453"/>
      <c r="Z16" s="453"/>
      <c r="AA16" s="453"/>
      <c r="AB16" s="453"/>
      <c r="AC16" s="453"/>
      <c r="AD16" s="453"/>
      <c r="AE16" s="453"/>
      <c r="AF16" s="453"/>
      <c r="AG16" s="453"/>
      <c r="AH16" s="453"/>
      <c r="AI16" s="453"/>
      <c r="AJ16" s="453"/>
      <c r="AK16" s="453"/>
      <c r="AL16" s="453"/>
      <c r="AM16" s="453"/>
      <c r="AN16" s="453"/>
      <c r="AO16" s="453"/>
      <c r="AP16" s="453"/>
      <c r="AQ16" s="453"/>
      <c r="AR16" s="453"/>
      <c r="AS16" s="453"/>
      <c r="AT16" s="453"/>
      <c r="AU16" s="453"/>
      <c r="AV16" s="453"/>
      <c r="AW16" s="453"/>
      <c r="AX16" s="453"/>
      <c r="AY16" s="453"/>
      <c r="AZ16" s="453"/>
      <c r="BA16" s="453"/>
      <c r="BB16" s="453"/>
      <c r="BC16" s="453"/>
      <c r="BD16" s="453"/>
      <c r="BE16" s="453"/>
      <c r="BF16" s="453"/>
      <c r="BG16" s="453"/>
      <c r="BH16" s="453"/>
      <c r="BI16" s="453"/>
      <c r="BJ16" s="453"/>
      <c r="BK16" s="453"/>
      <c r="BL16" s="453"/>
      <c r="BM16" s="453"/>
      <c r="BN16" s="454"/>
    </row>
    <row r="17" spans="2:66" ht="13.5" customHeight="1" x14ac:dyDescent="0.2">
      <c r="B17" s="388" t="s">
        <v>94</v>
      </c>
      <c r="C17" s="389"/>
      <c r="D17" s="428" t="s">
        <v>207</v>
      </c>
      <c r="E17" s="429"/>
      <c r="F17" s="429"/>
      <c r="G17" s="429"/>
      <c r="H17" s="429"/>
      <c r="I17" s="430"/>
      <c r="J17" s="446"/>
      <c r="K17" s="447"/>
      <c r="L17" s="447"/>
      <c r="M17" s="447"/>
      <c r="N17" s="447"/>
      <c r="O17" s="447"/>
      <c r="P17" s="447"/>
      <c r="Q17" s="447"/>
      <c r="R17" s="447"/>
      <c r="S17" s="447"/>
      <c r="T17" s="447"/>
      <c r="U17" s="447"/>
      <c r="V17" s="447"/>
      <c r="W17" s="447"/>
      <c r="X17" s="447"/>
      <c r="Y17" s="447"/>
      <c r="Z17" s="447"/>
      <c r="AA17" s="447"/>
      <c r="AB17" s="447"/>
      <c r="AC17" s="447"/>
      <c r="AD17" s="447"/>
      <c r="AE17" s="447"/>
      <c r="AF17" s="447"/>
      <c r="AG17" s="447"/>
      <c r="AH17" s="447"/>
      <c r="AI17" s="447"/>
      <c r="AJ17" s="447"/>
      <c r="AK17" s="447"/>
      <c r="AL17" s="447"/>
      <c r="AM17" s="447"/>
      <c r="AN17" s="447"/>
      <c r="AO17" s="447"/>
      <c r="AP17" s="447"/>
      <c r="AQ17" s="447"/>
      <c r="AR17" s="447"/>
      <c r="AS17" s="447"/>
      <c r="AT17" s="447"/>
      <c r="AU17" s="447"/>
      <c r="AV17" s="447"/>
      <c r="AW17" s="447"/>
      <c r="AX17" s="447"/>
      <c r="AY17" s="447"/>
      <c r="AZ17" s="447"/>
      <c r="BA17" s="447"/>
      <c r="BB17" s="447"/>
      <c r="BC17" s="447"/>
      <c r="BD17" s="447"/>
      <c r="BE17" s="447"/>
      <c r="BF17" s="447"/>
      <c r="BG17" s="447"/>
      <c r="BH17" s="447"/>
      <c r="BI17" s="447"/>
      <c r="BJ17" s="447"/>
      <c r="BK17" s="447"/>
      <c r="BL17" s="447"/>
      <c r="BM17" s="447"/>
      <c r="BN17" s="448"/>
    </row>
    <row r="18" spans="2:66" ht="13.5" customHeight="1" thickBot="1" x14ac:dyDescent="0.25">
      <c r="B18" s="389"/>
      <c r="C18" s="389"/>
      <c r="D18" s="429"/>
      <c r="E18" s="429"/>
      <c r="F18" s="429"/>
      <c r="G18" s="429"/>
      <c r="H18" s="429"/>
      <c r="I18" s="430"/>
      <c r="J18" s="449"/>
      <c r="K18" s="450"/>
      <c r="L18" s="450"/>
      <c r="M18" s="450"/>
      <c r="N18" s="450"/>
      <c r="O18" s="450"/>
      <c r="P18" s="450"/>
      <c r="Q18" s="450"/>
      <c r="R18" s="450"/>
      <c r="S18" s="450"/>
      <c r="T18" s="450"/>
      <c r="U18" s="450"/>
      <c r="V18" s="450"/>
      <c r="W18" s="450"/>
      <c r="X18" s="450"/>
      <c r="Y18" s="450"/>
      <c r="Z18" s="450"/>
      <c r="AA18" s="450"/>
      <c r="AB18" s="450"/>
      <c r="AC18" s="450"/>
      <c r="AD18" s="450"/>
      <c r="AE18" s="450"/>
      <c r="AF18" s="450"/>
      <c r="AG18" s="450"/>
      <c r="AH18" s="450"/>
      <c r="AI18" s="450"/>
      <c r="AJ18" s="450"/>
      <c r="AK18" s="450"/>
      <c r="AL18" s="450"/>
      <c r="AM18" s="450"/>
      <c r="AN18" s="450"/>
      <c r="AO18" s="450"/>
      <c r="AP18" s="450"/>
      <c r="AQ18" s="450"/>
      <c r="AR18" s="450"/>
      <c r="AS18" s="450"/>
      <c r="AT18" s="450"/>
      <c r="AU18" s="450"/>
      <c r="AV18" s="450"/>
      <c r="AW18" s="450"/>
      <c r="AX18" s="450"/>
      <c r="AY18" s="450"/>
      <c r="AZ18" s="450"/>
      <c r="BA18" s="450"/>
      <c r="BB18" s="450"/>
      <c r="BC18" s="450"/>
      <c r="BD18" s="450"/>
      <c r="BE18" s="450"/>
      <c r="BF18" s="450"/>
      <c r="BG18" s="450"/>
      <c r="BH18" s="450"/>
      <c r="BI18" s="450"/>
      <c r="BJ18" s="450"/>
      <c r="BK18" s="450"/>
      <c r="BL18" s="450"/>
      <c r="BM18" s="450"/>
      <c r="BN18" s="451"/>
    </row>
    <row r="19" spans="2:66" s="1" customFormat="1" ht="13.5" customHeight="1" thickBot="1" x14ac:dyDescent="0.25">
      <c r="B19" s="3"/>
      <c r="C19" s="3"/>
    </row>
    <row r="20" spans="2:66" ht="13.5" customHeight="1" x14ac:dyDescent="0.2">
      <c r="B20" s="388" t="s">
        <v>94</v>
      </c>
      <c r="C20" s="389"/>
      <c r="D20" s="431" t="s">
        <v>77</v>
      </c>
      <c r="E20" s="391"/>
      <c r="F20" s="391"/>
      <c r="G20" s="391"/>
      <c r="H20" s="391"/>
      <c r="I20" s="391"/>
      <c r="J20" s="378"/>
      <c r="K20" s="379"/>
      <c r="L20" s="379"/>
      <c r="M20" s="379"/>
      <c r="N20" s="379"/>
      <c r="O20" s="379"/>
      <c r="P20" s="379"/>
      <c r="Q20" s="379"/>
      <c r="R20" s="379"/>
      <c r="S20" s="379"/>
      <c r="T20" s="379"/>
      <c r="U20" s="379"/>
      <c r="V20" s="379"/>
      <c r="W20" s="379"/>
      <c r="X20" s="379"/>
      <c r="Y20" s="379"/>
      <c r="Z20" s="379"/>
      <c r="AA20" s="379"/>
      <c r="AB20" s="379"/>
      <c r="AC20" s="379"/>
      <c r="AD20" s="379"/>
      <c r="AE20" s="379"/>
      <c r="AF20" s="379"/>
      <c r="AG20" s="379"/>
      <c r="AH20" s="379"/>
      <c r="AI20" s="379"/>
      <c r="AJ20" s="379"/>
      <c r="AK20" s="379"/>
      <c r="AL20" s="379"/>
      <c r="AM20" s="379"/>
      <c r="AN20" s="379"/>
      <c r="AO20" s="379"/>
      <c r="AP20" s="379"/>
      <c r="AQ20" s="379"/>
      <c r="AR20" s="379"/>
      <c r="AS20" s="382"/>
    </row>
    <row r="21" spans="2:66" ht="13.5" customHeight="1" thickBot="1" x14ac:dyDescent="0.25">
      <c r="B21" s="389"/>
      <c r="C21" s="389"/>
      <c r="D21" s="391"/>
      <c r="E21" s="391"/>
      <c r="F21" s="391"/>
      <c r="G21" s="391"/>
      <c r="H21" s="391"/>
      <c r="I21" s="391"/>
      <c r="J21" s="380"/>
      <c r="K21" s="381"/>
      <c r="L21" s="381"/>
      <c r="M21" s="381"/>
      <c r="N21" s="381"/>
      <c r="O21" s="381"/>
      <c r="P21" s="381"/>
      <c r="Q21" s="381"/>
      <c r="R21" s="381"/>
      <c r="S21" s="381"/>
      <c r="T21" s="381"/>
      <c r="U21" s="381"/>
      <c r="V21" s="381"/>
      <c r="W21" s="381"/>
      <c r="X21" s="381"/>
      <c r="Y21" s="381"/>
      <c r="Z21" s="381"/>
      <c r="AA21" s="381"/>
      <c r="AB21" s="381"/>
      <c r="AC21" s="381"/>
      <c r="AD21" s="381"/>
      <c r="AE21" s="381"/>
      <c r="AF21" s="381"/>
      <c r="AG21" s="381"/>
      <c r="AH21" s="381"/>
      <c r="AI21" s="381"/>
      <c r="AJ21" s="381"/>
      <c r="AK21" s="381"/>
      <c r="AL21" s="381"/>
      <c r="AM21" s="381"/>
      <c r="AN21" s="381"/>
      <c r="AO21" s="381"/>
      <c r="AP21" s="381"/>
      <c r="AQ21" s="381"/>
      <c r="AR21" s="381"/>
      <c r="AS21" s="383"/>
    </row>
    <row r="22" spans="2:66" s="1" customFormat="1" ht="13.5" customHeight="1" thickBot="1" x14ac:dyDescent="0.25">
      <c r="B22" s="3"/>
      <c r="C22" s="3"/>
      <c r="J22" s="228" t="s">
        <v>609</v>
      </c>
      <c r="AB22" s="228" t="s">
        <v>610</v>
      </c>
    </row>
    <row r="23" spans="2:66" ht="13.5" customHeight="1" x14ac:dyDescent="0.2">
      <c r="B23" s="388" t="s">
        <v>94</v>
      </c>
      <c r="C23" s="389"/>
      <c r="D23" s="391" t="s">
        <v>0</v>
      </c>
      <c r="E23" s="391"/>
      <c r="F23" s="391"/>
      <c r="G23" s="391"/>
      <c r="H23" s="391"/>
      <c r="I23" s="422"/>
      <c r="J23" s="461"/>
      <c r="K23" s="462"/>
      <c r="L23" s="462"/>
      <c r="M23" s="462"/>
      <c r="N23" s="462"/>
      <c r="O23" s="462"/>
      <c r="P23" s="462"/>
      <c r="Q23" s="462"/>
      <c r="R23" s="463"/>
      <c r="S23" s="388" t="s">
        <v>13</v>
      </c>
      <c r="T23" s="389"/>
      <c r="U23" s="461"/>
      <c r="V23" s="462"/>
      <c r="W23" s="462"/>
      <c r="X23" s="462"/>
      <c r="Y23" s="462"/>
      <c r="Z23" s="462"/>
      <c r="AA23" s="462"/>
      <c r="AB23" s="462"/>
      <c r="AC23" s="462"/>
      <c r="AD23" s="462"/>
      <c r="AE23" s="462"/>
      <c r="AF23" s="463"/>
    </row>
    <row r="24" spans="2:66" ht="13.5" customHeight="1" thickBot="1" x14ac:dyDescent="0.25">
      <c r="B24" s="389"/>
      <c r="C24" s="389"/>
      <c r="D24" s="391"/>
      <c r="E24" s="391"/>
      <c r="F24" s="391"/>
      <c r="G24" s="391"/>
      <c r="H24" s="391"/>
      <c r="I24" s="422"/>
      <c r="J24" s="464"/>
      <c r="K24" s="465"/>
      <c r="L24" s="465"/>
      <c r="M24" s="465"/>
      <c r="N24" s="465"/>
      <c r="O24" s="465"/>
      <c r="P24" s="465"/>
      <c r="Q24" s="465"/>
      <c r="R24" s="466"/>
      <c r="S24" s="389"/>
      <c r="T24" s="389"/>
      <c r="U24" s="464"/>
      <c r="V24" s="465"/>
      <c r="W24" s="465"/>
      <c r="X24" s="465"/>
      <c r="Y24" s="465"/>
      <c r="Z24" s="465"/>
      <c r="AA24" s="465"/>
      <c r="AB24" s="465"/>
      <c r="AC24" s="465"/>
      <c r="AD24" s="465"/>
      <c r="AE24" s="465"/>
      <c r="AF24" s="466"/>
    </row>
    <row r="25" spans="2:66" ht="13.5" customHeight="1" thickBot="1" x14ac:dyDescent="0.25">
      <c r="D25" s="5"/>
      <c r="E25" s="5"/>
      <c r="F25" s="5"/>
      <c r="G25" s="5"/>
      <c r="H25" s="5"/>
      <c r="I25" s="5"/>
    </row>
    <row r="26" spans="2:66" ht="13.5" customHeight="1" x14ac:dyDescent="0.2">
      <c r="B26" s="388" t="s">
        <v>94</v>
      </c>
      <c r="C26" s="389"/>
      <c r="D26" s="391" t="s">
        <v>2</v>
      </c>
      <c r="E26" s="391"/>
      <c r="F26" s="391"/>
      <c r="G26" s="391"/>
      <c r="H26" s="391"/>
      <c r="I26" s="391"/>
      <c r="J26" s="455"/>
      <c r="K26" s="456"/>
      <c r="L26" s="456"/>
      <c r="M26" s="456"/>
      <c r="N26" s="456"/>
      <c r="O26" s="456"/>
      <c r="P26" s="456"/>
      <c r="Q26" s="456"/>
      <c r="R26" s="457"/>
      <c r="S26" s="392" t="s">
        <v>427</v>
      </c>
      <c r="T26" s="389"/>
      <c r="U26" s="393"/>
      <c r="V26" s="455"/>
      <c r="W26" s="456"/>
      <c r="X26" s="456"/>
      <c r="Y26" s="456"/>
      <c r="Z26" s="456"/>
      <c r="AA26" s="456"/>
      <c r="AB26" s="456"/>
      <c r="AC26" s="456"/>
      <c r="AD26" s="456"/>
      <c r="AE26" s="456"/>
      <c r="AF26" s="456"/>
      <c r="AG26" s="457"/>
      <c r="AH26" s="392" t="s">
        <v>427</v>
      </c>
      <c r="AI26" s="389"/>
      <c r="AJ26" s="393"/>
      <c r="AK26" s="455"/>
      <c r="AL26" s="456"/>
      <c r="AM26" s="456"/>
      <c r="AN26" s="456"/>
      <c r="AO26" s="456"/>
      <c r="AP26" s="456"/>
      <c r="AQ26" s="456"/>
      <c r="AR26" s="456"/>
      <c r="AS26" s="456"/>
      <c r="AT26" s="456"/>
      <c r="AU26" s="456"/>
      <c r="AV26" s="457"/>
    </row>
    <row r="27" spans="2:66" ht="13.5" customHeight="1" thickBot="1" x14ac:dyDescent="0.25">
      <c r="B27" s="389"/>
      <c r="C27" s="389"/>
      <c r="D27" s="391"/>
      <c r="E27" s="391"/>
      <c r="F27" s="391"/>
      <c r="G27" s="391"/>
      <c r="H27" s="391"/>
      <c r="I27" s="391"/>
      <c r="J27" s="458"/>
      <c r="K27" s="459"/>
      <c r="L27" s="459"/>
      <c r="M27" s="459"/>
      <c r="N27" s="459"/>
      <c r="O27" s="459"/>
      <c r="P27" s="459"/>
      <c r="Q27" s="459"/>
      <c r="R27" s="460"/>
      <c r="S27" s="392"/>
      <c r="T27" s="389"/>
      <c r="U27" s="393"/>
      <c r="V27" s="458"/>
      <c r="W27" s="459"/>
      <c r="X27" s="459"/>
      <c r="Y27" s="459"/>
      <c r="Z27" s="459"/>
      <c r="AA27" s="459"/>
      <c r="AB27" s="459"/>
      <c r="AC27" s="459"/>
      <c r="AD27" s="459"/>
      <c r="AE27" s="459"/>
      <c r="AF27" s="459"/>
      <c r="AG27" s="460"/>
      <c r="AH27" s="392"/>
      <c r="AI27" s="389"/>
      <c r="AJ27" s="393"/>
      <c r="AK27" s="458"/>
      <c r="AL27" s="459"/>
      <c r="AM27" s="459"/>
      <c r="AN27" s="459"/>
      <c r="AO27" s="459"/>
      <c r="AP27" s="459"/>
      <c r="AQ27" s="459"/>
      <c r="AR27" s="459"/>
      <c r="AS27" s="459"/>
      <c r="AT27" s="459"/>
      <c r="AU27" s="459"/>
      <c r="AV27" s="460"/>
    </row>
    <row r="28" spans="2:66" ht="13.5" customHeight="1" thickBot="1" x14ac:dyDescent="0.25">
      <c r="D28" s="5"/>
      <c r="E28" s="5"/>
      <c r="F28" s="5"/>
      <c r="G28" s="5"/>
      <c r="H28" s="5"/>
      <c r="I28" s="5"/>
    </row>
    <row r="29" spans="2:66" ht="13.5" customHeight="1" x14ac:dyDescent="0.2">
      <c r="B29" s="388" t="s">
        <v>95</v>
      </c>
      <c r="C29" s="389"/>
      <c r="D29" s="431" t="s">
        <v>782</v>
      </c>
      <c r="E29" s="391"/>
      <c r="F29" s="391"/>
      <c r="G29" s="391"/>
      <c r="H29" s="391"/>
      <c r="I29" s="422"/>
      <c r="J29" s="467" t="s">
        <v>837</v>
      </c>
      <c r="K29" s="468"/>
      <c r="L29" s="468"/>
      <c r="M29" s="468"/>
      <c r="N29" s="468"/>
      <c r="O29" s="469"/>
      <c r="S29" s="434" t="str">
        <f>IFERROR(VLOOKUP(J29,初期設定!$S$3:$S$49,2,FALSE),"")</f>
        <v/>
      </c>
      <c r="T29" s="435"/>
      <c r="U29" s="435"/>
      <c r="V29" s="435"/>
      <c r="W29" s="435"/>
      <c r="X29" s="435"/>
      <c r="Y29" s="435"/>
      <c r="Z29" s="435"/>
      <c r="AA29" s="435"/>
      <c r="AB29" s="435"/>
      <c r="AC29" s="435"/>
      <c r="AD29" s="435"/>
      <c r="AE29" s="435"/>
      <c r="AF29" s="435"/>
      <c r="AG29" s="436"/>
    </row>
    <row r="30" spans="2:66" ht="13.5" customHeight="1" thickBot="1" x14ac:dyDescent="0.25">
      <c r="B30" s="389"/>
      <c r="C30" s="389"/>
      <c r="D30" s="391"/>
      <c r="E30" s="391"/>
      <c r="F30" s="391"/>
      <c r="G30" s="391"/>
      <c r="H30" s="391"/>
      <c r="I30" s="422"/>
      <c r="J30" s="470"/>
      <c r="K30" s="471"/>
      <c r="L30" s="471"/>
      <c r="M30" s="471"/>
      <c r="N30" s="471"/>
      <c r="O30" s="472"/>
      <c r="S30" s="437"/>
      <c r="T30" s="438"/>
      <c r="U30" s="438"/>
      <c r="V30" s="438"/>
      <c r="W30" s="438"/>
      <c r="X30" s="438"/>
      <c r="Y30" s="438"/>
      <c r="Z30" s="438"/>
      <c r="AA30" s="438"/>
      <c r="AB30" s="438"/>
      <c r="AC30" s="438"/>
      <c r="AD30" s="438"/>
      <c r="AE30" s="438"/>
      <c r="AF30" s="438"/>
      <c r="AG30" s="439"/>
    </row>
    <row r="31" spans="2:66" ht="13.5" customHeight="1" x14ac:dyDescent="0.2">
      <c r="D31" s="5"/>
      <c r="E31" s="5"/>
      <c r="F31" s="5"/>
      <c r="G31" s="5"/>
      <c r="H31" s="5"/>
      <c r="I31" s="5"/>
      <c r="J31" s="3" t="s">
        <v>783</v>
      </c>
    </row>
    <row r="32" spans="2:66" ht="8.25" customHeight="1" thickBot="1" x14ac:dyDescent="0.25"/>
    <row r="33" spans="2:93" ht="13.5" customHeight="1" x14ac:dyDescent="0.2">
      <c r="B33" s="388" t="s">
        <v>95</v>
      </c>
      <c r="C33" s="389"/>
      <c r="D33" s="429" t="s">
        <v>219</v>
      </c>
      <c r="E33" s="429"/>
      <c r="F33" s="429"/>
      <c r="G33" s="429"/>
      <c r="H33" s="429"/>
      <c r="I33" s="430"/>
      <c r="J33" s="440"/>
      <c r="K33" s="441"/>
      <c r="L33" s="441"/>
      <c r="M33" s="441"/>
      <c r="N33" s="441"/>
      <c r="O33" s="441"/>
      <c r="P33" s="441"/>
      <c r="Q33" s="441"/>
      <c r="R33" s="441"/>
      <c r="S33" s="441"/>
      <c r="T33" s="441"/>
      <c r="U33" s="441"/>
      <c r="V33" s="441"/>
      <c r="W33" s="441"/>
      <c r="X33" s="441"/>
      <c r="Y33" s="441"/>
      <c r="Z33" s="441"/>
      <c r="AA33" s="441"/>
      <c r="AB33" s="441"/>
      <c r="AC33" s="441"/>
      <c r="AD33" s="441"/>
      <c r="AE33" s="441"/>
      <c r="AF33" s="441"/>
      <c r="AG33" s="441"/>
      <c r="AH33" s="441"/>
      <c r="AI33" s="441"/>
      <c r="AJ33" s="441"/>
      <c r="AK33" s="441"/>
      <c r="AL33" s="441"/>
      <c r="AM33" s="441"/>
      <c r="AN33" s="441"/>
      <c r="AO33" s="441"/>
      <c r="AP33" s="441"/>
      <c r="AQ33" s="441"/>
      <c r="AR33" s="441"/>
      <c r="AS33" s="441"/>
      <c r="AT33" s="441"/>
      <c r="AU33" s="441"/>
      <c r="AV33" s="441"/>
      <c r="AW33" s="441"/>
      <c r="AX33" s="441"/>
      <c r="AY33" s="441"/>
      <c r="AZ33" s="441"/>
      <c r="BA33" s="441"/>
      <c r="BB33" s="441"/>
      <c r="BC33" s="441"/>
      <c r="BD33" s="441"/>
      <c r="BE33" s="441"/>
      <c r="BF33" s="441"/>
      <c r="BG33" s="441"/>
      <c r="BH33" s="441"/>
      <c r="BI33" s="441"/>
      <c r="BJ33" s="441"/>
      <c r="BK33" s="441"/>
      <c r="BL33" s="441"/>
      <c r="BM33" s="441"/>
      <c r="BN33" s="441"/>
      <c r="BO33" s="441"/>
      <c r="BP33" s="441"/>
      <c r="BQ33" s="441"/>
      <c r="BR33" s="441"/>
      <c r="BS33" s="441"/>
      <c r="BT33" s="441"/>
      <c r="BU33" s="441"/>
      <c r="BV33" s="441"/>
      <c r="BW33" s="441"/>
      <c r="BX33" s="441"/>
      <c r="BY33" s="441"/>
      <c r="BZ33" s="441"/>
      <c r="CA33" s="441"/>
      <c r="CB33" s="441"/>
      <c r="CC33" s="441"/>
      <c r="CD33" s="441"/>
      <c r="CE33" s="441"/>
      <c r="CF33" s="441"/>
      <c r="CG33" s="441"/>
      <c r="CH33" s="441"/>
      <c r="CI33" s="444"/>
    </row>
    <row r="34" spans="2:93" ht="13.5" customHeight="1" thickBot="1" x14ac:dyDescent="0.25">
      <c r="B34" s="389"/>
      <c r="C34" s="389"/>
      <c r="D34" s="429"/>
      <c r="E34" s="429"/>
      <c r="F34" s="429"/>
      <c r="G34" s="429"/>
      <c r="H34" s="429"/>
      <c r="I34" s="430"/>
      <c r="J34" s="442"/>
      <c r="K34" s="443"/>
      <c r="L34" s="443"/>
      <c r="M34" s="443"/>
      <c r="N34" s="443"/>
      <c r="O34" s="443"/>
      <c r="P34" s="443"/>
      <c r="Q34" s="443"/>
      <c r="R34" s="443"/>
      <c r="S34" s="443"/>
      <c r="T34" s="443"/>
      <c r="U34" s="443"/>
      <c r="V34" s="443"/>
      <c r="W34" s="443"/>
      <c r="X34" s="443"/>
      <c r="Y34" s="443"/>
      <c r="Z34" s="443"/>
      <c r="AA34" s="443"/>
      <c r="AB34" s="443"/>
      <c r="AC34" s="443"/>
      <c r="AD34" s="443"/>
      <c r="AE34" s="443"/>
      <c r="AF34" s="443"/>
      <c r="AG34" s="443"/>
      <c r="AH34" s="443"/>
      <c r="AI34" s="443"/>
      <c r="AJ34" s="443"/>
      <c r="AK34" s="443"/>
      <c r="AL34" s="443"/>
      <c r="AM34" s="443"/>
      <c r="AN34" s="443"/>
      <c r="AO34" s="443"/>
      <c r="AP34" s="443"/>
      <c r="AQ34" s="443"/>
      <c r="AR34" s="443"/>
      <c r="AS34" s="443"/>
      <c r="AT34" s="443"/>
      <c r="AU34" s="443"/>
      <c r="AV34" s="443"/>
      <c r="AW34" s="443"/>
      <c r="AX34" s="443"/>
      <c r="AY34" s="443"/>
      <c r="AZ34" s="443"/>
      <c r="BA34" s="443"/>
      <c r="BB34" s="443"/>
      <c r="BC34" s="443"/>
      <c r="BD34" s="443"/>
      <c r="BE34" s="443"/>
      <c r="BF34" s="443"/>
      <c r="BG34" s="443"/>
      <c r="BH34" s="443"/>
      <c r="BI34" s="443"/>
      <c r="BJ34" s="443"/>
      <c r="BK34" s="443"/>
      <c r="BL34" s="443"/>
      <c r="BM34" s="443"/>
      <c r="BN34" s="443"/>
      <c r="BO34" s="443"/>
      <c r="BP34" s="443"/>
      <c r="BQ34" s="443"/>
      <c r="BR34" s="443"/>
      <c r="BS34" s="443"/>
      <c r="BT34" s="443"/>
      <c r="BU34" s="443"/>
      <c r="BV34" s="443"/>
      <c r="BW34" s="443"/>
      <c r="BX34" s="443"/>
      <c r="BY34" s="443"/>
      <c r="BZ34" s="443"/>
      <c r="CA34" s="443"/>
      <c r="CB34" s="443"/>
      <c r="CC34" s="443"/>
      <c r="CD34" s="443"/>
      <c r="CE34" s="443"/>
      <c r="CF34" s="443"/>
      <c r="CG34" s="443"/>
      <c r="CH34" s="443"/>
      <c r="CI34" s="445"/>
    </row>
    <row r="35" spans="2:93" ht="13.5" customHeight="1" thickBot="1" x14ac:dyDescent="0.25">
      <c r="J35" s="3" t="s">
        <v>865</v>
      </c>
    </row>
    <row r="36" spans="2:93" ht="13.5" customHeight="1" x14ac:dyDescent="0.2">
      <c r="J36" s="446"/>
      <c r="K36" s="447"/>
      <c r="L36" s="447"/>
      <c r="M36" s="447"/>
      <c r="N36" s="447"/>
      <c r="O36" s="447"/>
      <c r="P36" s="447"/>
      <c r="Q36" s="447"/>
      <c r="R36" s="447"/>
      <c r="S36" s="447"/>
      <c r="T36" s="447"/>
      <c r="U36" s="447"/>
      <c r="V36" s="447"/>
      <c r="W36" s="447"/>
      <c r="X36" s="447"/>
      <c r="Y36" s="447"/>
      <c r="Z36" s="447"/>
      <c r="AA36" s="447"/>
      <c r="AB36" s="447"/>
      <c r="AC36" s="447"/>
      <c r="AD36" s="447"/>
      <c r="AE36" s="447"/>
      <c r="AF36" s="447"/>
      <c r="AG36" s="447"/>
      <c r="AH36" s="447"/>
      <c r="AI36" s="447"/>
      <c r="AJ36" s="447"/>
      <c r="AK36" s="447"/>
      <c r="AL36" s="447"/>
      <c r="AM36" s="447"/>
      <c r="AN36" s="447"/>
      <c r="AO36" s="447"/>
      <c r="AP36" s="447"/>
      <c r="AQ36" s="447"/>
      <c r="AR36" s="447"/>
      <c r="AS36" s="447"/>
      <c r="AT36" s="447"/>
      <c r="AU36" s="447"/>
      <c r="AV36" s="447"/>
      <c r="AW36" s="447"/>
      <c r="AX36" s="447"/>
      <c r="AY36" s="447"/>
      <c r="AZ36" s="447"/>
      <c r="BA36" s="447"/>
      <c r="BB36" s="447"/>
      <c r="BC36" s="447"/>
      <c r="BD36" s="447"/>
      <c r="BE36" s="447"/>
      <c r="BF36" s="447"/>
      <c r="BG36" s="447"/>
      <c r="BH36" s="447"/>
      <c r="BI36" s="447"/>
      <c r="BJ36" s="447"/>
      <c r="BK36" s="447"/>
      <c r="BL36" s="447"/>
      <c r="BM36" s="447"/>
      <c r="BN36" s="447"/>
      <c r="BO36" s="447"/>
      <c r="BP36" s="447"/>
      <c r="BQ36" s="447"/>
      <c r="BR36" s="447"/>
      <c r="BS36" s="447"/>
      <c r="BT36" s="447"/>
      <c r="BU36" s="447"/>
      <c r="BV36" s="447"/>
      <c r="BW36" s="447"/>
      <c r="BX36" s="447"/>
      <c r="BY36" s="447"/>
      <c r="BZ36" s="447"/>
      <c r="CA36" s="447"/>
      <c r="CB36" s="447"/>
      <c r="CC36" s="447"/>
      <c r="CD36" s="447"/>
      <c r="CE36" s="447"/>
      <c r="CF36" s="447"/>
      <c r="CG36" s="447"/>
      <c r="CH36" s="447"/>
      <c r="CI36" s="448"/>
    </row>
    <row r="37" spans="2:93" ht="13.5" customHeight="1" thickBot="1" x14ac:dyDescent="0.25">
      <c r="J37" s="449"/>
      <c r="K37" s="450"/>
      <c r="L37" s="450"/>
      <c r="M37" s="450"/>
      <c r="N37" s="450"/>
      <c r="O37" s="450"/>
      <c r="P37" s="450"/>
      <c r="Q37" s="450"/>
      <c r="R37" s="450"/>
      <c r="S37" s="450"/>
      <c r="T37" s="450"/>
      <c r="U37" s="450"/>
      <c r="V37" s="450"/>
      <c r="W37" s="450"/>
      <c r="X37" s="450"/>
      <c r="Y37" s="450"/>
      <c r="Z37" s="450"/>
      <c r="AA37" s="450"/>
      <c r="AB37" s="450"/>
      <c r="AC37" s="450"/>
      <c r="AD37" s="450"/>
      <c r="AE37" s="450"/>
      <c r="AF37" s="450"/>
      <c r="AG37" s="450"/>
      <c r="AH37" s="450"/>
      <c r="AI37" s="450"/>
      <c r="AJ37" s="450"/>
      <c r="AK37" s="450"/>
      <c r="AL37" s="450"/>
      <c r="AM37" s="450"/>
      <c r="AN37" s="450"/>
      <c r="AO37" s="450"/>
      <c r="AP37" s="450"/>
      <c r="AQ37" s="450"/>
      <c r="AR37" s="450"/>
      <c r="AS37" s="450"/>
      <c r="AT37" s="450"/>
      <c r="AU37" s="450"/>
      <c r="AV37" s="450"/>
      <c r="AW37" s="450"/>
      <c r="AX37" s="450"/>
      <c r="AY37" s="450"/>
      <c r="AZ37" s="450"/>
      <c r="BA37" s="450"/>
      <c r="BB37" s="450"/>
      <c r="BC37" s="450"/>
      <c r="BD37" s="450"/>
      <c r="BE37" s="450"/>
      <c r="BF37" s="450"/>
      <c r="BG37" s="450"/>
      <c r="BH37" s="450"/>
      <c r="BI37" s="450"/>
      <c r="BJ37" s="450"/>
      <c r="BK37" s="450"/>
      <c r="BL37" s="450"/>
      <c r="BM37" s="450"/>
      <c r="BN37" s="450"/>
      <c r="BO37" s="450"/>
      <c r="BP37" s="450"/>
      <c r="BQ37" s="450"/>
      <c r="BR37" s="450"/>
      <c r="BS37" s="450"/>
      <c r="BT37" s="450"/>
      <c r="BU37" s="450"/>
      <c r="BV37" s="450"/>
      <c r="BW37" s="450"/>
      <c r="BX37" s="450"/>
      <c r="BY37" s="450"/>
      <c r="BZ37" s="450"/>
      <c r="CA37" s="450"/>
      <c r="CB37" s="450"/>
      <c r="CC37" s="450"/>
      <c r="CD37" s="450"/>
      <c r="CE37" s="450"/>
      <c r="CF37" s="450"/>
      <c r="CG37" s="450"/>
      <c r="CH37" s="450"/>
      <c r="CI37" s="451"/>
    </row>
    <row r="38" spans="2:93" ht="13.5" customHeight="1" x14ac:dyDescent="0.2">
      <c r="J38" s="3" t="s">
        <v>428</v>
      </c>
    </row>
    <row r="39" spans="2:93" ht="8.25" customHeight="1" x14ac:dyDescent="0.2"/>
    <row r="40" spans="2:93" ht="13.5" customHeight="1" x14ac:dyDescent="0.2">
      <c r="B40" s="360" t="s">
        <v>226</v>
      </c>
      <c r="C40" s="360"/>
      <c r="D40" s="360"/>
      <c r="E40" s="360"/>
      <c r="F40" s="360"/>
      <c r="G40" s="360"/>
      <c r="H40" s="360"/>
      <c r="I40" s="360"/>
      <c r="J40" s="360"/>
      <c r="K40" s="360"/>
      <c r="L40" s="360"/>
      <c r="M40" s="360"/>
      <c r="N40" s="360"/>
      <c r="O40" s="360"/>
      <c r="P40" s="360"/>
      <c r="Q40" s="360"/>
      <c r="R40" s="360"/>
      <c r="S40" s="360"/>
      <c r="T40" s="360"/>
      <c r="U40" s="360"/>
      <c r="V40" s="360"/>
      <c r="W40" s="360"/>
      <c r="X40" s="360"/>
      <c r="Y40" s="360"/>
      <c r="Z40" s="360"/>
      <c r="AA40" s="360"/>
      <c r="AB40" s="360"/>
      <c r="AC40" s="360"/>
      <c r="AD40" s="360"/>
      <c r="AE40" s="360"/>
      <c r="AF40" s="360"/>
      <c r="AG40" s="360"/>
    </row>
    <row r="41" spans="2:93" ht="13.5" customHeight="1" thickBot="1" x14ac:dyDescent="0.25">
      <c r="B41" s="360"/>
      <c r="C41" s="360"/>
      <c r="D41" s="360"/>
      <c r="E41" s="360"/>
      <c r="F41" s="360"/>
      <c r="G41" s="360"/>
      <c r="H41" s="360"/>
      <c r="I41" s="360"/>
      <c r="J41" s="360"/>
      <c r="K41" s="360"/>
      <c r="L41" s="360"/>
      <c r="M41" s="360"/>
      <c r="N41" s="360"/>
      <c r="O41" s="360"/>
      <c r="P41" s="360"/>
      <c r="Q41" s="360"/>
      <c r="R41" s="360"/>
      <c r="S41" s="360"/>
      <c r="T41" s="360"/>
      <c r="U41" s="360"/>
      <c r="V41" s="360"/>
      <c r="W41" s="360"/>
      <c r="X41" s="360"/>
      <c r="Y41" s="360"/>
      <c r="Z41" s="360"/>
      <c r="AA41" s="360"/>
      <c r="AB41" s="360"/>
      <c r="AC41" s="360"/>
      <c r="AD41" s="360"/>
      <c r="AE41" s="360"/>
      <c r="AF41" s="360"/>
      <c r="AG41" s="360"/>
      <c r="BL41" s="3" t="s">
        <v>861</v>
      </c>
    </row>
    <row r="42" spans="2:93" ht="25" customHeight="1" x14ac:dyDescent="0.2">
      <c r="D42" s="424" t="s">
        <v>8</v>
      </c>
      <c r="E42" s="425"/>
      <c r="F42" s="425"/>
      <c r="G42" s="425"/>
      <c r="H42" s="425"/>
      <c r="I42" s="425"/>
      <c r="J42" s="425"/>
      <c r="K42" s="425"/>
      <c r="L42" s="425" t="s">
        <v>9</v>
      </c>
      <c r="M42" s="425"/>
      <c r="N42" s="425"/>
      <c r="O42" s="425"/>
      <c r="P42" s="425"/>
      <c r="Q42" s="425"/>
      <c r="R42" s="425"/>
      <c r="S42" s="425"/>
      <c r="T42" s="419" t="s">
        <v>10</v>
      </c>
      <c r="U42" s="420"/>
      <c r="V42" s="420"/>
      <c r="W42" s="420"/>
      <c r="X42" s="420"/>
      <c r="Y42" s="420"/>
      <c r="Z42" s="420"/>
      <c r="AA42" s="420"/>
      <c r="AB42" s="420"/>
      <c r="AC42" s="420"/>
      <c r="AD42" s="420"/>
      <c r="AE42" s="420"/>
      <c r="AF42" s="420"/>
      <c r="AG42" s="421"/>
      <c r="AH42" s="424" t="s">
        <v>8</v>
      </c>
      <c r="AI42" s="425"/>
      <c r="AJ42" s="425"/>
      <c r="AK42" s="425"/>
      <c r="AL42" s="425"/>
      <c r="AM42" s="425"/>
      <c r="AN42" s="425"/>
      <c r="AO42" s="425"/>
      <c r="AP42" s="425" t="s">
        <v>9</v>
      </c>
      <c r="AQ42" s="425"/>
      <c r="AR42" s="425"/>
      <c r="AS42" s="425"/>
      <c r="AT42" s="425"/>
      <c r="AU42" s="425"/>
      <c r="AV42" s="425"/>
      <c r="AW42" s="425"/>
      <c r="AX42" s="419" t="s">
        <v>10</v>
      </c>
      <c r="AY42" s="420"/>
      <c r="AZ42" s="420"/>
      <c r="BA42" s="420"/>
      <c r="BB42" s="420"/>
      <c r="BC42" s="420"/>
      <c r="BD42" s="420"/>
      <c r="BE42" s="420"/>
      <c r="BF42" s="420"/>
      <c r="BG42" s="420"/>
      <c r="BH42" s="420"/>
      <c r="BI42" s="420"/>
      <c r="BJ42" s="420"/>
      <c r="BK42" s="421"/>
      <c r="BL42" s="424" t="s">
        <v>8</v>
      </c>
      <c r="BM42" s="425"/>
      <c r="BN42" s="425"/>
      <c r="BO42" s="425"/>
      <c r="BP42" s="425"/>
      <c r="BQ42" s="425"/>
      <c r="BR42" s="425"/>
      <c r="BS42" s="425"/>
      <c r="BT42" s="406" t="s">
        <v>9</v>
      </c>
      <c r="BU42" s="407"/>
      <c r="BV42" s="407"/>
      <c r="BW42" s="407"/>
      <c r="BX42" s="407"/>
      <c r="BY42" s="407"/>
      <c r="BZ42" s="407"/>
      <c r="CA42" s="408"/>
      <c r="CB42" s="419" t="s">
        <v>10</v>
      </c>
      <c r="CC42" s="420"/>
      <c r="CD42" s="420"/>
      <c r="CE42" s="420"/>
      <c r="CF42" s="420"/>
      <c r="CG42" s="420"/>
      <c r="CH42" s="420"/>
      <c r="CI42" s="420"/>
      <c r="CJ42" s="420"/>
      <c r="CK42" s="420"/>
      <c r="CL42" s="420"/>
      <c r="CM42" s="420"/>
      <c r="CN42" s="420"/>
      <c r="CO42" s="421"/>
    </row>
    <row r="43" spans="2:93" ht="20.149999999999999" customHeight="1" x14ac:dyDescent="0.2">
      <c r="D43" s="426" t="s">
        <v>18</v>
      </c>
      <c r="E43" s="427"/>
      <c r="F43" s="427"/>
      <c r="G43" s="427"/>
      <c r="H43" s="427"/>
      <c r="I43" s="427"/>
      <c r="J43" s="427"/>
      <c r="K43" s="427"/>
      <c r="L43" s="423" t="s">
        <v>6</v>
      </c>
      <c r="M43" s="390"/>
      <c r="N43" s="1076"/>
      <c r="O43" s="1076"/>
      <c r="P43" s="1076"/>
      <c r="Q43" s="1076"/>
      <c r="R43" s="386" t="s">
        <v>7</v>
      </c>
      <c r="S43" s="423"/>
      <c r="T43" s="414"/>
      <c r="U43" s="415"/>
      <c r="V43" s="384"/>
      <c r="W43" s="385"/>
      <c r="X43" s="386" t="s">
        <v>3</v>
      </c>
      <c r="Y43" s="390"/>
      <c r="Z43" s="384"/>
      <c r="AA43" s="385"/>
      <c r="AB43" s="386" t="s">
        <v>4</v>
      </c>
      <c r="AC43" s="390"/>
      <c r="AD43" s="384"/>
      <c r="AE43" s="385"/>
      <c r="AF43" s="386" t="s">
        <v>5</v>
      </c>
      <c r="AG43" s="387"/>
      <c r="AH43" s="417" t="s">
        <v>11</v>
      </c>
      <c r="AI43" s="418"/>
      <c r="AJ43" s="418"/>
      <c r="AK43" s="418"/>
      <c r="AL43" s="418"/>
      <c r="AM43" s="418"/>
      <c r="AN43" s="418"/>
      <c r="AO43" s="418"/>
      <c r="AP43" s="423" t="s">
        <v>6</v>
      </c>
      <c r="AQ43" s="390"/>
      <c r="AR43" s="1076"/>
      <c r="AS43" s="1076"/>
      <c r="AT43" s="1076"/>
      <c r="AU43" s="1076"/>
      <c r="AV43" s="386" t="s">
        <v>7</v>
      </c>
      <c r="AW43" s="423"/>
      <c r="AX43" s="414"/>
      <c r="AY43" s="415"/>
      <c r="AZ43" s="384"/>
      <c r="BA43" s="385"/>
      <c r="BB43" s="386" t="s">
        <v>3</v>
      </c>
      <c r="BC43" s="390"/>
      <c r="BD43" s="384"/>
      <c r="BE43" s="385"/>
      <c r="BF43" s="386" t="s">
        <v>4</v>
      </c>
      <c r="BG43" s="390"/>
      <c r="BH43" s="384"/>
      <c r="BI43" s="385"/>
      <c r="BJ43" s="386" t="s">
        <v>5</v>
      </c>
      <c r="BK43" s="387"/>
      <c r="BL43" s="411" t="s">
        <v>15</v>
      </c>
      <c r="BM43" s="412"/>
      <c r="BN43" s="412"/>
      <c r="BO43" s="412"/>
      <c r="BP43" s="412"/>
      <c r="BQ43" s="412"/>
      <c r="BR43" s="412"/>
      <c r="BS43" s="412"/>
      <c r="BT43" s="423" t="s">
        <v>6</v>
      </c>
      <c r="BU43" s="390"/>
      <c r="BV43" s="1076"/>
      <c r="BW43" s="1076"/>
      <c r="BX43" s="1076"/>
      <c r="BY43" s="1076"/>
      <c r="BZ43" s="386" t="s">
        <v>7</v>
      </c>
      <c r="CA43" s="423"/>
      <c r="CB43" s="414"/>
      <c r="CC43" s="415"/>
      <c r="CD43" s="384"/>
      <c r="CE43" s="385"/>
      <c r="CF43" s="386" t="s">
        <v>3</v>
      </c>
      <c r="CG43" s="390"/>
      <c r="CH43" s="384"/>
      <c r="CI43" s="385"/>
      <c r="CJ43" s="386" t="s">
        <v>4</v>
      </c>
      <c r="CK43" s="390"/>
      <c r="CL43" s="384"/>
      <c r="CM43" s="385"/>
      <c r="CN43" s="386" t="s">
        <v>5</v>
      </c>
      <c r="CO43" s="387"/>
    </row>
    <row r="44" spans="2:93" ht="20.149999999999999" customHeight="1" thickBot="1" x14ac:dyDescent="0.25">
      <c r="D44" s="432" t="s">
        <v>16</v>
      </c>
      <c r="E44" s="433"/>
      <c r="F44" s="433"/>
      <c r="G44" s="433"/>
      <c r="H44" s="433"/>
      <c r="I44" s="433"/>
      <c r="J44" s="433"/>
      <c r="K44" s="433"/>
      <c r="L44" s="394" t="s">
        <v>6</v>
      </c>
      <c r="M44" s="374"/>
      <c r="N44" s="1077"/>
      <c r="O44" s="1077"/>
      <c r="P44" s="1077"/>
      <c r="Q44" s="1077"/>
      <c r="R44" s="373" t="s">
        <v>7</v>
      </c>
      <c r="S44" s="394"/>
      <c r="T44" s="397"/>
      <c r="U44" s="398"/>
      <c r="V44" s="375"/>
      <c r="W44" s="376"/>
      <c r="X44" s="373" t="s">
        <v>3</v>
      </c>
      <c r="Y44" s="374"/>
      <c r="Z44" s="375"/>
      <c r="AA44" s="376"/>
      <c r="AB44" s="373" t="s">
        <v>4</v>
      </c>
      <c r="AC44" s="374"/>
      <c r="AD44" s="375"/>
      <c r="AE44" s="376"/>
      <c r="AF44" s="373" t="s">
        <v>5</v>
      </c>
      <c r="AG44" s="377"/>
      <c r="AH44" s="395" t="s">
        <v>17</v>
      </c>
      <c r="AI44" s="396"/>
      <c r="AJ44" s="396"/>
      <c r="AK44" s="396"/>
      <c r="AL44" s="396"/>
      <c r="AM44" s="396"/>
      <c r="AN44" s="396"/>
      <c r="AO44" s="396"/>
      <c r="AP44" s="394" t="s">
        <v>6</v>
      </c>
      <c r="AQ44" s="374"/>
      <c r="AR44" s="1077"/>
      <c r="AS44" s="1077"/>
      <c r="AT44" s="1077"/>
      <c r="AU44" s="1077"/>
      <c r="AV44" s="373" t="s">
        <v>7</v>
      </c>
      <c r="AW44" s="394"/>
      <c r="AX44" s="397"/>
      <c r="AY44" s="398"/>
      <c r="AZ44" s="375"/>
      <c r="BA44" s="376"/>
      <c r="BB44" s="373" t="s">
        <v>3</v>
      </c>
      <c r="BC44" s="374"/>
      <c r="BD44" s="375"/>
      <c r="BE44" s="376"/>
      <c r="BF44" s="373" t="s">
        <v>4</v>
      </c>
      <c r="BG44" s="374"/>
      <c r="BH44" s="375"/>
      <c r="BI44" s="376"/>
      <c r="BJ44" s="373" t="s">
        <v>5</v>
      </c>
      <c r="BK44" s="377"/>
      <c r="BL44" s="409" t="s">
        <v>209</v>
      </c>
      <c r="BM44" s="410"/>
      <c r="BN44" s="410"/>
      <c r="BO44" s="410"/>
      <c r="BP44" s="410"/>
      <c r="BQ44" s="410"/>
      <c r="BR44" s="410"/>
      <c r="BS44" s="410"/>
      <c r="BT44" s="394" t="s">
        <v>6</v>
      </c>
      <c r="BU44" s="374"/>
      <c r="BV44" s="1077"/>
      <c r="BW44" s="1077"/>
      <c r="BX44" s="1077"/>
      <c r="BY44" s="1077"/>
      <c r="BZ44" s="373" t="s">
        <v>7</v>
      </c>
      <c r="CA44" s="394"/>
      <c r="CB44" s="397"/>
      <c r="CC44" s="398"/>
      <c r="CD44" s="375"/>
      <c r="CE44" s="376"/>
      <c r="CF44" s="373" t="s">
        <v>3</v>
      </c>
      <c r="CG44" s="374"/>
      <c r="CH44" s="375"/>
      <c r="CI44" s="376"/>
      <c r="CJ44" s="373" t="s">
        <v>4</v>
      </c>
      <c r="CK44" s="374"/>
      <c r="CL44" s="375"/>
      <c r="CM44" s="376"/>
      <c r="CN44" s="373" t="s">
        <v>5</v>
      </c>
      <c r="CO44" s="377"/>
    </row>
    <row r="45" spans="2:93" ht="15" customHeight="1" x14ac:dyDescent="0.2">
      <c r="AF45" s="7"/>
      <c r="AG45" s="7"/>
      <c r="AH45" s="7"/>
      <c r="AI45" s="7"/>
      <c r="AJ45" s="7"/>
      <c r="AK45" s="7"/>
      <c r="AL45" s="7"/>
      <c r="AM45" s="7"/>
      <c r="AP45" s="6"/>
      <c r="AQ45" s="6"/>
      <c r="AR45" s="6"/>
      <c r="AS45" s="6"/>
    </row>
  </sheetData>
  <sheetProtection password="CC81" sheet="1" objects="1" scenarios="1"/>
  <mergeCells count="118">
    <mergeCell ref="S29:AG30"/>
    <mergeCell ref="J33:AI34"/>
    <mergeCell ref="AJ33:BI34"/>
    <mergeCell ref="BJ33:CI34"/>
    <mergeCell ref="J36:CI37"/>
    <mergeCell ref="J17:BN18"/>
    <mergeCell ref="J16:BN16"/>
    <mergeCell ref="J26:R27"/>
    <mergeCell ref="V26:AG27"/>
    <mergeCell ref="AK26:AV27"/>
    <mergeCell ref="J23:R24"/>
    <mergeCell ref="U23:AF24"/>
    <mergeCell ref="S23:T24"/>
    <mergeCell ref="J29:O30"/>
    <mergeCell ref="B17:C18"/>
    <mergeCell ref="D17:I18"/>
    <mergeCell ref="N44:Q44"/>
    <mergeCell ref="D33:I34"/>
    <mergeCell ref="X44:Y44"/>
    <mergeCell ref="T43:U43"/>
    <mergeCell ref="B13:C13"/>
    <mergeCell ref="L43:M43"/>
    <mergeCell ref="D42:K42"/>
    <mergeCell ref="D29:I30"/>
    <mergeCell ref="T44:U44"/>
    <mergeCell ref="T42:AG42"/>
    <mergeCell ref="D44:K44"/>
    <mergeCell ref="V44:W44"/>
    <mergeCell ref="S26:U27"/>
    <mergeCell ref="D16:I16"/>
    <mergeCell ref="L44:M44"/>
    <mergeCell ref="AB44:AC44"/>
    <mergeCell ref="AD43:AE43"/>
    <mergeCell ref="L42:S42"/>
    <mergeCell ref="N43:Q43"/>
    <mergeCell ref="X43:Y43"/>
    <mergeCell ref="Z43:AA43"/>
    <mergeCell ref="D20:I21"/>
    <mergeCell ref="BB44:BC44"/>
    <mergeCell ref="AR44:AU44"/>
    <mergeCell ref="AV44:AW44"/>
    <mergeCell ref="AP43:AQ43"/>
    <mergeCell ref="B40:AG41"/>
    <mergeCell ref="Z44:AA44"/>
    <mergeCell ref="AD44:AE44"/>
    <mergeCell ref="R44:S44"/>
    <mergeCell ref="R43:S43"/>
    <mergeCell ref="AF43:AG43"/>
    <mergeCell ref="D43:K43"/>
    <mergeCell ref="AB43:AC43"/>
    <mergeCell ref="A1:E1"/>
    <mergeCell ref="I1:J1"/>
    <mergeCell ref="K1:N1"/>
    <mergeCell ref="F1:H1"/>
    <mergeCell ref="AX43:AY43"/>
    <mergeCell ref="AZ43:BA43"/>
    <mergeCell ref="A2:CO3"/>
    <mergeCell ref="AH43:AO43"/>
    <mergeCell ref="AX42:BK42"/>
    <mergeCell ref="D23:I24"/>
    <mergeCell ref="B20:C21"/>
    <mergeCell ref="BZ43:CA43"/>
    <mergeCell ref="AH42:AO42"/>
    <mergeCell ref="AV43:AW43"/>
    <mergeCell ref="BB43:BC43"/>
    <mergeCell ref="BL42:BS42"/>
    <mergeCell ref="AP42:AW42"/>
    <mergeCell ref="BD43:BE43"/>
    <mergeCell ref="BF43:BG43"/>
    <mergeCell ref="CB42:CO42"/>
    <mergeCell ref="CB43:CC43"/>
    <mergeCell ref="CD43:CE43"/>
    <mergeCell ref="AR43:AU43"/>
    <mergeCell ref="BT43:BU43"/>
    <mergeCell ref="BW5:CI6"/>
    <mergeCell ref="BI5:BJ5"/>
    <mergeCell ref="BM5:BN5"/>
    <mergeCell ref="BQ5:BR5"/>
    <mergeCell ref="BD44:BE44"/>
    <mergeCell ref="BF44:BG44"/>
    <mergeCell ref="BH44:BI44"/>
    <mergeCell ref="CB44:CC44"/>
    <mergeCell ref="CD44:CE44"/>
    <mergeCell ref="CF44:CG44"/>
    <mergeCell ref="BJ44:BK44"/>
    <mergeCell ref="BT42:CA42"/>
    <mergeCell ref="BL44:BS44"/>
    <mergeCell ref="BV44:BY44"/>
    <mergeCell ref="BT44:BU44"/>
    <mergeCell ref="BL43:BS43"/>
    <mergeCell ref="BH43:BI43"/>
    <mergeCell ref="BJ43:BK43"/>
    <mergeCell ref="BV43:BY43"/>
    <mergeCell ref="BF5:BH5"/>
    <mergeCell ref="CJ44:CK44"/>
    <mergeCell ref="CL44:CM44"/>
    <mergeCell ref="CN44:CO44"/>
    <mergeCell ref="CH44:CI44"/>
    <mergeCell ref="J20:AA21"/>
    <mergeCell ref="AB20:AS21"/>
    <mergeCell ref="CL43:CM43"/>
    <mergeCell ref="CN43:CO43"/>
    <mergeCell ref="B23:C24"/>
    <mergeCell ref="B33:C34"/>
    <mergeCell ref="B29:C30"/>
    <mergeCell ref="B26:C27"/>
    <mergeCell ref="CF43:CG43"/>
    <mergeCell ref="CH43:CI43"/>
    <mergeCell ref="CJ43:CK43"/>
    <mergeCell ref="V43:W43"/>
    <mergeCell ref="D26:I27"/>
    <mergeCell ref="AH26:AJ27"/>
    <mergeCell ref="BZ44:CA44"/>
    <mergeCell ref="AF44:AG44"/>
    <mergeCell ref="AH44:AO44"/>
    <mergeCell ref="AP44:AQ44"/>
    <mergeCell ref="AX44:AY44"/>
    <mergeCell ref="AZ44:BA44"/>
  </mergeCells>
  <phoneticPr fontId="1"/>
  <conditionalFormatting sqref="N43:N44">
    <cfRule type="cellIs" dxfId="3265" priority="85" stopIfTrue="1" operator="notEqual">
      <formula>""</formula>
    </cfRule>
    <cfRule type="expression" dxfId="3264" priority="90">
      <formula>OR(T43&lt;&gt;"",V43&lt;&gt;"",Z43&lt;&gt;"",AD43&lt;&gt;"")</formula>
    </cfRule>
  </conditionalFormatting>
  <conditionalFormatting sqref="T43:T44">
    <cfRule type="expression" dxfId="3263" priority="76" stopIfTrue="1">
      <formula>AND(N43="",T43="",V43="",Z43="",AD43="")</formula>
    </cfRule>
    <cfRule type="expression" dxfId="3262" priority="80" stopIfTrue="1">
      <formula>ISERROR(VALUE(T43 &amp; V43 &amp;"."&amp; Z43 &amp;"."&amp; AD43))=FALSE</formula>
    </cfRule>
    <cfRule type="expression" dxfId="3261" priority="84">
      <formula>N43&lt;&gt;""</formula>
    </cfRule>
    <cfRule type="expression" dxfId="3260" priority="89">
      <formula>ISERROR(VALUE(T43 &amp; V43 &amp;"."&amp; Z43 &amp;"."&amp; AD43))</formula>
    </cfRule>
  </conditionalFormatting>
  <conditionalFormatting sqref="V43:V44">
    <cfRule type="expression" dxfId="3259" priority="75" stopIfTrue="1">
      <formula>AND(N43="",T43="",V43="",Z43="",AD43="")</formula>
    </cfRule>
    <cfRule type="expression" dxfId="3258" priority="79" stopIfTrue="1">
      <formula>ISERROR(VALUE(T43 &amp; V43 &amp;"."&amp; Z43 &amp;"."&amp; AD43))=FALSE</formula>
    </cfRule>
    <cfRule type="expression" dxfId="3257" priority="83">
      <formula>N43&lt;&gt;""</formula>
    </cfRule>
    <cfRule type="expression" dxfId="3256" priority="88">
      <formula>ISERROR(VALUE(T43 &amp; V43 &amp;"."&amp; Z43 &amp;"."&amp; AD43))</formula>
    </cfRule>
  </conditionalFormatting>
  <conditionalFormatting sqref="Z43:Z44">
    <cfRule type="expression" dxfId="3255" priority="74" stopIfTrue="1">
      <formula>AND(N43="",T43="",V43="",Z43="",AD43="")</formula>
    </cfRule>
    <cfRule type="expression" dxfId="3254" priority="78" stopIfTrue="1">
      <formula>ISERROR(VALUE(T43 &amp; V43 &amp;"."&amp; Z43 &amp;"."&amp; AD43))=FALSE</formula>
    </cfRule>
    <cfRule type="expression" dxfId="3253" priority="82">
      <formula>N43&lt;&gt;""</formula>
    </cfRule>
    <cfRule type="expression" dxfId="3252" priority="87">
      <formula>ISERROR(VALUE(T43 &amp; V43 &amp;"."&amp; Z43 &amp;"."&amp; AD43))</formula>
    </cfRule>
  </conditionalFormatting>
  <conditionalFormatting sqref="AD43:AD44">
    <cfRule type="expression" dxfId="3251" priority="73" stopIfTrue="1">
      <formula>AND(N43="",T43="",V43="",Z43="",AD43="")</formula>
    </cfRule>
    <cfRule type="expression" dxfId="3250" priority="77" stopIfTrue="1">
      <formula>ISERROR(VALUE(T43 &amp; V43 &amp;"."&amp; Z43 &amp;"."&amp; AD43))=FALSE</formula>
    </cfRule>
    <cfRule type="expression" dxfId="3249" priority="81">
      <formula>N43&lt;&gt;""</formula>
    </cfRule>
    <cfRule type="expression" dxfId="3248" priority="86">
      <formula>ISERROR(VALUE(T43 &amp; V43 &amp;"."&amp; Z43 &amp;"."&amp; AD43))</formula>
    </cfRule>
  </conditionalFormatting>
  <conditionalFormatting sqref="AR43:AR44">
    <cfRule type="cellIs" dxfId="3247" priority="31" stopIfTrue="1" operator="notEqual">
      <formula>""</formula>
    </cfRule>
    <cfRule type="expression" dxfId="3246" priority="36">
      <formula>OR(AX43&lt;&gt;"",AZ43&lt;&gt;"",BD43&lt;&gt;"",BH43&lt;&gt;"")</formula>
    </cfRule>
  </conditionalFormatting>
  <conditionalFormatting sqref="AX43:AX44">
    <cfRule type="expression" dxfId="3245" priority="22" stopIfTrue="1">
      <formula>AND(AR43="",AX43="",AZ43="",BD43="",BH43="")</formula>
    </cfRule>
    <cfRule type="expression" dxfId="3244" priority="26" stopIfTrue="1">
      <formula>ISERROR(VALUE(AX43 &amp; AZ43 &amp;"."&amp; BD43 &amp;"."&amp; BH43))=FALSE</formula>
    </cfRule>
    <cfRule type="expression" dxfId="3243" priority="30">
      <formula>AR43&lt;&gt;""</formula>
    </cfRule>
    <cfRule type="expression" dxfId="3242" priority="35">
      <formula>ISERROR(VALUE(AX43 &amp; AZ43 &amp;"."&amp; BD43 &amp;"."&amp; BH43))</formula>
    </cfRule>
  </conditionalFormatting>
  <conditionalFormatting sqref="AZ43:AZ44">
    <cfRule type="expression" dxfId="3241" priority="21" stopIfTrue="1">
      <formula>AND(AR43="",AX43="",AZ43="",BD43="",BH43="")</formula>
    </cfRule>
    <cfRule type="expression" dxfId="3240" priority="25" stopIfTrue="1">
      <formula>ISERROR(VALUE(AX43 &amp; AZ43 &amp;"."&amp; BD43 &amp;"."&amp; BH43))=FALSE</formula>
    </cfRule>
    <cfRule type="expression" dxfId="3239" priority="29">
      <formula>AR43&lt;&gt;""</formula>
    </cfRule>
    <cfRule type="expression" dxfId="3238" priority="34">
      <formula>ISERROR(VALUE(AX43 &amp; AZ43 &amp;"."&amp; BD43 &amp;"."&amp; BH43))</formula>
    </cfRule>
  </conditionalFormatting>
  <conditionalFormatting sqref="BD43:BD44">
    <cfRule type="expression" dxfId="3237" priority="20" stopIfTrue="1">
      <formula>AND(AR43="",AX43="",AZ43="",BD43="",BH43="")</formula>
    </cfRule>
    <cfRule type="expression" dxfId="3236" priority="24" stopIfTrue="1">
      <formula>ISERROR(VALUE(AX43 &amp; AZ43 &amp;"."&amp; BD43 &amp;"."&amp; BH43))=FALSE</formula>
    </cfRule>
    <cfRule type="expression" dxfId="3235" priority="28">
      <formula>AR43&lt;&gt;""</formula>
    </cfRule>
    <cfRule type="expression" dxfId="3234" priority="33">
      <formula>ISERROR(VALUE(AX43 &amp; AZ43 &amp;"."&amp; BD43 &amp;"."&amp; BH43))</formula>
    </cfRule>
  </conditionalFormatting>
  <conditionalFormatting sqref="BH43:BH44">
    <cfRule type="expression" dxfId="3233" priority="19" stopIfTrue="1">
      <formula>AND(AR43="",AX43="",AZ43="",BD43="",BH43="")</formula>
    </cfRule>
    <cfRule type="expression" dxfId="3232" priority="23" stopIfTrue="1">
      <formula>ISERROR(VALUE(AX43 &amp; AZ43 &amp;"."&amp; BD43 &amp;"."&amp; BH43))=FALSE</formula>
    </cfRule>
    <cfRule type="expression" dxfId="3231" priority="27">
      <formula>AR43&lt;&gt;""</formula>
    </cfRule>
    <cfRule type="expression" dxfId="3230" priority="32">
      <formula>ISERROR(VALUE(AX43 &amp; AZ43 &amp;"."&amp; BD43 &amp;"."&amp; BH43))</formula>
    </cfRule>
  </conditionalFormatting>
  <conditionalFormatting sqref="BI5">
    <cfRule type="expression" dxfId="3229" priority="95" stopIfTrue="1">
      <formula>OR($AJ$4="",$AM$4="",$AP$4="")</formula>
    </cfRule>
    <cfRule type="expression" dxfId="3228" priority="96">
      <formula>IF(ISERROR(VALUE(TEXT(DATEVALUE($AH$4&amp;$AJ$4&amp;"年"&amp;$AM$4&amp;"月"&amp;$AP$4&amp;"日"),"yyyy/mm/dd"))),FALSE,TRUE)=FALSE</formula>
    </cfRule>
  </conditionalFormatting>
  <conditionalFormatting sqref="BM5">
    <cfRule type="expression" dxfId="3227" priority="93" stopIfTrue="1">
      <formula>OR($AJ$4="",$AM$4="",$AP$4="")</formula>
    </cfRule>
    <cfRule type="expression" dxfId="3226" priority="94">
      <formula>IF(ISERROR(VALUE(TEXT(DATEVALUE($AH$4&amp;$AJ$4&amp;"年"&amp;$AM$4&amp;"月"&amp;$AP$4&amp;"日"),"yyyy/mm/dd"))),FALSE,TRUE)=FALSE</formula>
    </cfRule>
  </conditionalFormatting>
  <conditionalFormatting sqref="BQ5">
    <cfRule type="expression" dxfId="3225" priority="91" stopIfTrue="1">
      <formula>OR($AJ$4="",$AM$4="",$AP$4="")</formula>
    </cfRule>
    <cfRule type="expression" dxfId="3224" priority="92">
      <formula>IF(ISERROR(VALUE(TEXT(DATEVALUE($AH$4&amp;$AJ$4&amp;"年"&amp;$AM$4&amp;"月"&amp;$AP$4&amp;"日"),"yyyy/mm/dd"))),FALSE,TRUE)=FALSE</formula>
    </cfRule>
  </conditionalFormatting>
  <conditionalFormatting sqref="BV43:BV44">
    <cfRule type="cellIs" dxfId="3223" priority="13" stopIfTrue="1" operator="notEqual">
      <formula>""</formula>
    </cfRule>
    <cfRule type="expression" dxfId="3222" priority="18">
      <formula>OR(CB43&lt;&gt;"",CD43&lt;&gt;"",CH43&lt;&gt;"",CL43&lt;&gt;"")</formula>
    </cfRule>
  </conditionalFormatting>
  <conditionalFormatting sqref="CB43:CB44">
    <cfRule type="expression" dxfId="3221" priority="4" stopIfTrue="1">
      <formula>AND(BV43="",CB43="",CD43="",CH43="",CL43="")</formula>
    </cfRule>
    <cfRule type="expression" dxfId="3220" priority="8" stopIfTrue="1">
      <formula>ISERROR(VALUE(CB43 &amp; CD43 &amp;"."&amp; CH43 &amp;"."&amp; CL43))=FALSE</formula>
    </cfRule>
    <cfRule type="expression" dxfId="3219" priority="12">
      <formula>BV43&lt;&gt;""</formula>
    </cfRule>
    <cfRule type="expression" dxfId="3218" priority="17">
      <formula>ISERROR(VALUE(CB43 &amp; CD43 &amp;"."&amp; CH43 &amp;"."&amp; CL43))</formula>
    </cfRule>
  </conditionalFormatting>
  <conditionalFormatting sqref="CD43:CD44">
    <cfRule type="expression" dxfId="3217" priority="3" stopIfTrue="1">
      <formula>AND(BV43="",CB43="",CD43="",CH43="",CL43="")</formula>
    </cfRule>
    <cfRule type="expression" dxfId="3216" priority="7" stopIfTrue="1">
      <formula>ISERROR(VALUE(CB43 &amp; CD43 &amp;"."&amp; CH43 &amp;"."&amp; CL43))=FALSE</formula>
    </cfRule>
    <cfRule type="expression" dxfId="3215" priority="11">
      <formula>BV43&lt;&gt;""</formula>
    </cfRule>
    <cfRule type="expression" dxfId="3214" priority="16">
      <formula>ISERROR(VALUE(CB43 &amp; CD43 &amp;"."&amp; CH43 &amp;"."&amp; CL43))</formula>
    </cfRule>
  </conditionalFormatting>
  <conditionalFormatting sqref="CH43:CH44">
    <cfRule type="expression" dxfId="3213" priority="2" stopIfTrue="1">
      <formula>AND(BV43="",CB43="",CD43="",CH43="",CL43="")</formula>
    </cfRule>
    <cfRule type="expression" dxfId="3212" priority="6" stopIfTrue="1">
      <formula>ISERROR(VALUE(CB43 &amp; CD43 &amp;"."&amp; CH43 &amp;"."&amp; CL43))=FALSE</formula>
    </cfRule>
    <cfRule type="expression" dxfId="3211" priority="10">
      <formula>BV43&lt;&gt;""</formula>
    </cfRule>
    <cfRule type="expression" dxfId="3210" priority="15">
      <formula>ISERROR(VALUE(CB43 &amp; CD43 &amp;"."&amp; CH43 &amp;"."&amp; CL43))</formula>
    </cfRule>
  </conditionalFormatting>
  <conditionalFormatting sqref="CL43:CL44">
    <cfRule type="expression" dxfId="3209" priority="1" stopIfTrue="1">
      <formula>AND(BV43="",CB43="",CD43="",CH43="",CL43="")</formula>
    </cfRule>
    <cfRule type="expression" dxfId="3208" priority="5" stopIfTrue="1">
      <formula>ISERROR(VALUE(CB43 &amp; CD43 &amp;"."&amp; CH43 &amp;"."&amp; CL43))=FALSE</formula>
    </cfRule>
    <cfRule type="expression" dxfId="3207" priority="9">
      <formula>BV43&lt;&gt;""</formula>
    </cfRule>
    <cfRule type="expression" dxfId="3206" priority="14">
      <formula>ISERROR(VALUE(CB43 &amp; CD43 &amp;"."&amp; CH43 &amp;"."&amp; CL43))</formula>
    </cfRule>
  </conditionalFormatting>
  <dataValidations count="9">
    <dataValidation type="whole" imeMode="disabled" allowBlank="1" showInputMessage="1" showErrorMessage="1" errorTitle="入力エラー" error="日付（和暦）を入力してください。" sqref="BM5:BN5" xr:uid="{00000000-0002-0000-0400-000000000000}">
      <formula1>1</formula1>
      <formula2>12</formula2>
    </dataValidation>
    <dataValidation type="whole" imeMode="disabled" allowBlank="1" showInputMessage="1" showErrorMessage="1" errorTitle="入力エラー" error="日付（和暦）を入力してください。" sqref="BQ5:BR5" xr:uid="{00000000-0002-0000-0400-000001000000}">
      <formula1>1</formula1>
      <formula2>31</formula2>
    </dataValidation>
    <dataValidation imeMode="disabled" allowBlank="1" showInputMessage="1" showErrorMessage="1" sqref="J26:R27 V26:AG27 AK26:AV27 N43:Q44 AR43:AU44 BV43:BY44" xr:uid="{00000000-0002-0000-0400-000002000000}"/>
    <dataValidation type="textLength" imeMode="disabled" operator="equal" allowBlank="1" showInputMessage="1" showErrorMessage="1" sqref="U23:AF24" xr:uid="{00000000-0002-0000-0400-000003000000}">
      <formula1>4</formula1>
    </dataValidation>
    <dataValidation type="textLength" imeMode="disabled" operator="equal" allowBlank="1" showInputMessage="1" showErrorMessage="1" sqref="J23:R24" xr:uid="{00000000-0002-0000-0400-000004000000}">
      <formula1>3</formula1>
    </dataValidation>
    <dataValidation imeMode="fullKatakana" allowBlank="1" showInputMessage="1" showErrorMessage="1" sqref="J16:BN16" xr:uid="{00000000-0002-0000-0400-000005000000}"/>
    <dataValidation imeMode="on" allowBlank="1" showInputMessage="1" showErrorMessage="1" sqref="J17:BN18 J33:CI34 J36:CI37 J20:AS21 S29:AG30" xr:uid="{00000000-0002-0000-0400-000006000000}"/>
    <dataValidation type="whole" imeMode="disabled" allowBlank="1" showInputMessage="1" showErrorMessage="1" sqref="AD43:AE44 BH43:BI44 CL43:CM44" xr:uid="{00000000-0002-0000-0400-000007000000}">
      <formula1>1</formula1>
      <formula2>31</formula2>
    </dataValidation>
    <dataValidation type="whole" imeMode="disabled" allowBlank="1" showInputMessage="1" showErrorMessage="1" sqref="Z43:AA44 BD43:BE44 CH43:CI44" xr:uid="{00000000-0002-0000-0400-000008000000}">
      <formula1>1</formula1>
      <formula2>12</formula2>
    </dataValidation>
  </dataValidations>
  <pageMargins left="0.39370078740157483" right="0.39370078740157483" top="0.78740157480314965" bottom="0.39370078740157483" header="0.39370078740157483" footer="0.19685039370078741"/>
  <pageSetup paperSize="9" scale="88" orientation="landscape" horizontalDpi="300" verticalDpi="300" r:id="rId1"/>
  <headerFooter alignWithMargins="0">
    <oddFooter>&amp;C- 1 -</oddFooter>
  </headerFooter>
  <drawing r:id="rId2"/>
  <extLst>
    <ext xmlns:x14="http://schemas.microsoft.com/office/spreadsheetml/2009/9/main" uri="{CCE6A557-97BC-4b89-ADB6-D9C93CAAB3DF}">
      <x14:dataValidations xmlns:xm="http://schemas.microsoft.com/office/excel/2006/main" count="3">
        <x14:dataValidation type="list" imeMode="disabled" allowBlank="1" showInputMessage="1" showErrorMessage="1" xr:uid="{00000000-0002-0000-0400-000009000000}">
          <x14:formula1>
            <xm:f>初期設定!$C$3:$C$4</xm:f>
          </x14:formula1>
          <xm:sqref>T43:U44 AX43:AY44 CB43:CC44</xm:sqref>
        </x14:dataValidation>
        <x14:dataValidation type="whole" imeMode="disabled" allowBlank="1" showInputMessage="1" showErrorMessage="1" xr:uid="{00000000-0002-0000-0400-00000B000000}">
          <x14:formula1>
            <xm:f>1</xm:f>
          </x14:formula1>
          <x14:formula2>
            <xm:f>初期設定!$P$4</xm:f>
          </x14:formula2>
          <xm:sqref>V43:W44 AZ43:BA44 CD43:CE44</xm:sqref>
        </x14:dataValidation>
        <x14:dataValidation type="list" imeMode="disabled" allowBlank="1" showInputMessage="1" showErrorMessage="1" xr:uid="{0268EA9A-DE62-42EC-ABAF-1A7D45BF40CB}">
          <x14:formula1>
            <xm:f>初期設定!$S$3:$S$49</xm:f>
          </x14:formula1>
          <xm:sqref>J29:O30</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BK37"/>
  <sheetViews>
    <sheetView showZeros="0" view="pageBreakPreview" zoomScaleNormal="100" zoomScaleSheetLayoutView="100" workbookViewId="0">
      <selection activeCell="AL19" sqref="AL19"/>
    </sheetView>
  </sheetViews>
  <sheetFormatPr defaultColWidth="2.6328125" defaultRowHeight="15" customHeight="1" x14ac:dyDescent="0.2"/>
  <cols>
    <col min="1" max="2" width="2.6328125" style="7"/>
    <col min="3" max="3" width="3" style="7" bestFit="1" customWidth="1"/>
    <col min="4" max="6" width="2.6328125" style="7"/>
    <col min="7" max="7" width="2.6328125" style="7" customWidth="1"/>
    <col min="8" max="58" width="2.6328125" style="7"/>
    <col min="59" max="59" width="1" style="7" customWidth="1"/>
    <col min="60" max="16384" width="2.6328125" style="7"/>
  </cols>
  <sheetData>
    <row r="1" spans="1:57" ht="18.75" customHeight="1" thickBot="1" x14ac:dyDescent="0.25">
      <c r="B1" s="474" t="s">
        <v>295</v>
      </c>
      <c r="C1" s="474"/>
      <c r="D1" s="475"/>
      <c r="E1" s="475"/>
      <c r="F1" s="475"/>
      <c r="G1" s="475"/>
      <c r="H1" s="475"/>
      <c r="I1" s="475"/>
      <c r="J1" s="475"/>
      <c r="K1" s="475"/>
      <c r="L1" s="475"/>
      <c r="M1" s="475"/>
    </row>
    <row r="2" spans="1:57" ht="15" customHeight="1" x14ac:dyDescent="0.2">
      <c r="A2" s="63"/>
      <c r="B2" s="63"/>
      <c r="C2" s="478"/>
      <c r="D2" s="479"/>
      <c r="E2" s="479"/>
      <c r="F2" s="479"/>
      <c r="G2" s="479"/>
      <c r="H2" s="479"/>
      <c r="I2" s="479"/>
      <c r="J2" s="479"/>
      <c r="K2" s="479"/>
      <c r="L2" s="479"/>
      <c r="M2" s="479"/>
      <c r="N2" s="56"/>
      <c r="O2" s="56"/>
      <c r="P2" s="56"/>
      <c r="Q2" s="56"/>
      <c r="R2" s="56"/>
      <c r="S2" s="515" t="s">
        <v>294</v>
      </c>
      <c r="T2" s="512"/>
      <c r="U2" s="512"/>
      <c r="V2" s="512"/>
      <c r="W2" s="512"/>
      <c r="X2" s="512"/>
      <c r="Y2" s="512"/>
      <c r="Z2" s="512"/>
      <c r="AA2" s="512"/>
      <c r="AB2" s="512"/>
      <c r="AC2" s="512"/>
      <c r="AD2" s="512"/>
      <c r="AE2" s="512"/>
      <c r="AF2" s="512"/>
      <c r="AG2" s="512" t="s">
        <v>293</v>
      </c>
      <c r="AH2" s="512"/>
      <c r="AI2" s="512"/>
      <c r="AJ2" s="512"/>
      <c r="AK2" s="512"/>
      <c r="AL2" s="512"/>
      <c r="AM2" s="512"/>
      <c r="AN2" s="512"/>
      <c r="AO2" s="512"/>
      <c r="AP2" s="512"/>
      <c r="AQ2" s="512"/>
      <c r="AR2" s="512"/>
      <c r="AS2" s="512"/>
      <c r="AT2" s="512"/>
      <c r="AU2" s="479"/>
      <c r="AV2" s="479"/>
      <c r="AW2" s="479"/>
      <c r="AX2" s="479"/>
      <c r="AY2" s="479"/>
      <c r="AZ2" s="479"/>
      <c r="BA2" s="479"/>
      <c r="BB2" s="479"/>
      <c r="BC2" s="479"/>
      <c r="BD2" s="479"/>
      <c r="BE2" s="511"/>
    </row>
    <row r="3" spans="1:57" ht="15" customHeight="1" x14ac:dyDescent="0.2">
      <c r="A3" s="64"/>
      <c r="B3" s="64"/>
      <c r="C3" s="60"/>
      <c r="D3" s="9" t="s">
        <v>292</v>
      </c>
      <c r="E3" s="429" t="s">
        <v>291</v>
      </c>
      <c r="F3" s="429"/>
      <c r="G3" s="429"/>
      <c r="H3" s="429"/>
      <c r="I3" s="429"/>
      <c r="J3" s="429"/>
      <c r="K3" s="429"/>
      <c r="L3" s="429"/>
      <c r="M3" s="23"/>
      <c r="N3" s="499" t="s">
        <v>224</v>
      </c>
      <c r="O3" s="497"/>
      <c r="P3" s="497"/>
      <c r="Q3" s="497"/>
      <c r="R3" s="500"/>
      <c r="S3" s="185"/>
      <c r="T3" s="183"/>
      <c r="U3" s="8" t="s">
        <v>3</v>
      </c>
      <c r="V3" s="513"/>
      <c r="W3" s="513"/>
      <c r="X3" s="504" t="s">
        <v>19</v>
      </c>
      <c r="Y3" s="505"/>
      <c r="Z3" s="187"/>
      <c r="AA3" s="183"/>
      <c r="AB3" s="8" t="s">
        <v>3</v>
      </c>
      <c r="AC3" s="513"/>
      <c r="AD3" s="513"/>
      <c r="AE3" s="504" t="s">
        <v>19</v>
      </c>
      <c r="AF3" s="505"/>
      <c r="AG3" s="187"/>
      <c r="AH3" s="183"/>
      <c r="AI3" s="8" t="s">
        <v>3</v>
      </c>
      <c r="AJ3" s="513"/>
      <c r="AK3" s="513"/>
      <c r="AL3" s="504" t="s">
        <v>19</v>
      </c>
      <c r="AM3" s="505"/>
      <c r="AN3" s="187"/>
      <c r="AO3" s="183"/>
      <c r="AP3" s="8" t="s">
        <v>3</v>
      </c>
      <c r="AQ3" s="513"/>
      <c r="AR3" s="513"/>
      <c r="AS3" s="504" t="s">
        <v>19</v>
      </c>
      <c r="AT3" s="505"/>
      <c r="AU3" s="506" t="s">
        <v>290</v>
      </c>
      <c r="AV3" s="506"/>
      <c r="AW3" s="506"/>
      <c r="AX3" s="506"/>
      <c r="AY3" s="506"/>
      <c r="AZ3" s="506"/>
      <c r="BA3" s="506"/>
      <c r="BB3" s="506"/>
      <c r="BC3" s="506"/>
      <c r="BD3" s="506"/>
      <c r="BE3" s="507"/>
    </row>
    <row r="4" spans="1:57" ht="15" customHeight="1" x14ac:dyDescent="0.2">
      <c r="A4" s="62"/>
      <c r="B4" s="62"/>
      <c r="C4" s="60"/>
      <c r="E4" s="429" t="s">
        <v>289</v>
      </c>
      <c r="F4" s="429"/>
      <c r="G4" s="429"/>
      <c r="H4" s="429"/>
      <c r="I4" s="429"/>
      <c r="J4" s="429"/>
      <c r="K4" s="429"/>
      <c r="L4" s="429"/>
      <c r="M4" s="23"/>
      <c r="N4" s="499" t="s">
        <v>225</v>
      </c>
      <c r="O4" s="497"/>
      <c r="P4" s="497"/>
      <c r="Q4" s="497"/>
      <c r="R4" s="500"/>
      <c r="S4" s="186"/>
      <c r="T4" s="184"/>
      <c r="U4" s="9" t="s">
        <v>3</v>
      </c>
      <c r="V4" s="508"/>
      <c r="W4" s="508"/>
      <c r="X4" s="509" t="s">
        <v>20</v>
      </c>
      <c r="Y4" s="510"/>
      <c r="Z4" s="188"/>
      <c r="AA4" s="184"/>
      <c r="AB4" s="9" t="s">
        <v>3</v>
      </c>
      <c r="AC4" s="508"/>
      <c r="AD4" s="508"/>
      <c r="AE4" s="509" t="s">
        <v>20</v>
      </c>
      <c r="AF4" s="510"/>
      <c r="AG4" s="188"/>
      <c r="AH4" s="184"/>
      <c r="AI4" s="9" t="s">
        <v>3</v>
      </c>
      <c r="AJ4" s="508"/>
      <c r="AK4" s="508"/>
      <c r="AL4" s="509" t="s">
        <v>20</v>
      </c>
      <c r="AM4" s="510"/>
      <c r="AN4" s="188"/>
      <c r="AO4" s="184"/>
      <c r="AP4" s="9" t="s">
        <v>3</v>
      </c>
      <c r="AQ4" s="508"/>
      <c r="AR4" s="508"/>
      <c r="AS4" s="509" t="s">
        <v>20</v>
      </c>
      <c r="AT4" s="510"/>
      <c r="AU4" s="506" t="s">
        <v>288</v>
      </c>
      <c r="AV4" s="506"/>
      <c r="AW4" s="506"/>
      <c r="AX4" s="506"/>
      <c r="AY4" s="506"/>
      <c r="AZ4" s="506"/>
      <c r="BA4" s="506"/>
      <c r="BB4" s="506"/>
      <c r="BC4" s="506"/>
      <c r="BD4" s="506"/>
      <c r="BE4" s="507"/>
    </row>
    <row r="5" spans="1:57" ht="15" customHeight="1" x14ac:dyDescent="0.2">
      <c r="A5" s="62"/>
      <c r="B5" s="62"/>
      <c r="C5" s="518"/>
      <c r="D5" s="519"/>
      <c r="E5" s="519"/>
      <c r="F5" s="519"/>
      <c r="G5" s="519"/>
      <c r="H5" s="519"/>
      <c r="I5" s="519"/>
      <c r="J5" s="519"/>
      <c r="K5" s="519"/>
      <c r="L5" s="519"/>
      <c r="M5" s="519"/>
      <c r="N5" s="501" t="s">
        <v>237</v>
      </c>
      <c r="O5" s="502"/>
      <c r="P5" s="502"/>
      <c r="Q5" s="502"/>
      <c r="R5" s="503"/>
      <c r="S5" s="516" t="s">
        <v>21</v>
      </c>
      <c r="T5" s="514"/>
      <c r="U5" s="514"/>
      <c r="V5" s="514"/>
      <c r="W5" s="514"/>
      <c r="X5" s="514"/>
      <c r="Y5" s="514"/>
      <c r="Z5" s="514" t="s">
        <v>21</v>
      </c>
      <c r="AA5" s="514"/>
      <c r="AB5" s="514"/>
      <c r="AC5" s="514"/>
      <c r="AD5" s="514"/>
      <c r="AE5" s="514"/>
      <c r="AF5" s="514"/>
      <c r="AG5" s="514" t="s">
        <v>21</v>
      </c>
      <c r="AH5" s="514"/>
      <c r="AI5" s="514"/>
      <c r="AJ5" s="514"/>
      <c r="AK5" s="514"/>
      <c r="AL5" s="514"/>
      <c r="AM5" s="514"/>
      <c r="AN5" s="514" t="s">
        <v>21</v>
      </c>
      <c r="AO5" s="514"/>
      <c r="AP5" s="514"/>
      <c r="AQ5" s="514"/>
      <c r="AR5" s="514"/>
      <c r="AS5" s="514"/>
      <c r="AT5" s="514"/>
      <c r="AU5" s="514" t="s">
        <v>287</v>
      </c>
      <c r="AV5" s="514"/>
      <c r="AW5" s="514"/>
      <c r="AX5" s="514"/>
      <c r="AY5" s="514"/>
      <c r="AZ5" s="514"/>
      <c r="BA5" s="514"/>
      <c r="BB5" s="514"/>
      <c r="BC5" s="514"/>
      <c r="BD5" s="514"/>
      <c r="BE5" s="517"/>
    </row>
    <row r="6" spans="1:57" ht="30" customHeight="1" x14ac:dyDescent="0.2">
      <c r="A6" s="61"/>
      <c r="B6" s="61"/>
      <c r="C6" s="476" t="s">
        <v>286</v>
      </c>
      <c r="D6" s="477"/>
      <c r="E6" s="477"/>
      <c r="F6" s="477"/>
      <c r="G6" s="477"/>
      <c r="H6" s="477"/>
      <c r="I6" s="477"/>
      <c r="J6" s="477"/>
      <c r="K6" s="477"/>
      <c r="L6" s="477"/>
      <c r="M6" s="477"/>
      <c r="N6" s="480"/>
      <c r="O6" s="481"/>
      <c r="P6" s="481"/>
      <c r="Q6" s="481"/>
      <c r="R6" s="481"/>
      <c r="S6" s="486"/>
      <c r="T6" s="487"/>
      <c r="U6" s="487"/>
      <c r="V6" s="487"/>
      <c r="W6" s="487"/>
      <c r="X6" s="487"/>
      <c r="Y6" s="487"/>
      <c r="Z6" s="487"/>
      <c r="AA6" s="487"/>
      <c r="AB6" s="487"/>
      <c r="AC6" s="487"/>
      <c r="AD6" s="487"/>
      <c r="AE6" s="487"/>
      <c r="AF6" s="487"/>
      <c r="AG6" s="487"/>
      <c r="AH6" s="487"/>
      <c r="AI6" s="487"/>
      <c r="AJ6" s="487"/>
      <c r="AK6" s="487"/>
      <c r="AL6" s="487"/>
      <c r="AM6" s="487"/>
      <c r="AN6" s="487"/>
      <c r="AO6" s="487"/>
      <c r="AP6" s="487"/>
      <c r="AQ6" s="487"/>
      <c r="AR6" s="487"/>
      <c r="AS6" s="487"/>
      <c r="AT6" s="487"/>
      <c r="AU6" s="520">
        <f t="shared" ref="AU6:AU12" si="0">SUM(S6:AT6)/2</f>
        <v>0</v>
      </c>
      <c r="AV6" s="520"/>
      <c r="AW6" s="520"/>
      <c r="AX6" s="520"/>
      <c r="AY6" s="520"/>
      <c r="AZ6" s="520"/>
      <c r="BA6" s="520"/>
      <c r="BB6" s="520"/>
      <c r="BC6" s="520"/>
      <c r="BD6" s="520"/>
      <c r="BE6" s="521"/>
    </row>
    <row r="7" spans="1:57" ht="30" customHeight="1" x14ac:dyDescent="0.2">
      <c r="C7" s="476" t="s">
        <v>285</v>
      </c>
      <c r="D7" s="477"/>
      <c r="E7" s="477"/>
      <c r="F7" s="477"/>
      <c r="G7" s="477"/>
      <c r="H7" s="477"/>
      <c r="I7" s="477"/>
      <c r="J7" s="477"/>
      <c r="K7" s="477"/>
      <c r="L7" s="477"/>
      <c r="M7" s="477"/>
      <c r="N7" s="480"/>
      <c r="O7" s="481"/>
      <c r="P7" s="481"/>
      <c r="Q7" s="481"/>
      <c r="R7" s="481"/>
      <c r="S7" s="486"/>
      <c r="T7" s="487"/>
      <c r="U7" s="487"/>
      <c r="V7" s="487"/>
      <c r="W7" s="487"/>
      <c r="X7" s="487"/>
      <c r="Y7" s="487"/>
      <c r="Z7" s="487"/>
      <c r="AA7" s="487"/>
      <c r="AB7" s="487"/>
      <c r="AC7" s="487"/>
      <c r="AD7" s="487"/>
      <c r="AE7" s="487"/>
      <c r="AF7" s="487"/>
      <c r="AG7" s="487"/>
      <c r="AH7" s="487"/>
      <c r="AI7" s="487"/>
      <c r="AJ7" s="487"/>
      <c r="AK7" s="487"/>
      <c r="AL7" s="487"/>
      <c r="AM7" s="487"/>
      <c r="AN7" s="487"/>
      <c r="AO7" s="487"/>
      <c r="AP7" s="487"/>
      <c r="AQ7" s="487"/>
      <c r="AR7" s="487"/>
      <c r="AS7" s="487"/>
      <c r="AT7" s="487"/>
      <c r="AU7" s="520">
        <f t="shared" si="0"/>
        <v>0</v>
      </c>
      <c r="AV7" s="520"/>
      <c r="AW7" s="520"/>
      <c r="AX7" s="520"/>
      <c r="AY7" s="520"/>
      <c r="AZ7" s="520"/>
      <c r="BA7" s="520"/>
      <c r="BB7" s="520"/>
      <c r="BC7" s="520"/>
      <c r="BD7" s="520"/>
      <c r="BE7" s="521"/>
    </row>
    <row r="8" spans="1:57" ht="30" customHeight="1" x14ac:dyDescent="0.2">
      <c r="C8" s="476" t="s">
        <v>284</v>
      </c>
      <c r="D8" s="477"/>
      <c r="E8" s="477"/>
      <c r="F8" s="477"/>
      <c r="G8" s="477"/>
      <c r="H8" s="477"/>
      <c r="I8" s="477"/>
      <c r="J8" s="477"/>
      <c r="K8" s="477"/>
      <c r="L8" s="477"/>
      <c r="M8" s="477"/>
      <c r="N8" s="480"/>
      <c r="O8" s="481"/>
      <c r="P8" s="481"/>
      <c r="Q8" s="481"/>
      <c r="R8" s="481"/>
      <c r="S8" s="486"/>
      <c r="T8" s="487"/>
      <c r="U8" s="487"/>
      <c r="V8" s="487"/>
      <c r="W8" s="487"/>
      <c r="X8" s="487"/>
      <c r="Y8" s="487"/>
      <c r="Z8" s="487"/>
      <c r="AA8" s="487"/>
      <c r="AB8" s="487"/>
      <c r="AC8" s="487"/>
      <c r="AD8" s="487"/>
      <c r="AE8" s="487"/>
      <c r="AF8" s="487"/>
      <c r="AG8" s="487"/>
      <c r="AH8" s="487"/>
      <c r="AI8" s="487"/>
      <c r="AJ8" s="487"/>
      <c r="AK8" s="487"/>
      <c r="AL8" s="487"/>
      <c r="AM8" s="487"/>
      <c r="AN8" s="487"/>
      <c r="AO8" s="487"/>
      <c r="AP8" s="487"/>
      <c r="AQ8" s="487"/>
      <c r="AR8" s="487"/>
      <c r="AS8" s="487"/>
      <c r="AT8" s="487"/>
      <c r="AU8" s="520">
        <f t="shared" si="0"/>
        <v>0</v>
      </c>
      <c r="AV8" s="520"/>
      <c r="AW8" s="520"/>
      <c r="AX8" s="520"/>
      <c r="AY8" s="520"/>
      <c r="AZ8" s="520"/>
      <c r="BA8" s="520"/>
      <c r="BB8" s="520"/>
      <c r="BC8" s="520"/>
      <c r="BD8" s="520"/>
      <c r="BE8" s="521"/>
    </row>
    <row r="9" spans="1:57" ht="30" customHeight="1" x14ac:dyDescent="0.2">
      <c r="C9" s="476" t="s">
        <v>283</v>
      </c>
      <c r="D9" s="477"/>
      <c r="E9" s="477"/>
      <c r="F9" s="477"/>
      <c r="G9" s="477"/>
      <c r="H9" s="477"/>
      <c r="I9" s="477"/>
      <c r="J9" s="477"/>
      <c r="K9" s="477"/>
      <c r="L9" s="477"/>
      <c r="M9" s="477"/>
      <c r="N9" s="480"/>
      <c r="O9" s="481"/>
      <c r="P9" s="481"/>
      <c r="Q9" s="481"/>
      <c r="R9" s="481"/>
      <c r="S9" s="486"/>
      <c r="T9" s="487"/>
      <c r="U9" s="487"/>
      <c r="V9" s="487"/>
      <c r="W9" s="487"/>
      <c r="X9" s="487"/>
      <c r="Y9" s="487"/>
      <c r="Z9" s="487"/>
      <c r="AA9" s="487"/>
      <c r="AB9" s="487"/>
      <c r="AC9" s="487"/>
      <c r="AD9" s="487"/>
      <c r="AE9" s="487"/>
      <c r="AF9" s="487"/>
      <c r="AG9" s="487"/>
      <c r="AH9" s="487"/>
      <c r="AI9" s="487"/>
      <c r="AJ9" s="487"/>
      <c r="AK9" s="487"/>
      <c r="AL9" s="487"/>
      <c r="AM9" s="487"/>
      <c r="AN9" s="487"/>
      <c r="AO9" s="487"/>
      <c r="AP9" s="487"/>
      <c r="AQ9" s="487"/>
      <c r="AR9" s="487"/>
      <c r="AS9" s="487"/>
      <c r="AT9" s="487"/>
      <c r="AU9" s="520">
        <f t="shared" si="0"/>
        <v>0</v>
      </c>
      <c r="AV9" s="520"/>
      <c r="AW9" s="520"/>
      <c r="AX9" s="520"/>
      <c r="AY9" s="520"/>
      <c r="AZ9" s="520"/>
      <c r="BA9" s="520"/>
      <c r="BB9" s="520"/>
      <c r="BC9" s="520"/>
      <c r="BD9" s="520"/>
      <c r="BE9" s="521"/>
    </row>
    <row r="10" spans="1:57" ht="30" customHeight="1" x14ac:dyDescent="0.2">
      <c r="C10" s="476" t="s">
        <v>282</v>
      </c>
      <c r="D10" s="477"/>
      <c r="E10" s="477"/>
      <c r="F10" s="477"/>
      <c r="G10" s="477"/>
      <c r="H10" s="477"/>
      <c r="I10" s="477"/>
      <c r="J10" s="477"/>
      <c r="K10" s="477"/>
      <c r="L10" s="477"/>
      <c r="M10" s="477"/>
      <c r="N10" s="480"/>
      <c r="O10" s="481"/>
      <c r="P10" s="481"/>
      <c r="Q10" s="481"/>
      <c r="R10" s="481"/>
      <c r="S10" s="486"/>
      <c r="T10" s="487"/>
      <c r="U10" s="487"/>
      <c r="V10" s="487"/>
      <c r="W10" s="487"/>
      <c r="X10" s="487"/>
      <c r="Y10" s="487"/>
      <c r="Z10" s="487"/>
      <c r="AA10" s="487"/>
      <c r="AB10" s="487"/>
      <c r="AC10" s="487"/>
      <c r="AD10" s="487"/>
      <c r="AE10" s="487"/>
      <c r="AF10" s="487"/>
      <c r="AG10" s="487"/>
      <c r="AH10" s="487"/>
      <c r="AI10" s="487"/>
      <c r="AJ10" s="487"/>
      <c r="AK10" s="487"/>
      <c r="AL10" s="487"/>
      <c r="AM10" s="487"/>
      <c r="AN10" s="487"/>
      <c r="AO10" s="487"/>
      <c r="AP10" s="487"/>
      <c r="AQ10" s="487"/>
      <c r="AR10" s="487"/>
      <c r="AS10" s="487"/>
      <c r="AT10" s="487"/>
      <c r="AU10" s="520">
        <f t="shared" si="0"/>
        <v>0</v>
      </c>
      <c r="AV10" s="520"/>
      <c r="AW10" s="520"/>
      <c r="AX10" s="520"/>
      <c r="AY10" s="520"/>
      <c r="AZ10" s="520"/>
      <c r="BA10" s="520"/>
      <c r="BB10" s="520"/>
      <c r="BC10" s="520"/>
      <c r="BD10" s="520"/>
      <c r="BE10" s="521"/>
    </row>
    <row r="11" spans="1:57" ht="30" customHeight="1" x14ac:dyDescent="0.2">
      <c r="C11" s="476" t="s">
        <v>281</v>
      </c>
      <c r="D11" s="477"/>
      <c r="E11" s="477"/>
      <c r="F11" s="477"/>
      <c r="G11" s="477"/>
      <c r="H11" s="477"/>
      <c r="I11" s="477"/>
      <c r="J11" s="477"/>
      <c r="K11" s="477"/>
      <c r="L11" s="477"/>
      <c r="M11" s="477"/>
      <c r="N11" s="482" t="s">
        <v>280</v>
      </c>
      <c r="O11" s="483"/>
      <c r="P11" s="483"/>
      <c r="Q11" s="483"/>
      <c r="R11" s="483"/>
      <c r="S11" s="486"/>
      <c r="T11" s="487"/>
      <c r="U11" s="487"/>
      <c r="V11" s="487"/>
      <c r="W11" s="487"/>
      <c r="X11" s="487"/>
      <c r="Y11" s="487"/>
      <c r="Z11" s="487"/>
      <c r="AA11" s="487"/>
      <c r="AB11" s="487"/>
      <c r="AC11" s="487"/>
      <c r="AD11" s="487"/>
      <c r="AE11" s="487"/>
      <c r="AF11" s="487"/>
      <c r="AG11" s="487"/>
      <c r="AH11" s="487"/>
      <c r="AI11" s="487"/>
      <c r="AJ11" s="487"/>
      <c r="AK11" s="487"/>
      <c r="AL11" s="487"/>
      <c r="AM11" s="487"/>
      <c r="AN11" s="487"/>
      <c r="AO11" s="487"/>
      <c r="AP11" s="487"/>
      <c r="AQ11" s="487"/>
      <c r="AR11" s="487"/>
      <c r="AS11" s="487"/>
      <c r="AT11" s="487"/>
      <c r="AU11" s="520">
        <f t="shared" si="0"/>
        <v>0</v>
      </c>
      <c r="AV11" s="520"/>
      <c r="AW11" s="520"/>
      <c r="AX11" s="520"/>
      <c r="AY11" s="520"/>
      <c r="AZ11" s="520"/>
      <c r="BA11" s="520"/>
      <c r="BB11" s="520"/>
      <c r="BC11" s="520"/>
      <c r="BD11" s="520"/>
      <c r="BE11" s="521"/>
    </row>
    <row r="12" spans="1:57" ht="30" customHeight="1" thickBot="1" x14ac:dyDescent="0.25">
      <c r="C12" s="493" t="s">
        <v>22</v>
      </c>
      <c r="D12" s="494"/>
      <c r="E12" s="494"/>
      <c r="F12" s="494"/>
      <c r="G12" s="494"/>
      <c r="H12" s="494"/>
      <c r="I12" s="494"/>
      <c r="J12" s="494"/>
      <c r="K12" s="494"/>
      <c r="L12" s="494"/>
      <c r="M12" s="494"/>
      <c r="N12" s="484" t="s">
        <v>279</v>
      </c>
      <c r="O12" s="485"/>
      <c r="P12" s="485"/>
      <c r="Q12" s="485"/>
      <c r="R12" s="485"/>
      <c r="S12" s="522">
        <f>SUM(S6:Y11)</f>
        <v>0</v>
      </c>
      <c r="T12" s="522"/>
      <c r="U12" s="522"/>
      <c r="V12" s="522"/>
      <c r="W12" s="522"/>
      <c r="X12" s="522"/>
      <c r="Y12" s="522"/>
      <c r="Z12" s="522">
        <f>SUM(Z6:AF11)</f>
        <v>0</v>
      </c>
      <c r="AA12" s="522"/>
      <c r="AB12" s="522"/>
      <c r="AC12" s="522"/>
      <c r="AD12" s="522"/>
      <c r="AE12" s="522"/>
      <c r="AF12" s="522"/>
      <c r="AG12" s="522">
        <f>SUM(AG6:AM11)</f>
        <v>0</v>
      </c>
      <c r="AH12" s="522"/>
      <c r="AI12" s="522"/>
      <c r="AJ12" s="522"/>
      <c r="AK12" s="522"/>
      <c r="AL12" s="522"/>
      <c r="AM12" s="522"/>
      <c r="AN12" s="522">
        <f>SUM(AN6:AT11)</f>
        <v>0</v>
      </c>
      <c r="AO12" s="522"/>
      <c r="AP12" s="522"/>
      <c r="AQ12" s="522"/>
      <c r="AR12" s="522"/>
      <c r="AS12" s="522"/>
      <c r="AT12" s="522"/>
      <c r="AU12" s="522">
        <f t="shared" si="0"/>
        <v>0</v>
      </c>
      <c r="AV12" s="522"/>
      <c r="AW12" s="522"/>
      <c r="AX12" s="522"/>
      <c r="AY12" s="522"/>
      <c r="AZ12" s="522"/>
      <c r="BA12" s="522"/>
      <c r="BB12" s="522"/>
      <c r="BC12" s="522"/>
      <c r="BD12" s="522"/>
      <c r="BE12" s="523"/>
    </row>
    <row r="13" spans="1:57" ht="15" customHeight="1" thickBot="1" x14ac:dyDescent="0.25"/>
    <row r="14" spans="1:57" ht="30" customHeight="1" thickBot="1" x14ac:dyDescent="0.25">
      <c r="A14" s="497">
        <v>16</v>
      </c>
      <c r="B14" s="497"/>
      <c r="C14" s="428" t="s">
        <v>412</v>
      </c>
      <c r="D14" s="429"/>
      <c r="E14" s="429"/>
      <c r="F14" s="429"/>
      <c r="G14" s="430"/>
      <c r="H14" s="491"/>
      <c r="I14" s="492"/>
      <c r="J14" s="492"/>
      <c r="K14" s="492"/>
      <c r="L14" s="492"/>
      <c r="M14" s="492"/>
      <c r="N14" s="489" t="s">
        <v>213</v>
      </c>
      <c r="O14" s="490"/>
      <c r="P14" s="79"/>
      <c r="T14" s="497"/>
      <c r="U14" s="497"/>
      <c r="V14" s="498" t="s">
        <v>278</v>
      </c>
      <c r="W14" s="498"/>
      <c r="X14" s="498"/>
      <c r="Y14" s="498"/>
      <c r="Z14" s="498"/>
      <c r="AA14" s="498"/>
      <c r="AB14" s="498"/>
      <c r="AC14" s="498"/>
      <c r="AD14" s="498"/>
      <c r="AE14" s="498"/>
      <c r="AF14" s="498"/>
      <c r="AG14" s="539"/>
      <c r="AH14" s="540"/>
      <c r="AI14" s="540"/>
      <c r="AJ14" s="540"/>
      <c r="AK14" s="540"/>
      <c r="AL14" s="540"/>
      <c r="AM14" s="473" t="s">
        <v>213</v>
      </c>
      <c r="AN14" s="488"/>
    </row>
    <row r="15" spans="1:57" ht="15" customHeight="1" thickBot="1" x14ac:dyDescent="0.25">
      <c r="H15" s="2"/>
      <c r="I15" s="2"/>
      <c r="J15" s="2"/>
      <c r="K15" s="2"/>
      <c r="L15" s="2"/>
      <c r="M15" s="2"/>
      <c r="V15" s="498"/>
      <c r="W15" s="498"/>
      <c r="X15" s="498"/>
      <c r="Y15" s="498"/>
      <c r="Z15" s="498"/>
      <c r="AA15" s="498"/>
      <c r="AB15" s="498"/>
      <c r="AC15" s="498"/>
      <c r="AD15" s="498"/>
      <c r="AE15" s="498"/>
      <c r="AF15" s="498"/>
    </row>
    <row r="16" spans="1:57" ht="30" customHeight="1" thickBot="1" x14ac:dyDescent="0.25">
      <c r="A16" s="497">
        <v>16</v>
      </c>
      <c r="B16" s="497"/>
      <c r="C16" s="429" t="s">
        <v>277</v>
      </c>
      <c r="D16" s="429"/>
      <c r="E16" s="429"/>
      <c r="F16" s="429"/>
      <c r="G16" s="430"/>
      <c r="H16" s="495"/>
      <c r="I16" s="496"/>
      <c r="J16" s="496"/>
      <c r="K16" s="496"/>
      <c r="L16" s="496"/>
      <c r="M16" s="496"/>
      <c r="N16" s="473" t="s">
        <v>3</v>
      </c>
      <c r="O16" s="488"/>
      <c r="P16" s="9"/>
    </row>
    <row r="17" spans="1:30" ht="15" customHeight="1" thickBot="1" x14ac:dyDescent="0.25">
      <c r="C17" s="47"/>
      <c r="D17" s="52"/>
      <c r="E17" s="52"/>
      <c r="F17" s="52"/>
      <c r="G17" s="52"/>
      <c r="H17" s="48"/>
      <c r="I17" s="48"/>
      <c r="J17" s="48"/>
      <c r="K17" s="48"/>
      <c r="L17" s="48"/>
      <c r="M17" s="48"/>
      <c r="N17" s="9"/>
      <c r="O17" s="9"/>
      <c r="P17" s="9"/>
    </row>
    <row r="18" spans="1:30" ht="15" customHeight="1" thickBot="1" x14ac:dyDescent="0.25">
      <c r="C18" s="47"/>
      <c r="D18" s="52"/>
      <c r="E18" s="52"/>
      <c r="F18" s="52"/>
      <c r="G18" s="52"/>
      <c r="H18" s="530">
        <f>SUM($P$20,$U$20,$Z$20)</f>
        <v>0</v>
      </c>
      <c r="I18" s="531"/>
      <c r="J18" s="531"/>
      <c r="K18" s="531"/>
      <c r="L18" s="531"/>
      <c r="M18" s="531"/>
      <c r="N18" s="536" t="s">
        <v>211</v>
      </c>
      <c r="O18" s="536"/>
      <c r="P18" s="473" t="s">
        <v>276</v>
      </c>
      <c r="Q18" s="473"/>
      <c r="R18" s="473"/>
      <c r="S18" s="473"/>
      <c r="T18" s="473"/>
      <c r="U18" s="473"/>
      <c r="V18" s="473"/>
      <c r="W18" s="473"/>
      <c r="X18" s="473"/>
      <c r="Y18" s="473"/>
      <c r="Z18" s="473"/>
      <c r="AA18" s="473"/>
      <c r="AB18" s="473"/>
      <c r="AC18" s="473"/>
      <c r="AD18" s="488"/>
    </row>
    <row r="19" spans="1:30" ht="15" customHeight="1" thickBot="1" x14ac:dyDescent="0.25">
      <c r="C19" s="47"/>
      <c r="D19" s="52"/>
      <c r="E19" s="52"/>
      <c r="F19" s="52"/>
      <c r="G19" s="52"/>
      <c r="H19" s="532"/>
      <c r="I19" s="533"/>
      <c r="J19" s="533"/>
      <c r="K19" s="533"/>
      <c r="L19" s="533"/>
      <c r="M19" s="533"/>
      <c r="N19" s="497"/>
      <c r="O19" s="497"/>
      <c r="P19" s="541" t="s">
        <v>275</v>
      </c>
      <c r="Q19" s="541"/>
      <c r="R19" s="541"/>
      <c r="S19" s="541"/>
      <c r="T19" s="541"/>
      <c r="U19" s="541" t="s">
        <v>274</v>
      </c>
      <c r="V19" s="541"/>
      <c r="W19" s="541"/>
      <c r="X19" s="541"/>
      <c r="Y19" s="541"/>
      <c r="Z19" s="541" t="s">
        <v>273</v>
      </c>
      <c r="AA19" s="541"/>
      <c r="AB19" s="541"/>
      <c r="AC19" s="541"/>
      <c r="AD19" s="541"/>
    </row>
    <row r="20" spans="1:30" ht="30" customHeight="1" thickBot="1" x14ac:dyDescent="0.25">
      <c r="A20" s="497">
        <v>16</v>
      </c>
      <c r="B20" s="497"/>
      <c r="C20" s="428" t="s">
        <v>238</v>
      </c>
      <c r="D20" s="429"/>
      <c r="E20" s="429"/>
      <c r="F20" s="429"/>
      <c r="G20" s="429"/>
      <c r="H20" s="534"/>
      <c r="I20" s="535"/>
      <c r="J20" s="535"/>
      <c r="K20" s="535"/>
      <c r="L20" s="535"/>
      <c r="M20" s="535"/>
      <c r="N20" s="537"/>
      <c r="O20" s="538"/>
      <c r="P20" s="524"/>
      <c r="Q20" s="525"/>
      <c r="R20" s="525"/>
      <c r="S20" s="473" t="s">
        <v>272</v>
      </c>
      <c r="T20" s="473"/>
      <c r="U20" s="524"/>
      <c r="V20" s="525"/>
      <c r="W20" s="525"/>
      <c r="X20" s="473" t="s">
        <v>272</v>
      </c>
      <c r="Y20" s="473"/>
      <c r="Z20" s="524"/>
      <c r="AA20" s="525"/>
      <c r="AB20" s="525"/>
      <c r="AC20" s="473" t="s">
        <v>272</v>
      </c>
      <c r="AD20" s="488"/>
    </row>
    <row r="22" spans="1:30" ht="15" customHeight="1" x14ac:dyDescent="0.2">
      <c r="A22" s="7" t="s">
        <v>239</v>
      </c>
    </row>
    <row r="23" spans="1:30" ht="15" customHeight="1" x14ac:dyDescent="0.2">
      <c r="A23" s="222" t="s">
        <v>846</v>
      </c>
    </row>
    <row r="24" spans="1:30" ht="15" customHeight="1" x14ac:dyDescent="0.2">
      <c r="A24" s="7" t="s">
        <v>397</v>
      </c>
    </row>
    <row r="25" spans="1:30" ht="15" customHeight="1" x14ac:dyDescent="0.2">
      <c r="A25" s="7" t="s">
        <v>250</v>
      </c>
    </row>
    <row r="26" spans="1:30" ht="4.5" customHeight="1" x14ac:dyDescent="0.2"/>
    <row r="27" spans="1:30" ht="15" customHeight="1" x14ac:dyDescent="0.2">
      <c r="A27" s="222" t="s">
        <v>847</v>
      </c>
    </row>
    <row r="28" spans="1:30" ht="15" customHeight="1" x14ac:dyDescent="0.2">
      <c r="A28" s="7" t="s">
        <v>271</v>
      </c>
    </row>
    <row r="29" spans="1:30" ht="15" customHeight="1" x14ac:dyDescent="0.2">
      <c r="A29" s="7" t="s">
        <v>259</v>
      </c>
    </row>
    <row r="30" spans="1:30" ht="15" customHeight="1" x14ac:dyDescent="0.2">
      <c r="A30" s="7" t="s">
        <v>260</v>
      </c>
    </row>
    <row r="31" spans="1:30" ht="15" customHeight="1" x14ac:dyDescent="0.2">
      <c r="A31" s="7" t="s">
        <v>270</v>
      </c>
    </row>
    <row r="32" spans="1:30" ht="4.5" customHeight="1" x14ac:dyDescent="0.2"/>
    <row r="33" spans="1:63" ht="15" customHeight="1" x14ac:dyDescent="0.2">
      <c r="A33" s="222" t="s">
        <v>848</v>
      </c>
    </row>
    <row r="34" spans="1:63" ht="8.25" customHeight="1" x14ac:dyDescent="0.2"/>
    <row r="35" spans="1:63" ht="85.5" customHeight="1" x14ac:dyDescent="0.2">
      <c r="A35" s="526" t="s">
        <v>849</v>
      </c>
      <c r="B35" s="527"/>
      <c r="C35" s="527"/>
      <c r="D35" s="527"/>
      <c r="E35" s="527"/>
      <c r="F35" s="527"/>
      <c r="G35" s="527"/>
      <c r="H35" s="527"/>
      <c r="I35" s="527"/>
      <c r="J35" s="527"/>
      <c r="K35" s="527"/>
      <c r="L35" s="527"/>
      <c r="M35" s="527"/>
      <c r="N35" s="527"/>
      <c r="O35" s="527"/>
      <c r="P35" s="527"/>
      <c r="Q35" s="527"/>
      <c r="R35" s="527"/>
      <c r="S35" s="527"/>
      <c r="T35" s="527"/>
      <c r="U35" s="527"/>
      <c r="V35" s="527"/>
      <c r="W35" s="527"/>
      <c r="X35" s="527"/>
      <c r="Y35" s="527"/>
      <c r="Z35" s="527"/>
      <c r="AA35" s="527"/>
      <c r="AB35" s="527"/>
      <c r="AC35" s="527"/>
      <c r="AD35" s="527"/>
      <c r="AE35" s="527"/>
      <c r="AF35" s="527"/>
      <c r="AG35" s="527"/>
      <c r="AH35" s="527"/>
      <c r="AI35" s="527"/>
      <c r="AJ35" s="527"/>
      <c r="AK35" s="527"/>
      <c r="AL35" s="527"/>
      <c r="AM35" s="527"/>
      <c r="AN35" s="527"/>
      <c r="AO35" s="527"/>
      <c r="AP35" s="527"/>
      <c r="AQ35" s="527"/>
      <c r="AR35" s="527"/>
      <c r="AS35" s="527"/>
      <c r="AT35" s="527"/>
      <c r="AU35" s="528"/>
      <c r="AV35" s="528"/>
      <c r="AW35" s="528"/>
      <c r="AX35" s="528"/>
      <c r="AY35" s="528"/>
      <c r="AZ35" s="528"/>
      <c r="BA35" s="528"/>
      <c r="BB35" s="528"/>
      <c r="BC35" s="528"/>
      <c r="BD35" s="528"/>
      <c r="BE35" s="528"/>
      <c r="BF35" s="528"/>
      <c r="BG35" s="528"/>
      <c r="BH35" s="528"/>
      <c r="BI35" s="528"/>
      <c r="BJ35" s="528"/>
      <c r="BK35" s="528"/>
    </row>
    <row r="36" spans="1:63" ht="5.25" customHeight="1" x14ac:dyDescent="0.2"/>
    <row r="37" spans="1:63" ht="15" customHeight="1" x14ac:dyDescent="0.2">
      <c r="A37" s="529" t="s">
        <v>353</v>
      </c>
      <c r="B37" s="529"/>
      <c r="C37" s="529"/>
      <c r="D37" s="529"/>
      <c r="E37" s="529"/>
      <c r="F37" s="529"/>
      <c r="G37" s="529"/>
      <c r="H37" s="529"/>
      <c r="I37" s="529"/>
      <c r="J37" s="529"/>
      <c r="K37" s="529"/>
      <c r="L37" s="529"/>
      <c r="M37" s="529"/>
      <c r="N37" s="529"/>
      <c r="O37" s="529"/>
      <c r="P37" s="529"/>
      <c r="Q37" s="529"/>
      <c r="R37" s="529"/>
      <c r="S37" s="529"/>
      <c r="T37" s="529"/>
      <c r="U37" s="529"/>
      <c r="V37" s="529"/>
      <c r="W37" s="529"/>
      <c r="X37" s="529"/>
      <c r="Y37" s="529"/>
      <c r="Z37" s="529"/>
      <c r="AA37" s="529"/>
      <c r="AB37" s="529"/>
      <c r="AC37" s="529"/>
      <c r="AD37" s="529"/>
      <c r="AE37" s="529"/>
      <c r="AF37" s="529"/>
      <c r="AG37" s="529"/>
      <c r="AH37" s="529"/>
      <c r="AI37" s="529"/>
      <c r="AJ37" s="529"/>
      <c r="AK37" s="529"/>
      <c r="AL37" s="529"/>
      <c r="AM37" s="529"/>
      <c r="AN37" s="529"/>
      <c r="AO37" s="529"/>
      <c r="AP37" s="529"/>
      <c r="AQ37" s="529"/>
      <c r="AR37" s="529"/>
      <c r="AS37" s="529"/>
      <c r="AT37" s="529"/>
      <c r="AU37" s="529"/>
      <c r="AV37" s="529"/>
      <c r="AW37" s="529"/>
      <c r="AX37" s="529"/>
      <c r="AY37" s="529"/>
      <c r="AZ37" s="529"/>
      <c r="BA37" s="529"/>
      <c r="BB37" s="529"/>
      <c r="BC37" s="529"/>
      <c r="BD37" s="529"/>
      <c r="BE37" s="529"/>
      <c r="BF37" s="529"/>
      <c r="BG37" s="529"/>
      <c r="BH37" s="529"/>
      <c r="BI37" s="529"/>
      <c r="BJ37" s="529"/>
      <c r="BK37" s="529"/>
    </row>
  </sheetData>
  <sheetProtection password="CC81" sheet="1" objects="1" scenarios="1"/>
  <mergeCells count="111">
    <mergeCell ref="U20:W20"/>
    <mergeCell ref="X20:Y20"/>
    <mergeCell ref="AU11:BE11"/>
    <mergeCell ref="Z12:AF12"/>
    <mergeCell ref="S11:Y11"/>
    <mergeCell ref="A35:BK35"/>
    <mergeCell ref="A37:BK37"/>
    <mergeCell ref="H18:M20"/>
    <mergeCell ref="N18:O20"/>
    <mergeCell ref="P18:AD18"/>
    <mergeCell ref="A20:B20"/>
    <mergeCell ref="P20:R20"/>
    <mergeCell ref="AN11:AT11"/>
    <mergeCell ref="AG11:AM11"/>
    <mergeCell ref="S12:Y12"/>
    <mergeCell ref="A14:B14"/>
    <mergeCell ref="A16:B16"/>
    <mergeCell ref="Z20:AB20"/>
    <mergeCell ref="AC20:AD20"/>
    <mergeCell ref="AG14:AL14"/>
    <mergeCell ref="AM14:AN14"/>
    <mergeCell ref="P19:T19"/>
    <mergeCell ref="U19:Y19"/>
    <mergeCell ref="Z19:AD19"/>
    <mergeCell ref="AN9:AT9"/>
    <mergeCell ref="AN8:AT8"/>
    <mergeCell ref="AG12:AM12"/>
    <mergeCell ref="AG8:AM8"/>
    <mergeCell ref="Z5:AF5"/>
    <mergeCell ref="AG9:AM9"/>
    <mergeCell ref="AU9:BE9"/>
    <mergeCell ref="AU10:BE10"/>
    <mergeCell ref="AN10:AT10"/>
    <mergeCell ref="Z6:AF6"/>
    <mergeCell ref="Z7:AF7"/>
    <mergeCell ref="AG10:AM10"/>
    <mergeCell ref="AU8:BE8"/>
    <mergeCell ref="AU6:BE6"/>
    <mergeCell ref="AG7:AM7"/>
    <mergeCell ref="Z10:AF10"/>
    <mergeCell ref="Z11:AF11"/>
    <mergeCell ref="Z9:AF9"/>
    <mergeCell ref="AU12:BE12"/>
    <mergeCell ref="AN12:AT12"/>
    <mergeCell ref="C8:M8"/>
    <mergeCell ref="C7:M7"/>
    <mergeCell ref="AU5:BE5"/>
    <mergeCell ref="Z8:AF8"/>
    <mergeCell ref="C5:M5"/>
    <mergeCell ref="AN7:AT7"/>
    <mergeCell ref="AN6:AT6"/>
    <mergeCell ref="AU7:BE7"/>
    <mergeCell ref="S8:Y8"/>
    <mergeCell ref="S7:Y7"/>
    <mergeCell ref="N6:R6"/>
    <mergeCell ref="N7:R7"/>
    <mergeCell ref="N8:R8"/>
    <mergeCell ref="S10:Y10"/>
    <mergeCell ref="AG6:AM6"/>
    <mergeCell ref="S2:AF2"/>
    <mergeCell ref="AE3:AF3"/>
    <mergeCell ref="V3:W3"/>
    <mergeCell ref="V4:W4"/>
    <mergeCell ref="S5:Y5"/>
    <mergeCell ref="S6:Y6"/>
    <mergeCell ref="AG5:AM5"/>
    <mergeCell ref="AU2:BE2"/>
    <mergeCell ref="AG2:AT2"/>
    <mergeCell ref="AJ3:AK3"/>
    <mergeCell ref="AL3:AM3"/>
    <mergeCell ref="AL4:AM4"/>
    <mergeCell ref="AQ3:AR3"/>
    <mergeCell ref="AS3:AT3"/>
    <mergeCell ref="AN5:AT5"/>
    <mergeCell ref="X4:Y4"/>
    <mergeCell ref="AC3:AD3"/>
    <mergeCell ref="AE4:AF4"/>
    <mergeCell ref="AC4:AD4"/>
    <mergeCell ref="N3:R3"/>
    <mergeCell ref="N5:R5"/>
    <mergeCell ref="X3:Y3"/>
    <mergeCell ref="AU4:BE4"/>
    <mergeCell ref="AQ4:AR4"/>
    <mergeCell ref="AS4:AT4"/>
    <mergeCell ref="AJ4:AK4"/>
    <mergeCell ref="N4:R4"/>
    <mergeCell ref="AU3:BE3"/>
    <mergeCell ref="S20:T20"/>
    <mergeCell ref="B1:M1"/>
    <mergeCell ref="C14:G14"/>
    <mergeCell ref="C16:G16"/>
    <mergeCell ref="C20:G20"/>
    <mergeCell ref="E4:L4"/>
    <mergeCell ref="C9:M9"/>
    <mergeCell ref="C2:M2"/>
    <mergeCell ref="C10:M10"/>
    <mergeCell ref="C6:M6"/>
    <mergeCell ref="E3:L3"/>
    <mergeCell ref="N9:R9"/>
    <mergeCell ref="N10:R10"/>
    <mergeCell ref="N11:R11"/>
    <mergeCell ref="N12:R12"/>
    <mergeCell ref="S9:Y9"/>
    <mergeCell ref="N16:O16"/>
    <mergeCell ref="N14:O14"/>
    <mergeCell ref="H14:M14"/>
    <mergeCell ref="C11:M11"/>
    <mergeCell ref="C12:M12"/>
    <mergeCell ref="H16:M16"/>
    <mergeCell ref="T14:U14"/>
    <mergeCell ref="V14:AF15"/>
  </mergeCells>
  <phoneticPr fontId="1"/>
  <conditionalFormatting sqref="S3">
    <cfRule type="expression" dxfId="3205" priority="113" stopIfTrue="1">
      <formula>AND(S3="",T3="",V3="",S4="",T4="",V4="")</formula>
    </cfRule>
    <cfRule type="expression" dxfId="3204" priority="131">
      <formula>VALUE(S3&amp;T3&amp;"."&amp;V3&amp;".1")&gt;VALUE(S4&amp;T4&amp;"."&amp;V4&amp;".1")</formula>
    </cfRule>
  </conditionalFormatting>
  <conditionalFormatting sqref="S3:S4">
    <cfRule type="expression" dxfId="3203" priority="116">
      <formula>ISERROR(VALUE(S3&amp;T3&amp;"."&amp;V3&amp;".1"))</formula>
    </cfRule>
  </conditionalFormatting>
  <conditionalFormatting sqref="S4">
    <cfRule type="expression" dxfId="3202" priority="57" stopIfTrue="1">
      <formula>AND(S3="",T3="",V3="",S4="",T4="",V4="")</formula>
    </cfRule>
    <cfRule type="expression" dxfId="3201" priority="126">
      <formula>VALUE(S3&amp;T3&amp;"."&amp;V3&amp;".1")&gt;VALUE(S4&amp;T4&amp;"."&amp;V4&amp;".1")</formula>
    </cfRule>
  </conditionalFormatting>
  <conditionalFormatting sqref="T3">
    <cfRule type="expression" dxfId="3200" priority="112" stopIfTrue="1">
      <formula>AND(S3="",T3="",V3="",S4="",T4="",V4="")</formula>
    </cfRule>
    <cfRule type="expression" dxfId="3199" priority="128">
      <formula>VALUE(S3&amp;T3&amp;"."&amp;V3&amp;".1")&gt;VALUE(S4&amp;T4&amp;"."&amp;V4&amp;".1")</formula>
    </cfRule>
  </conditionalFormatting>
  <conditionalFormatting sqref="T3:T4">
    <cfRule type="expression" dxfId="3198" priority="115">
      <formula>ISERROR(VALUE(S3&amp;T3&amp;"."&amp;V3&amp;".1"))</formula>
    </cfRule>
  </conditionalFormatting>
  <conditionalFormatting sqref="T4">
    <cfRule type="expression" dxfId="3197" priority="56" stopIfTrue="1">
      <formula>AND(S3="",T3="",V3="",S4="",T4="",V4="")</formula>
    </cfRule>
    <cfRule type="expression" dxfId="3196" priority="125">
      <formula>VALUE(S3&amp;T3&amp;"."&amp;V3&amp;".1")&gt;VALUE(S4&amp;T4&amp;"."&amp;V4&amp;".1")</formula>
    </cfRule>
  </conditionalFormatting>
  <conditionalFormatting sqref="V3">
    <cfRule type="expression" dxfId="3195" priority="117" stopIfTrue="1">
      <formula>AND(S3="",T3="",V3="",S4="",T4="",V4="")</formula>
    </cfRule>
    <cfRule type="expression" dxfId="3194" priority="119">
      <formula>ISERROR(VALUE(S3&amp;T3&amp;"."&amp;V3&amp;".1"))</formula>
    </cfRule>
    <cfRule type="expression" dxfId="3193" priority="127">
      <formula>VALUE(S3&amp;T3&amp;"."&amp;V3&amp;".1")&gt;VALUE(S4&amp;T4&amp;"."&amp;V4&amp;".1")</formula>
    </cfRule>
  </conditionalFormatting>
  <conditionalFormatting sqref="V4">
    <cfRule type="expression" dxfId="3192" priority="55" stopIfTrue="1">
      <formula>AND(S3="",T3="",V3="",S4="",T4="",V4="")</formula>
    </cfRule>
    <cfRule type="expression" dxfId="3191" priority="114">
      <formula>ISERROR(VALUE(S4&amp;T4&amp;"."&amp;V4&amp;".1"))</formula>
    </cfRule>
    <cfRule type="expression" dxfId="3190" priority="124">
      <formula>VALUE(S3&amp;T3&amp;"."&amp;V3&amp;".1")&gt;VALUE(S4&amp;T4&amp;"."&amp;V4&amp;".1")</formula>
    </cfRule>
  </conditionalFormatting>
  <conditionalFormatting sqref="Z3">
    <cfRule type="expression" dxfId="3189" priority="41" stopIfTrue="1">
      <formula>AND(Z3="",AA3="",AC3="",Z4="",AA4="",AC4="")</formula>
    </cfRule>
    <cfRule type="expression" dxfId="3188" priority="54">
      <formula>VALUE(Z3&amp;AA3&amp;"."&amp;AC3&amp;".1")&gt;VALUE(Z4&amp;AA4&amp;"."&amp;AC4&amp;".1")</formula>
    </cfRule>
  </conditionalFormatting>
  <conditionalFormatting sqref="Z3:Z4">
    <cfRule type="expression" dxfId="3187" priority="44">
      <formula>ISERROR(VALUE(Z3&amp;AA3&amp;"."&amp;AC3&amp;".1"))</formula>
    </cfRule>
  </conditionalFormatting>
  <conditionalFormatting sqref="Z4">
    <cfRule type="expression" dxfId="3186" priority="39" stopIfTrue="1">
      <formula>AND(Z3="",AA3="",AC3="",Z4="",AA4="",AC4="")</formula>
    </cfRule>
    <cfRule type="expression" dxfId="3185" priority="51">
      <formula>VALUE(Z3&amp;AA3&amp;"."&amp;AC3&amp;".1")&gt;VALUE(Z4&amp;AA4&amp;"."&amp;AC4&amp;".1")</formula>
    </cfRule>
  </conditionalFormatting>
  <conditionalFormatting sqref="AA3">
    <cfRule type="expression" dxfId="3184" priority="40" stopIfTrue="1">
      <formula>AND(Z3="",AA3="",AC3="",Z4="",AA4="",AC4="")</formula>
    </cfRule>
    <cfRule type="expression" dxfId="3183" priority="53">
      <formula>VALUE(Z3&amp;AA3&amp;"."&amp;AC3&amp;".1")&gt;VALUE(Z4&amp;AA4&amp;"."&amp;AC4&amp;".1")</formula>
    </cfRule>
  </conditionalFormatting>
  <conditionalFormatting sqref="AA3:AA4">
    <cfRule type="expression" dxfId="3182" priority="43">
      <formula>ISERROR(VALUE(Z3&amp;AA3&amp;"."&amp;AC3&amp;".1"))</formula>
    </cfRule>
  </conditionalFormatting>
  <conditionalFormatting sqref="AA4">
    <cfRule type="expression" dxfId="3181" priority="38" stopIfTrue="1">
      <formula>AND(Z3="",AA3="",AC3="",Z4="",AA4="",AC4="")</formula>
    </cfRule>
    <cfRule type="expression" dxfId="3180" priority="50">
      <formula>VALUE(Z3&amp;AA3&amp;"."&amp;AC3&amp;".1")&gt;VALUE(Z4&amp;AA4&amp;"."&amp;AC4&amp;".1")</formula>
    </cfRule>
  </conditionalFormatting>
  <conditionalFormatting sqref="AC3">
    <cfRule type="expression" dxfId="3179" priority="45" stopIfTrue="1">
      <formula>AND(Z3="",AA3="",AC3="",Z4="",AA4="",AC4="")</formula>
    </cfRule>
    <cfRule type="expression" dxfId="3178" priority="47">
      <formula>ISERROR(VALUE(Z3&amp;AA3&amp;"."&amp;AC3&amp;".1"))</formula>
    </cfRule>
    <cfRule type="expression" dxfId="3177" priority="52">
      <formula>VALUE(Z3&amp;AA3&amp;"."&amp;AC3&amp;".1")&gt;VALUE(Z4&amp;AA4&amp;"."&amp;AC4&amp;".1")</formula>
    </cfRule>
  </conditionalFormatting>
  <conditionalFormatting sqref="AC4">
    <cfRule type="expression" dxfId="3176" priority="37" stopIfTrue="1">
      <formula>AND(Z3="",AA3="",AC3="",Z4="",AA4="",AC4="")</formula>
    </cfRule>
    <cfRule type="expression" dxfId="3175" priority="42">
      <formula>ISERROR(VALUE(Z4&amp;AA4&amp;"."&amp;AC4&amp;".1"))</formula>
    </cfRule>
    <cfRule type="expression" dxfId="3174" priority="49">
      <formula>VALUE(Z3&amp;AA3&amp;"."&amp;AC3&amp;".1")&gt;VALUE(Z4&amp;AA4&amp;"."&amp;AC4&amp;".1")</formula>
    </cfRule>
  </conditionalFormatting>
  <conditionalFormatting sqref="AG3">
    <cfRule type="expression" dxfId="3173" priority="23" stopIfTrue="1">
      <formula>AND(AG3="",AH3="",AJ3="",AG4="",AH4="",AJ4="")</formula>
    </cfRule>
    <cfRule type="expression" dxfId="3172" priority="36">
      <formula>VALUE(AG3&amp;AH3&amp;"."&amp;AJ3&amp;".1")&gt;VALUE(AG4&amp;AH4&amp;"."&amp;AJ4&amp;".1")</formula>
    </cfRule>
  </conditionalFormatting>
  <conditionalFormatting sqref="AG3:AG4">
    <cfRule type="expression" dxfId="3171" priority="26">
      <formula>ISERROR(VALUE(AG3&amp;AH3&amp;"."&amp;AJ3&amp;".1"))</formula>
    </cfRule>
  </conditionalFormatting>
  <conditionalFormatting sqref="AG4">
    <cfRule type="expression" dxfId="3170" priority="21" stopIfTrue="1">
      <formula>AND(AG3="",AH3="",AJ3="",AG4="",AH4="",AJ4="")</formula>
    </cfRule>
    <cfRule type="expression" dxfId="3169" priority="33">
      <formula>VALUE(AG3&amp;AH3&amp;"."&amp;AJ3&amp;".1")&gt;VALUE(AG4&amp;AH4&amp;"."&amp;AJ4&amp;".1")</formula>
    </cfRule>
  </conditionalFormatting>
  <conditionalFormatting sqref="AH3">
    <cfRule type="expression" dxfId="3168" priority="22" stopIfTrue="1">
      <formula>AND(AG3="",AH3="",AJ3="",AG4="",AH4="",AJ4="")</formula>
    </cfRule>
    <cfRule type="expression" dxfId="3167" priority="35">
      <formula>VALUE(AG3&amp;AH3&amp;"."&amp;AJ3&amp;".1")&gt;VALUE(AG4&amp;AH4&amp;"."&amp;AJ4&amp;".1")</formula>
    </cfRule>
  </conditionalFormatting>
  <conditionalFormatting sqref="AH3:AH4">
    <cfRule type="expression" dxfId="3166" priority="25">
      <formula>ISERROR(VALUE(AG3&amp;AH3&amp;"."&amp;AJ3&amp;".1"))</formula>
    </cfRule>
  </conditionalFormatting>
  <conditionalFormatting sqref="AH4">
    <cfRule type="expression" dxfId="3165" priority="20" stopIfTrue="1">
      <formula>AND(AG3="",AH3="",AJ3="",AG4="",AH4="",AJ4="")</formula>
    </cfRule>
    <cfRule type="expression" dxfId="3164" priority="32">
      <formula>VALUE(AG3&amp;AH3&amp;"."&amp;AJ3&amp;".1")&gt;VALUE(AG4&amp;AH4&amp;"."&amp;AJ4&amp;".1")</formula>
    </cfRule>
  </conditionalFormatting>
  <conditionalFormatting sqref="AJ3">
    <cfRule type="expression" dxfId="3163" priority="27" stopIfTrue="1">
      <formula>AND(AG3="",AH3="",AJ3="",AG4="",AH4="",AJ4="")</formula>
    </cfRule>
    <cfRule type="expression" dxfId="3162" priority="29">
      <formula>ISERROR(VALUE(AG3&amp;AH3&amp;"."&amp;AJ3&amp;".1"))</formula>
    </cfRule>
    <cfRule type="expression" dxfId="3161" priority="34">
      <formula>VALUE(AG3&amp;AH3&amp;"."&amp;AJ3&amp;".1")&gt;VALUE(AG4&amp;AH4&amp;"."&amp;AJ4&amp;".1")</formula>
    </cfRule>
  </conditionalFormatting>
  <conditionalFormatting sqref="AJ4">
    <cfRule type="expression" dxfId="3160" priority="19" stopIfTrue="1">
      <formula>AND(AG3="",AH3="",AJ3="",AG4="",AH4="",AJ4="")</formula>
    </cfRule>
    <cfRule type="expression" dxfId="3159" priority="24">
      <formula>ISERROR(VALUE(AG4&amp;AH4&amp;"."&amp;AJ4&amp;".1"))</formula>
    </cfRule>
    <cfRule type="expression" dxfId="3158" priority="31">
      <formula>VALUE(AG3&amp;AH3&amp;"."&amp;AJ3&amp;".1")&gt;VALUE(AG4&amp;AH4&amp;"."&amp;AJ4&amp;".1")</formula>
    </cfRule>
  </conditionalFormatting>
  <conditionalFormatting sqref="AN3">
    <cfRule type="expression" dxfId="3157" priority="5" stopIfTrue="1">
      <formula>AND(AN3="",AO3="",AQ3="",AN4="",AO4="",AQ4="")</formula>
    </cfRule>
    <cfRule type="expression" dxfId="3156" priority="18">
      <formula>VALUE(AN3&amp;AO3&amp;"."&amp;AQ3&amp;".1")&gt;VALUE(AN4&amp;AO4&amp;"."&amp;AQ4&amp;".1")</formula>
    </cfRule>
  </conditionalFormatting>
  <conditionalFormatting sqref="AN3:AN4">
    <cfRule type="expression" dxfId="3155" priority="8">
      <formula>ISERROR(VALUE(AN3&amp;AO3&amp;"."&amp;AQ3&amp;".1"))</formula>
    </cfRule>
  </conditionalFormatting>
  <conditionalFormatting sqref="AN4">
    <cfRule type="expression" dxfId="3154" priority="3" stopIfTrue="1">
      <formula>AND(AN3="",AO3="",AQ3="",AN4="",AO4="",AQ4="")</formula>
    </cfRule>
    <cfRule type="expression" dxfId="3153" priority="15">
      <formula>VALUE(AN3&amp;AO3&amp;"."&amp;AQ3&amp;".1")&gt;VALUE(AN4&amp;AO4&amp;"."&amp;AQ4&amp;".1")</formula>
    </cfRule>
  </conditionalFormatting>
  <conditionalFormatting sqref="AO3">
    <cfRule type="expression" dxfId="3152" priority="4" stopIfTrue="1">
      <formula>AND(AN3="",AO3="",AQ3="",AN4="",AO4="",AQ4="")</formula>
    </cfRule>
    <cfRule type="expression" dxfId="3151" priority="17">
      <formula>VALUE(AN3&amp;AO3&amp;"."&amp;AQ3&amp;".1")&gt;VALUE(AN4&amp;AO4&amp;"."&amp;AQ4&amp;".1")</formula>
    </cfRule>
  </conditionalFormatting>
  <conditionalFormatting sqref="AO3:AO4">
    <cfRule type="expression" dxfId="3150" priority="7">
      <formula>ISERROR(VALUE(AN3&amp;AO3&amp;"."&amp;AQ3&amp;".1"))</formula>
    </cfRule>
  </conditionalFormatting>
  <conditionalFormatting sqref="AO4">
    <cfRule type="expression" dxfId="3149" priority="2" stopIfTrue="1">
      <formula>AND(AN3="",AO3="",AQ3="",AN4="",AO4="",AQ4="")</formula>
    </cfRule>
    <cfRule type="expression" dxfId="3148" priority="14">
      <formula>VALUE(AN3&amp;AO3&amp;"."&amp;AQ3&amp;".1")&gt;VALUE(AN4&amp;AO4&amp;"."&amp;AQ4&amp;".1")</formula>
    </cfRule>
  </conditionalFormatting>
  <conditionalFormatting sqref="AQ3">
    <cfRule type="expression" dxfId="3147" priority="9" stopIfTrue="1">
      <formula>AND(AN3="",AO3="",AQ3="",AN4="",AO4="",AQ4="")</formula>
    </cfRule>
    <cfRule type="expression" dxfId="3146" priority="11">
      <formula>ISERROR(VALUE(AN3&amp;AO3&amp;"."&amp;AQ3&amp;".1"))</formula>
    </cfRule>
    <cfRule type="expression" dxfId="3145" priority="16">
      <formula>VALUE(AN3&amp;AO3&amp;"."&amp;AQ3&amp;".1")&gt;VALUE(AN4&amp;AO4&amp;"."&amp;AQ4&amp;".1")</formula>
    </cfRule>
  </conditionalFormatting>
  <conditionalFormatting sqref="AQ4">
    <cfRule type="expression" dxfId="3144" priority="1" stopIfTrue="1">
      <formula>AND(AN3="",AO3="",AQ3="",AN4="",AO4="",AQ4="")</formula>
    </cfRule>
    <cfRule type="expression" dxfId="3143" priority="6">
      <formula>ISERROR(VALUE(AN4&amp;AO4&amp;"."&amp;AQ4&amp;".1"))</formula>
    </cfRule>
    <cfRule type="expression" dxfId="3142" priority="13">
      <formula>VALUE(AN3&amp;AO3&amp;"."&amp;AQ3&amp;".1")&gt;VALUE(AN4&amp;AO4&amp;"."&amp;AQ4&amp;".1")</formula>
    </cfRule>
  </conditionalFormatting>
  <dataValidations count="3">
    <dataValidation type="whole" imeMode="disabled" operator="greaterThanOrEqual" allowBlank="1" showInputMessage="1" showErrorMessage="1" sqref="S6:AT11 AG14:AL14 H16:M16 P20:R20 U20:W20 Z20:AB20" xr:uid="{705B19DA-3F54-4767-9742-543381DDDAE3}">
      <formula1>1</formula1>
    </dataValidation>
    <dataValidation type="whole" imeMode="disabled" allowBlank="1" showInputMessage="1" showErrorMessage="1" sqref="V3:W4 AJ3:AK4 AC3:AD4 AQ3:AR4" xr:uid="{24A2F85F-1C10-43CB-9ED6-7C3150EB2D72}">
      <formula1>1</formula1>
      <formula2>12</formula2>
    </dataValidation>
    <dataValidation type="whole" imeMode="disabled" allowBlank="1" showInputMessage="1" showErrorMessage="1" sqref="H14:M14" xr:uid="{3CE306D9-AF40-467C-A3CA-3F2A6C309DD4}">
      <formula1>-100000000000000000</formula1>
      <formula2>1000000000000000000</formula2>
    </dataValidation>
  </dataValidations>
  <pageMargins left="0.39370078740157483" right="0.39370078740157483" top="0.78740157480314965" bottom="0.39370078740157483" header="0.39370078740157483" footer="0.19685039370078741"/>
  <pageSetup paperSize="9" scale="71" orientation="landscape" horizontalDpi="300" verticalDpi="300" r:id="rId1"/>
  <headerFooter alignWithMargins="0">
    <oddFooter>&amp;C- 2 -</oddFooter>
  </headerFooter>
  <drawing r:id="rId2"/>
  <extLst>
    <ext xmlns:x14="http://schemas.microsoft.com/office/spreadsheetml/2009/9/main" uri="{CCE6A557-97BC-4b89-ADB6-D9C93CAAB3DF}">
      <x14:dataValidations xmlns:xm="http://schemas.microsoft.com/office/excel/2006/main" count="3">
        <x14:dataValidation type="list" imeMode="disabled" allowBlank="1" showInputMessage="1" showErrorMessage="1" xr:uid="{A5FB9446-847C-4D93-B9C0-6D465B906B34}">
          <x14:formula1>
            <xm:f>初期設定!$C$3:$C$4</xm:f>
          </x14:formula1>
          <xm:sqref>S3:S4 AG3:AG4 Z3:Z4 AN3:AN4</xm:sqref>
        </x14:dataValidation>
        <x14:dataValidation type="whole" imeMode="disabled" allowBlank="1" showInputMessage="1" showErrorMessage="1" xr:uid="{EFE9EBEE-2039-48C7-9C76-6B52FF256997}">
          <x14:formula1>
            <xm:f>1</xm:f>
          </x14:formula1>
          <x14:formula2>
            <xm:f>初期設定!$P$4</xm:f>
          </x14:formula2>
          <xm:sqref>T3:T4 AH3:AH4 AA3:AA4 AO3:AO4</xm:sqref>
        </x14:dataValidation>
        <x14:dataValidation type="list" allowBlank="1" showInputMessage="1" showErrorMessage="1" xr:uid="{00000000-0002-0000-0500-000000000000}">
          <x14:formula1>
            <xm:f>初期設定!$AV$3</xm:f>
          </x14:formula1>
          <xm:sqref>N6:R10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BE31"/>
  <sheetViews>
    <sheetView showZeros="0" view="pageBreakPreview" topLeftCell="A4" zoomScaleNormal="100" zoomScaleSheetLayoutView="100" workbookViewId="0">
      <selection activeCell="AV16" sqref="AV16"/>
    </sheetView>
  </sheetViews>
  <sheetFormatPr defaultColWidth="2.6328125" defaultRowHeight="20.149999999999999" customHeight="1" x14ac:dyDescent="0.2"/>
  <cols>
    <col min="1" max="16384" width="2.6328125" style="7"/>
  </cols>
  <sheetData>
    <row r="1" spans="2:57" ht="15.75" customHeight="1" x14ac:dyDescent="0.2"/>
    <row r="2" spans="2:57" ht="26.25" customHeight="1" thickBot="1" x14ac:dyDescent="0.25">
      <c r="B2" s="582" t="s">
        <v>421</v>
      </c>
      <c r="C2" s="582"/>
      <c r="D2" s="582"/>
      <c r="E2" s="582"/>
      <c r="F2" s="582"/>
      <c r="G2" s="582"/>
      <c r="H2" s="582"/>
      <c r="I2" s="582"/>
      <c r="J2" s="582"/>
      <c r="K2" s="582"/>
      <c r="L2" s="582"/>
      <c r="M2" s="582"/>
      <c r="N2" s="582"/>
      <c r="O2" s="582"/>
      <c r="P2" s="582"/>
      <c r="Q2" s="582"/>
      <c r="R2" s="582"/>
      <c r="S2" s="582"/>
      <c r="T2" s="582"/>
      <c r="U2" s="582"/>
      <c r="V2" s="582"/>
      <c r="W2" s="582"/>
      <c r="X2" s="582"/>
      <c r="Y2" s="582"/>
    </row>
    <row r="3" spans="2:57" ht="17.5" customHeight="1" thickTop="1" x14ac:dyDescent="0.2">
      <c r="B3" s="572" t="s">
        <v>744</v>
      </c>
      <c r="C3" s="546" t="str">
        <f>IFERROR(VLOOKUP(B3,初期設定!$AM$3:$AN$40,2,FALSE),"")</f>
        <v>一級建築士</v>
      </c>
      <c r="D3" s="546"/>
      <c r="E3" s="547"/>
      <c r="F3" s="562" t="s">
        <v>94</v>
      </c>
      <c r="G3" s="556" t="str">
        <f>IFERROR(VLOOKUP(F3,初期設定!$AM$3:$AN$40,2,FALSE),"")</f>
        <v>二級建築士</v>
      </c>
      <c r="H3" s="556"/>
      <c r="I3" s="557"/>
      <c r="J3" s="562" t="s">
        <v>745</v>
      </c>
      <c r="K3" s="556" t="str">
        <f>IFERROR(VLOOKUP(J3,初期設定!$AM$3:$AN$40,2,FALSE),"")</f>
        <v>一級土木施工管理技士</v>
      </c>
      <c r="L3" s="556"/>
      <c r="M3" s="557"/>
      <c r="N3" s="562" t="s">
        <v>746</v>
      </c>
      <c r="O3" s="556" t="str">
        <f>IFERROR(VLOOKUP(N3,初期設定!$AM$3:$AN$40,2,FALSE),"")</f>
        <v>二級土木施工管理技士</v>
      </c>
      <c r="P3" s="556"/>
      <c r="Q3" s="557"/>
      <c r="R3" s="562" t="s">
        <v>747</v>
      </c>
      <c r="S3" s="556" t="str">
        <f>IFERROR(VLOOKUP(R3,初期設定!$AM$3:$AN$40,2,FALSE),"")</f>
        <v>測量士</v>
      </c>
      <c r="T3" s="556"/>
      <c r="U3" s="557"/>
      <c r="V3" s="562" t="s">
        <v>748</v>
      </c>
      <c r="W3" s="556" t="str">
        <f>IFERROR(VLOOKUP(V3,初期設定!$AM$3:$AN$40,2,FALSE),"")</f>
        <v>環境計量士</v>
      </c>
      <c r="X3" s="556"/>
      <c r="Y3" s="557"/>
      <c r="Z3" s="562" t="s">
        <v>749</v>
      </c>
      <c r="AA3" s="556" t="str">
        <f>IFERROR(VLOOKUP(Z3,初期設定!$AM$3:$AN$40,2,FALSE),"")</f>
        <v>不動産鑑定士</v>
      </c>
      <c r="AB3" s="556"/>
      <c r="AC3" s="557"/>
      <c r="AD3" s="562" t="s">
        <v>750</v>
      </c>
      <c r="AE3" s="556" t="str">
        <f>IFERROR(VLOOKUP(AD3,初期設定!$AM$3:$AN$40,2,FALSE),"")</f>
        <v>土地家屋調査士</v>
      </c>
      <c r="AF3" s="556"/>
      <c r="AG3" s="556"/>
      <c r="AH3" s="575" t="s">
        <v>751</v>
      </c>
      <c r="AI3" s="565" t="str">
        <f>IFERROR(VLOOKUP(AH3,初期設定!$AM$3:$AN$40,2,FALSE),"")</f>
        <v>技術士</v>
      </c>
      <c r="AJ3" s="565"/>
      <c r="AK3" s="566"/>
      <c r="AL3" s="569" t="s">
        <v>752</v>
      </c>
      <c r="AM3" s="556" t="str">
        <f>IFERROR(VLOOKUP(AL3,初期設定!$AM$3:$AN$40,2,FALSE),"")</f>
        <v>第一種電気主任技術者</v>
      </c>
      <c r="AN3" s="556"/>
      <c r="AO3" s="557"/>
      <c r="AP3" s="562" t="s">
        <v>753</v>
      </c>
      <c r="AQ3" s="556" t="str">
        <f>IFERROR(VLOOKUP(AP3,初期設定!$AM$3:$AN$40,2,FALSE),"")</f>
        <v>伝送交換主任技術者</v>
      </c>
      <c r="AR3" s="556"/>
      <c r="AS3" s="557"/>
      <c r="AT3" s="562" t="s">
        <v>754</v>
      </c>
      <c r="AU3" s="556" t="str">
        <f>IFERROR(VLOOKUP(AT3,初期設定!$AM$3:$AN$40,2,FALSE),"")</f>
        <v>線路主任技術者</v>
      </c>
      <c r="AV3" s="556"/>
      <c r="AW3" s="556"/>
      <c r="AX3" s="575" t="s">
        <v>755</v>
      </c>
      <c r="AY3" s="565" t="str">
        <f>IFERROR(VLOOKUP(AX3,初期設定!$AM$3:$AN$40,2,FALSE),"")</f>
        <v>ＲＣＣＭ</v>
      </c>
      <c r="AZ3" s="565"/>
      <c r="BA3" s="566"/>
      <c r="BB3" s="569" t="s">
        <v>756</v>
      </c>
      <c r="BC3" s="556" t="str">
        <f>IFERROR(VLOOKUP(BB3,初期設定!$AM$3:$AN$40,2,FALSE),"")</f>
        <v>一級さく井技能士</v>
      </c>
      <c r="BD3" s="556"/>
      <c r="BE3" s="557"/>
    </row>
    <row r="4" spans="2:57" ht="17.5" customHeight="1" x14ac:dyDescent="0.2">
      <c r="B4" s="573"/>
      <c r="C4" s="548"/>
      <c r="D4" s="548"/>
      <c r="E4" s="549"/>
      <c r="F4" s="563"/>
      <c r="G4" s="558"/>
      <c r="H4" s="558"/>
      <c r="I4" s="559"/>
      <c r="J4" s="563"/>
      <c r="K4" s="558"/>
      <c r="L4" s="558"/>
      <c r="M4" s="559"/>
      <c r="N4" s="563"/>
      <c r="O4" s="558"/>
      <c r="P4" s="558"/>
      <c r="Q4" s="559"/>
      <c r="R4" s="563"/>
      <c r="S4" s="558"/>
      <c r="T4" s="558"/>
      <c r="U4" s="559"/>
      <c r="V4" s="563"/>
      <c r="W4" s="558"/>
      <c r="X4" s="558"/>
      <c r="Y4" s="559"/>
      <c r="Z4" s="563"/>
      <c r="AA4" s="558"/>
      <c r="AB4" s="558"/>
      <c r="AC4" s="559"/>
      <c r="AD4" s="563"/>
      <c r="AE4" s="558"/>
      <c r="AF4" s="558"/>
      <c r="AG4" s="558"/>
      <c r="AH4" s="576"/>
      <c r="AI4" s="558"/>
      <c r="AJ4" s="558"/>
      <c r="AK4" s="567"/>
      <c r="AL4" s="570"/>
      <c r="AM4" s="558"/>
      <c r="AN4" s="558"/>
      <c r="AO4" s="559"/>
      <c r="AP4" s="563"/>
      <c r="AQ4" s="558"/>
      <c r="AR4" s="558"/>
      <c r="AS4" s="559"/>
      <c r="AT4" s="563"/>
      <c r="AU4" s="558"/>
      <c r="AV4" s="558"/>
      <c r="AW4" s="558"/>
      <c r="AX4" s="576"/>
      <c r="AY4" s="558"/>
      <c r="AZ4" s="558"/>
      <c r="BA4" s="567"/>
      <c r="BB4" s="570"/>
      <c r="BC4" s="558"/>
      <c r="BD4" s="558"/>
      <c r="BE4" s="559"/>
    </row>
    <row r="5" spans="2:57" ht="17.5" customHeight="1" x14ac:dyDescent="0.2">
      <c r="B5" s="574"/>
      <c r="C5" s="550"/>
      <c r="D5" s="550"/>
      <c r="E5" s="551"/>
      <c r="F5" s="564"/>
      <c r="G5" s="560"/>
      <c r="H5" s="560"/>
      <c r="I5" s="561"/>
      <c r="J5" s="564"/>
      <c r="K5" s="560"/>
      <c r="L5" s="560"/>
      <c r="M5" s="561"/>
      <c r="N5" s="564"/>
      <c r="O5" s="560"/>
      <c r="P5" s="560"/>
      <c r="Q5" s="561"/>
      <c r="R5" s="564"/>
      <c r="S5" s="560"/>
      <c r="T5" s="560"/>
      <c r="U5" s="561"/>
      <c r="V5" s="564"/>
      <c r="W5" s="560"/>
      <c r="X5" s="560"/>
      <c r="Y5" s="561"/>
      <c r="Z5" s="564"/>
      <c r="AA5" s="560"/>
      <c r="AB5" s="560"/>
      <c r="AC5" s="561"/>
      <c r="AD5" s="564"/>
      <c r="AE5" s="560"/>
      <c r="AF5" s="560"/>
      <c r="AG5" s="560"/>
      <c r="AH5" s="577"/>
      <c r="AI5" s="560"/>
      <c r="AJ5" s="560"/>
      <c r="AK5" s="568"/>
      <c r="AL5" s="571"/>
      <c r="AM5" s="560"/>
      <c r="AN5" s="560"/>
      <c r="AO5" s="561"/>
      <c r="AP5" s="564"/>
      <c r="AQ5" s="560"/>
      <c r="AR5" s="560"/>
      <c r="AS5" s="561"/>
      <c r="AT5" s="564"/>
      <c r="AU5" s="560"/>
      <c r="AV5" s="560"/>
      <c r="AW5" s="560"/>
      <c r="AX5" s="577"/>
      <c r="AY5" s="560"/>
      <c r="AZ5" s="560"/>
      <c r="BA5" s="568"/>
      <c r="BB5" s="571"/>
      <c r="BC5" s="560"/>
      <c r="BD5" s="560"/>
      <c r="BE5" s="561"/>
    </row>
    <row r="6" spans="2:57" ht="17.5" customHeight="1" thickBot="1" x14ac:dyDescent="0.25">
      <c r="B6" s="583"/>
      <c r="C6" s="552"/>
      <c r="D6" s="552"/>
      <c r="E6" s="552"/>
      <c r="F6" s="552"/>
      <c r="G6" s="552"/>
      <c r="H6" s="552"/>
      <c r="I6" s="552"/>
      <c r="J6" s="552"/>
      <c r="K6" s="552"/>
      <c r="L6" s="552"/>
      <c r="M6" s="552"/>
      <c r="N6" s="552"/>
      <c r="O6" s="552"/>
      <c r="P6" s="552"/>
      <c r="Q6" s="552"/>
      <c r="R6" s="552"/>
      <c r="S6" s="552"/>
      <c r="T6" s="552"/>
      <c r="U6" s="552"/>
      <c r="V6" s="552"/>
      <c r="W6" s="552"/>
      <c r="X6" s="552"/>
      <c r="Y6" s="552"/>
      <c r="Z6" s="552"/>
      <c r="AA6" s="552"/>
      <c r="AB6" s="552"/>
      <c r="AC6" s="552"/>
      <c r="AD6" s="552"/>
      <c r="AE6" s="552"/>
      <c r="AF6" s="552"/>
      <c r="AG6" s="602"/>
      <c r="AH6" s="599"/>
      <c r="AI6" s="600"/>
      <c r="AJ6" s="600"/>
      <c r="AK6" s="601"/>
      <c r="AL6" s="555"/>
      <c r="AM6" s="552"/>
      <c r="AN6" s="552"/>
      <c r="AO6" s="552"/>
      <c r="AP6" s="552"/>
      <c r="AQ6" s="552"/>
      <c r="AR6" s="552"/>
      <c r="AS6" s="552"/>
      <c r="AT6" s="552"/>
      <c r="AU6" s="552"/>
      <c r="AV6" s="552"/>
      <c r="AW6" s="602"/>
      <c r="AX6" s="599"/>
      <c r="AY6" s="600"/>
      <c r="AZ6" s="600"/>
      <c r="BA6" s="601"/>
      <c r="BB6" s="555"/>
      <c r="BC6" s="552"/>
      <c r="BD6" s="552"/>
      <c r="BE6" s="553"/>
    </row>
    <row r="7" spans="2:57" ht="17.5" customHeight="1" thickTop="1" x14ac:dyDescent="0.2">
      <c r="B7" s="572" t="s">
        <v>757</v>
      </c>
      <c r="C7" s="546" t="str">
        <f>IFERROR(VLOOKUP(B7,初期設定!$AM$3:$AN$40,2,FALSE),"")</f>
        <v>地すべり防止工事士</v>
      </c>
      <c r="D7" s="546"/>
      <c r="E7" s="547"/>
      <c r="F7" s="562" t="s">
        <v>495</v>
      </c>
      <c r="G7" s="556" t="str">
        <f>IFERROR(VLOOKUP(F7,初期設定!$AM$3:$AN$40,2,FALSE),"")</f>
        <v>地質情報管理士</v>
      </c>
      <c r="H7" s="556"/>
      <c r="I7" s="557"/>
      <c r="J7" s="562" t="s">
        <v>497</v>
      </c>
      <c r="K7" s="556" t="str">
        <f>IFERROR(VLOOKUP(J7,初期設定!$AM$3:$AN$40,2,FALSE),"")</f>
        <v>地質調査技士</v>
      </c>
      <c r="L7" s="556"/>
      <c r="M7" s="557"/>
      <c r="N7" s="562" t="s">
        <v>499</v>
      </c>
      <c r="O7" s="556" t="str">
        <f>IFERROR(VLOOKUP(N7,初期設定!$AM$3:$AN$40,2,FALSE),"")</f>
        <v>補償業務管理士</v>
      </c>
      <c r="P7" s="556"/>
      <c r="Q7" s="557"/>
      <c r="R7" s="562" t="s">
        <v>501</v>
      </c>
      <c r="S7" s="556" t="str">
        <f>IFERROR(VLOOKUP(R7,初期設定!$AM$3:$AN$40,2,FALSE),"")</f>
        <v>公共用地経験者</v>
      </c>
      <c r="T7" s="556"/>
      <c r="U7" s="557"/>
      <c r="V7" s="562" t="s">
        <v>300</v>
      </c>
      <c r="W7" s="556" t="str">
        <f>IFERROR(VLOOKUP(V7,初期設定!$AM$3:$AN$40,2,FALSE),"")</f>
        <v>コンクリート診断士</v>
      </c>
      <c r="X7" s="556"/>
      <c r="Y7" s="557"/>
      <c r="Z7" s="562" t="s">
        <v>301</v>
      </c>
      <c r="AA7" s="556" t="str">
        <f>IFERROR(VLOOKUP(Z7,初期設定!$AM$3:$AN$40,2,FALSE),"")</f>
        <v>コンクリート構造診断士</v>
      </c>
      <c r="AB7" s="556"/>
      <c r="AC7" s="557"/>
      <c r="AD7" s="562" t="s">
        <v>505</v>
      </c>
      <c r="AE7" s="556" t="str">
        <f>IFERROR(VLOOKUP(AD7,初期設定!$AM$3:$AN$40,2,FALSE),"")</f>
        <v>土木学会認定土木技術者(二級除く)</v>
      </c>
      <c r="AF7" s="556"/>
      <c r="AG7" s="557"/>
      <c r="AH7" s="562" t="s">
        <v>507</v>
      </c>
      <c r="AI7" s="556" t="str">
        <f>IFERROR(VLOOKUP(AH7,初期設定!$AM$3:$AN$40,2,FALSE),"")</f>
        <v>農業土木技術管理士</v>
      </c>
      <c r="AJ7" s="556"/>
      <c r="AK7" s="557"/>
      <c r="AL7" s="562" t="s">
        <v>509</v>
      </c>
      <c r="AM7" s="556" t="str">
        <f>IFERROR(VLOOKUP(AL7,初期設定!$AM$3:$AN$40,2,FALSE),"")</f>
        <v>畑地かんがい技士</v>
      </c>
      <c r="AN7" s="556"/>
      <c r="AO7" s="557"/>
      <c r="AP7" s="562" t="s">
        <v>511</v>
      </c>
      <c r="AQ7" s="556" t="str">
        <f>IFERROR(VLOOKUP(AP7,初期設定!$AM$3:$AN$40,2,FALSE),"")</f>
        <v>土地改良専門技術者</v>
      </c>
      <c r="AR7" s="556"/>
      <c r="AS7" s="557"/>
      <c r="AT7" s="562" t="s">
        <v>513</v>
      </c>
      <c r="AU7" s="556" t="str">
        <f>IFERROR(VLOOKUP(AT7,初期設定!$AM$3:$AN$40,2,FALSE),"")</f>
        <v>土地改良補償業務管理者</v>
      </c>
      <c r="AV7" s="556"/>
      <c r="AW7" s="557"/>
      <c r="AX7" s="562" t="s">
        <v>515</v>
      </c>
      <c r="AY7" s="556" t="str">
        <f>IFERROR(VLOOKUP(AX7,初期設定!$AM$3:$AN$40,2,FALSE),"")</f>
        <v>建築基準適合判定資格者</v>
      </c>
      <c r="AZ7" s="556"/>
      <c r="BA7" s="557"/>
      <c r="BB7" s="562" t="s">
        <v>517</v>
      </c>
      <c r="BC7" s="556" t="str">
        <f>IFERROR(VLOOKUP(BB7,初期設定!$AM$3:$AN$40,2,FALSE),"")</f>
        <v>建築積算士(建築積算資格者)</v>
      </c>
      <c r="BD7" s="556"/>
      <c r="BE7" s="557"/>
    </row>
    <row r="8" spans="2:57" ht="17.5" customHeight="1" x14ac:dyDescent="0.2">
      <c r="B8" s="573"/>
      <c r="C8" s="548"/>
      <c r="D8" s="548"/>
      <c r="E8" s="549"/>
      <c r="F8" s="563"/>
      <c r="G8" s="558"/>
      <c r="H8" s="558"/>
      <c r="I8" s="559"/>
      <c r="J8" s="563"/>
      <c r="K8" s="558"/>
      <c r="L8" s="558"/>
      <c r="M8" s="559"/>
      <c r="N8" s="563"/>
      <c r="O8" s="558"/>
      <c r="P8" s="558"/>
      <c r="Q8" s="559"/>
      <c r="R8" s="563"/>
      <c r="S8" s="558"/>
      <c r="T8" s="558"/>
      <c r="U8" s="559"/>
      <c r="V8" s="563"/>
      <c r="W8" s="558"/>
      <c r="X8" s="558"/>
      <c r="Y8" s="559"/>
      <c r="Z8" s="563"/>
      <c r="AA8" s="558"/>
      <c r="AB8" s="558"/>
      <c r="AC8" s="559"/>
      <c r="AD8" s="563"/>
      <c r="AE8" s="558"/>
      <c r="AF8" s="558"/>
      <c r="AG8" s="559"/>
      <c r="AH8" s="563"/>
      <c r="AI8" s="558"/>
      <c r="AJ8" s="558"/>
      <c r="AK8" s="559"/>
      <c r="AL8" s="563"/>
      <c r="AM8" s="558"/>
      <c r="AN8" s="558"/>
      <c r="AO8" s="559"/>
      <c r="AP8" s="563"/>
      <c r="AQ8" s="558"/>
      <c r="AR8" s="558"/>
      <c r="AS8" s="559"/>
      <c r="AT8" s="563"/>
      <c r="AU8" s="558"/>
      <c r="AV8" s="558"/>
      <c r="AW8" s="559"/>
      <c r="AX8" s="563"/>
      <c r="AY8" s="558"/>
      <c r="AZ8" s="558"/>
      <c r="BA8" s="559"/>
      <c r="BB8" s="563"/>
      <c r="BC8" s="558"/>
      <c r="BD8" s="558"/>
      <c r="BE8" s="559"/>
    </row>
    <row r="9" spans="2:57" ht="17.5" customHeight="1" x14ac:dyDescent="0.2">
      <c r="B9" s="574"/>
      <c r="C9" s="550"/>
      <c r="D9" s="550"/>
      <c r="E9" s="551"/>
      <c r="F9" s="564"/>
      <c r="G9" s="560"/>
      <c r="H9" s="560"/>
      <c r="I9" s="561"/>
      <c r="J9" s="564"/>
      <c r="K9" s="560"/>
      <c r="L9" s="560"/>
      <c r="M9" s="561"/>
      <c r="N9" s="564"/>
      <c r="O9" s="560"/>
      <c r="P9" s="560"/>
      <c r="Q9" s="561"/>
      <c r="R9" s="564"/>
      <c r="S9" s="560"/>
      <c r="T9" s="560"/>
      <c r="U9" s="561"/>
      <c r="V9" s="564"/>
      <c r="W9" s="560"/>
      <c r="X9" s="560"/>
      <c r="Y9" s="561"/>
      <c r="Z9" s="564"/>
      <c r="AA9" s="560"/>
      <c r="AB9" s="560"/>
      <c r="AC9" s="561"/>
      <c r="AD9" s="564"/>
      <c r="AE9" s="560"/>
      <c r="AF9" s="560"/>
      <c r="AG9" s="561"/>
      <c r="AH9" s="564"/>
      <c r="AI9" s="560"/>
      <c r="AJ9" s="560"/>
      <c r="AK9" s="561"/>
      <c r="AL9" s="564"/>
      <c r="AM9" s="560"/>
      <c r="AN9" s="560"/>
      <c r="AO9" s="561"/>
      <c r="AP9" s="564"/>
      <c r="AQ9" s="560"/>
      <c r="AR9" s="560"/>
      <c r="AS9" s="561"/>
      <c r="AT9" s="564"/>
      <c r="AU9" s="560"/>
      <c r="AV9" s="560"/>
      <c r="AW9" s="561"/>
      <c r="AX9" s="564"/>
      <c r="AY9" s="560"/>
      <c r="AZ9" s="560"/>
      <c r="BA9" s="561"/>
      <c r="BB9" s="564"/>
      <c r="BC9" s="560"/>
      <c r="BD9" s="560"/>
      <c r="BE9" s="561"/>
    </row>
    <row r="10" spans="2:57" ht="17.5" customHeight="1" thickBot="1" x14ac:dyDescent="0.25">
      <c r="B10" s="583"/>
      <c r="C10" s="552"/>
      <c r="D10" s="552"/>
      <c r="E10" s="552"/>
      <c r="F10" s="552"/>
      <c r="G10" s="552"/>
      <c r="H10" s="552"/>
      <c r="I10" s="552"/>
      <c r="J10" s="552"/>
      <c r="K10" s="552"/>
      <c r="L10" s="552"/>
      <c r="M10" s="552"/>
      <c r="N10" s="552"/>
      <c r="O10" s="552"/>
      <c r="P10" s="552"/>
      <c r="Q10" s="552"/>
      <c r="R10" s="552"/>
      <c r="S10" s="552"/>
      <c r="T10" s="552"/>
      <c r="U10" s="552"/>
      <c r="V10" s="552"/>
      <c r="W10" s="552"/>
      <c r="X10" s="552"/>
      <c r="Y10" s="602"/>
      <c r="Z10" s="554"/>
      <c r="AA10" s="554"/>
      <c r="AB10" s="554"/>
      <c r="AC10" s="554"/>
      <c r="AD10" s="552"/>
      <c r="AE10" s="552"/>
      <c r="AF10" s="552"/>
      <c r="AG10" s="552"/>
      <c r="AH10" s="552"/>
      <c r="AI10" s="552"/>
      <c r="AJ10" s="552"/>
      <c r="AK10" s="552"/>
      <c r="AL10" s="552"/>
      <c r="AM10" s="552"/>
      <c r="AN10" s="552"/>
      <c r="AO10" s="552"/>
      <c r="AP10" s="552"/>
      <c r="AQ10" s="552"/>
      <c r="AR10" s="552"/>
      <c r="AS10" s="552"/>
      <c r="AT10" s="552"/>
      <c r="AU10" s="552"/>
      <c r="AV10" s="552"/>
      <c r="AW10" s="552"/>
      <c r="AX10" s="552"/>
      <c r="AY10" s="552"/>
      <c r="AZ10" s="552"/>
      <c r="BA10" s="552"/>
      <c r="BB10" s="554"/>
      <c r="BC10" s="554"/>
      <c r="BD10" s="554"/>
      <c r="BE10" s="598"/>
    </row>
    <row r="11" spans="2:57" ht="17.5" customHeight="1" x14ac:dyDescent="0.2">
      <c r="B11" s="572" t="s">
        <v>758</v>
      </c>
      <c r="C11" s="546" t="str">
        <f>IFERROR(VLOOKUP(B11,初期設定!$AM$3:$AN$40,2,FALSE),"")</f>
        <v>建築設備士</v>
      </c>
      <c r="D11" s="546"/>
      <c r="E11" s="547"/>
      <c r="F11" s="562" t="s">
        <v>480</v>
      </c>
      <c r="G11" s="556" t="str">
        <f>IFERROR(VLOOKUP(F11,初期設定!$AM$3:$AN$40,2,FALSE),"")</f>
        <v>一級電気工事施工管理技士</v>
      </c>
      <c r="H11" s="556"/>
      <c r="I11" s="557"/>
      <c r="J11" s="562" t="s">
        <v>478</v>
      </c>
      <c r="K11" s="546" t="str">
        <f>IFERROR(VLOOKUP(J11,初期設定!$AM$3:$AN$40,2,FALSE),"")</f>
        <v>二級電気工事施工管理技士</v>
      </c>
      <c r="L11" s="546"/>
      <c r="M11" s="547"/>
      <c r="N11" s="562" t="s">
        <v>522</v>
      </c>
      <c r="O11" s="556" t="str">
        <f>IFERROR(VLOOKUP(N11,初期設定!$AM$3:$AN$40,2,FALSE),"")</f>
        <v>一級管工事施工管理技士</v>
      </c>
      <c r="P11" s="556"/>
      <c r="Q11" s="557"/>
      <c r="R11" s="562" t="s">
        <v>524</v>
      </c>
      <c r="S11" s="556" t="str">
        <f>IFERROR(VLOOKUP(R11,初期設定!$AM$3:$AN$40,2,FALSE),"")</f>
        <v>二級管工事施工管理技士</v>
      </c>
      <c r="T11" s="556"/>
      <c r="U11" s="557"/>
      <c r="V11" s="562" t="s">
        <v>526</v>
      </c>
      <c r="W11" s="556" t="str">
        <f>IFERROR(VLOOKUP(V11,初期設定!$AM$3:$AN$40,2,FALSE),"")</f>
        <v>構造設計一級建築士</v>
      </c>
      <c r="X11" s="556"/>
      <c r="Y11" s="557"/>
      <c r="Z11" s="562" t="s">
        <v>528</v>
      </c>
      <c r="AA11" s="556" t="str">
        <f>IFERROR(VLOOKUP(Z11,初期設定!$AM$3:$AN$40,2,FALSE),"")</f>
        <v>設備設計一級建築士</v>
      </c>
      <c r="AB11" s="556"/>
      <c r="AC11" s="557"/>
      <c r="AD11" s="562" t="s">
        <v>530</v>
      </c>
      <c r="AE11" s="556" t="str">
        <f>IFERROR(VLOOKUP(AD11,初期設定!$AM$3:$AN$40,2,FALSE),"")</f>
        <v>農業水利施設機能総合診断士</v>
      </c>
      <c r="AF11" s="556"/>
      <c r="AG11" s="557"/>
      <c r="AH11" s="585" t="s">
        <v>217</v>
      </c>
      <c r="AI11" s="586"/>
      <c r="AJ11" s="586"/>
      <c r="AK11" s="587"/>
      <c r="AL11" s="562" t="s">
        <v>532</v>
      </c>
      <c r="AM11" s="556" t="str">
        <f>IFERROR(VLOOKUP(AL11,初期設定!$AM$3:$AN$40,2,FALSE),"")</f>
        <v>左記以外の技術者</v>
      </c>
      <c r="AN11" s="556"/>
      <c r="AO11" s="557"/>
      <c r="AP11" s="562" t="s">
        <v>534</v>
      </c>
      <c r="AQ11" s="556" t="str">
        <f>IFERROR(VLOOKUP(AP11,初期設定!$AM$3:$AN$40,2,FALSE),"")</f>
        <v>事務職員</v>
      </c>
      <c r="AR11" s="556"/>
      <c r="AS11" s="557"/>
      <c r="AT11" s="593" t="s">
        <v>22</v>
      </c>
      <c r="AU11" s="593"/>
      <c r="AV11" s="593"/>
      <c r="AW11" s="585"/>
      <c r="AX11" s="65"/>
      <c r="AY11" s="56"/>
      <c r="AZ11" s="56"/>
      <c r="BA11" s="56"/>
      <c r="BB11" s="56"/>
      <c r="BC11" s="56"/>
      <c r="BD11" s="56"/>
      <c r="BE11" s="56"/>
    </row>
    <row r="12" spans="2:57" ht="17.5" customHeight="1" x14ac:dyDescent="0.2">
      <c r="B12" s="573"/>
      <c r="C12" s="548"/>
      <c r="D12" s="548"/>
      <c r="E12" s="549"/>
      <c r="F12" s="563"/>
      <c r="G12" s="558"/>
      <c r="H12" s="558"/>
      <c r="I12" s="559"/>
      <c r="J12" s="563"/>
      <c r="K12" s="548"/>
      <c r="L12" s="548"/>
      <c r="M12" s="549"/>
      <c r="N12" s="563"/>
      <c r="O12" s="558"/>
      <c r="P12" s="558"/>
      <c r="Q12" s="559"/>
      <c r="R12" s="563"/>
      <c r="S12" s="558"/>
      <c r="T12" s="558"/>
      <c r="U12" s="559"/>
      <c r="V12" s="563"/>
      <c r="W12" s="558"/>
      <c r="X12" s="558"/>
      <c r="Y12" s="559"/>
      <c r="Z12" s="563"/>
      <c r="AA12" s="558"/>
      <c r="AB12" s="558"/>
      <c r="AC12" s="559"/>
      <c r="AD12" s="563"/>
      <c r="AE12" s="558"/>
      <c r="AF12" s="558"/>
      <c r="AG12" s="559"/>
      <c r="AH12" s="588"/>
      <c r="AI12" s="428"/>
      <c r="AJ12" s="428"/>
      <c r="AK12" s="589"/>
      <c r="AL12" s="563"/>
      <c r="AM12" s="558"/>
      <c r="AN12" s="558"/>
      <c r="AO12" s="559"/>
      <c r="AP12" s="563"/>
      <c r="AQ12" s="558"/>
      <c r="AR12" s="558"/>
      <c r="AS12" s="559"/>
      <c r="AT12" s="594"/>
      <c r="AU12" s="594"/>
      <c r="AV12" s="594"/>
      <c r="AW12" s="588"/>
      <c r="AX12" s="60"/>
    </row>
    <row r="13" spans="2:57" ht="17.5" customHeight="1" x14ac:dyDescent="0.2">
      <c r="B13" s="574"/>
      <c r="C13" s="550"/>
      <c r="D13" s="550"/>
      <c r="E13" s="551"/>
      <c r="F13" s="564"/>
      <c r="G13" s="560"/>
      <c r="H13" s="560"/>
      <c r="I13" s="561"/>
      <c r="J13" s="564"/>
      <c r="K13" s="550"/>
      <c r="L13" s="550"/>
      <c r="M13" s="551"/>
      <c r="N13" s="564"/>
      <c r="O13" s="560"/>
      <c r="P13" s="560"/>
      <c r="Q13" s="561"/>
      <c r="R13" s="564"/>
      <c r="S13" s="560"/>
      <c r="T13" s="560"/>
      <c r="U13" s="561"/>
      <c r="V13" s="564"/>
      <c r="W13" s="560"/>
      <c r="X13" s="560"/>
      <c r="Y13" s="561"/>
      <c r="Z13" s="564"/>
      <c r="AA13" s="560"/>
      <c r="AB13" s="560"/>
      <c r="AC13" s="561"/>
      <c r="AD13" s="564"/>
      <c r="AE13" s="560"/>
      <c r="AF13" s="560"/>
      <c r="AG13" s="561"/>
      <c r="AH13" s="590"/>
      <c r="AI13" s="591"/>
      <c r="AJ13" s="591"/>
      <c r="AK13" s="592"/>
      <c r="AL13" s="564"/>
      <c r="AM13" s="560"/>
      <c r="AN13" s="560"/>
      <c r="AO13" s="561"/>
      <c r="AP13" s="564"/>
      <c r="AQ13" s="560"/>
      <c r="AR13" s="560"/>
      <c r="AS13" s="561"/>
      <c r="AT13" s="595"/>
      <c r="AU13" s="595"/>
      <c r="AV13" s="595"/>
      <c r="AW13" s="590"/>
      <c r="AX13" s="60"/>
    </row>
    <row r="14" spans="2:57" ht="17.5" customHeight="1" thickBot="1" x14ac:dyDescent="0.25">
      <c r="B14" s="580"/>
      <c r="C14" s="554"/>
      <c r="D14" s="554"/>
      <c r="E14" s="581"/>
      <c r="F14" s="554"/>
      <c r="G14" s="554"/>
      <c r="H14" s="554"/>
      <c r="I14" s="554"/>
      <c r="J14" s="597"/>
      <c r="K14" s="554"/>
      <c r="L14" s="554"/>
      <c r="M14" s="554"/>
      <c r="N14" s="554"/>
      <c r="O14" s="554"/>
      <c r="P14" s="554"/>
      <c r="Q14" s="554"/>
      <c r="R14" s="554"/>
      <c r="S14" s="554"/>
      <c r="T14" s="554"/>
      <c r="U14" s="581"/>
      <c r="V14" s="554"/>
      <c r="W14" s="554"/>
      <c r="X14" s="554"/>
      <c r="Y14" s="554"/>
      <c r="Z14" s="554"/>
      <c r="AA14" s="554"/>
      <c r="AB14" s="554"/>
      <c r="AC14" s="554"/>
      <c r="AD14" s="554"/>
      <c r="AE14" s="554"/>
      <c r="AF14" s="554"/>
      <c r="AG14" s="554"/>
      <c r="AH14" s="542">
        <f>SUM(B6:BE6,B10:BE10,B14:AG14)</f>
        <v>0</v>
      </c>
      <c r="AI14" s="542"/>
      <c r="AJ14" s="542"/>
      <c r="AK14" s="542"/>
      <c r="AL14" s="554"/>
      <c r="AM14" s="554"/>
      <c r="AN14" s="554"/>
      <c r="AO14" s="554"/>
      <c r="AP14" s="554"/>
      <c r="AQ14" s="554"/>
      <c r="AR14" s="554"/>
      <c r="AS14" s="554"/>
      <c r="AT14" s="542">
        <f>SUM(AH14:AS14)</f>
        <v>0</v>
      </c>
      <c r="AU14" s="542"/>
      <c r="AV14" s="542"/>
      <c r="AW14" s="584"/>
      <c r="AX14" s="60"/>
    </row>
    <row r="15" spans="2:57" ht="17.5" customHeight="1" x14ac:dyDescent="0.2">
      <c r="AD15" s="66"/>
      <c r="AE15" s="66"/>
      <c r="AF15" s="66"/>
      <c r="AG15" s="66"/>
      <c r="AH15" s="66"/>
      <c r="AI15" s="66"/>
      <c r="AJ15" s="66"/>
      <c r="AK15" s="66"/>
      <c r="AL15" s="66"/>
      <c r="AM15" s="66"/>
      <c r="AN15" s="66"/>
      <c r="AO15" s="66"/>
      <c r="AP15" s="66"/>
      <c r="AQ15" s="66"/>
      <c r="AR15" s="66"/>
      <c r="AS15" s="66"/>
      <c r="AT15" s="67"/>
      <c r="AU15" s="67"/>
      <c r="AV15" s="67"/>
      <c r="AW15" s="67"/>
      <c r="AX15" s="11"/>
      <c r="AY15" s="11"/>
      <c r="AZ15" s="11"/>
      <c r="BA15" s="11"/>
    </row>
    <row r="16" spans="2:57" ht="26.15" customHeight="1" thickBot="1" x14ac:dyDescent="0.25">
      <c r="B16" s="582" t="s">
        <v>240</v>
      </c>
      <c r="C16" s="582"/>
      <c r="D16" s="582"/>
      <c r="E16" s="582"/>
      <c r="F16" s="582"/>
      <c r="G16" s="582"/>
      <c r="H16" s="582"/>
      <c r="I16" s="582"/>
      <c r="J16" s="582"/>
      <c r="K16" s="582"/>
      <c r="L16" s="582"/>
      <c r="M16" s="582"/>
      <c r="N16" s="582"/>
      <c r="O16" s="582"/>
      <c r="P16" s="582"/>
      <c r="Q16" s="582"/>
      <c r="R16" s="582"/>
      <c r="S16" s="582"/>
      <c r="AD16" s="68"/>
      <c r="AE16" s="68"/>
      <c r="AF16" s="68"/>
      <c r="AG16" s="68"/>
      <c r="AH16" s="68"/>
      <c r="AI16" s="68"/>
      <c r="AJ16" s="68"/>
      <c r="AK16" s="68"/>
      <c r="AL16" s="68"/>
      <c r="AM16" s="68"/>
      <c r="AN16" s="68"/>
      <c r="AO16" s="68"/>
      <c r="AP16" s="68"/>
      <c r="AQ16" s="68"/>
      <c r="AR16" s="68"/>
      <c r="AS16" s="68"/>
      <c r="AT16" s="11"/>
      <c r="AU16" s="11"/>
      <c r="AV16" s="11"/>
      <c r="AW16" s="11"/>
      <c r="AX16" s="11"/>
      <c r="AY16" s="11"/>
      <c r="AZ16" s="11"/>
      <c r="BA16" s="11"/>
    </row>
    <row r="17" spans="1:57" ht="17.5" customHeight="1" x14ac:dyDescent="0.2">
      <c r="B17" s="603"/>
      <c r="C17" s="604"/>
      <c r="D17" s="604"/>
      <c r="E17" s="605"/>
      <c r="F17" s="543" t="s">
        <v>297</v>
      </c>
      <c r="G17" s="546" t="str">
        <f>IFERROR(VLOOKUP(F17,初期設定!$AP$3:$AQ$22,2,FALSE),"")</f>
        <v>河川砂防海岸海洋</v>
      </c>
      <c r="H17" s="546"/>
      <c r="I17" s="547"/>
      <c r="J17" s="543" t="s">
        <v>94</v>
      </c>
      <c r="K17" s="546" t="str">
        <f>IFERROR(VLOOKUP(J17,初期設定!$AP$3:$AQ$22,2,FALSE),"")</f>
        <v>港湾・空港</v>
      </c>
      <c r="L17" s="546"/>
      <c r="M17" s="547"/>
      <c r="N17" s="543" t="s">
        <v>95</v>
      </c>
      <c r="O17" s="546" t="str">
        <f>IFERROR(VLOOKUP(N17,初期設定!$AP$3:$AQ$22,2,FALSE),"")</f>
        <v>電力土木</v>
      </c>
      <c r="P17" s="546"/>
      <c r="Q17" s="547"/>
      <c r="R17" s="543" t="s">
        <v>305</v>
      </c>
      <c r="S17" s="546" t="str">
        <f>IFERROR(VLOOKUP(R17,初期設定!$AP$3:$AQ$22,2,FALSE),"")</f>
        <v>道路</v>
      </c>
      <c r="T17" s="546"/>
      <c r="U17" s="547"/>
      <c r="V17" s="543" t="s">
        <v>306</v>
      </c>
      <c r="W17" s="546" t="str">
        <f>IFERROR(VLOOKUP(V17,初期設定!$AP$3:$AQ$22,2,FALSE),"")</f>
        <v>上水道・工業用水</v>
      </c>
      <c r="X17" s="546"/>
      <c r="Y17" s="547"/>
      <c r="Z17" s="543" t="s">
        <v>307</v>
      </c>
      <c r="AA17" s="546" t="str">
        <f>IFERROR(VLOOKUP(Z17,初期設定!$AP$3:$AQ$22,2,FALSE),"")</f>
        <v>下水道</v>
      </c>
      <c r="AB17" s="546"/>
      <c r="AC17" s="547"/>
      <c r="AD17" s="543" t="s">
        <v>308</v>
      </c>
      <c r="AE17" s="546" t="str">
        <f>IFERROR(VLOOKUP(AD17,初期設定!$AP$3:$AQ$22,2,FALSE),"")</f>
        <v>農業土木</v>
      </c>
      <c r="AF17" s="546"/>
      <c r="AG17" s="547"/>
      <c r="AH17" s="543" t="s">
        <v>309</v>
      </c>
      <c r="AI17" s="546" t="str">
        <f>IFERROR(VLOOKUP(AH17,初期設定!$AP$3:$AQ$22,2,FALSE),"")</f>
        <v>森林土木</v>
      </c>
      <c r="AJ17" s="546"/>
      <c r="AK17" s="547"/>
      <c r="AL17" s="543" t="s">
        <v>310</v>
      </c>
      <c r="AM17" s="546" t="str">
        <f>IFERROR(VLOOKUP(AL17,初期設定!$AP$3:$AQ$22,2,FALSE),"")</f>
        <v>造園</v>
      </c>
      <c r="AN17" s="546"/>
      <c r="AO17" s="547"/>
      <c r="AP17" s="543" t="s">
        <v>311</v>
      </c>
      <c r="AQ17" s="546" t="str">
        <f>IFERROR(VLOOKUP(AP17,初期設定!$AP$3:$AQ$22,2,FALSE),"")</f>
        <v>都市・地方計画</v>
      </c>
      <c r="AR17" s="546"/>
      <c r="AS17" s="547"/>
      <c r="AT17" s="543" t="s">
        <v>487</v>
      </c>
      <c r="AU17" s="546" t="str">
        <f>IFERROR(VLOOKUP(AT17,初期設定!$AP$3:$AQ$22,2,FALSE),"")</f>
        <v>地質</v>
      </c>
      <c r="AV17" s="546"/>
      <c r="AW17" s="547"/>
      <c r="AX17" s="60"/>
      <c r="AY17" s="81"/>
      <c r="AZ17" s="81"/>
      <c r="BA17" s="81"/>
      <c r="BB17" s="11"/>
      <c r="BC17" s="82"/>
      <c r="BD17" s="82"/>
      <c r="BE17" s="82"/>
    </row>
    <row r="18" spans="1:57" ht="17.5" customHeight="1" x14ac:dyDescent="0.2">
      <c r="B18" s="606"/>
      <c r="C18" s="607"/>
      <c r="D18" s="607"/>
      <c r="E18" s="608"/>
      <c r="F18" s="544"/>
      <c r="G18" s="548"/>
      <c r="H18" s="548"/>
      <c r="I18" s="549"/>
      <c r="J18" s="544"/>
      <c r="K18" s="548"/>
      <c r="L18" s="548"/>
      <c r="M18" s="549"/>
      <c r="N18" s="544"/>
      <c r="O18" s="548"/>
      <c r="P18" s="548"/>
      <c r="Q18" s="549"/>
      <c r="R18" s="544"/>
      <c r="S18" s="548"/>
      <c r="T18" s="548"/>
      <c r="U18" s="549"/>
      <c r="V18" s="544"/>
      <c r="W18" s="548"/>
      <c r="X18" s="548"/>
      <c r="Y18" s="549"/>
      <c r="Z18" s="544"/>
      <c r="AA18" s="548"/>
      <c r="AB18" s="548"/>
      <c r="AC18" s="549"/>
      <c r="AD18" s="544"/>
      <c r="AE18" s="548"/>
      <c r="AF18" s="548"/>
      <c r="AG18" s="549"/>
      <c r="AH18" s="544"/>
      <c r="AI18" s="548"/>
      <c r="AJ18" s="548"/>
      <c r="AK18" s="549"/>
      <c r="AL18" s="544"/>
      <c r="AM18" s="548"/>
      <c r="AN18" s="548"/>
      <c r="AO18" s="549"/>
      <c r="AP18" s="544"/>
      <c r="AQ18" s="548"/>
      <c r="AR18" s="548"/>
      <c r="AS18" s="549"/>
      <c r="AT18" s="544"/>
      <c r="AU18" s="548"/>
      <c r="AV18" s="548"/>
      <c r="AW18" s="549"/>
      <c r="AX18" s="60"/>
      <c r="AY18" s="81"/>
      <c r="AZ18" s="81"/>
      <c r="BA18" s="81"/>
      <c r="BB18" s="11"/>
      <c r="BC18" s="82"/>
      <c r="BD18" s="82"/>
      <c r="BE18" s="82"/>
    </row>
    <row r="19" spans="1:57" ht="17.5" customHeight="1" x14ac:dyDescent="0.2">
      <c r="B19" s="609"/>
      <c r="C19" s="610"/>
      <c r="D19" s="610"/>
      <c r="E19" s="611"/>
      <c r="F19" s="545"/>
      <c r="G19" s="550"/>
      <c r="H19" s="550"/>
      <c r="I19" s="551"/>
      <c r="J19" s="545"/>
      <c r="K19" s="550"/>
      <c r="L19" s="550"/>
      <c r="M19" s="551"/>
      <c r="N19" s="545"/>
      <c r="O19" s="550"/>
      <c r="P19" s="550"/>
      <c r="Q19" s="551"/>
      <c r="R19" s="545"/>
      <c r="S19" s="550"/>
      <c r="T19" s="550"/>
      <c r="U19" s="551"/>
      <c r="V19" s="545"/>
      <c r="W19" s="550"/>
      <c r="X19" s="550"/>
      <c r="Y19" s="551"/>
      <c r="Z19" s="545"/>
      <c r="AA19" s="550"/>
      <c r="AB19" s="550"/>
      <c r="AC19" s="551"/>
      <c r="AD19" s="545"/>
      <c r="AE19" s="550"/>
      <c r="AF19" s="550"/>
      <c r="AG19" s="551"/>
      <c r="AH19" s="545"/>
      <c r="AI19" s="550"/>
      <c r="AJ19" s="550"/>
      <c r="AK19" s="551"/>
      <c r="AL19" s="545"/>
      <c r="AM19" s="550"/>
      <c r="AN19" s="550"/>
      <c r="AO19" s="551"/>
      <c r="AP19" s="545"/>
      <c r="AQ19" s="550"/>
      <c r="AR19" s="550"/>
      <c r="AS19" s="551"/>
      <c r="AT19" s="545"/>
      <c r="AU19" s="550"/>
      <c r="AV19" s="550"/>
      <c r="AW19" s="551"/>
      <c r="AX19" s="83"/>
      <c r="AY19" s="81"/>
      <c r="AZ19" s="81"/>
      <c r="BA19" s="81"/>
      <c r="BB19" s="82"/>
      <c r="BC19" s="82"/>
      <c r="BD19" s="82"/>
      <c r="BE19" s="82"/>
    </row>
    <row r="20" spans="1:57" ht="17.5" customHeight="1" x14ac:dyDescent="0.2">
      <c r="B20" s="578" t="str">
        <f>初期設定!$AS$3</f>
        <v>技術士</v>
      </c>
      <c r="C20" s="579"/>
      <c r="D20" s="579"/>
      <c r="E20" s="579"/>
      <c r="F20" s="552"/>
      <c r="G20" s="552"/>
      <c r="H20" s="552"/>
      <c r="I20" s="552"/>
      <c r="J20" s="552"/>
      <c r="K20" s="552"/>
      <c r="L20" s="552"/>
      <c r="M20" s="552"/>
      <c r="N20" s="552"/>
      <c r="O20" s="552"/>
      <c r="P20" s="552"/>
      <c r="Q20" s="552"/>
      <c r="R20" s="552"/>
      <c r="S20" s="552"/>
      <c r="T20" s="552"/>
      <c r="U20" s="552"/>
      <c r="V20" s="552"/>
      <c r="W20" s="552"/>
      <c r="X20" s="552"/>
      <c r="Y20" s="552"/>
      <c r="Z20" s="552"/>
      <c r="AA20" s="552"/>
      <c r="AB20" s="552"/>
      <c r="AC20" s="552"/>
      <c r="AD20" s="552"/>
      <c r="AE20" s="552"/>
      <c r="AF20" s="552"/>
      <c r="AG20" s="552"/>
      <c r="AH20" s="552"/>
      <c r="AI20" s="552"/>
      <c r="AJ20" s="552"/>
      <c r="AK20" s="552"/>
      <c r="AL20" s="596"/>
      <c r="AM20" s="596"/>
      <c r="AN20" s="596"/>
      <c r="AO20" s="596"/>
      <c r="AP20" s="552"/>
      <c r="AQ20" s="552"/>
      <c r="AR20" s="552"/>
      <c r="AS20" s="552"/>
      <c r="AT20" s="552"/>
      <c r="AU20" s="552"/>
      <c r="AV20" s="552"/>
      <c r="AW20" s="553"/>
      <c r="AX20" s="84"/>
      <c r="AY20" s="2"/>
      <c r="AZ20" s="2"/>
      <c r="BA20" s="2"/>
      <c r="BB20" s="2"/>
      <c r="BC20" s="2"/>
      <c r="BD20" s="2"/>
      <c r="BE20" s="2"/>
    </row>
    <row r="21" spans="1:57" ht="17.5" customHeight="1" thickBot="1" x14ac:dyDescent="0.25">
      <c r="B21" s="612" t="str">
        <f>初期設定!$AS$4</f>
        <v>ＲＣＣＭ</v>
      </c>
      <c r="C21" s="613"/>
      <c r="D21" s="613"/>
      <c r="E21" s="614"/>
      <c r="F21" s="552"/>
      <c r="G21" s="552"/>
      <c r="H21" s="552"/>
      <c r="I21" s="552"/>
      <c r="J21" s="552"/>
      <c r="K21" s="552"/>
      <c r="L21" s="552"/>
      <c r="M21" s="552"/>
      <c r="N21" s="552"/>
      <c r="O21" s="552"/>
      <c r="P21" s="552"/>
      <c r="Q21" s="552"/>
      <c r="R21" s="552"/>
      <c r="S21" s="552"/>
      <c r="T21" s="552"/>
      <c r="U21" s="552"/>
      <c r="V21" s="552"/>
      <c r="W21" s="552"/>
      <c r="X21" s="552"/>
      <c r="Y21" s="552"/>
      <c r="Z21" s="552"/>
      <c r="AA21" s="552"/>
      <c r="AB21" s="552"/>
      <c r="AC21" s="552"/>
      <c r="AD21" s="552"/>
      <c r="AE21" s="552"/>
      <c r="AF21" s="552"/>
      <c r="AG21" s="552"/>
      <c r="AH21" s="554"/>
      <c r="AI21" s="554"/>
      <c r="AJ21" s="554"/>
      <c r="AK21" s="554"/>
      <c r="AL21" s="555"/>
      <c r="AM21" s="552"/>
      <c r="AN21" s="552"/>
      <c r="AO21" s="552"/>
      <c r="AP21" s="552"/>
      <c r="AQ21" s="552"/>
      <c r="AR21" s="552"/>
      <c r="AS21" s="552"/>
      <c r="AT21" s="552"/>
      <c r="AU21" s="552"/>
      <c r="AV21" s="552"/>
      <c r="AW21" s="553"/>
      <c r="AX21" s="84"/>
      <c r="AY21" s="2"/>
      <c r="AZ21" s="2"/>
      <c r="BA21" s="2"/>
      <c r="BB21" s="2"/>
      <c r="BC21" s="2"/>
      <c r="BD21" s="2"/>
      <c r="BE21" s="2"/>
    </row>
    <row r="22" spans="1:57" ht="17.5" customHeight="1" thickTop="1" x14ac:dyDescent="0.2">
      <c r="B22" s="618"/>
      <c r="C22" s="619"/>
      <c r="D22" s="619"/>
      <c r="E22" s="620"/>
      <c r="F22" s="543" t="s">
        <v>298</v>
      </c>
      <c r="G22" s="546" t="str">
        <f>IFERROR(VLOOKUP(F22,初期設定!$AP$3:$AQ$22,2,FALSE),"")</f>
        <v>土質・基礎</v>
      </c>
      <c r="H22" s="546"/>
      <c r="I22" s="547"/>
      <c r="J22" s="543" t="s">
        <v>299</v>
      </c>
      <c r="K22" s="546" t="str">
        <f>IFERROR(VLOOKUP(J22,初期設定!$AP$3:$AQ$22,2,FALSE),"")</f>
        <v>鋼構造コンクリート</v>
      </c>
      <c r="L22" s="546"/>
      <c r="M22" s="547"/>
      <c r="N22" s="543" t="s">
        <v>491</v>
      </c>
      <c r="O22" s="546" t="str">
        <f>IFERROR(VLOOKUP(N22,初期設定!$AP$3:$AQ$22,2,FALSE),"")</f>
        <v>トンネル</v>
      </c>
      <c r="P22" s="546"/>
      <c r="Q22" s="547"/>
      <c r="R22" s="543" t="s">
        <v>493</v>
      </c>
      <c r="S22" s="546" t="str">
        <f>IFERROR(VLOOKUP(R22,初期設定!$AP$3:$AQ$22,2,FALSE),"")</f>
        <v>施工計画施工設備積算</v>
      </c>
      <c r="T22" s="546"/>
      <c r="U22" s="547"/>
      <c r="V22" s="543" t="s">
        <v>495</v>
      </c>
      <c r="W22" s="546" t="str">
        <f>IFERROR(VLOOKUP(V22,初期設定!$AP$3:$AQ$22,2,FALSE),"")</f>
        <v>建設環境</v>
      </c>
      <c r="X22" s="546"/>
      <c r="Y22" s="547"/>
      <c r="Z22" s="543" t="s">
        <v>497</v>
      </c>
      <c r="AA22" s="546" t="str">
        <f>IFERROR(VLOOKUP(Z22,初期設定!$AP$3:$AQ$22,2,FALSE),"")</f>
        <v>機械(部門)</v>
      </c>
      <c r="AB22" s="546"/>
      <c r="AC22" s="547"/>
      <c r="AD22" s="543" t="s">
        <v>499</v>
      </c>
      <c r="AE22" s="546" t="str">
        <f>IFERROR(VLOOKUP(AD22,初期設定!$AP$3:$AQ$22,2,FALSE),"")</f>
        <v>水産土木</v>
      </c>
      <c r="AF22" s="546"/>
      <c r="AG22" s="547"/>
      <c r="AH22" s="543" t="s">
        <v>501</v>
      </c>
      <c r="AI22" s="546" t="str">
        <f>IFERROR(VLOOKUP(AH22,初期設定!$AP$3:$AQ$22,2,FALSE),"")</f>
        <v>電気電子(部門)</v>
      </c>
      <c r="AJ22" s="546"/>
      <c r="AK22" s="547"/>
      <c r="AL22" s="543" t="s">
        <v>300</v>
      </c>
      <c r="AM22" s="546" t="str">
        <f>IFERROR(VLOOKUP(AL22,初期設定!$AP$3:$AQ$22,2,FALSE),"")</f>
        <v>総合技術監理</v>
      </c>
      <c r="AN22" s="546"/>
      <c r="AO22" s="547"/>
      <c r="AP22" s="627" t="s">
        <v>227</v>
      </c>
      <c r="AQ22" s="628"/>
      <c r="AR22" s="628"/>
      <c r="AS22" s="629"/>
      <c r="AT22" s="85"/>
      <c r="AU22" s="86"/>
      <c r="AV22" s="86"/>
      <c r="AW22" s="86"/>
      <c r="AX22" s="87"/>
      <c r="AY22" s="88"/>
      <c r="AZ22" s="88"/>
      <c r="BA22" s="88"/>
      <c r="BB22" s="68"/>
      <c r="BC22" s="89"/>
      <c r="BD22" s="89"/>
      <c r="BE22" s="89"/>
    </row>
    <row r="23" spans="1:57" ht="17.5" customHeight="1" x14ac:dyDescent="0.2">
      <c r="B23" s="621"/>
      <c r="C23" s="622"/>
      <c r="D23" s="622"/>
      <c r="E23" s="623"/>
      <c r="F23" s="544"/>
      <c r="G23" s="548"/>
      <c r="H23" s="548"/>
      <c r="I23" s="549"/>
      <c r="J23" s="544"/>
      <c r="K23" s="548"/>
      <c r="L23" s="548"/>
      <c r="M23" s="549"/>
      <c r="N23" s="544"/>
      <c r="O23" s="548"/>
      <c r="P23" s="548"/>
      <c r="Q23" s="549"/>
      <c r="R23" s="544"/>
      <c r="S23" s="548"/>
      <c r="T23" s="548"/>
      <c r="U23" s="549"/>
      <c r="V23" s="544"/>
      <c r="W23" s="548"/>
      <c r="X23" s="548"/>
      <c r="Y23" s="549"/>
      <c r="Z23" s="544"/>
      <c r="AA23" s="548"/>
      <c r="AB23" s="548"/>
      <c r="AC23" s="549"/>
      <c r="AD23" s="544"/>
      <c r="AE23" s="548"/>
      <c r="AF23" s="548"/>
      <c r="AG23" s="549"/>
      <c r="AH23" s="544"/>
      <c r="AI23" s="548"/>
      <c r="AJ23" s="548"/>
      <c r="AK23" s="549"/>
      <c r="AL23" s="544"/>
      <c r="AM23" s="548"/>
      <c r="AN23" s="548"/>
      <c r="AO23" s="549"/>
      <c r="AP23" s="630"/>
      <c r="AQ23" s="497"/>
      <c r="AR23" s="497"/>
      <c r="AS23" s="631"/>
      <c r="AT23" s="90"/>
      <c r="AU23" s="88"/>
      <c r="AV23" s="88"/>
      <c r="AW23" s="88"/>
      <c r="AX23" s="87"/>
      <c r="AY23" s="88"/>
      <c r="AZ23" s="88"/>
      <c r="BA23" s="88"/>
      <c r="BB23" s="68"/>
      <c r="BC23" s="89"/>
      <c r="BD23" s="89"/>
      <c r="BE23" s="89"/>
    </row>
    <row r="24" spans="1:57" ht="17.5" customHeight="1" x14ac:dyDescent="0.2">
      <c r="B24" s="624"/>
      <c r="C24" s="625"/>
      <c r="D24" s="625"/>
      <c r="E24" s="626"/>
      <c r="F24" s="545"/>
      <c r="G24" s="550"/>
      <c r="H24" s="550"/>
      <c r="I24" s="551"/>
      <c r="J24" s="545"/>
      <c r="K24" s="550"/>
      <c r="L24" s="550"/>
      <c r="M24" s="551"/>
      <c r="N24" s="545"/>
      <c r="O24" s="550"/>
      <c r="P24" s="550"/>
      <c r="Q24" s="551"/>
      <c r="R24" s="545"/>
      <c r="S24" s="550"/>
      <c r="T24" s="550"/>
      <c r="U24" s="551"/>
      <c r="V24" s="545"/>
      <c r="W24" s="550"/>
      <c r="X24" s="550"/>
      <c r="Y24" s="551"/>
      <c r="Z24" s="545"/>
      <c r="AA24" s="550"/>
      <c r="AB24" s="550"/>
      <c r="AC24" s="551"/>
      <c r="AD24" s="545"/>
      <c r="AE24" s="550"/>
      <c r="AF24" s="550"/>
      <c r="AG24" s="551"/>
      <c r="AH24" s="545"/>
      <c r="AI24" s="550"/>
      <c r="AJ24" s="550"/>
      <c r="AK24" s="551"/>
      <c r="AL24" s="545"/>
      <c r="AM24" s="550"/>
      <c r="AN24" s="550"/>
      <c r="AO24" s="551"/>
      <c r="AP24" s="632"/>
      <c r="AQ24" s="502"/>
      <c r="AR24" s="502"/>
      <c r="AS24" s="633"/>
      <c r="AT24" s="91"/>
      <c r="AU24" s="88"/>
      <c r="AV24" s="88"/>
      <c r="AW24" s="88"/>
      <c r="AX24" s="88"/>
      <c r="AY24" s="88"/>
      <c r="AZ24" s="88"/>
      <c r="BA24" s="88"/>
      <c r="BB24" s="89"/>
      <c r="BC24" s="89"/>
      <c r="BD24" s="89"/>
      <c r="BE24" s="89"/>
    </row>
    <row r="25" spans="1:57" ht="17.5" customHeight="1" x14ac:dyDescent="0.2">
      <c r="B25" s="578" t="str">
        <f>B20</f>
        <v>技術士</v>
      </c>
      <c r="C25" s="579"/>
      <c r="D25" s="579"/>
      <c r="E25" s="579"/>
      <c r="F25" s="552"/>
      <c r="G25" s="552"/>
      <c r="H25" s="552"/>
      <c r="I25" s="552"/>
      <c r="J25" s="552"/>
      <c r="K25" s="552"/>
      <c r="L25" s="552"/>
      <c r="M25" s="552"/>
      <c r="N25" s="552"/>
      <c r="O25" s="552"/>
      <c r="P25" s="552"/>
      <c r="Q25" s="552"/>
      <c r="R25" s="552"/>
      <c r="S25" s="552"/>
      <c r="T25" s="552"/>
      <c r="U25" s="552"/>
      <c r="V25" s="615"/>
      <c r="W25" s="616"/>
      <c r="X25" s="616"/>
      <c r="Y25" s="617"/>
      <c r="Z25" s="615"/>
      <c r="AA25" s="616"/>
      <c r="AB25" s="616"/>
      <c r="AC25" s="617"/>
      <c r="AD25" s="615"/>
      <c r="AE25" s="616"/>
      <c r="AF25" s="616"/>
      <c r="AG25" s="617"/>
      <c r="AH25" s="615"/>
      <c r="AI25" s="616"/>
      <c r="AJ25" s="616"/>
      <c r="AK25" s="617"/>
      <c r="AL25" s="615"/>
      <c r="AM25" s="616"/>
      <c r="AN25" s="616"/>
      <c r="AO25" s="616"/>
      <c r="AP25" s="640">
        <f>SUM(F20:AW20,F25:AO25)</f>
        <v>0</v>
      </c>
      <c r="AQ25" s="641"/>
      <c r="AR25" s="641"/>
      <c r="AS25" s="642"/>
      <c r="AT25" s="92"/>
      <c r="AU25" s="2"/>
      <c r="AV25" s="2"/>
      <c r="AW25" s="2"/>
      <c r="AX25" s="2"/>
      <c r="AY25" s="2"/>
      <c r="AZ25" s="2"/>
      <c r="BA25" s="2"/>
      <c r="BB25" s="2"/>
      <c r="BC25" s="2"/>
      <c r="BD25" s="2"/>
      <c r="BE25" s="2"/>
    </row>
    <row r="26" spans="1:57" ht="17.5" customHeight="1" thickBot="1" x14ac:dyDescent="0.25">
      <c r="B26" s="612" t="str">
        <f>B21</f>
        <v>ＲＣＣＭ</v>
      </c>
      <c r="C26" s="613"/>
      <c r="D26" s="613"/>
      <c r="E26" s="614"/>
      <c r="F26" s="554"/>
      <c r="G26" s="554"/>
      <c r="H26" s="554"/>
      <c r="I26" s="554"/>
      <c r="J26" s="554"/>
      <c r="K26" s="554"/>
      <c r="L26" s="554"/>
      <c r="M26" s="554"/>
      <c r="N26" s="554"/>
      <c r="O26" s="554"/>
      <c r="P26" s="554"/>
      <c r="Q26" s="554"/>
      <c r="R26" s="554"/>
      <c r="S26" s="554"/>
      <c r="T26" s="554"/>
      <c r="U26" s="554"/>
      <c r="V26" s="634"/>
      <c r="W26" s="635"/>
      <c r="X26" s="635"/>
      <c r="Y26" s="636"/>
      <c r="Z26" s="634"/>
      <c r="AA26" s="635"/>
      <c r="AB26" s="635"/>
      <c r="AC26" s="636"/>
      <c r="AD26" s="634"/>
      <c r="AE26" s="635"/>
      <c r="AF26" s="635"/>
      <c r="AG26" s="636"/>
      <c r="AH26" s="634"/>
      <c r="AI26" s="635"/>
      <c r="AJ26" s="635"/>
      <c r="AK26" s="636"/>
      <c r="AL26" s="637"/>
      <c r="AM26" s="638"/>
      <c r="AN26" s="638"/>
      <c r="AO26" s="639"/>
      <c r="AP26" s="643">
        <f>SUM(F21:AW21,F26:AO26)</f>
        <v>0</v>
      </c>
      <c r="AQ26" s="644"/>
      <c r="AR26" s="644"/>
      <c r="AS26" s="645"/>
      <c r="AT26" s="92"/>
      <c r="AU26" s="2"/>
      <c r="AV26" s="2"/>
      <c r="AW26" s="2"/>
      <c r="AX26" s="2"/>
      <c r="AY26" s="2"/>
      <c r="AZ26" s="2"/>
      <c r="BA26" s="2"/>
      <c r="BB26" s="2"/>
      <c r="BC26" s="2"/>
      <c r="BD26" s="2"/>
      <c r="BE26" s="2"/>
    </row>
    <row r="27" spans="1:57" ht="17.5" customHeight="1" x14ac:dyDescent="0.2"/>
    <row r="28" spans="1:57" ht="17.5" customHeight="1" x14ac:dyDescent="0.2">
      <c r="A28" s="7" t="s">
        <v>241</v>
      </c>
    </row>
    <row r="29" spans="1:57" ht="17.5" customHeight="1" x14ac:dyDescent="0.2">
      <c r="A29" s="222" t="s">
        <v>850</v>
      </c>
    </row>
    <row r="30" spans="1:57" ht="17.5" customHeight="1" x14ac:dyDescent="0.2">
      <c r="A30" s="7" t="s">
        <v>354</v>
      </c>
    </row>
    <row r="31" spans="1:57" ht="15" customHeight="1" x14ac:dyDescent="0.2">
      <c r="A31" s="7" t="s">
        <v>856</v>
      </c>
    </row>
  </sheetData>
  <sheetProtection password="CC81" sheet="1" objects="1" scenarios="1"/>
  <mergeCells count="209">
    <mergeCell ref="AH25:AK25"/>
    <mergeCell ref="AP22:AS24"/>
    <mergeCell ref="AH26:AK26"/>
    <mergeCell ref="AL25:AO25"/>
    <mergeCell ref="AL26:AO26"/>
    <mergeCell ref="AP25:AS25"/>
    <mergeCell ref="AP26:AS26"/>
    <mergeCell ref="R26:U26"/>
    <mergeCell ref="V26:Y26"/>
    <mergeCell ref="Z26:AC26"/>
    <mergeCell ref="AD25:AG25"/>
    <mergeCell ref="AD26:AG26"/>
    <mergeCell ref="R25:U25"/>
    <mergeCell ref="V25:Y25"/>
    <mergeCell ref="AL22:AL24"/>
    <mergeCell ref="AM22:AO24"/>
    <mergeCell ref="B2:Y2"/>
    <mergeCell ref="B17:E19"/>
    <mergeCell ref="B10:E10"/>
    <mergeCell ref="Z10:AC10"/>
    <mergeCell ref="V10:Y10"/>
    <mergeCell ref="N10:Q10"/>
    <mergeCell ref="J10:M10"/>
    <mergeCell ref="F10:I10"/>
    <mergeCell ref="B26:E26"/>
    <mergeCell ref="B25:E25"/>
    <mergeCell ref="F26:I26"/>
    <mergeCell ref="J26:M26"/>
    <mergeCell ref="F21:I21"/>
    <mergeCell ref="J21:M21"/>
    <mergeCell ref="N21:Q21"/>
    <mergeCell ref="R21:U21"/>
    <mergeCell ref="V21:Y21"/>
    <mergeCell ref="Z25:AC25"/>
    <mergeCell ref="N26:Q26"/>
    <mergeCell ref="F25:I25"/>
    <mergeCell ref="J25:M25"/>
    <mergeCell ref="N25:Q25"/>
    <mergeCell ref="B22:E24"/>
    <mergeCell ref="B21:E21"/>
    <mergeCell ref="BB10:BE10"/>
    <mergeCell ref="AX10:BA10"/>
    <mergeCell ref="AX6:BA6"/>
    <mergeCell ref="Z6:AC6"/>
    <mergeCell ref="AD6:AG6"/>
    <mergeCell ref="BB6:BE6"/>
    <mergeCell ref="AL6:AO6"/>
    <mergeCell ref="AP6:AS6"/>
    <mergeCell ref="AT6:AW6"/>
    <mergeCell ref="AH6:AK6"/>
    <mergeCell ref="AD10:AG10"/>
    <mergeCell ref="AL10:AO10"/>
    <mergeCell ref="AT7:AT9"/>
    <mergeCell ref="AU7:AW9"/>
    <mergeCell ref="AX7:AX9"/>
    <mergeCell ref="AY7:BA9"/>
    <mergeCell ref="BB7:BB9"/>
    <mergeCell ref="BC7:BE9"/>
    <mergeCell ref="F14:I14"/>
    <mergeCell ref="R10:U10"/>
    <mergeCell ref="AM7:AO9"/>
    <mergeCell ref="AT14:AW14"/>
    <mergeCell ref="AT10:AW10"/>
    <mergeCell ref="AH11:AK13"/>
    <mergeCell ref="AH10:AK10"/>
    <mergeCell ref="V20:Y20"/>
    <mergeCell ref="V14:Y14"/>
    <mergeCell ref="Z14:AC14"/>
    <mergeCell ref="AP10:AS10"/>
    <mergeCell ref="AT11:AW13"/>
    <mergeCell ref="AH20:AK20"/>
    <mergeCell ref="AL20:AO20"/>
    <mergeCell ref="AP20:AS20"/>
    <mergeCell ref="AT20:AW20"/>
    <mergeCell ref="AP14:AS14"/>
    <mergeCell ref="AL14:AO14"/>
    <mergeCell ref="AD14:AG14"/>
    <mergeCell ref="R14:U14"/>
    <mergeCell ref="J14:M14"/>
    <mergeCell ref="N14:Q14"/>
    <mergeCell ref="AP7:AP9"/>
    <mergeCell ref="AQ7:AS9"/>
    <mergeCell ref="W3:Y5"/>
    <mergeCell ref="Z3:Z5"/>
    <mergeCell ref="AA3:AC5"/>
    <mergeCell ref="AD3:AD5"/>
    <mergeCell ref="AE3:AG5"/>
    <mergeCell ref="Z21:AC21"/>
    <mergeCell ref="B20:E20"/>
    <mergeCell ref="B14:E14"/>
    <mergeCell ref="B16:S16"/>
    <mergeCell ref="F20:I20"/>
    <mergeCell ref="J20:M20"/>
    <mergeCell ref="N20:Q20"/>
    <mergeCell ref="R20:U20"/>
    <mergeCell ref="J6:M6"/>
    <mergeCell ref="N6:Q6"/>
    <mergeCell ref="R6:U6"/>
    <mergeCell ref="B6:E6"/>
    <mergeCell ref="F6:I6"/>
    <mergeCell ref="V6:Y6"/>
    <mergeCell ref="Z20:AC20"/>
    <mergeCell ref="B3:B5"/>
    <mergeCell ref="C3:E5"/>
    <mergeCell ref="AD20:AG20"/>
    <mergeCell ref="AD21:AG21"/>
    <mergeCell ref="F3:F5"/>
    <mergeCell ref="G3:I5"/>
    <mergeCell ref="J3:J5"/>
    <mergeCell ref="K3:M5"/>
    <mergeCell ref="N3:N5"/>
    <mergeCell ref="O3:Q5"/>
    <mergeCell ref="R3:R5"/>
    <mergeCell ref="S3:U5"/>
    <mergeCell ref="V3:V5"/>
    <mergeCell ref="AH3:AH5"/>
    <mergeCell ref="AI3:AK5"/>
    <mergeCell ref="AL3:AL5"/>
    <mergeCell ref="AM3:AO5"/>
    <mergeCell ref="AP3:AP5"/>
    <mergeCell ref="AQ3:AS5"/>
    <mergeCell ref="AT3:AT5"/>
    <mergeCell ref="AU3:AW5"/>
    <mergeCell ref="AX3:AX5"/>
    <mergeCell ref="AY3:BA5"/>
    <mergeCell ref="BB3:BB5"/>
    <mergeCell ref="BC3:BE5"/>
    <mergeCell ref="B7:B9"/>
    <mergeCell ref="C7:E9"/>
    <mergeCell ref="B11:B13"/>
    <mergeCell ref="C11:E13"/>
    <mergeCell ref="F7:F9"/>
    <mergeCell ref="G7:I9"/>
    <mergeCell ref="J7:J9"/>
    <mergeCell ref="K7:M9"/>
    <mergeCell ref="N7:N9"/>
    <mergeCell ref="O7:Q9"/>
    <mergeCell ref="R7:R9"/>
    <mergeCell ref="S7:U9"/>
    <mergeCell ref="V7:V9"/>
    <mergeCell ref="W7:Y9"/>
    <mergeCell ref="Z7:Z9"/>
    <mergeCell ref="AA7:AC9"/>
    <mergeCell ref="AD7:AD9"/>
    <mergeCell ref="AE7:AG9"/>
    <mergeCell ref="AH7:AH9"/>
    <mergeCell ref="AI7:AK9"/>
    <mergeCell ref="AL7:AL9"/>
    <mergeCell ref="F11:F13"/>
    <mergeCell ref="G11:I13"/>
    <mergeCell ref="J11:J13"/>
    <mergeCell ref="K11:M13"/>
    <mergeCell ref="N11:N13"/>
    <mergeCell ref="O11:Q13"/>
    <mergeCell ref="R11:R13"/>
    <mergeCell ref="S11:U13"/>
    <mergeCell ref="V11:V13"/>
    <mergeCell ref="W11:Y13"/>
    <mergeCell ref="Z11:Z13"/>
    <mergeCell ref="AA11:AC13"/>
    <mergeCell ref="AD11:AD13"/>
    <mergeCell ref="AE11:AG13"/>
    <mergeCell ref="AL11:AL13"/>
    <mergeCell ref="AM11:AO13"/>
    <mergeCell ref="AP11:AP13"/>
    <mergeCell ref="AQ11:AS13"/>
    <mergeCell ref="F17:F19"/>
    <mergeCell ref="G17:I19"/>
    <mergeCell ref="J17:J19"/>
    <mergeCell ref="K17:M19"/>
    <mergeCell ref="N17:N19"/>
    <mergeCell ref="O17:Q19"/>
    <mergeCell ref="R17:R19"/>
    <mergeCell ref="S17:U19"/>
    <mergeCell ref="V17:V19"/>
    <mergeCell ref="AE17:AG19"/>
    <mergeCell ref="AH17:AH19"/>
    <mergeCell ref="AI17:AK19"/>
    <mergeCell ref="AL17:AL19"/>
    <mergeCell ref="AM17:AO19"/>
    <mergeCell ref="AP21:AS21"/>
    <mergeCell ref="AH21:AK21"/>
    <mergeCell ref="AL21:AO21"/>
    <mergeCell ref="AP17:AP19"/>
    <mergeCell ref="AQ17:AS19"/>
    <mergeCell ref="AH14:AK14"/>
    <mergeCell ref="AT17:AT19"/>
    <mergeCell ref="AU17:AW19"/>
    <mergeCell ref="F22:F24"/>
    <mergeCell ref="G22:I24"/>
    <mergeCell ref="J22:J24"/>
    <mergeCell ref="K22:M24"/>
    <mergeCell ref="N22:N24"/>
    <mergeCell ref="O22:Q24"/>
    <mergeCell ref="R22:R24"/>
    <mergeCell ref="S22:U24"/>
    <mergeCell ref="V22:V24"/>
    <mergeCell ref="W22:Y24"/>
    <mergeCell ref="Z22:Z24"/>
    <mergeCell ref="AA22:AC24"/>
    <mergeCell ref="AD22:AD24"/>
    <mergeCell ref="AE22:AG24"/>
    <mergeCell ref="AH22:AH24"/>
    <mergeCell ref="AI22:AK24"/>
    <mergeCell ref="AT21:AW21"/>
    <mergeCell ref="W17:Y19"/>
    <mergeCell ref="Z17:Z19"/>
    <mergeCell ref="AA17:AC19"/>
    <mergeCell ref="AD17:AD19"/>
  </mergeCells>
  <phoneticPr fontId="1"/>
  <conditionalFormatting sqref="AH6">
    <cfRule type="cellIs" dxfId="3141" priority="4" operator="notEqual">
      <formula>$AP$25</formula>
    </cfRule>
  </conditionalFormatting>
  <conditionalFormatting sqref="AP25">
    <cfRule type="cellIs" dxfId="3140" priority="2" operator="notEqual">
      <formula>$AH$6</formula>
    </cfRule>
  </conditionalFormatting>
  <conditionalFormatting sqref="AP26">
    <cfRule type="cellIs" dxfId="3139" priority="1" operator="notEqual">
      <formula>$AX$6</formula>
    </cfRule>
  </conditionalFormatting>
  <conditionalFormatting sqref="AX6">
    <cfRule type="cellIs" dxfId="3138" priority="3" operator="notEqual">
      <formula>$AP$26</formula>
    </cfRule>
  </conditionalFormatting>
  <dataValidations count="1">
    <dataValidation type="whole" imeMode="disabled" operator="greaterThanOrEqual" allowBlank="1" showInputMessage="1" showErrorMessage="1" sqref="B6:BE6 B10:BE10 B14:AG14 AL14:AS14 F20:AK20 AP20:AW20 F21:AW21 F25:AO25 F26:AK26" xr:uid="{B66B5402-CA20-4E80-93B1-D549101ADFC3}">
      <formula1>1</formula1>
    </dataValidation>
  </dataValidations>
  <pageMargins left="0.39370078740157483" right="0.39370078740157483" top="0.78740157480314965" bottom="0.39370078740157483" header="0.39370078740157483" footer="0.19685039370078741"/>
  <pageSetup paperSize="9" scale="92" orientation="landscape" horizontalDpi="300" verticalDpi="300" r:id="rId1"/>
  <headerFooter alignWithMargins="0">
    <oddFooter>&amp;C- 3 -</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6">
    <pageSetUpPr fitToPage="1"/>
  </sheetPr>
  <dimension ref="A1:BA75"/>
  <sheetViews>
    <sheetView view="pageBreakPreview" zoomScaleNormal="100" zoomScaleSheetLayoutView="100" workbookViewId="0">
      <pane ySplit="14" topLeftCell="A15" activePane="bottomLeft" state="frozen"/>
      <selection pane="bottomLeft" activeCell="E15" sqref="E15:F16"/>
    </sheetView>
  </sheetViews>
  <sheetFormatPr defaultColWidth="2.6328125" defaultRowHeight="15" customHeight="1" x14ac:dyDescent="0.2"/>
  <cols>
    <col min="1" max="16384" width="2.6328125" style="3"/>
  </cols>
  <sheetData>
    <row r="1" spans="1:53" ht="15" customHeight="1" x14ac:dyDescent="0.2">
      <c r="A1" s="3" t="s">
        <v>25</v>
      </c>
    </row>
    <row r="2" spans="1:53" ht="15" customHeight="1" x14ac:dyDescent="0.2">
      <c r="A2" s="674" t="s">
        <v>27</v>
      </c>
      <c r="B2" s="674"/>
      <c r="C2" s="674"/>
      <c r="D2" s="674"/>
      <c r="E2" s="674"/>
      <c r="F2" s="674"/>
      <c r="G2" s="674"/>
      <c r="H2" s="674"/>
      <c r="I2" s="674"/>
      <c r="J2" s="674"/>
      <c r="K2" s="674"/>
      <c r="L2" s="674"/>
      <c r="M2" s="674"/>
      <c r="N2" s="674"/>
      <c r="O2" s="674"/>
      <c r="P2" s="674"/>
      <c r="Q2" s="674"/>
      <c r="R2" s="674"/>
      <c r="S2" s="674"/>
      <c r="T2" s="674"/>
      <c r="U2" s="674"/>
      <c r="V2" s="674"/>
      <c r="W2" s="674"/>
      <c r="X2" s="674"/>
      <c r="Y2" s="674"/>
      <c r="Z2" s="674"/>
      <c r="AA2" s="674"/>
      <c r="AB2" s="674"/>
      <c r="AC2" s="674"/>
      <c r="AD2" s="674"/>
      <c r="AE2" s="674"/>
      <c r="AF2" s="674"/>
      <c r="AG2" s="674"/>
      <c r="AH2" s="674"/>
      <c r="AI2" s="202"/>
      <c r="AK2" s="675" t="s">
        <v>851</v>
      </c>
      <c r="AL2" s="675"/>
      <c r="AM2" s="675"/>
      <c r="AN2" s="675"/>
      <c r="AO2" s="675"/>
      <c r="AP2" s="675"/>
      <c r="AQ2" s="675"/>
      <c r="AR2" s="675"/>
      <c r="AS2" s="675"/>
      <c r="AT2" s="675"/>
      <c r="AU2" s="675"/>
      <c r="AV2" s="675"/>
      <c r="AW2" s="675"/>
      <c r="AX2" s="675"/>
      <c r="AY2" s="202"/>
      <c r="AZ2" s="202"/>
      <c r="BA2" s="202"/>
    </row>
    <row r="3" spans="1:53" ht="15" customHeight="1" x14ac:dyDescent="0.2">
      <c r="A3" s="674"/>
      <c r="B3" s="674"/>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202"/>
      <c r="AK3" s="675"/>
      <c r="AL3" s="675"/>
      <c r="AM3" s="675"/>
      <c r="AN3" s="675"/>
      <c r="AO3" s="675"/>
      <c r="AP3" s="675"/>
      <c r="AQ3" s="675"/>
      <c r="AR3" s="675"/>
      <c r="AS3" s="675"/>
      <c r="AT3" s="675"/>
      <c r="AU3" s="675"/>
      <c r="AV3" s="675"/>
      <c r="AW3" s="675"/>
      <c r="AX3" s="675"/>
      <c r="AY3" s="202"/>
      <c r="AZ3" s="202"/>
      <c r="BA3" s="202"/>
    </row>
    <row r="4" spans="1:53" ht="15" customHeight="1" x14ac:dyDescent="0.2">
      <c r="D4" s="58" t="s">
        <v>229</v>
      </c>
      <c r="E4" s="58"/>
      <c r="F4" s="58"/>
      <c r="G4" s="58"/>
      <c r="H4" s="58"/>
      <c r="I4" s="58"/>
      <c r="J4" s="58"/>
      <c r="K4" s="58"/>
      <c r="L4" s="58"/>
      <c r="M4" s="403" t="s">
        <v>431</v>
      </c>
      <c r="N4" s="403"/>
      <c r="O4" s="403"/>
      <c r="P4" s="403"/>
      <c r="Q4" s="403"/>
      <c r="R4" s="403"/>
      <c r="S4" s="403"/>
      <c r="T4" s="403"/>
      <c r="U4" s="403"/>
      <c r="V4" s="403"/>
      <c r="W4" s="403"/>
      <c r="X4" s="403"/>
      <c r="Y4" s="403"/>
    </row>
    <row r="5" spans="1:53" ht="5.25" customHeight="1" x14ac:dyDescent="0.2"/>
    <row r="6" spans="1:53" ht="12.65" customHeight="1" x14ac:dyDescent="0.2">
      <c r="E6" s="3" t="s">
        <v>239</v>
      </c>
    </row>
    <row r="7" spans="1:53" ht="15" customHeight="1" x14ac:dyDescent="0.2">
      <c r="E7" s="3" t="s">
        <v>190</v>
      </c>
      <c r="F7" s="3" t="s">
        <v>840</v>
      </c>
    </row>
    <row r="8" spans="1:53" ht="12" x14ac:dyDescent="0.2">
      <c r="E8" s="203" t="s">
        <v>190</v>
      </c>
      <c r="F8" s="649" t="s">
        <v>852</v>
      </c>
      <c r="G8" s="649"/>
      <c r="H8" s="649"/>
      <c r="I8" s="649"/>
      <c r="J8" s="649"/>
      <c r="K8" s="649"/>
      <c r="L8" s="649"/>
      <c r="M8" s="3" t="s">
        <v>841</v>
      </c>
      <c r="O8" s="93"/>
      <c r="P8" s="93"/>
      <c r="Q8" s="93"/>
      <c r="R8" s="93"/>
      <c r="S8" s="93"/>
      <c r="T8" s="93"/>
      <c r="U8" s="93"/>
      <c r="V8" s="93"/>
      <c r="X8" s="93"/>
      <c r="Y8" s="93"/>
      <c r="Z8" s="93"/>
      <c r="AA8" s="93"/>
      <c r="AB8" s="93"/>
      <c r="AC8" s="93"/>
      <c r="AD8" s="93"/>
      <c r="AE8" s="93"/>
      <c r="AF8" s="93"/>
      <c r="AG8" s="93"/>
      <c r="AH8" s="93"/>
      <c r="AI8" s="93"/>
      <c r="AJ8" s="93"/>
      <c r="AK8" s="93"/>
      <c r="AL8" s="93"/>
      <c r="AM8" s="93"/>
      <c r="AN8" s="93"/>
      <c r="AO8" s="93"/>
      <c r="AP8" s="93"/>
      <c r="AQ8" s="93"/>
      <c r="AR8" s="93"/>
      <c r="AS8" s="93"/>
      <c r="AT8" s="93"/>
      <c r="AU8" s="93"/>
      <c r="AV8" s="93"/>
    </row>
    <row r="9" spans="1:53" ht="12" x14ac:dyDescent="0.2">
      <c r="F9" s="3" t="s">
        <v>842</v>
      </c>
      <c r="G9" s="93"/>
      <c r="H9" s="93"/>
      <c r="I9" s="93"/>
      <c r="J9" s="93"/>
      <c r="K9" s="93"/>
      <c r="L9" s="93"/>
      <c r="M9" s="93"/>
      <c r="N9" s="93"/>
      <c r="O9" s="93"/>
      <c r="P9" s="93"/>
      <c r="Q9" s="93"/>
      <c r="R9" s="93"/>
      <c r="S9" s="93"/>
      <c r="T9" s="93"/>
      <c r="U9" s="93"/>
      <c r="V9" s="93"/>
      <c r="X9" s="93"/>
      <c r="Y9" s="93"/>
      <c r="Z9" s="93"/>
      <c r="AA9" s="93"/>
      <c r="AB9" s="93"/>
      <c r="AC9" s="93"/>
      <c r="AD9" s="93"/>
      <c r="AE9" s="93"/>
      <c r="AF9" s="93"/>
      <c r="AG9" s="93"/>
      <c r="AH9" s="93"/>
      <c r="AI9" s="93"/>
      <c r="AJ9" s="93"/>
      <c r="AK9" s="93"/>
      <c r="AL9" s="93"/>
      <c r="AM9" s="93"/>
      <c r="AN9" s="93"/>
      <c r="AO9" s="93"/>
      <c r="AP9" s="93"/>
      <c r="AQ9" s="93"/>
      <c r="AR9" s="93"/>
      <c r="AS9" s="93"/>
      <c r="AT9" s="93"/>
      <c r="AU9" s="93"/>
      <c r="AV9" s="93"/>
    </row>
    <row r="10" spans="1:53" ht="12" x14ac:dyDescent="0.2">
      <c r="F10" s="3" t="s">
        <v>622</v>
      </c>
      <c r="G10" s="93"/>
      <c r="H10" s="93"/>
      <c r="I10" s="93"/>
      <c r="J10" s="93"/>
      <c r="K10" s="93"/>
      <c r="L10" s="93"/>
      <c r="M10" s="93"/>
      <c r="N10" s="93"/>
      <c r="O10" s="93"/>
      <c r="P10" s="93"/>
      <c r="Q10" s="93"/>
      <c r="R10" s="93"/>
      <c r="S10" s="93"/>
      <c r="T10" s="93"/>
      <c r="U10" s="93"/>
      <c r="V10" s="93"/>
      <c r="W10" s="93"/>
      <c r="X10" s="93"/>
      <c r="Y10" s="93"/>
      <c r="Z10" s="93"/>
      <c r="AA10" s="93"/>
      <c r="AB10" s="93"/>
      <c r="AC10" s="93"/>
      <c r="AD10" s="93"/>
      <c r="AE10" s="93"/>
      <c r="AF10" s="93"/>
      <c r="AG10" s="93"/>
      <c r="AH10" s="93"/>
      <c r="AI10" s="93"/>
      <c r="AJ10" s="93"/>
      <c r="AK10" s="93"/>
      <c r="AL10" s="93"/>
      <c r="AM10" s="93"/>
      <c r="AN10" s="93"/>
      <c r="AO10" s="93"/>
      <c r="AP10" s="93"/>
      <c r="AQ10" s="93"/>
      <c r="AR10" s="93"/>
      <c r="AS10" s="93"/>
      <c r="AT10" s="93"/>
      <c r="AU10" s="93"/>
      <c r="AV10" s="93"/>
    </row>
    <row r="11" spans="1:53" ht="12.65" customHeight="1" x14ac:dyDescent="0.2">
      <c r="E11" s="3" t="s">
        <v>190</v>
      </c>
      <c r="F11" s="3" t="s">
        <v>623</v>
      </c>
    </row>
    <row r="12" spans="1:53" ht="4.5" customHeight="1" thickBot="1" x14ac:dyDescent="0.25"/>
    <row r="13" spans="1:53" ht="20.149999999999999" customHeight="1" x14ac:dyDescent="0.2">
      <c r="E13" s="665" t="s">
        <v>35</v>
      </c>
      <c r="F13" s="666"/>
      <c r="G13" s="660" t="s">
        <v>29</v>
      </c>
      <c r="H13" s="660"/>
      <c r="I13" s="660"/>
      <c r="J13" s="660"/>
      <c r="K13" s="660"/>
      <c r="L13" s="660"/>
      <c r="M13" s="660"/>
      <c r="N13" s="660"/>
      <c r="O13" s="660"/>
      <c r="P13" s="662" t="s">
        <v>37</v>
      </c>
      <c r="Q13" s="663"/>
      <c r="R13" s="663"/>
      <c r="S13" s="660" t="s">
        <v>30</v>
      </c>
      <c r="T13" s="660"/>
      <c r="U13" s="660"/>
      <c r="V13" s="660"/>
      <c r="W13" s="660"/>
      <c r="X13" s="660"/>
      <c r="Y13" s="660"/>
      <c r="Z13" s="660"/>
      <c r="AA13" s="660"/>
      <c r="AB13" s="660"/>
      <c r="AC13" s="660"/>
      <c r="AD13" s="660"/>
      <c r="AE13" s="660"/>
      <c r="AF13" s="667" t="s">
        <v>31</v>
      </c>
      <c r="AG13" s="660"/>
      <c r="AH13" s="660"/>
      <c r="AI13" s="660"/>
      <c r="AJ13" s="660"/>
      <c r="AK13" s="660"/>
      <c r="AL13" s="660" t="s">
        <v>32</v>
      </c>
      <c r="AM13" s="660"/>
      <c r="AN13" s="660"/>
      <c r="AO13" s="660"/>
      <c r="AP13" s="660"/>
      <c r="AQ13" s="670" t="s">
        <v>34</v>
      </c>
      <c r="AR13" s="670"/>
      <c r="AS13" s="670"/>
      <c r="AT13" s="670"/>
      <c r="AU13" s="670"/>
      <c r="AV13" s="671"/>
    </row>
    <row r="14" spans="1:53" ht="20.149999999999999" customHeight="1" x14ac:dyDescent="0.2">
      <c r="E14" s="658" t="s">
        <v>36</v>
      </c>
      <c r="F14" s="659"/>
      <c r="G14" s="661"/>
      <c r="H14" s="661"/>
      <c r="I14" s="661"/>
      <c r="J14" s="661"/>
      <c r="K14" s="661"/>
      <c r="L14" s="661"/>
      <c r="M14" s="661"/>
      <c r="N14" s="661"/>
      <c r="O14" s="661"/>
      <c r="P14" s="664"/>
      <c r="Q14" s="664"/>
      <c r="R14" s="664"/>
      <c r="S14" s="661"/>
      <c r="T14" s="661"/>
      <c r="U14" s="661"/>
      <c r="V14" s="661"/>
      <c r="W14" s="661"/>
      <c r="X14" s="661"/>
      <c r="Y14" s="661"/>
      <c r="Z14" s="661"/>
      <c r="AA14" s="661"/>
      <c r="AB14" s="661"/>
      <c r="AC14" s="661"/>
      <c r="AD14" s="661"/>
      <c r="AE14" s="661"/>
      <c r="AF14" s="661"/>
      <c r="AG14" s="661"/>
      <c r="AH14" s="661"/>
      <c r="AI14" s="661"/>
      <c r="AJ14" s="661"/>
      <c r="AK14" s="661"/>
      <c r="AL14" s="661" t="s">
        <v>33</v>
      </c>
      <c r="AM14" s="661"/>
      <c r="AN14" s="661"/>
      <c r="AO14" s="661"/>
      <c r="AP14" s="661"/>
      <c r="AQ14" s="668" t="s">
        <v>234</v>
      </c>
      <c r="AR14" s="668"/>
      <c r="AS14" s="668"/>
      <c r="AT14" s="668"/>
      <c r="AU14" s="668"/>
      <c r="AV14" s="669"/>
    </row>
    <row r="15" spans="1:53" ht="17.149999999999999" customHeight="1" x14ac:dyDescent="0.2">
      <c r="E15" s="657"/>
      <c r="F15" s="651"/>
      <c r="G15" s="654"/>
      <c r="H15" s="654"/>
      <c r="I15" s="654"/>
      <c r="J15" s="654"/>
      <c r="K15" s="654"/>
      <c r="L15" s="654"/>
      <c r="M15" s="654"/>
      <c r="N15" s="654"/>
      <c r="O15" s="654"/>
      <c r="P15" s="655"/>
      <c r="Q15" s="655"/>
      <c r="R15" s="655"/>
      <c r="S15" s="654"/>
      <c r="T15" s="654"/>
      <c r="U15" s="654"/>
      <c r="V15" s="654"/>
      <c r="W15" s="654"/>
      <c r="X15" s="654"/>
      <c r="Y15" s="654"/>
      <c r="Z15" s="654"/>
      <c r="AA15" s="654"/>
      <c r="AB15" s="654"/>
      <c r="AC15" s="654"/>
      <c r="AD15" s="654"/>
      <c r="AE15" s="654"/>
      <c r="AF15" s="656"/>
      <c r="AG15" s="656"/>
      <c r="AH15" s="656"/>
      <c r="AI15" s="656"/>
      <c r="AJ15" s="656"/>
      <c r="AK15" s="656"/>
      <c r="AL15" s="646"/>
      <c r="AM15" s="646"/>
      <c r="AN15" s="646"/>
      <c r="AO15" s="646"/>
      <c r="AP15" s="646"/>
      <c r="AQ15" s="190"/>
      <c r="AR15" s="270"/>
      <c r="AS15" s="192" t="s">
        <v>3</v>
      </c>
      <c r="AT15" s="647"/>
      <c r="AU15" s="647"/>
      <c r="AV15" s="196" t="s">
        <v>28</v>
      </c>
    </row>
    <row r="16" spans="1:53" ht="17.149999999999999" customHeight="1" x14ac:dyDescent="0.2">
      <c r="E16" s="652"/>
      <c r="F16" s="653"/>
      <c r="G16" s="654"/>
      <c r="H16" s="654"/>
      <c r="I16" s="654"/>
      <c r="J16" s="654"/>
      <c r="K16" s="654"/>
      <c r="L16" s="654"/>
      <c r="M16" s="654"/>
      <c r="N16" s="654"/>
      <c r="O16" s="654"/>
      <c r="P16" s="655"/>
      <c r="Q16" s="655"/>
      <c r="R16" s="655"/>
      <c r="S16" s="654"/>
      <c r="T16" s="654"/>
      <c r="U16" s="654"/>
      <c r="V16" s="654"/>
      <c r="W16" s="654"/>
      <c r="X16" s="654"/>
      <c r="Y16" s="654"/>
      <c r="Z16" s="654"/>
      <c r="AA16" s="654"/>
      <c r="AB16" s="654"/>
      <c r="AC16" s="654"/>
      <c r="AD16" s="654"/>
      <c r="AE16" s="654"/>
      <c r="AF16" s="656"/>
      <c r="AG16" s="656"/>
      <c r="AH16" s="656"/>
      <c r="AI16" s="656"/>
      <c r="AJ16" s="656"/>
      <c r="AK16" s="656"/>
      <c r="AL16" s="646"/>
      <c r="AM16" s="646"/>
      <c r="AN16" s="646"/>
      <c r="AO16" s="646"/>
      <c r="AP16" s="646"/>
      <c r="AQ16" s="193"/>
      <c r="AR16" s="269"/>
      <c r="AS16" s="195" t="s">
        <v>3</v>
      </c>
      <c r="AT16" s="648"/>
      <c r="AU16" s="648"/>
      <c r="AV16" s="197" t="s">
        <v>28</v>
      </c>
    </row>
    <row r="17" spans="5:48" ht="17.149999999999999" customHeight="1" x14ac:dyDescent="0.2">
      <c r="E17" s="650"/>
      <c r="F17" s="651"/>
      <c r="G17" s="654"/>
      <c r="H17" s="654"/>
      <c r="I17" s="654"/>
      <c r="J17" s="654"/>
      <c r="K17" s="654"/>
      <c r="L17" s="654"/>
      <c r="M17" s="654"/>
      <c r="N17" s="654"/>
      <c r="O17" s="654"/>
      <c r="P17" s="655"/>
      <c r="Q17" s="655"/>
      <c r="R17" s="655"/>
      <c r="S17" s="654"/>
      <c r="T17" s="654"/>
      <c r="U17" s="654"/>
      <c r="V17" s="654"/>
      <c r="W17" s="654"/>
      <c r="X17" s="654"/>
      <c r="Y17" s="654"/>
      <c r="Z17" s="654"/>
      <c r="AA17" s="654"/>
      <c r="AB17" s="654"/>
      <c r="AC17" s="654"/>
      <c r="AD17" s="654"/>
      <c r="AE17" s="654"/>
      <c r="AF17" s="656"/>
      <c r="AG17" s="656"/>
      <c r="AH17" s="656"/>
      <c r="AI17" s="656"/>
      <c r="AJ17" s="656"/>
      <c r="AK17" s="656"/>
      <c r="AL17" s="646"/>
      <c r="AM17" s="646"/>
      <c r="AN17" s="646"/>
      <c r="AO17" s="646"/>
      <c r="AP17" s="646"/>
      <c r="AQ17" s="190"/>
      <c r="AR17" s="270"/>
      <c r="AS17" s="192" t="s">
        <v>3</v>
      </c>
      <c r="AT17" s="647"/>
      <c r="AU17" s="647"/>
      <c r="AV17" s="196" t="s">
        <v>28</v>
      </c>
    </row>
    <row r="18" spans="5:48" ht="17.149999999999999" customHeight="1" x14ac:dyDescent="0.2">
      <c r="E18" s="652"/>
      <c r="F18" s="653"/>
      <c r="G18" s="654"/>
      <c r="H18" s="654"/>
      <c r="I18" s="654"/>
      <c r="J18" s="654"/>
      <c r="K18" s="654"/>
      <c r="L18" s="654"/>
      <c r="M18" s="654"/>
      <c r="N18" s="654"/>
      <c r="O18" s="654"/>
      <c r="P18" s="655"/>
      <c r="Q18" s="655"/>
      <c r="R18" s="655"/>
      <c r="S18" s="654"/>
      <c r="T18" s="654"/>
      <c r="U18" s="654"/>
      <c r="V18" s="654"/>
      <c r="W18" s="654"/>
      <c r="X18" s="654"/>
      <c r="Y18" s="654"/>
      <c r="Z18" s="654"/>
      <c r="AA18" s="654"/>
      <c r="AB18" s="654"/>
      <c r="AC18" s="654"/>
      <c r="AD18" s="654"/>
      <c r="AE18" s="654"/>
      <c r="AF18" s="656"/>
      <c r="AG18" s="656"/>
      <c r="AH18" s="656"/>
      <c r="AI18" s="656"/>
      <c r="AJ18" s="656"/>
      <c r="AK18" s="656"/>
      <c r="AL18" s="646"/>
      <c r="AM18" s="646"/>
      <c r="AN18" s="646"/>
      <c r="AO18" s="646"/>
      <c r="AP18" s="646"/>
      <c r="AQ18" s="193"/>
      <c r="AR18" s="269"/>
      <c r="AS18" s="195" t="s">
        <v>3</v>
      </c>
      <c r="AT18" s="648"/>
      <c r="AU18" s="648"/>
      <c r="AV18" s="197" t="s">
        <v>28</v>
      </c>
    </row>
    <row r="19" spans="5:48" ht="17.149999999999999" customHeight="1" x14ac:dyDescent="0.2">
      <c r="E19" s="650"/>
      <c r="F19" s="651"/>
      <c r="G19" s="654"/>
      <c r="H19" s="654"/>
      <c r="I19" s="654"/>
      <c r="J19" s="654"/>
      <c r="K19" s="654"/>
      <c r="L19" s="654"/>
      <c r="M19" s="654"/>
      <c r="N19" s="654"/>
      <c r="O19" s="654"/>
      <c r="P19" s="655"/>
      <c r="Q19" s="655"/>
      <c r="R19" s="655"/>
      <c r="S19" s="654"/>
      <c r="T19" s="654"/>
      <c r="U19" s="654"/>
      <c r="V19" s="654"/>
      <c r="W19" s="654"/>
      <c r="X19" s="654"/>
      <c r="Y19" s="654"/>
      <c r="Z19" s="654"/>
      <c r="AA19" s="654"/>
      <c r="AB19" s="654"/>
      <c r="AC19" s="654"/>
      <c r="AD19" s="654"/>
      <c r="AE19" s="654"/>
      <c r="AF19" s="656"/>
      <c r="AG19" s="656"/>
      <c r="AH19" s="656"/>
      <c r="AI19" s="656"/>
      <c r="AJ19" s="656"/>
      <c r="AK19" s="656"/>
      <c r="AL19" s="646"/>
      <c r="AM19" s="646"/>
      <c r="AN19" s="646"/>
      <c r="AO19" s="646"/>
      <c r="AP19" s="646"/>
      <c r="AQ19" s="190"/>
      <c r="AR19" s="270"/>
      <c r="AS19" s="192" t="s">
        <v>3</v>
      </c>
      <c r="AT19" s="647"/>
      <c r="AU19" s="647"/>
      <c r="AV19" s="196" t="s">
        <v>28</v>
      </c>
    </row>
    <row r="20" spans="5:48" ht="17.149999999999999" customHeight="1" x14ac:dyDescent="0.2">
      <c r="E20" s="652"/>
      <c r="F20" s="653"/>
      <c r="G20" s="654"/>
      <c r="H20" s="654"/>
      <c r="I20" s="654"/>
      <c r="J20" s="654"/>
      <c r="K20" s="654"/>
      <c r="L20" s="654"/>
      <c r="M20" s="654"/>
      <c r="N20" s="654"/>
      <c r="O20" s="654"/>
      <c r="P20" s="655"/>
      <c r="Q20" s="655"/>
      <c r="R20" s="655"/>
      <c r="S20" s="654"/>
      <c r="T20" s="654"/>
      <c r="U20" s="654"/>
      <c r="V20" s="654"/>
      <c r="W20" s="654"/>
      <c r="X20" s="654"/>
      <c r="Y20" s="654"/>
      <c r="Z20" s="654"/>
      <c r="AA20" s="654"/>
      <c r="AB20" s="654"/>
      <c r="AC20" s="654"/>
      <c r="AD20" s="654"/>
      <c r="AE20" s="654"/>
      <c r="AF20" s="656"/>
      <c r="AG20" s="656"/>
      <c r="AH20" s="656"/>
      <c r="AI20" s="656"/>
      <c r="AJ20" s="656"/>
      <c r="AK20" s="656"/>
      <c r="AL20" s="646"/>
      <c r="AM20" s="646"/>
      <c r="AN20" s="646"/>
      <c r="AO20" s="646"/>
      <c r="AP20" s="646"/>
      <c r="AQ20" s="193"/>
      <c r="AR20" s="269"/>
      <c r="AS20" s="195" t="s">
        <v>3</v>
      </c>
      <c r="AT20" s="648"/>
      <c r="AU20" s="648"/>
      <c r="AV20" s="197" t="s">
        <v>28</v>
      </c>
    </row>
    <row r="21" spans="5:48" ht="17.149999999999999" customHeight="1" x14ac:dyDescent="0.2">
      <c r="E21" s="650"/>
      <c r="F21" s="651"/>
      <c r="G21" s="654"/>
      <c r="H21" s="654"/>
      <c r="I21" s="654"/>
      <c r="J21" s="654"/>
      <c r="K21" s="654"/>
      <c r="L21" s="654"/>
      <c r="M21" s="654"/>
      <c r="N21" s="654"/>
      <c r="O21" s="654"/>
      <c r="P21" s="655"/>
      <c r="Q21" s="655"/>
      <c r="R21" s="655"/>
      <c r="S21" s="654"/>
      <c r="T21" s="654"/>
      <c r="U21" s="654"/>
      <c r="V21" s="654"/>
      <c r="W21" s="654"/>
      <c r="X21" s="654"/>
      <c r="Y21" s="654"/>
      <c r="Z21" s="654"/>
      <c r="AA21" s="654"/>
      <c r="AB21" s="654"/>
      <c r="AC21" s="654"/>
      <c r="AD21" s="654"/>
      <c r="AE21" s="654"/>
      <c r="AF21" s="656"/>
      <c r="AG21" s="656"/>
      <c r="AH21" s="656"/>
      <c r="AI21" s="656"/>
      <c r="AJ21" s="656"/>
      <c r="AK21" s="656"/>
      <c r="AL21" s="646"/>
      <c r="AM21" s="646"/>
      <c r="AN21" s="646"/>
      <c r="AO21" s="646"/>
      <c r="AP21" s="646"/>
      <c r="AQ21" s="190"/>
      <c r="AR21" s="270"/>
      <c r="AS21" s="192" t="s">
        <v>3</v>
      </c>
      <c r="AT21" s="647"/>
      <c r="AU21" s="647"/>
      <c r="AV21" s="196" t="s">
        <v>28</v>
      </c>
    </row>
    <row r="22" spans="5:48" ht="17.149999999999999" customHeight="1" x14ac:dyDescent="0.2">
      <c r="E22" s="652"/>
      <c r="F22" s="653"/>
      <c r="G22" s="654"/>
      <c r="H22" s="654"/>
      <c r="I22" s="654"/>
      <c r="J22" s="654"/>
      <c r="K22" s="654"/>
      <c r="L22" s="654"/>
      <c r="M22" s="654"/>
      <c r="N22" s="654"/>
      <c r="O22" s="654"/>
      <c r="P22" s="655"/>
      <c r="Q22" s="655"/>
      <c r="R22" s="655"/>
      <c r="S22" s="654"/>
      <c r="T22" s="654"/>
      <c r="U22" s="654"/>
      <c r="V22" s="654"/>
      <c r="W22" s="654"/>
      <c r="X22" s="654"/>
      <c r="Y22" s="654"/>
      <c r="Z22" s="654"/>
      <c r="AA22" s="654"/>
      <c r="AB22" s="654"/>
      <c r="AC22" s="654"/>
      <c r="AD22" s="654"/>
      <c r="AE22" s="654"/>
      <c r="AF22" s="656"/>
      <c r="AG22" s="656"/>
      <c r="AH22" s="656"/>
      <c r="AI22" s="656"/>
      <c r="AJ22" s="656"/>
      <c r="AK22" s="656"/>
      <c r="AL22" s="646"/>
      <c r="AM22" s="646"/>
      <c r="AN22" s="646"/>
      <c r="AO22" s="646"/>
      <c r="AP22" s="646"/>
      <c r="AQ22" s="193"/>
      <c r="AR22" s="269"/>
      <c r="AS22" s="195" t="s">
        <v>3</v>
      </c>
      <c r="AT22" s="648"/>
      <c r="AU22" s="648"/>
      <c r="AV22" s="197" t="s">
        <v>28</v>
      </c>
    </row>
    <row r="23" spans="5:48" ht="17.149999999999999" customHeight="1" x14ac:dyDescent="0.2">
      <c r="E23" s="650"/>
      <c r="F23" s="651"/>
      <c r="G23" s="654"/>
      <c r="H23" s="654"/>
      <c r="I23" s="654"/>
      <c r="J23" s="654"/>
      <c r="K23" s="654"/>
      <c r="L23" s="654"/>
      <c r="M23" s="654"/>
      <c r="N23" s="654"/>
      <c r="O23" s="654"/>
      <c r="P23" s="655"/>
      <c r="Q23" s="655"/>
      <c r="R23" s="655"/>
      <c r="S23" s="654"/>
      <c r="T23" s="654"/>
      <c r="U23" s="654"/>
      <c r="V23" s="654"/>
      <c r="W23" s="654"/>
      <c r="X23" s="654"/>
      <c r="Y23" s="654"/>
      <c r="Z23" s="654"/>
      <c r="AA23" s="654"/>
      <c r="AB23" s="654"/>
      <c r="AC23" s="654"/>
      <c r="AD23" s="654"/>
      <c r="AE23" s="654"/>
      <c r="AF23" s="656"/>
      <c r="AG23" s="656"/>
      <c r="AH23" s="656"/>
      <c r="AI23" s="656"/>
      <c r="AJ23" s="656"/>
      <c r="AK23" s="656"/>
      <c r="AL23" s="646"/>
      <c r="AM23" s="646"/>
      <c r="AN23" s="646"/>
      <c r="AO23" s="646"/>
      <c r="AP23" s="646"/>
      <c r="AQ23" s="190"/>
      <c r="AR23" s="270"/>
      <c r="AS23" s="192" t="s">
        <v>3</v>
      </c>
      <c r="AT23" s="647"/>
      <c r="AU23" s="647"/>
      <c r="AV23" s="196" t="s">
        <v>28</v>
      </c>
    </row>
    <row r="24" spans="5:48" ht="17.149999999999999" customHeight="1" x14ac:dyDescent="0.2">
      <c r="E24" s="652"/>
      <c r="F24" s="653"/>
      <c r="G24" s="654"/>
      <c r="H24" s="654"/>
      <c r="I24" s="654"/>
      <c r="J24" s="654"/>
      <c r="K24" s="654"/>
      <c r="L24" s="654"/>
      <c r="M24" s="654"/>
      <c r="N24" s="654"/>
      <c r="O24" s="654"/>
      <c r="P24" s="655"/>
      <c r="Q24" s="655"/>
      <c r="R24" s="655"/>
      <c r="S24" s="654"/>
      <c r="T24" s="654"/>
      <c r="U24" s="654"/>
      <c r="V24" s="654"/>
      <c r="W24" s="654"/>
      <c r="X24" s="654"/>
      <c r="Y24" s="654"/>
      <c r="Z24" s="654"/>
      <c r="AA24" s="654"/>
      <c r="AB24" s="654"/>
      <c r="AC24" s="654"/>
      <c r="AD24" s="654"/>
      <c r="AE24" s="654"/>
      <c r="AF24" s="656"/>
      <c r="AG24" s="656"/>
      <c r="AH24" s="656"/>
      <c r="AI24" s="656"/>
      <c r="AJ24" s="656"/>
      <c r="AK24" s="656"/>
      <c r="AL24" s="646"/>
      <c r="AM24" s="646"/>
      <c r="AN24" s="646"/>
      <c r="AO24" s="646"/>
      <c r="AP24" s="646"/>
      <c r="AQ24" s="193"/>
      <c r="AR24" s="269"/>
      <c r="AS24" s="195" t="s">
        <v>3</v>
      </c>
      <c r="AT24" s="648"/>
      <c r="AU24" s="648"/>
      <c r="AV24" s="197" t="s">
        <v>28</v>
      </c>
    </row>
    <row r="25" spans="5:48" ht="17.149999999999999" customHeight="1" x14ac:dyDescent="0.2">
      <c r="E25" s="650"/>
      <c r="F25" s="651"/>
      <c r="G25" s="654"/>
      <c r="H25" s="654"/>
      <c r="I25" s="654"/>
      <c r="J25" s="654"/>
      <c r="K25" s="654"/>
      <c r="L25" s="654"/>
      <c r="M25" s="654"/>
      <c r="N25" s="654"/>
      <c r="O25" s="654"/>
      <c r="P25" s="655"/>
      <c r="Q25" s="655"/>
      <c r="R25" s="655"/>
      <c r="S25" s="654"/>
      <c r="T25" s="654"/>
      <c r="U25" s="654"/>
      <c r="V25" s="654"/>
      <c r="W25" s="654"/>
      <c r="X25" s="654"/>
      <c r="Y25" s="654"/>
      <c r="Z25" s="654"/>
      <c r="AA25" s="654"/>
      <c r="AB25" s="654"/>
      <c r="AC25" s="654"/>
      <c r="AD25" s="654"/>
      <c r="AE25" s="654"/>
      <c r="AF25" s="656"/>
      <c r="AG25" s="656"/>
      <c r="AH25" s="656"/>
      <c r="AI25" s="656"/>
      <c r="AJ25" s="656"/>
      <c r="AK25" s="656"/>
      <c r="AL25" s="646"/>
      <c r="AM25" s="646"/>
      <c r="AN25" s="646"/>
      <c r="AO25" s="646"/>
      <c r="AP25" s="646"/>
      <c r="AQ25" s="190"/>
      <c r="AR25" s="270"/>
      <c r="AS25" s="192" t="s">
        <v>3</v>
      </c>
      <c r="AT25" s="647"/>
      <c r="AU25" s="647"/>
      <c r="AV25" s="196" t="s">
        <v>28</v>
      </c>
    </row>
    <row r="26" spans="5:48" ht="17.149999999999999" customHeight="1" x14ac:dyDescent="0.2">
      <c r="E26" s="652"/>
      <c r="F26" s="653"/>
      <c r="G26" s="654"/>
      <c r="H26" s="654"/>
      <c r="I26" s="654"/>
      <c r="J26" s="654"/>
      <c r="K26" s="654"/>
      <c r="L26" s="654"/>
      <c r="M26" s="654"/>
      <c r="N26" s="654"/>
      <c r="O26" s="654"/>
      <c r="P26" s="655"/>
      <c r="Q26" s="655"/>
      <c r="R26" s="655"/>
      <c r="S26" s="654"/>
      <c r="T26" s="654"/>
      <c r="U26" s="654"/>
      <c r="V26" s="654"/>
      <c r="W26" s="654"/>
      <c r="X26" s="654"/>
      <c r="Y26" s="654"/>
      <c r="Z26" s="654"/>
      <c r="AA26" s="654"/>
      <c r="AB26" s="654"/>
      <c r="AC26" s="654"/>
      <c r="AD26" s="654"/>
      <c r="AE26" s="654"/>
      <c r="AF26" s="656"/>
      <c r="AG26" s="656"/>
      <c r="AH26" s="656"/>
      <c r="AI26" s="656"/>
      <c r="AJ26" s="656"/>
      <c r="AK26" s="656"/>
      <c r="AL26" s="646"/>
      <c r="AM26" s="646"/>
      <c r="AN26" s="646"/>
      <c r="AO26" s="646"/>
      <c r="AP26" s="646"/>
      <c r="AQ26" s="193"/>
      <c r="AR26" s="269"/>
      <c r="AS26" s="195" t="s">
        <v>3</v>
      </c>
      <c r="AT26" s="648"/>
      <c r="AU26" s="648"/>
      <c r="AV26" s="197" t="s">
        <v>28</v>
      </c>
    </row>
    <row r="27" spans="5:48" ht="17.149999999999999" customHeight="1" x14ac:dyDescent="0.2">
      <c r="E27" s="650"/>
      <c r="F27" s="651"/>
      <c r="G27" s="654"/>
      <c r="H27" s="654"/>
      <c r="I27" s="654"/>
      <c r="J27" s="654"/>
      <c r="K27" s="654"/>
      <c r="L27" s="654"/>
      <c r="M27" s="654"/>
      <c r="N27" s="654"/>
      <c r="O27" s="654"/>
      <c r="P27" s="655"/>
      <c r="Q27" s="655"/>
      <c r="R27" s="655"/>
      <c r="S27" s="654"/>
      <c r="T27" s="654"/>
      <c r="U27" s="654"/>
      <c r="V27" s="654"/>
      <c r="W27" s="654"/>
      <c r="X27" s="654"/>
      <c r="Y27" s="654"/>
      <c r="Z27" s="654"/>
      <c r="AA27" s="654"/>
      <c r="AB27" s="654"/>
      <c r="AC27" s="654"/>
      <c r="AD27" s="654"/>
      <c r="AE27" s="654"/>
      <c r="AF27" s="656"/>
      <c r="AG27" s="656"/>
      <c r="AH27" s="656"/>
      <c r="AI27" s="656"/>
      <c r="AJ27" s="656"/>
      <c r="AK27" s="656"/>
      <c r="AL27" s="646"/>
      <c r="AM27" s="646"/>
      <c r="AN27" s="646"/>
      <c r="AO27" s="646"/>
      <c r="AP27" s="646"/>
      <c r="AQ27" s="190"/>
      <c r="AR27" s="270"/>
      <c r="AS27" s="192" t="s">
        <v>3</v>
      </c>
      <c r="AT27" s="647"/>
      <c r="AU27" s="647"/>
      <c r="AV27" s="196" t="s">
        <v>28</v>
      </c>
    </row>
    <row r="28" spans="5:48" ht="17.149999999999999" customHeight="1" x14ac:dyDescent="0.2">
      <c r="E28" s="652"/>
      <c r="F28" s="653"/>
      <c r="G28" s="654"/>
      <c r="H28" s="654"/>
      <c r="I28" s="654"/>
      <c r="J28" s="654"/>
      <c r="K28" s="654"/>
      <c r="L28" s="654"/>
      <c r="M28" s="654"/>
      <c r="N28" s="654"/>
      <c r="O28" s="654"/>
      <c r="P28" s="655"/>
      <c r="Q28" s="655"/>
      <c r="R28" s="655"/>
      <c r="S28" s="654"/>
      <c r="T28" s="654"/>
      <c r="U28" s="654"/>
      <c r="V28" s="654"/>
      <c r="W28" s="654"/>
      <c r="X28" s="654"/>
      <c r="Y28" s="654"/>
      <c r="Z28" s="654"/>
      <c r="AA28" s="654"/>
      <c r="AB28" s="654"/>
      <c r="AC28" s="654"/>
      <c r="AD28" s="654"/>
      <c r="AE28" s="654"/>
      <c r="AF28" s="656"/>
      <c r="AG28" s="656"/>
      <c r="AH28" s="656"/>
      <c r="AI28" s="656"/>
      <c r="AJ28" s="656"/>
      <c r="AK28" s="656"/>
      <c r="AL28" s="646"/>
      <c r="AM28" s="646"/>
      <c r="AN28" s="646"/>
      <c r="AO28" s="646"/>
      <c r="AP28" s="646"/>
      <c r="AQ28" s="193"/>
      <c r="AR28" s="269"/>
      <c r="AS28" s="195" t="s">
        <v>3</v>
      </c>
      <c r="AT28" s="648"/>
      <c r="AU28" s="648"/>
      <c r="AV28" s="197" t="s">
        <v>28</v>
      </c>
    </row>
    <row r="29" spans="5:48" ht="17.149999999999999" customHeight="1" x14ac:dyDescent="0.2">
      <c r="E29" s="650"/>
      <c r="F29" s="651"/>
      <c r="G29" s="654"/>
      <c r="H29" s="654"/>
      <c r="I29" s="654"/>
      <c r="J29" s="654"/>
      <c r="K29" s="654"/>
      <c r="L29" s="654"/>
      <c r="M29" s="654"/>
      <c r="N29" s="654"/>
      <c r="O29" s="654"/>
      <c r="P29" s="655"/>
      <c r="Q29" s="655"/>
      <c r="R29" s="655"/>
      <c r="S29" s="654"/>
      <c r="T29" s="654"/>
      <c r="U29" s="654"/>
      <c r="V29" s="654"/>
      <c r="W29" s="654"/>
      <c r="X29" s="654"/>
      <c r="Y29" s="654"/>
      <c r="Z29" s="654"/>
      <c r="AA29" s="654"/>
      <c r="AB29" s="654"/>
      <c r="AC29" s="654"/>
      <c r="AD29" s="654"/>
      <c r="AE29" s="654"/>
      <c r="AF29" s="656"/>
      <c r="AG29" s="656"/>
      <c r="AH29" s="656"/>
      <c r="AI29" s="656"/>
      <c r="AJ29" s="656"/>
      <c r="AK29" s="656"/>
      <c r="AL29" s="646"/>
      <c r="AM29" s="646"/>
      <c r="AN29" s="646"/>
      <c r="AO29" s="646"/>
      <c r="AP29" s="646"/>
      <c r="AQ29" s="190"/>
      <c r="AR29" s="270"/>
      <c r="AS29" s="192" t="s">
        <v>3</v>
      </c>
      <c r="AT29" s="647"/>
      <c r="AU29" s="647"/>
      <c r="AV29" s="196" t="s">
        <v>28</v>
      </c>
    </row>
    <row r="30" spans="5:48" ht="17.149999999999999" customHeight="1" x14ac:dyDescent="0.2">
      <c r="E30" s="652"/>
      <c r="F30" s="653"/>
      <c r="G30" s="654"/>
      <c r="H30" s="654"/>
      <c r="I30" s="654"/>
      <c r="J30" s="654"/>
      <c r="K30" s="654"/>
      <c r="L30" s="654"/>
      <c r="M30" s="654"/>
      <c r="N30" s="654"/>
      <c r="O30" s="654"/>
      <c r="P30" s="655"/>
      <c r="Q30" s="655"/>
      <c r="R30" s="655"/>
      <c r="S30" s="654"/>
      <c r="T30" s="654"/>
      <c r="U30" s="654"/>
      <c r="V30" s="654"/>
      <c r="W30" s="654"/>
      <c r="X30" s="654"/>
      <c r="Y30" s="654"/>
      <c r="Z30" s="654"/>
      <c r="AA30" s="654"/>
      <c r="AB30" s="654"/>
      <c r="AC30" s="654"/>
      <c r="AD30" s="654"/>
      <c r="AE30" s="654"/>
      <c r="AF30" s="656"/>
      <c r="AG30" s="656"/>
      <c r="AH30" s="656"/>
      <c r="AI30" s="656"/>
      <c r="AJ30" s="656"/>
      <c r="AK30" s="656"/>
      <c r="AL30" s="646"/>
      <c r="AM30" s="646"/>
      <c r="AN30" s="646"/>
      <c r="AO30" s="646"/>
      <c r="AP30" s="646"/>
      <c r="AQ30" s="193"/>
      <c r="AR30" s="269"/>
      <c r="AS30" s="195" t="s">
        <v>3</v>
      </c>
      <c r="AT30" s="648"/>
      <c r="AU30" s="648"/>
      <c r="AV30" s="197" t="s">
        <v>28</v>
      </c>
    </row>
    <row r="31" spans="5:48" ht="17.149999999999999" customHeight="1" x14ac:dyDescent="0.2">
      <c r="E31" s="650"/>
      <c r="F31" s="651"/>
      <c r="G31" s="654"/>
      <c r="H31" s="654"/>
      <c r="I31" s="654"/>
      <c r="J31" s="654"/>
      <c r="K31" s="654"/>
      <c r="L31" s="654"/>
      <c r="M31" s="654"/>
      <c r="N31" s="654"/>
      <c r="O31" s="654"/>
      <c r="P31" s="655"/>
      <c r="Q31" s="655"/>
      <c r="R31" s="655"/>
      <c r="S31" s="654"/>
      <c r="T31" s="654"/>
      <c r="U31" s="654"/>
      <c r="V31" s="654"/>
      <c r="W31" s="654"/>
      <c r="X31" s="654"/>
      <c r="Y31" s="654"/>
      <c r="Z31" s="654"/>
      <c r="AA31" s="654"/>
      <c r="AB31" s="654"/>
      <c r="AC31" s="654"/>
      <c r="AD31" s="654"/>
      <c r="AE31" s="654"/>
      <c r="AF31" s="656"/>
      <c r="AG31" s="656"/>
      <c r="AH31" s="656"/>
      <c r="AI31" s="656"/>
      <c r="AJ31" s="656"/>
      <c r="AK31" s="656"/>
      <c r="AL31" s="646"/>
      <c r="AM31" s="646"/>
      <c r="AN31" s="646"/>
      <c r="AO31" s="646"/>
      <c r="AP31" s="646"/>
      <c r="AQ31" s="190"/>
      <c r="AR31" s="270"/>
      <c r="AS31" s="192" t="s">
        <v>3</v>
      </c>
      <c r="AT31" s="647"/>
      <c r="AU31" s="647"/>
      <c r="AV31" s="196" t="s">
        <v>28</v>
      </c>
    </row>
    <row r="32" spans="5:48" ht="17.149999999999999" customHeight="1" x14ac:dyDescent="0.2">
      <c r="E32" s="652"/>
      <c r="F32" s="653"/>
      <c r="G32" s="654"/>
      <c r="H32" s="654"/>
      <c r="I32" s="654"/>
      <c r="J32" s="654"/>
      <c r="K32" s="654"/>
      <c r="L32" s="654"/>
      <c r="M32" s="654"/>
      <c r="N32" s="654"/>
      <c r="O32" s="654"/>
      <c r="P32" s="655"/>
      <c r="Q32" s="655"/>
      <c r="R32" s="655"/>
      <c r="S32" s="654"/>
      <c r="T32" s="654"/>
      <c r="U32" s="654"/>
      <c r="V32" s="654"/>
      <c r="W32" s="654"/>
      <c r="X32" s="654"/>
      <c r="Y32" s="654"/>
      <c r="Z32" s="654"/>
      <c r="AA32" s="654"/>
      <c r="AB32" s="654"/>
      <c r="AC32" s="654"/>
      <c r="AD32" s="654"/>
      <c r="AE32" s="654"/>
      <c r="AF32" s="656"/>
      <c r="AG32" s="656"/>
      <c r="AH32" s="656"/>
      <c r="AI32" s="656"/>
      <c r="AJ32" s="656"/>
      <c r="AK32" s="656"/>
      <c r="AL32" s="646"/>
      <c r="AM32" s="646"/>
      <c r="AN32" s="646"/>
      <c r="AO32" s="646"/>
      <c r="AP32" s="646"/>
      <c r="AQ32" s="193"/>
      <c r="AR32" s="269"/>
      <c r="AS32" s="195" t="s">
        <v>3</v>
      </c>
      <c r="AT32" s="648"/>
      <c r="AU32" s="648"/>
      <c r="AV32" s="197" t="s">
        <v>28</v>
      </c>
    </row>
    <row r="33" spans="5:48" ht="17.149999999999999" customHeight="1" x14ac:dyDescent="0.2">
      <c r="E33" s="657"/>
      <c r="F33" s="651"/>
      <c r="G33" s="654"/>
      <c r="H33" s="654"/>
      <c r="I33" s="654"/>
      <c r="J33" s="654"/>
      <c r="K33" s="654"/>
      <c r="L33" s="654"/>
      <c r="M33" s="654"/>
      <c r="N33" s="654"/>
      <c r="O33" s="654"/>
      <c r="P33" s="655"/>
      <c r="Q33" s="655"/>
      <c r="R33" s="655"/>
      <c r="S33" s="654"/>
      <c r="T33" s="654"/>
      <c r="U33" s="654"/>
      <c r="V33" s="654"/>
      <c r="W33" s="654"/>
      <c r="X33" s="654"/>
      <c r="Y33" s="654"/>
      <c r="Z33" s="654"/>
      <c r="AA33" s="654"/>
      <c r="AB33" s="654"/>
      <c r="AC33" s="654"/>
      <c r="AD33" s="654"/>
      <c r="AE33" s="654"/>
      <c r="AF33" s="656"/>
      <c r="AG33" s="656"/>
      <c r="AH33" s="656"/>
      <c r="AI33" s="656"/>
      <c r="AJ33" s="656"/>
      <c r="AK33" s="656"/>
      <c r="AL33" s="646"/>
      <c r="AM33" s="646"/>
      <c r="AN33" s="646"/>
      <c r="AO33" s="646"/>
      <c r="AP33" s="646"/>
      <c r="AQ33" s="190"/>
      <c r="AR33" s="270"/>
      <c r="AS33" s="192" t="s">
        <v>3</v>
      </c>
      <c r="AT33" s="647"/>
      <c r="AU33" s="647"/>
      <c r="AV33" s="196" t="s">
        <v>28</v>
      </c>
    </row>
    <row r="34" spans="5:48" ht="17.149999999999999" customHeight="1" x14ac:dyDescent="0.2">
      <c r="E34" s="652"/>
      <c r="F34" s="653"/>
      <c r="G34" s="654"/>
      <c r="H34" s="654"/>
      <c r="I34" s="654"/>
      <c r="J34" s="654"/>
      <c r="K34" s="654"/>
      <c r="L34" s="654"/>
      <c r="M34" s="654"/>
      <c r="N34" s="654"/>
      <c r="O34" s="654"/>
      <c r="P34" s="655"/>
      <c r="Q34" s="655"/>
      <c r="R34" s="655"/>
      <c r="S34" s="654"/>
      <c r="T34" s="654"/>
      <c r="U34" s="654"/>
      <c r="V34" s="654"/>
      <c r="W34" s="654"/>
      <c r="X34" s="654"/>
      <c r="Y34" s="654"/>
      <c r="Z34" s="654"/>
      <c r="AA34" s="654"/>
      <c r="AB34" s="654"/>
      <c r="AC34" s="654"/>
      <c r="AD34" s="654"/>
      <c r="AE34" s="654"/>
      <c r="AF34" s="656"/>
      <c r="AG34" s="656"/>
      <c r="AH34" s="656"/>
      <c r="AI34" s="656"/>
      <c r="AJ34" s="656"/>
      <c r="AK34" s="656"/>
      <c r="AL34" s="646"/>
      <c r="AM34" s="646"/>
      <c r="AN34" s="646"/>
      <c r="AO34" s="646"/>
      <c r="AP34" s="646"/>
      <c r="AQ34" s="193"/>
      <c r="AR34" s="269"/>
      <c r="AS34" s="195" t="s">
        <v>3</v>
      </c>
      <c r="AT34" s="648"/>
      <c r="AU34" s="648"/>
      <c r="AV34" s="197" t="s">
        <v>28</v>
      </c>
    </row>
    <row r="35" spans="5:48" ht="17.149999999999999" customHeight="1" x14ac:dyDescent="0.2">
      <c r="E35" s="650"/>
      <c r="F35" s="651"/>
      <c r="G35" s="654"/>
      <c r="H35" s="654"/>
      <c r="I35" s="654"/>
      <c r="J35" s="654"/>
      <c r="K35" s="654"/>
      <c r="L35" s="654"/>
      <c r="M35" s="654"/>
      <c r="N35" s="654"/>
      <c r="O35" s="654"/>
      <c r="P35" s="655"/>
      <c r="Q35" s="655"/>
      <c r="R35" s="655"/>
      <c r="S35" s="654"/>
      <c r="T35" s="654"/>
      <c r="U35" s="654"/>
      <c r="V35" s="654"/>
      <c r="W35" s="654"/>
      <c r="X35" s="654"/>
      <c r="Y35" s="654"/>
      <c r="Z35" s="654"/>
      <c r="AA35" s="654"/>
      <c r="AB35" s="654"/>
      <c r="AC35" s="654"/>
      <c r="AD35" s="654"/>
      <c r="AE35" s="654"/>
      <c r="AF35" s="656"/>
      <c r="AG35" s="656"/>
      <c r="AH35" s="656"/>
      <c r="AI35" s="656"/>
      <c r="AJ35" s="656"/>
      <c r="AK35" s="656"/>
      <c r="AL35" s="646"/>
      <c r="AM35" s="646"/>
      <c r="AN35" s="646"/>
      <c r="AO35" s="646"/>
      <c r="AP35" s="646"/>
      <c r="AQ35" s="190"/>
      <c r="AR35" s="270"/>
      <c r="AS35" s="192" t="s">
        <v>3</v>
      </c>
      <c r="AT35" s="647"/>
      <c r="AU35" s="647"/>
      <c r="AV35" s="196" t="s">
        <v>28</v>
      </c>
    </row>
    <row r="36" spans="5:48" ht="17.149999999999999" customHeight="1" x14ac:dyDescent="0.2">
      <c r="E36" s="652"/>
      <c r="F36" s="653"/>
      <c r="G36" s="654"/>
      <c r="H36" s="654"/>
      <c r="I36" s="654"/>
      <c r="J36" s="654"/>
      <c r="K36" s="654"/>
      <c r="L36" s="654"/>
      <c r="M36" s="654"/>
      <c r="N36" s="654"/>
      <c r="O36" s="654"/>
      <c r="P36" s="655"/>
      <c r="Q36" s="655"/>
      <c r="R36" s="655"/>
      <c r="S36" s="654"/>
      <c r="T36" s="654"/>
      <c r="U36" s="654"/>
      <c r="V36" s="654"/>
      <c r="W36" s="654"/>
      <c r="X36" s="654"/>
      <c r="Y36" s="654"/>
      <c r="Z36" s="654"/>
      <c r="AA36" s="654"/>
      <c r="AB36" s="654"/>
      <c r="AC36" s="654"/>
      <c r="AD36" s="654"/>
      <c r="AE36" s="654"/>
      <c r="AF36" s="656"/>
      <c r="AG36" s="656"/>
      <c r="AH36" s="656"/>
      <c r="AI36" s="656"/>
      <c r="AJ36" s="656"/>
      <c r="AK36" s="656"/>
      <c r="AL36" s="646"/>
      <c r="AM36" s="646"/>
      <c r="AN36" s="646"/>
      <c r="AO36" s="646"/>
      <c r="AP36" s="646"/>
      <c r="AQ36" s="193"/>
      <c r="AR36" s="269"/>
      <c r="AS36" s="195" t="s">
        <v>3</v>
      </c>
      <c r="AT36" s="648"/>
      <c r="AU36" s="648"/>
      <c r="AV36" s="197" t="s">
        <v>28</v>
      </c>
    </row>
    <row r="37" spans="5:48" ht="17.149999999999999" customHeight="1" x14ac:dyDescent="0.2">
      <c r="E37" s="650"/>
      <c r="F37" s="651"/>
      <c r="G37" s="654"/>
      <c r="H37" s="654"/>
      <c r="I37" s="654"/>
      <c r="J37" s="654"/>
      <c r="K37" s="654"/>
      <c r="L37" s="654"/>
      <c r="M37" s="654"/>
      <c r="N37" s="654"/>
      <c r="O37" s="654"/>
      <c r="P37" s="655"/>
      <c r="Q37" s="655"/>
      <c r="R37" s="655"/>
      <c r="S37" s="654"/>
      <c r="T37" s="654"/>
      <c r="U37" s="654"/>
      <c r="V37" s="654"/>
      <c r="W37" s="654"/>
      <c r="X37" s="654"/>
      <c r="Y37" s="654"/>
      <c r="Z37" s="654"/>
      <c r="AA37" s="654"/>
      <c r="AB37" s="654"/>
      <c r="AC37" s="654"/>
      <c r="AD37" s="654"/>
      <c r="AE37" s="654"/>
      <c r="AF37" s="656"/>
      <c r="AG37" s="656"/>
      <c r="AH37" s="656"/>
      <c r="AI37" s="656"/>
      <c r="AJ37" s="656"/>
      <c r="AK37" s="656"/>
      <c r="AL37" s="646"/>
      <c r="AM37" s="646"/>
      <c r="AN37" s="646"/>
      <c r="AO37" s="646"/>
      <c r="AP37" s="646"/>
      <c r="AQ37" s="190"/>
      <c r="AR37" s="270"/>
      <c r="AS37" s="192" t="s">
        <v>3</v>
      </c>
      <c r="AT37" s="647"/>
      <c r="AU37" s="647"/>
      <c r="AV37" s="196" t="s">
        <v>28</v>
      </c>
    </row>
    <row r="38" spans="5:48" ht="17.149999999999999" customHeight="1" x14ac:dyDescent="0.2">
      <c r="E38" s="652"/>
      <c r="F38" s="653"/>
      <c r="G38" s="654"/>
      <c r="H38" s="654"/>
      <c r="I38" s="654"/>
      <c r="J38" s="654"/>
      <c r="K38" s="654"/>
      <c r="L38" s="654"/>
      <c r="M38" s="654"/>
      <c r="N38" s="654"/>
      <c r="O38" s="654"/>
      <c r="P38" s="655"/>
      <c r="Q38" s="655"/>
      <c r="R38" s="655"/>
      <c r="S38" s="654"/>
      <c r="T38" s="654"/>
      <c r="U38" s="654"/>
      <c r="V38" s="654"/>
      <c r="W38" s="654"/>
      <c r="X38" s="654"/>
      <c r="Y38" s="654"/>
      <c r="Z38" s="654"/>
      <c r="AA38" s="654"/>
      <c r="AB38" s="654"/>
      <c r="AC38" s="654"/>
      <c r="AD38" s="654"/>
      <c r="AE38" s="654"/>
      <c r="AF38" s="656"/>
      <c r="AG38" s="656"/>
      <c r="AH38" s="656"/>
      <c r="AI38" s="656"/>
      <c r="AJ38" s="656"/>
      <c r="AK38" s="656"/>
      <c r="AL38" s="646"/>
      <c r="AM38" s="646"/>
      <c r="AN38" s="646"/>
      <c r="AO38" s="646"/>
      <c r="AP38" s="646"/>
      <c r="AQ38" s="193"/>
      <c r="AR38" s="269"/>
      <c r="AS38" s="195" t="s">
        <v>3</v>
      </c>
      <c r="AT38" s="648"/>
      <c r="AU38" s="648"/>
      <c r="AV38" s="197" t="s">
        <v>28</v>
      </c>
    </row>
    <row r="39" spans="5:48" ht="17.149999999999999" customHeight="1" x14ac:dyDescent="0.2">
      <c r="E39" s="650"/>
      <c r="F39" s="651"/>
      <c r="G39" s="654"/>
      <c r="H39" s="654"/>
      <c r="I39" s="654"/>
      <c r="J39" s="654"/>
      <c r="K39" s="654"/>
      <c r="L39" s="654"/>
      <c r="M39" s="654"/>
      <c r="N39" s="654"/>
      <c r="O39" s="654"/>
      <c r="P39" s="655"/>
      <c r="Q39" s="655"/>
      <c r="R39" s="655"/>
      <c r="S39" s="654"/>
      <c r="T39" s="654"/>
      <c r="U39" s="654"/>
      <c r="V39" s="654"/>
      <c r="W39" s="654"/>
      <c r="X39" s="654"/>
      <c r="Y39" s="654"/>
      <c r="Z39" s="654"/>
      <c r="AA39" s="654"/>
      <c r="AB39" s="654"/>
      <c r="AC39" s="654"/>
      <c r="AD39" s="654"/>
      <c r="AE39" s="654"/>
      <c r="AF39" s="656"/>
      <c r="AG39" s="656"/>
      <c r="AH39" s="656"/>
      <c r="AI39" s="656"/>
      <c r="AJ39" s="656"/>
      <c r="AK39" s="656"/>
      <c r="AL39" s="646"/>
      <c r="AM39" s="646"/>
      <c r="AN39" s="646"/>
      <c r="AO39" s="646"/>
      <c r="AP39" s="646"/>
      <c r="AQ39" s="190"/>
      <c r="AR39" s="270"/>
      <c r="AS39" s="192" t="s">
        <v>3</v>
      </c>
      <c r="AT39" s="647"/>
      <c r="AU39" s="647"/>
      <c r="AV39" s="196" t="s">
        <v>28</v>
      </c>
    </row>
    <row r="40" spans="5:48" ht="17.149999999999999" customHeight="1" x14ac:dyDescent="0.2">
      <c r="E40" s="652"/>
      <c r="F40" s="653"/>
      <c r="G40" s="654"/>
      <c r="H40" s="654"/>
      <c r="I40" s="654"/>
      <c r="J40" s="654"/>
      <c r="K40" s="654"/>
      <c r="L40" s="654"/>
      <c r="M40" s="654"/>
      <c r="N40" s="654"/>
      <c r="O40" s="654"/>
      <c r="P40" s="655"/>
      <c r="Q40" s="655"/>
      <c r="R40" s="655"/>
      <c r="S40" s="654"/>
      <c r="T40" s="654"/>
      <c r="U40" s="654"/>
      <c r="V40" s="654"/>
      <c r="W40" s="654"/>
      <c r="X40" s="654"/>
      <c r="Y40" s="654"/>
      <c r="Z40" s="654"/>
      <c r="AA40" s="654"/>
      <c r="AB40" s="654"/>
      <c r="AC40" s="654"/>
      <c r="AD40" s="654"/>
      <c r="AE40" s="654"/>
      <c r="AF40" s="656"/>
      <c r="AG40" s="656"/>
      <c r="AH40" s="656"/>
      <c r="AI40" s="656"/>
      <c r="AJ40" s="656"/>
      <c r="AK40" s="656"/>
      <c r="AL40" s="646"/>
      <c r="AM40" s="646"/>
      <c r="AN40" s="646"/>
      <c r="AO40" s="646"/>
      <c r="AP40" s="646"/>
      <c r="AQ40" s="193"/>
      <c r="AR40" s="269"/>
      <c r="AS40" s="195" t="s">
        <v>3</v>
      </c>
      <c r="AT40" s="648"/>
      <c r="AU40" s="648"/>
      <c r="AV40" s="197" t="s">
        <v>28</v>
      </c>
    </row>
    <row r="41" spans="5:48" ht="17.149999999999999" customHeight="1" x14ac:dyDescent="0.2">
      <c r="E41" s="650"/>
      <c r="F41" s="651"/>
      <c r="G41" s="654"/>
      <c r="H41" s="654"/>
      <c r="I41" s="654"/>
      <c r="J41" s="654"/>
      <c r="K41" s="654"/>
      <c r="L41" s="654"/>
      <c r="M41" s="654"/>
      <c r="N41" s="654"/>
      <c r="O41" s="654"/>
      <c r="P41" s="655"/>
      <c r="Q41" s="655"/>
      <c r="R41" s="655"/>
      <c r="S41" s="654"/>
      <c r="T41" s="654"/>
      <c r="U41" s="654"/>
      <c r="V41" s="654"/>
      <c r="W41" s="654"/>
      <c r="X41" s="654"/>
      <c r="Y41" s="654"/>
      <c r="Z41" s="654"/>
      <c r="AA41" s="654"/>
      <c r="AB41" s="654"/>
      <c r="AC41" s="654"/>
      <c r="AD41" s="654"/>
      <c r="AE41" s="654"/>
      <c r="AF41" s="656"/>
      <c r="AG41" s="656"/>
      <c r="AH41" s="656"/>
      <c r="AI41" s="656"/>
      <c r="AJ41" s="656"/>
      <c r="AK41" s="656"/>
      <c r="AL41" s="646"/>
      <c r="AM41" s="646"/>
      <c r="AN41" s="646"/>
      <c r="AO41" s="646"/>
      <c r="AP41" s="646"/>
      <c r="AQ41" s="190"/>
      <c r="AR41" s="270"/>
      <c r="AS41" s="192" t="s">
        <v>3</v>
      </c>
      <c r="AT41" s="647"/>
      <c r="AU41" s="647"/>
      <c r="AV41" s="196" t="s">
        <v>28</v>
      </c>
    </row>
    <row r="42" spans="5:48" ht="17.149999999999999" customHeight="1" x14ac:dyDescent="0.2">
      <c r="E42" s="652"/>
      <c r="F42" s="653"/>
      <c r="G42" s="654"/>
      <c r="H42" s="654"/>
      <c r="I42" s="654"/>
      <c r="J42" s="654"/>
      <c r="K42" s="654"/>
      <c r="L42" s="654"/>
      <c r="M42" s="654"/>
      <c r="N42" s="654"/>
      <c r="O42" s="654"/>
      <c r="P42" s="655"/>
      <c r="Q42" s="655"/>
      <c r="R42" s="655"/>
      <c r="S42" s="654"/>
      <c r="T42" s="654"/>
      <c r="U42" s="654"/>
      <c r="V42" s="654"/>
      <c r="W42" s="654"/>
      <c r="X42" s="654"/>
      <c r="Y42" s="654"/>
      <c r="Z42" s="654"/>
      <c r="AA42" s="654"/>
      <c r="AB42" s="654"/>
      <c r="AC42" s="654"/>
      <c r="AD42" s="654"/>
      <c r="AE42" s="654"/>
      <c r="AF42" s="656"/>
      <c r="AG42" s="656"/>
      <c r="AH42" s="656"/>
      <c r="AI42" s="656"/>
      <c r="AJ42" s="656"/>
      <c r="AK42" s="656"/>
      <c r="AL42" s="646"/>
      <c r="AM42" s="646"/>
      <c r="AN42" s="646"/>
      <c r="AO42" s="646"/>
      <c r="AP42" s="646"/>
      <c r="AQ42" s="193"/>
      <c r="AR42" s="269"/>
      <c r="AS42" s="195" t="s">
        <v>3</v>
      </c>
      <c r="AT42" s="648"/>
      <c r="AU42" s="648"/>
      <c r="AV42" s="197" t="s">
        <v>28</v>
      </c>
    </row>
    <row r="43" spans="5:48" ht="17.149999999999999" customHeight="1" x14ac:dyDescent="0.2">
      <c r="E43" s="650"/>
      <c r="F43" s="651"/>
      <c r="G43" s="654"/>
      <c r="H43" s="654"/>
      <c r="I43" s="654"/>
      <c r="J43" s="654"/>
      <c r="K43" s="654"/>
      <c r="L43" s="654"/>
      <c r="M43" s="654"/>
      <c r="N43" s="654"/>
      <c r="O43" s="654"/>
      <c r="P43" s="655"/>
      <c r="Q43" s="655"/>
      <c r="R43" s="655"/>
      <c r="S43" s="654"/>
      <c r="T43" s="654"/>
      <c r="U43" s="654"/>
      <c r="V43" s="654"/>
      <c r="W43" s="654"/>
      <c r="X43" s="654"/>
      <c r="Y43" s="654"/>
      <c r="Z43" s="654"/>
      <c r="AA43" s="654"/>
      <c r="AB43" s="654"/>
      <c r="AC43" s="654"/>
      <c r="AD43" s="654"/>
      <c r="AE43" s="654"/>
      <c r="AF43" s="656"/>
      <c r="AG43" s="656"/>
      <c r="AH43" s="656"/>
      <c r="AI43" s="656"/>
      <c r="AJ43" s="656"/>
      <c r="AK43" s="656"/>
      <c r="AL43" s="646"/>
      <c r="AM43" s="646"/>
      <c r="AN43" s="646"/>
      <c r="AO43" s="646"/>
      <c r="AP43" s="646"/>
      <c r="AQ43" s="190"/>
      <c r="AR43" s="270"/>
      <c r="AS43" s="192" t="s">
        <v>3</v>
      </c>
      <c r="AT43" s="647"/>
      <c r="AU43" s="647"/>
      <c r="AV43" s="196" t="s">
        <v>28</v>
      </c>
    </row>
    <row r="44" spans="5:48" ht="17.149999999999999" customHeight="1" x14ac:dyDescent="0.2">
      <c r="E44" s="652"/>
      <c r="F44" s="653"/>
      <c r="G44" s="654"/>
      <c r="H44" s="654"/>
      <c r="I44" s="654"/>
      <c r="J44" s="654"/>
      <c r="K44" s="654"/>
      <c r="L44" s="654"/>
      <c r="M44" s="654"/>
      <c r="N44" s="654"/>
      <c r="O44" s="654"/>
      <c r="P44" s="655"/>
      <c r="Q44" s="655"/>
      <c r="R44" s="655"/>
      <c r="S44" s="654"/>
      <c r="T44" s="654"/>
      <c r="U44" s="654"/>
      <c r="V44" s="654"/>
      <c r="W44" s="654"/>
      <c r="X44" s="654"/>
      <c r="Y44" s="654"/>
      <c r="Z44" s="654"/>
      <c r="AA44" s="654"/>
      <c r="AB44" s="654"/>
      <c r="AC44" s="654"/>
      <c r="AD44" s="654"/>
      <c r="AE44" s="654"/>
      <c r="AF44" s="656"/>
      <c r="AG44" s="656"/>
      <c r="AH44" s="656"/>
      <c r="AI44" s="656"/>
      <c r="AJ44" s="656"/>
      <c r="AK44" s="656"/>
      <c r="AL44" s="646"/>
      <c r="AM44" s="646"/>
      <c r="AN44" s="646"/>
      <c r="AO44" s="646"/>
      <c r="AP44" s="646"/>
      <c r="AQ44" s="193"/>
      <c r="AR44" s="269"/>
      <c r="AS44" s="195" t="s">
        <v>3</v>
      </c>
      <c r="AT44" s="648"/>
      <c r="AU44" s="648"/>
      <c r="AV44" s="197" t="s">
        <v>28</v>
      </c>
    </row>
    <row r="45" spans="5:48" ht="17.149999999999999" customHeight="1" x14ac:dyDescent="0.2">
      <c r="E45" s="650"/>
      <c r="F45" s="651"/>
      <c r="G45" s="654"/>
      <c r="H45" s="654"/>
      <c r="I45" s="654"/>
      <c r="J45" s="654"/>
      <c r="K45" s="654"/>
      <c r="L45" s="654"/>
      <c r="M45" s="654"/>
      <c r="N45" s="654"/>
      <c r="O45" s="654"/>
      <c r="P45" s="655"/>
      <c r="Q45" s="655"/>
      <c r="R45" s="655"/>
      <c r="S45" s="654"/>
      <c r="T45" s="654"/>
      <c r="U45" s="654"/>
      <c r="V45" s="654"/>
      <c r="W45" s="654"/>
      <c r="X45" s="654"/>
      <c r="Y45" s="654"/>
      <c r="Z45" s="654"/>
      <c r="AA45" s="654"/>
      <c r="AB45" s="654"/>
      <c r="AC45" s="654"/>
      <c r="AD45" s="654"/>
      <c r="AE45" s="654"/>
      <c r="AF45" s="656"/>
      <c r="AG45" s="656"/>
      <c r="AH45" s="656"/>
      <c r="AI45" s="656"/>
      <c r="AJ45" s="656"/>
      <c r="AK45" s="656"/>
      <c r="AL45" s="646"/>
      <c r="AM45" s="646"/>
      <c r="AN45" s="646"/>
      <c r="AO45" s="646"/>
      <c r="AP45" s="646"/>
      <c r="AQ45" s="190"/>
      <c r="AR45" s="270"/>
      <c r="AS45" s="192" t="s">
        <v>3</v>
      </c>
      <c r="AT45" s="647"/>
      <c r="AU45" s="647"/>
      <c r="AV45" s="196" t="s">
        <v>28</v>
      </c>
    </row>
    <row r="46" spans="5:48" ht="17.149999999999999" customHeight="1" x14ac:dyDescent="0.2">
      <c r="E46" s="652"/>
      <c r="F46" s="653"/>
      <c r="G46" s="654"/>
      <c r="H46" s="654"/>
      <c r="I46" s="654"/>
      <c r="J46" s="654"/>
      <c r="K46" s="654"/>
      <c r="L46" s="654"/>
      <c r="M46" s="654"/>
      <c r="N46" s="654"/>
      <c r="O46" s="654"/>
      <c r="P46" s="655"/>
      <c r="Q46" s="655"/>
      <c r="R46" s="655"/>
      <c r="S46" s="654"/>
      <c r="T46" s="654"/>
      <c r="U46" s="654"/>
      <c r="V46" s="654"/>
      <c r="W46" s="654"/>
      <c r="X46" s="654"/>
      <c r="Y46" s="654"/>
      <c r="Z46" s="654"/>
      <c r="AA46" s="654"/>
      <c r="AB46" s="654"/>
      <c r="AC46" s="654"/>
      <c r="AD46" s="654"/>
      <c r="AE46" s="654"/>
      <c r="AF46" s="656"/>
      <c r="AG46" s="656"/>
      <c r="AH46" s="656"/>
      <c r="AI46" s="656"/>
      <c r="AJ46" s="656"/>
      <c r="AK46" s="656"/>
      <c r="AL46" s="646"/>
      <c r="AM46" s="646"/>
      <c r="AN46" s="646"/>
      <c r="AO46" s="646"/>
      <c r="AP46" s="646"/>
      <c r="AQ46" s="193"/>
      <c r="AR46" s="269"/>
      <c r="AS46" s="195" t="s">
        <v>3</v>
      </c>
      <c r="AT46" s="648"/>
      <c r="AU46" s="648"/>
      <c r="AV46" s="197" t="s">
        <v>28</v>
      </c>
    </row>
    <row r="47" spans="5:48" ht="17.149999999999999" customHeight="1" x14ac:dyDescent="0.2">
      <c r="E47" s="650"/>
      <c r="F47" s="651"/>
      <c r="G47" s="654"/>
      <c r="H47" s="654"/>
      <c r="I47" s="654"/>
      <c r="J47" s="654"/>
      <c r="K47" s="654"/>
      <c r="L47" s="654"/>
      <c r="M47" s="654"/>
      <c r="N47" s="654"/>
      <c r="O47" s="654"/>
      <c r="P47" s="655"/>
      <c r="Q47" s="655"/>
      <c r="R47" s="655"/>
      <c r="S47" s="654"/>
      <c r="T47" s="654"/>
      <c r="U47" s="654"/>
      <c r="V47" s="654"/>
      <c r="W47" s="654"/>
      <c r="X47" s="654"/>
      <c r="Y47" s="654"/>
      <c r="Z47" s="654"/>
      <c r="AA47" s="654"/>
      <c r="AB47" s="654"/>
      <c r="AC47" s="654"/>
      <c r="AD47" s="654"/>
      <c r="AE47" s="654"/>
      <c r="AF47" s="656"/>
      <c r="AG47" s="656"/>
      <c r="AH47" s="656"/>
      <c r="AI47" s="656"/>
      <c r="AJ47" s="656"/>
      <c r="AK47" s="656"/>
      <c r="AL47" s="646"/>
      <c r="AM47" s="646"/>
      <c r="AN47" s="646"/>
      <c r="AO47" s="646"/>
      <c r="AP47" s="646"/>
      <c r="AQ47" s="190"/>
      <c r="AR47" s="270"/>
      <c r="AS47" s="192" t="s">
        <v>3</v>
      </c>
      <c r="AT47" s="647"/>
      <c r="AU47" s="647"/>
      <c r="AV47" s="196" t="s">
        <v>28</v>
      </c>
    </row>
    <row r="48" spans="5:48" ht="17.149999999999999" customHeight="1" x14ac:dyDescent="0.2">
      <c r="E48" s="652"/>
      <c r="F48" s="653"/>
      <c r="G48" s="654"/>
      <c r="H48" s="654"/>
      <c r="I48" s="654"/>
      <c r="J48" s="654"/>
      <c r="K48" s="654"/>
      <c r="L48" s="654"/>
      <c r="M48" s="654"/>
      <c r="N48" s="654"/>
      <c r="O48" s="654"/>
      <c r="P48" s="655"/>
      <c r="Q48" s="655"/>
      <c r="R48" s="655"/>
      <c r="S48" s="654"/>
      <c r="T48" s="654"/>
      <c r="U48" s="654"/>
      <c r="V48" s="654"/>
      <c r="W48" s="654"/>
      <c r="X48" s="654"/>
      <c r="Y48" s="654"/>
      <c r="Z48" s="654"/>
      <c r="AA48" s="654"/>
      <c r="AB48" s="654"/>
      <c r="AC48" s="654"/>
      <c r="AD48" s="654"/>
      <c r="AE48" s="654"/>
      <c r="AF48" s="656"/>
      <c r="AG48" s="656"/>
      <c r="AH48" s="656"/>
      <c r="AI48" s="656"/>
      <c r="AJ48" s="656"/>
      <c r="AK48" s="656"/>
      <c r="AL48" s="646"/>
      <c r="AM48" s="646"/>
      <c r="AN48" s="646"/>
      <c r="AO48" s="646"/>
      <c r="AP48" s="646"/>
      <c r="AQ48" s="193"/>
      <c r="AR48" s="269"/>
      <c r="AS48" s="195" t="s">
        <v>3</v>
      </c>
      <c r="AT48" s="648"/>
      <c r="AU48" s="648"/>
      <c r="AV48" s="197" t="s">
        <v>28</v>
      </c>
    </row>
    <row r="49" spans="5:48" ht="17.149999999999999" customHeight="1" x14ac:dyDescent="0.2">
      <c r="E49" s="650"/>
      <c r="F49" s="651"/>
      <c r="G49" s="654"/>
      <c r="H49" s="654"/>
      <c r="I49" s="654"/>
      <c r="J49" s="654"/>
      <c r="K49" s="654"/>
      <c r="L49" s="654"/>
      <c r="M49" s="654"/>
      <c r="N49" s="654"/>
      <c r="O49" s="654"/>
      <c r="P49" s="655"/>
      <c r="Q49" s="655"/>
      <c r="R49" s="655"/>
      <c r="S49" s="654"/>
      <c r="T49" s="654"/>
      <c r="U49" s="654"/>
      <c r="V49" s="654"/>
      <c r="W49" s="654"/>
      <c r="X49" s="654"/>
      <c r="Y49" s="654"/>
      <c r="Z49" s="654"/>
      <c r="AA49" s="654"/>
      <c r="AB49" s="654"/>
      <c r="AC49" s="654"/>
      <c r="AD49" s="654"/>
      <c r="AE49" s="654"/>
      <c r="AF49" s="656"/>
      <c r="AG49" s="656"/>
      <c r="AH49" s="656"/>
      <c r="AI49" s="656"/>
      <c r="AJ49" s="656"/>
      <c r="AK49" s="656"/>
      <c r="AL49" s="646"/>
      <c r="AM49" s="646"/>
      <c r="AN49" s="646"/>
      <c r="AO49" s="646"/>
      <c r="AP49" s="646"/>
      <c r="AQ49" s="190"/>
      <c r="AR49" s="270"/>
      <c r="AS49" s="192" t="s">
        <v>3</v>
      </c>
      <c r="AT49" s="647"/>
      <c r="AU49" s="647"/>
      <c r="AV49" s="196" t="s">
        <v>28</v>
      </c>
    </row>
    <row r="50" spans="5:48" ht="17.149999999999999" customHeight="1" x14ac:dyDescent="0.2">
      <c r="E50" s="652"/>
      <c r="F50" s="653"/>
      <c r="G50" s="654"/>
      <c r="H50" s="654"/>
      <c r="I50" s="654"/>
      <c r="J50" s="654"/>
      <c r="K50" s="654"/>
      <c r="L50" s="654"/>
      <c r="M50" s="654"/>
      <c r="N50" s="654"/>
      <c r="O50" s="654"/>
      <c r="P50" s="655"/>
      <c r="Q50" s="655"/>
      <c r="R50" s="655"/>
      <c r="S50" s="654"/>
      <c r="T50" s="654"/>
      <c r="U50" s="654"/>
      <c r="V50" s="654"/>
      <c r="W50" s="654"/>
      <c r="X50" s="654"/>
      <c r="Y50" s="654"/>
      <c r="Z50" s="654"/>
      <c r="AA50" s="654"/>
      <c r="AB50" s="654"/>
      <c r="AC50" s="654"/>
      <c r="AD50" s="654"/>
      <c r="AE50" s="654"/>
      <c r="AF50" s="656"/>
      <c r="AG50" s="656"/>
      <c r="AH50" s="656"/>
      <c r="AI50" s="656"/>
      <c r="AJ50" s="656"/>
      <c r="AK50" s="656"/>
      <c r="AL50" s="646"/>
      <c r="AM50" s="646"/>
      <c r="AN50" s="646"/>
      <c r="AO50" s="646"/>
      <c r="AP50" s="646"/>
      <c r="AQ50" s="193"/>
      <c r="AR50" s="269"/>
      <c r="AS50" s="195" t="s">
        <v>3</v>
      </c>
      <c r="AT50" s="648"/>
      <c r="AU50" s="648"/>
      <c r="AV50" s="197" t="s">
        <v>28</v>
      </c>
    </row>
    <row r="51" spans="5:48" ht="17.149999999999999" customHeight="1" x14ac:dyDescent="0.2">
      <c r="E51" s="657"/>
      <c r="F51" s="651"/>
      <c r="G51" s="654"/>
      <c r="H51" s="654"/>
      <c r="I51" s="654"/>
      <c r="J51" s="654"/>
      <c r="K51" s="654"/>
      <c r="L51" s="654"/>
      <c r="M51" s="654"/>
      <c r="N51" s="654"/>
      <c r="O51" s="654"/>
      <c r="P51" s="655"/>
      <c r="Q51" s="655"/>
      <c r="R51" s="655"/>
      <c r="S51" s="654"/>
      <c r="T51" s="654"/>
      <c r="U51" s="654"/>
      <c r="V51" s="654"/>
      <c r="W51" s="654"/>
      <c r="X51" s="654"/>
      <c r="Y51" s="654"/>
      <c r="Z51" s="654"/>
      <c r="AA51" s="654"/>
      <c r="AB51" s="654"/>
      <c r="AC51" s="654"/>
      <c r="AD51" s="654"/>
      <c r="AE51" s="654"/>
      <c r="AF51" s="656"/>
      <c r="AG51" s="656"/>
      <c r="AH51" s="656"/>
      <c r="AI51" s="656"/>
      <c r="AJ51" s="656"/>
      <c r="AK51" s="656"/>
      <c r="AL51" s="646"/>
      <c r="AM51" s="646"/>
      <c r="AN51" s="646"/>
      <c r="AO51" s="646"/>
      <c r="AP51" s="646"/>
      <c r="AQ51" s="190"/>
      <c r="AR51" s="191"/>
      <c r="AS51" s="192" t="s">
        <v>3</v>
      </c>
      <c r="AT51" s="647"/>
      <c r="AU51" s="647"/>
      <c r="AV51" s="196" t="s">
        <v>28</v>
      </c>
    </row>
    <row r="52" spans="5:48" ht="17.149999999999999" customHeight="1" x14ac:dyDescent="0.2">
      <c r="E52" s="652"/>
      <c r="F52" s="653"/>
      <c r="G52" s="654"/>
      <c r="H52" s="654"/>
      <c r="I52" s="654"/>
      <c r="J52" s="654"/>
      <c r="K52" s="654"/>
      <c r="L52" s="654"/>
      <c r="M52" s="654"/>
      <c r="N52" s="654"/>
      <c r="O52" s="654"/>
      <c r="P52" s="655"/>
      <c r="Q52" s="655"/>
      <c r="R52" s="655"/>
      <c r="S52" s="654"/>
      <c r="T52" s="654"/>
      <c r="U52" s="654"/>
      <c r="V52" s="654"/>
      <c r="W52" s="654"/>
      <c r="X52" s="654"/>
      <c r="Y52" s="654"/>
      <c r="Z52" s="654"/>
      <c r="AA52" s="654"/>
      <c r="AB52" s="654"/>
      <c r="AC52" s="654"/>
      <c r="AD52" s="654"/>
      <c r="AE52" s="654"/>
      <c r="AF52" s="656"/>
      <c r="AG52" s="656"/>
      <c r="AH52" s="656"/>
      <c r="AI52" s="656"/>
      <c r="AJ52" s="656"/>
      <c r="AK52" s="656"/>
      <c r="AL52" s="646"/>
      <c r="AM52" s="646"/>
      <c r="AN52" s="646"/>
      <c r="AO52" s="646"/>
      <c r="AP52" s="646"/>
      <c r="AQ52" s="193"/>
      <c r="AR52" s="194"/>
      <c r="AS52" s="195" t="s">
        <v>3</v>
      </c>
      <c r="AT52" s="648"/>
      <c r="AU52" s="648"/>
      <c r="AV52" s="197" t="s">
        <v>28</v>
      </c>
    </row>
    <row r="53" spans="5:48" ht="17.149999999999999" customHeight="1" x14ac:dyDescent="0.2">
      <c r="E53" s="650"/>
      <c r="F53" s="651"/>
      <c r="G53" s="654"/>
      <c r="H53" s="654"/>
      <c r="I53" s="654"/>
      <c r="J53" s="654"/>
      <c r="K53" s="654"/>
      <c r="L53" s="654"/>
      <c r="M53" s="654"/>
      <c r="N53" s="654"/>
      <c r="O53" s="654"/>
      <c r="P53" s="655"/>
      <c r="Q53" s="655"/>
      <c r="R53" s="655"/>
      <c r="S53" s="654"/>
      <c r="T53" s="654"/>
      <c r="U53" s="654"/>
      <c r="V53" s="654"/>
      <c r="W53" s="654"/>
      <c r="X53" s="654"/>
      <c r="Y53" s="654"/>
      <c r="Z53" s="654"/>
      <c r="AA53" s="654"/>
      <c r="AB53" s="654"/>
      <c r="AC53" s="654"/>
      <c r="AD53" s="654"/>
      <c r="AE53" s="654"/>
      <c r="AF53" s="656"/>
      <c r="AG53" s="656"/>
      <c r="AH53" s="656"/>
      <c r="AI53" s="656"/>
      <c r="AJ53" s="656"/>
      <c r="AK53" s="656"/>
      <c r="AL53" s="646"/>
      <c r="AM53" s="646"/>
      <c r="AN53" s="646"/>
      <c r="AO53" s="646"/>
      <c r="AP53" s="646"/>
      <c r="AQ53" s="190"/>
      <c r="AR53" s="191"/>
      <c r="AS53" s="192" t="s">
        <v>3</v>
      </c>
      <c r="AT53" s="647"/>
      <c r="AU53" s="647"/>
      <c r="AV53" s="196" t="s">
        <v>28</v>
      </c>
    </row>
    <row r="54" spans="5:48" ht="17.149999999999999" customHeight="1" x14ac:dyDescent="0.2">
      <c r="E54" s="652"/>
      <c r="F54" s="653"/>
      <c r="G54" s="654"/>
      <c r="H54" s="654"/>
      <c r="I54" s="654"/>
      <c r="J54" s="654"/>
      <c r="K54" s="654"/>
      <c r="L54" s="654"/>
      <c r="M54" s="654"/>
      <c r="N54" s="654"/>
      <c r="O54" s="654"/>
      <c r="P54" s="655"/>
      <c r="Q54" s="655"/>
      <c r="R54" s="655"/>
      <c r="S54" s="654"/>
      <c r="T54" s="654"/>
      <c r="U54" s="654"/>
      <c r="V54" s="654"/>
      <c r="W54" s="654"/>
      <c r="X54" s="654"/>
      <c r="Y54" s="654"/>
      <c r="Z54" s="654"/>
      <c r="AA54" s="654"/>
      <c r="AB54" s="654"/>
      <c r="AC54" s="654"/>
      <c r="AD54" s="654"/>
      <c r="AE54" s="654"/>
      <c r="AF54" s="656"/>
      <c r="AG54" s="656"/>
      <c r="AH54" s="656"/>
      <c r="AI54" s="656"/>
      <c r="AJ54" s="656"/>
      <c r="AK54" s="656"/>
      <c r="AL54" s="646"/>
      <c r="AM54" s="646"/>
      <c r="AN54" s="646"/>
      <c r="AO54" s="646"/>
      <c r="AP54" s="646"/>
      <c r="AQ54" s="193"/>
      <c r="AR54" s="194"/>
      <c r="AS54" s="195" t="s">
        <v>3</v>
      </c>
      <c r="AT54" s="648"/>
      <c r="AU54" s="648"/>
      <c r="AV54" s="197" t="s">
        <v>28</v>
      </c>
    </row>
    <row r="55" spans="5:48" ht="17.149999999999999" customHeight="1" x14ac:dyDescent="0.2">
      <c r="E55" s="650"/>
      <c r="F55" s="651"/>
      <c r="G55" s="654"/>
      <c r="H55" s="654"/>
      <c r="I55" s="654"/>
      <c r="J55" s="654"/>
      <c r="K55" s="654"/>
      <c r="L55" s="654"/>
      <c r="M55" s="654"/>
      <c r="N55" s="654"/>
      <c r="O55" s="654"/>
      <c r="P55" s="655"/>
      <c r="Q55" s="655"/>
      <c r="R55" s="655"/>
      <c r="S55" s="654"/>
      <c r="T55" s="654"/>
      <c r="U55" s="654"/>
      <c r="V55" s="654"/>
      <c r="W55" s="654"/>
      <c r="X55" s="654"/>
      <c r="Y55" s="654"/>
      <c r="Z55" s="654"/>
      <c r="AA55" s="654"/>
      <c r="AB55" s="654"/>
      <c r="AC55" s="654"/>
      <c r="AD55" s="654"/>
      <c r="AE55" s="654"/>
      <c r="AF55" s="656"/>
      <c r="AG55" s="656"/>
      <c r="AH55" s="656"/>
      <c r="AI55" s="656"/>
      <c r="AJ55" s="656"/>
      <c r="AK55" s="656"/>
      <c r="AL55" s="646"/>
      <c r="AM55" s="646"/>
      <c r="AN55" s="646"/>
      <c r="AO55" s="646"/>
      <c r="AP55" s="646"/>
      <c r="AQ55" s="190"/>
      <c r="AR55" s="191"/>
      <c r="AS55" s="192" t="s">
        <v>3</v>
      </c>
      <c r="AT55" s="647"/>
      <c r="AU55" s="647"/>
      <c r="AV55" s="196" t="s">
        <v>28</v>
      </c>
    </row>
    <row r="56" spans="5:48" ht="17.149999999999999" customHeight="1" x14ac:dyDescent="0.2">
      <c r="E56" s="652"/>
      <c r="F56" s="653"/>
      <c r="G56" s="654"/>
      <c r="H56" s="654"/>
      <c r="I56" s="654"/>
      <c r="J56" s="654"/>
      <c r="K56" s="654"/>
      <c r="L56" s="654"/>
      <c r="M56" s="654"/>
      <c r="N56" s="654"/>
      <c r="O56" s="654"/>
      <c r="P56" s="655"/>
      <c r="Q56" s="655"/>
      <c r="R56" s="655"/>
      <c r="S56" s="654"/>
      <c r="T56" s="654"/>
      <c r="U56" s="654"/>
      <c r="V56" s="654"/>
      <c r="W56" s="654"/>
      <c r="X56" s="654"/>
      <c r="Y56" s="654"/>
      <c r="Z56" s="654"/>
      <c r="AA56" s="654"/>
      <c r="AB56" s="654"/>
      <c r="AC56" s="654"/>
      <c r="AD56" s="654"/>
      <c r="AE56" s="654"/>
      <c r="AF56" s="656"/>
      <c r="AG56" s="656"/>
      <c r="AH56" s="656"/>
      <c r="AI56" s="656"/>
      <c r="AJ56" s="656"/>
      <c r="AK56" s="656"/>
      <c r="AL56" s="646"/>
      <c r="AM56" s="646"/>
      <c r="AN56" s="646"/>
      <c r="AO56" s="646"/>
      <c r="AP56" s="646"/>
      <c r="AQ56" s="193"/>
      <c r="AR56" s="194"/>
      <c r="AS56" s="195" t="s">
        <v>3</v>
      </c>
      <c r="AT56" s="648"/>
      <c r="AU56" s="648"/>
      <c r="AV56" s="197" t="s">
        <v>28</v>
      </c>
    </row>
    <row r="57" spans="5:48" ht="17.149999999999999" customHeight="1" x14ac:dyDescent="0.2">
      <c r="E57" s="650"/>
      <c r="F57" s="651"/>
      <c r="G57" s="654"/>
      <c r="H57" s="654"/>
      <c r="I57" s="654"/>
      <c r="J57" s="654"/>
      <c r="K57" s="654"/>
      <c r="L57" s="654"/>
      <c r="M57" s="654"/>
      <c r="N57" s="654"/>
      <c r="O57" s="654"/>
      <c r="P57" s="655"/>
      <c r="Q57" s="655"/>
      <c r="R57" s="655"/>
      <c r="S57" s="654"/>
      <c r="T57" s="654"/>
      <c r="U57" s="654"/>
      <c r="V57" s="654"/>
      <c r="W57" s="654"/>
      <c r="X57" s="654"/>
      <c r="Y57" s="654"/>
      <c r="Z57" s="654"/>
      <c r="AA57" s="654"/>
      <c r="AB57" s="654"/>
      <c r="AC57" s="654"/>
      <c r="AD57" s="654"/>
      <c r="AE57" s="654"/>
      <c r="AF57" s="656"/>
      <c r="AG57" s="656"/>
      <c r="AH57" s="656"/>
      <c r="AI57" s="656"/>
      <c r="AJ57" s="656"/>
      <c r="AK57" s="656"/>
      <c r="AL57" s="646"/>
      <c r="AM57" s="646"/>
      <c r="AN57" s="646"/>
      <c r="AO57" s="646"/>
      <c r="AP57" s="646"/>
      <c r="AQ57" s="190"/>
      <c r="AR57" s="191"/>
      <c r="AS57" s="192" t="s">
        <v>3</v>
      </c>
      <c r="AT57" s="647"/>
      <c r="AU57" s="647"/>
      <c r="AV57" s="196" t="s">
        <v>28</v>
      </c>
    </row>
    <row r="58" spans="5:48" ht="17.149999999999999" customHeight="1" x14ac:dyDescent="0.2">
      <c r="E58" s="652"/>
      <c r="F58" s="653"/>
      <c r="G58" s="654"/>
      <c r="H58" s="654"/>
      <c r="I58" s="654"/>
      <c r="J58" s="654"/>
      <c r="K58" s="654"/>
      <c r="L58" s="654"/>
      <c r="M58" s="654"/>
      <c r="N58" s="654"/>
      <c r="O58" s="654"/>
      <c r="P58" s="655"/>
      <c r="Q58" s="655"/>
      <c r="R58" s="655"/>
      <c r="S58" s="654"/>
      <c r="T58" s="654"/>
      <c r="U58" s="654"/>
      <c r="V58" s="654"/>
      <c r="W58" s="654"/>
      <c r="X58" s="654"/>
      <c r="Y58" s="654"/>
      <c r="Z58" s="654"/>
      <c r="AA58" s="654"/>
      <c r="AB58" s="654"/>
      <c r="AC58" s="654"/>
      <c r="AD58" s="654"/>
      <c r="AE58" s="654"/>
      <c r="AF58" s="656"/>
      <c r="AG58" s="656"/>
      <c r="AH58" s="656"/>
      <c r="AI58" s="656"/>
      <c r="AJ58" s="656"/>
      <c r="AK58" s="656"/>
      <c r="AL58" s="646"/>
      <c r="AM58" s="646"/>
      <c r="AN58" s="646"/>
      <c r="AO58" s="646"/>
      <c r="AP58" s="646"/>
      <c r="AQ58" s="193"/>
      <c r="AR58" s="194"/>
      <c r="AS58" s="195" t="s">
        <v>3</v>
      </c>
      <c r="AT58" s="648"/>
      <c r="AU58" s="648"/>
      <c r="AV58" s="197" t="s">
        <v>28</v>
      </c>
    </row>
    <row r="59" spans="5:48" ht="17.149999999999999" customHeight="1" x14ac:dyDescent="0.2">
      <c r="E59" s="650"/>
      <c r="F59" s="651"/>
      <c r="G59" s="654"/>
      <c r="H59" s="654"/>
      <c r="I59" s="654"/>
      <c r="J59" s="654"/>
      <c r="K59" s="654"/>
      <c r="L59" s="654"/>
      <c r="M59" s="654"/>
      <c r="N59" s="654"/>
      <c r="O59" s="654"/>
      <c r="P59" s="655"/>
      <c r="Q59" s="655"/>
      <c r="R59" s="655"/>
      <c r="S59" s="654"/>
      <c r="T59" s="654"/>
      <c r="U59" s="654"/>
      <c r="V59" s="654"/>
      <c r="W59" s="654"/>
      <c r="X59" s="654"/>
      <c r="Y59" s="654"/>
      <c r="Z59" s="654"/>
      <c r="AA59" s="654"/>
      <c r="AB59" s="654"/>
      <c r="AC59" s="654"/>
      <c r="AD59" s="654"/>
      <c r="AE59" s="654"/>
      <c r="AF59" s="656"/>
      <c r="AG59" s="656"/>
      <c r="AH59" s="656"/>
      <c r="AI59" s="656"/>
      <c r="AJ59" s="656"/>
      <c r="AK59" s="656"/>
      <c r="AL59" s="646"/>
      <c r="AM59" s="646"/>
      <c r="AN59" s="646"/>
      <c r="AO59" s="646"/>
      <c r="AP59" s="646"/>
      <c r="AQ59" s="190"/>
      <c r="AR59" s="191"/>
      <c r="AS59" s="192" t="s">
        <v>3</v>
      </c>
      <c r="AT59" s="647"/>
      <c r="AU59" s="647"/>
      <c r="AV59" s="196" t="s">
        <v>28</v>
      </c>
    </row>
    <row r="60" spans="5:48" ht="17.149999999999999" customHeight="1" x14ac:dyDescent="0.2">
      <c r="E60" s="652"/>
      <c r="F60" s="653"/>
      <c r="G60" s="654"/>
      <c r="H60" s="654"/>
      <c r="I60" s="654"/>
      <c r="J60" s="654"/>
      <c r="K60" s="654"/>
      <c r="L60" s="654"/>
      <c r="M60" s="654"/>
      <c r="N60" s="654"/>
      <c r="O60" s="654"/>
      <c r="P60" s="655"/>
      <c r="Q60" s="655"/>
      <c r="R60" s="655"/>
      <c r="S60" s="654"/>
      <c r="T60" s="654"/>
      <c r="U60" s="654"/>
      <c r="V60" s="654"/>
      <c r="W60" s="654"/>
      <c r="X60" s="654"/>
      <c r="Y60" s="654"/>
      <c r="Z60" s="654"/>
      <c r="AA60" s="654"/>
      <c r="AB60" s="654"/>
      <c r="AC60" s="654"/>
      <c r="AD60" s="654"/>
      <c r="AE60" s="654"/>
      <c r="AF60" s="656"/>
      <c r="AG60" s="656"/>
      <c r="AH60" s="656"/>
      <c r="AI60" s="656"/>
      <c r="AJ60" s="656"/>
      <c r="AK60" s="656"/>
      <c r="AL60" s="646"/>
      <c r="AM60" s="646"/>
      <c r="AN60" s="646"/>
      <c r="AO60" s="646"/>
      <c r="AP60" s="646"/>
      <c r="AQ60" s="193"/>
      <c r="AR60" s="194"/>
      <c r="AS60" s="195" t="s">
        <v>3</v>
      </c>
      <c r="AT60" s="648"/>
      <c r="AU60" s="648"/>
      <c r="AV60" s="197" t="s">
        <v>28</v>
      </c>
    </row>
    <row r="61" spans="5:48" ht="17.149999999999999" customHeight="1" x14ac:dyDescent="0.2">
      <c r="E61" s="650"/>
      <c r="F61" s="651"/>
      <c r="G61" s="654"/>
      <c r="H61" s="654"/>
      <c r="I61" s="654"/>
      <c r="J61" s="654"/>
      <c r="K61" s="654"/>
      <c r="L61" s="654"/>
      <c r="M61" s="654"/>
      <c r="N61" s="654"/>
      <c r="O61" s="654"/>
      <c r="P61" s="655"/>
      <c r="Q61" s="655"/>
      <c r="R61" s="655"/>
      <c r="S61" s="654"/>
      <c r="T61" s="654"/>
      <c r="U61" s="654"/>
      <c r="V61" s="654"/>
      <c r="W61" s="654"/>
      <c r="X61" s="654"/>
      <c r="Y61" s="654"/>
      <c r="Z61" s="654"/>
      <c r="AA61" s="654"/>
      <c r="AB61" s="654"/>
      <c r="AC61" s="654"/>
      <c r="AD61" s="654"/>
      <c r="AE61" s="654"/>
      <c r="AF61" s="656"/>
      <c r="AG61" s="656"/>
      <c r="AH61" s="656"/>
      <c r="AI61" s="656"/>
      <c r="AJ61" s="656"/>
      <c r="AK61" s="656"/>
      <c r="AL61" s="646"/>
      <c r="AM61" s="646"/>
      <c r="AN61" s="646"/>
      <c r="AO61" s="646"/>
      <c r="AP61" s="646"/>
      <c r="AQ61" s="190"/>
      <c r="AR61" s="191"/>
      <c r="AS61" s="192" t="s">
        <v>3</v>
      </c>
      <c r="AT61" s="647"/>
      <c r="AU61" s="647"/>
      <c r="AV61" s="196" t="s">
        <v>28</v>
      </c>
    </row>
    <row r="62" spans="5:48" ht="17.149999999999999" customHeight="1" x14ac:dyDescent="0.2">
      <c r="E62" s="652"/>
      <c r="F62" s="653"/>
      <c r="G62" s="654"/>
      <c r="H62" s="654"/>
      <c r="I62" s="654"/>
      <c r="J62" s="654"/>
      <c r="K62" s="654"/>
      <c r="L62" s="654"/>
      <c r="M62" s="654"/>
      <c r="N62" s="654"/>
      <c r="O62" s="654"/>
      <c r="P62" s="655"/>
      <c r="Q62" s="655"/>
      <c r="R62" s="655"/>
      <c r="S62" s="654"/>
      <c r="T62" s="654"/>
      <c r="U62" s="654"/>
      <c r="V62" s="654"/>
      <c r="W62" s="654"/>
      <c r="X62" s="654"/>
      <c r="Y62" s="654"/>
      <c r="Z62" s="654"/>
      <c r="AA62" s="654"/>
      <c r="AB62" s="654"/>
      <c r="AC62" s="654"/>
      <c r="AD62" s="654"/>
      <c r="AE62" s="654"/>
      <c r="AF62" s="656"/>
      <c r="AG62" s="656"/>
      <c r="AH62" s="656"/>
      <c r="AI62" s="656"/>
      <c r="AJ62" s="656"/>
      <c r="AK62" s="656"/>
      <c r="AL62" s="646"/>
      <c r="AM62" s="646"/>
      <c r="AN62" s="646"/>
      <c r="AO62" s="646"/>
      <c r="AP62" s="646"/>
      <c r="AQ62" s="193"/>
      <c r="AR62" s="194"/>
      <c r="AS62" s="195" t="s">
        <v>3</v>
      </c>
      <c r="AT62" s="648"/>
      <c r="AU62" s="648"/>
      <c r="AV62" s="197" t="s">
        <v>28</v>
      </c>
    </row>
    <row r="63" spans="5:48" ht="17.149999999999999" customHeight="1" x14ac:dyDescent="0.2">
      <c r="E63" s="650"/>
      <c r="F63" s="651"/>
      <c r="G63" s="654"/>
      <c r="H63" s="654"/>
      <c r="I63" s="654"/>
      <c r="J63" s="654"/>
      <c r="K63" s="654"/>
      <c r="L63" s="654"/>
      <c r="M63" s="654"/>
      <c r="N63" s="654"/>
      <c r="O63" s="654"/>
      <c r="P63" s="655"/>
      <c r="Q63" s="655"/>
      <c r="R63" s="655"/>
      <c r="S63" s="654"/>
      <c r="T63" s="654"/>
      <c r="U63" s="654"/>
      <c r="V63" s="654"/>
      <c r="W63" s="654"/>
      <c r="X63" s="654"/>
      <c r="Y63" s="654"/>
      <c r="Z63" s="654"/>
      <c r="AA63" s="654"/>
      <c r="AB63" s="654"/>
      <c r="AC63" s="654"/>
      <c r="AD63" s="654"/>
      <c r="AE63" s="654"/>
      <c r="AF63" s="656"/>
      <c r="AG63" s="656"/>
      <c r="AH63" s="656"/>
      <c r="AI63" s="656"/>
      <c r="AJ63" s="656"/>
      <c r="AK63" s="656"/>
      <c r="AL63" s="646"/>
      <c r="AM63" s="646"/>
      <c r="AN63" s="646"/>
      <c r="AO63" s="646"/>
      <c r="AP63" s="646"/>
      <c r="AQ63" s="190"/>
      <c r="AR63" s="191"/>
      <c r="AS63" s="192" t="s">
        <v>3</v>
      </c>
      <c r="AT63" s="647"/>
      <c r="AU63" s="647"/>
      <c r="AV63" s="196" t="s">
        <v>28</v>
      </c>
    </row>
    <row r="64" spans="5:48" ht="17.149999999999999" customHeight="1" x14ac:dyDescent="0.2">
      <c r="E64" s="652"/>
      <c r="F64" s="653"/>
      <c r="G64" s="654"/>
      <c r="H64" s="654"/>
      <c r="I64" s="654"/>
      <c r="J64" s="654"/>
      <c r="K64" s="654"/>
      <c r="L64" s="654"/>
      <c r="M64" s="654"/>
      <c r="N64" s="654"/>
      <c r="O64" s="654"/>
      <c r="P64" s="655"/>
      <c r="Q64" s="655"/>
      <c r="R64" s="655"/>
      <c r="S64" s="654"/>
      <c r="T64" s="654"/>
      <c r="U64" s="654"/>
      <c r="V64" s="654"/>
      <c r="W64" s="654"/>
      <c r="X64" s="654"/>
      <c r="Y64" s="654"/>
      <c r="Z64" s="654"/>
      <c r="AA64" s="654"/>
      <c r="AB64" s="654"/>
      <c r="AC64" s="654"/>
      <c r="AD64" s="654"/>
      <c r="AE64" s="654"/>
      <c r="AF64" s="656"/>
      <c r="AG64" s="656"/>
      <c r="AH64" s="656"/>
      <c r="AI64" s="656"/>
      <c r="AJ64" s="656"/>
      <c r="AK64" s="656"/>
      <c r="AL64" s="646"/>
      <c r="AM64" s="646"/>
      <c r="AN64" s="646"/>
      <c r="AO64" s="646"/>
      <c r="AP64" s="646"/>
      <c r="AQ64" s="193"/>
      <c r="AR64" s="194"/>
      <c r="AS64" s="195" t="s">
        <v>3</v>
      </c>
      <c r="AT64" s="648"/>
      <c r="AU64" s="648"/>
      <c r="AV64" s="197" t="s">
        <v>28</v>
      </c>
    </row>
    <row r="65" spans="5:48" ht="17.149999999999999" customHeight="1" x14ac:dyDescent="0.2">
      <c r="E65" s="650"/>
      <c r="F65" s="651"/>
      <c r="G65" s="654"/>
      <c r="H65" s="654"/>
      <c r="I65" s="654"/>
      <c r="J65" s="654"/>
      <c r="K65" s="654"/>
      <c r="L65" s="654"/>
      <c r="M65" s="654"/>
      <c r="N65" s="654"/>
      <c r="O65" s="654"/>
      <c r="P65" s="655"/>
      <c r="Q65" s="655"/>
      <c r="R65" s="655"/>
      <c r="S65" s="654"/>
      <c r="T65" s="654"/>
      <c r="U65" s="654"/>
      <c r="V65" s="654"/>
      <c r="W65" s="654"/>
      <c r="X65" s="654"/>
      <c r="Y65" s="654"/>
      <c r="Z65" s="654"/>
      <c r="AA65" s="654"/>
      <c r="AB65" s="654"/>
      <c r="AC65" s="654"/>
      <c r="AD65" s="654"/>
      <c r="AE65" s="654"/>
      <c r="AF65" s="656"/>
      <c r="AG65" s="656"/>
      <c r="AH65" s="656"/>
      <c r="AI65" s="656"/>
      <c r="AJ65" s="656"/>
      <c r="AK65" s="656"/>
      <c r="AL65" s="646"/>
      <c r="AM65" s="646"/>
      <c r="AN65" s="646"/>
      <c r="AO65" s="646"/>
      <c r="AP65" s="646"/>
      <c r="AQ65" s="190"/>
      <c r="AR65" s="191"/>
      <c r="AS65" s="192" t="s">
        <v>3</v>
      </c>
      <c r="AT65" s="647"/>
      <c r="AU65" s="647"/>
      <c r="AV65" s="196" t="s">
        <v>28</v>
      </c>
    </row>
    <row r="66" spans="5:48" ht="17.149999999999999" customHeight="1" x14ac:dyDescent="0.2">
      <c r="E66" s="652"/>
      <c r="F66" s="653"/>
      <c r="G66" s="654"/>
      <c r="H66" s="654"/>
      <c r="I66" s="654"/>
      <c r="J66" s="654"/>
      <c r="K66" s="654"/>
      <c r="L66" s="654"/>
      <c r="M66" s="654"/>
      <c r="N66" s="654"/>
      <c r="O66" s="654"/>
      <c r="P66" s="655"/>
      <c r="Q66" s="655"/>
      <c r="R66" s="655"/>
      <c r="S66" s="654"/>
      <c r="T66" s="654"/>
      <c r="U66" s="654"/>
      <c r="V66" s="654"/>
      <c r="W66" s="654"/>
      <c r="X66" s="654"/>
      <c r="Y66" s="654"/>
      <c r="Z66" s="654"/>
      <c r="AA66" s="654"/>
      <c r="AB66" s="654"/>
      <c r="AC66" s="654"/>
      <c r="AD66" s="654"/>
      <c r="AE66" s="654"/>
      <c r="AF66" s="656"/>
      <c r="AG66" s="656"/>
      <c r="AH66" s="656"/>
      <c r="AI66" s="656"/>
      <c r="AJ66" s="656"/>
      <c r="AK66" s="656"/>
      <c r="AL66" s="646"/>
      <c r="AM66" s="646"/>
      <c r="AN66" s="646"/>
      <c r="AO66" s="646"/>
      <c r="AP66" s="646"/>
      <c r="AQ66" s="193"/>
      <c r="AR66" s="194"/>
      <c r="AS66" s="195" t="s">
        <v>3</v>
      </c>
      <c r="AT66" s="648"/>
      <c r="AU66" s="648"/>
      <c r="AV66" s="197" t="s">
        <v>28</v>
      </c>
    </row>
    <row r="67" spans="5:48" ht="17.149999999999999" customHeight="1" x14ac:dyDescent="0.2">
      <c r="E67" s="650"/>
      <c r="F67" s="651"/>
      <c r="G67" s="654"/>
      <c r="H67" s="654"/>
      <c r="I67" s="654"/>
      <c r="J67" s="654"/>
      <c r="K67" s="654"/>
      <c r="L67" s="654"/>
      <c r="M67" s="654"/>
      <c r="N67" s="654"/>
      <c r="O67" s="654"/>
      <c r="P67" s="655"/>
      <c r="Q67" s="655"/>
      <c r="R67" s="655"/>
      <c r="S67" s="654"/>
      <c r="T67" s="654"/>
      <c r="U67" s="654"/>
      <c r="V67" s="654"/>
      <c r="W67" s="654"/>
      <c r="X67" s="654"/>
      <c r="Y67" s="654"/>
      <c r="Z67" s="654"/>
      <c r="AA67" s="654"/>
      <c r="AB67" s="654"/>
      <c r="AC67" s="654"/>
      <c r="AD67" s="654"/>
      <c r="AE67" s="654"/>
      <c r="AF67" s="656"/>
      <c r="AG67" s="656"/>
      <c r="AH67" s="656"/>
      <c r="AI67" s="656"/>
      <c r="AJ67" s="656"/>
      <c r="AK67" s="656"/>
      <c r="AL67" s="646"/>
      <c r="AM67" s="646"/>
      <c r="AN67" s="646"/>
      <c r="AO67" s="646"/>
      <c r="AP67" s="646"/>
      <c r="AQ67" s="190"/>
      <c r="AR67" s="191"/>
      <c r="AS67" s="192" t="s">
        <v>3</v>
      </c>
      <c r="AT67" s="647"/>
      <c r="AU67" s="647"/>
      <c r="AV67" s="196" t="s">
        <v>28</v>
      </c>
    </row>
    <row r="68" spans="5:48" ht="17.149999999999999" customHeight="1" x14ac:dyDescent="0.2">
      <c r="E68" s="652"/>
      <c r="F68" s="653"/>
      <c r="G68" s="654"/>
      <c r="H68" s="654"/>
      <c r="I68" s="654"/>
      <c r="J68" s="654"/>
      <c r="K68" s="654"/>
      <c r="L68" s="654"/>
      <c r="M68" s="654"/>
      <c r="N68" s="654"/>
      <c r="O68" s="654"/>
      <c r="P68" s="655"/>
      <c r="Q68" s="655"/>
      <c r="R68" s="655"/>
      <c r="S68" s="654"/>
      <c r="T68" s="654"/>
      <c r="U68" s="654"/>
      <c r="V68" s="654"/>
      <c r="W68" s="654"/>
      <c r="X68" s="654"/>
      <c r="Y68" s="654"/>
      <c r="Z68" s="654"/>
      <c r="AA68" s="654"/>
      <c r="AB68" s="654"/>
      <c r="AC68" s="654"/>
      <c r="AD68" s="654"/>
      <c r="AE68" s="654"/>
      <c r="AF68" s="656"/>
      <c r="AG68" s="656"/>
      <c r="AH68" s="656"/>
      <c r="AI68" s="656"/>
      <c r="AJ68" s="656"/>
      <c r="AK68" s="656"/>
      <c r="AL68" s="646"/>
      <c r="AM68" s="646"/>
      <c r="AN68" s="646"/>
      <c r="AO68" s="646"/>
      <c r="AP68" s="646"/>
      <c r="AQ68" s="193"/>
      <c r="AR68" s="194"/>
      <c r="AS68" s="195" t="s">
        <v>3</v>
      </c>
      <c r="AT68" s="648"/>
      <c r="AU68" s="648"/>
      <c r="AV68" s="197" t="s">
        <v>28</v>
      </c>
    </row>
    <row r="69" spans="5:48" ht="17.149999999999999" customHeight="1" x14ac:dyDescent="0.2">
      <c r="E69" s="657"/>
      <c r="F69" s="651"/>
      <c r="G69" s="654"/>
      <c r="H69" s="654"/>
      <c r="I69" s="654"/>
      <c r="J69" s="654"/>
      <c r="K69" s="654"/>
      <c r="L69" s="654"/>
      <c r="M69" s="654"/>
      <c r="N69" s="654"/>
      <c r="O69" s="654"/>
      <c r="P69" s="655"/>
      <c r="Q69" s="655"/>
      <c r="R69" s="655"/>
      <c r="S69" s="654"/>
      <c r="T69" s="654"/>
      <c r="U69" s="654"/>
      <c r="V69" s="654"/>
      <c r="W69" s="654"/>
      <c r="X69" s="654"/>
      <c r="Y69" s="654"/>
      <c r="Z69" s="654"/>
      <c r="AA69" s="654"/>
      <c r="AB69" s="654"/>
      <c r="AC69" s="654"/>
      <c r="AD69" s="654"/>
      <c r="AE69" s="654"/>
      <c r="AF69" s="656"/>
      <c r="AG69" s="656"/>
      <c r="AH69" s="656"/>
      <c r="AI69" s="656"/>
      <c r="AJ69" s="656"/>
      <c r="AK69" s="656"/>
      <c r="AL69" s="646"/>
      <c r="AM69" s="646"/>
      <c r="AN69" s="646"/>
      <c r="AO69" s="646"/>
      <c r="AP69" s="646"/>
      <c r="AQ69" s="190"/>
      <c r="AR69" s="270"/>
      <c r="AS69" s="192" t="s">
        <v>3</v>
      </c>
      <c r="AT69" s="647"/>
      <c r="AU69" s="647"/>
      <c r="AV69" s="196" t="s">
        <v>28</v>
      </c>
    </row>
    <row r="70" spans="5:48" ht="17.149999999999999" customHeight="1" x14ac:dyDescent="0.2">
      <c r="E70" s="652"/>
      <c r="F70" s="653"/>
      <c r="G70" s="654"/>
      <c r="H70" s="654"/>
      <c r="I70" s="654"/>
      <c r="J70" s="654"/>
      <c r="K70" s="654"/>
      <c r="L70" s="654"/>
      <c r="M70" s="654"/>
      <c r="N70" s="654"/>
      <c r="O70" s="654"/>
      <c r="P70" s="655"/>
      <c r="Q70" s="655"/>
      <c r="R70" s="655"/>
      <c r="S70" s="654"/>
      <c r="T70" s="654"/>
      <c r="U70" s="654"/>
      <c r="V70" s="654"/>
      <c r="W70" s="654"/>
      <c r="X70" s="654"/>
      <c r="Y70" s="654"/>
      <c r="Z70" s="654"/>
      <c r="AA70" s="654"/>
      <c r="AB70" s="654"/>
      <c r="AC70" s="654"/>
      <c r="AD70" s="654"/>
      <c r="AE70" s="654"/>
      <c r="AF70" s="656"/>
      <c r="AG70" s="656"/>
      <c r="AH70" s="656"/>
      <c r="AI70" s="656"/>
      <c r="AJ70" s="656"/>
      <c r="AK70" s="656"/>
      <c r="AL70" s="646"/>
      <c r="AM70" s="646"/>
      <c r="AN70" s="646"/>
      <c r="AO70" s="646"/>
      <c r="AP70" s="646"/>
      <c r="AQ70" s="193"/>
      <c r="AR70" s="269"/>
      <c r="AS70" s="195" t="s">
        <v>3</v>
      </c>
      <c r="AT70" s="648"/>
      <c r="AU70" s="648"/>
      <c r="AV70" s="197" t="s">
        <v>28</v>
      </c>
    </row>
    <row r="71" spans="5:48" ht="17.149999999999999" customHeight="1" x14ac:dyDescent="0.2">
      <c r="E71" s="650"/>
      <c r="F71" s="651"/>
      <c r="G71" s="654"/>
      <c r="H71" s="654"/>
      <c r="I71" s="654"/>
      <c r="J71" s="654"/>
      <c r="K71" s="654"/>
      <c r="L71" s="654"/>
      <c r="M71" s="654"/>
      <c r="N71" s="654"/>
      <c r="O71" s="654"/>
      <c r="P71" s="655"/>
      <c r="Q71" s="655"/>
      <c r="R71" s="655"/>
      <c r="S71" s="654"/>
      <c r="T71" s="654"/>
      <c r="U71" s="654"/>
      <c r="V71" s="654"/>
      <c r="W71" s="654"/>
      <c r="X71" s="654"/>
      <c r="Y71" s="654"/>
      <c r="Z71" s="654"/>
      <c r="AA71" s="654"/>
      <c r="AB71" s="654"/>
      <c r="AC71" s="654"/>
      <c r="AD71" s="654"/>
      <c r="AE71" s="654"/>
      <c r="AF71" s="656"/>
      <c r="AG71" s="656"/>
      <c r="AH71" s="656"/>
      <c r="AI71" s="656"/>
      <c r="AJ71" s="656"/>
      <c r="AK71" s="656"/>
      <c r="AL71" s="646"/>
      <c r="AM71" s="646"/>
      <c r="AN71" s="646"/>
      <c r="AO71" s="646"/>
      <c r="AP71" s="646"/>
      <c r="AQ71" s="190"/>
      <c r="AR71" s="270"/>
      <c r="AS71" s="192" t="s">
        <v>3</v>
      </c>
      <c r="AT71" s="647"/>
      <c r="AU71" s="647"/>
      <c r="AV71" s="196" t="s">
        <v>28</v>
      </c>
    </row>
    <row r="72" spans="5:48" ht="17.149999999999999" customHeight="1" x14ac:dyDescent="0.2">
      <c r="E72" s="652"/>
      <c r="F72" s="653"/>
      <c r="G72" s="654"/>
      <c r="H72" s="654"/>
      <c r="I72" s="654"/>
      <c r="J72" s="654"/>
      <c r="K72" s="654"/>
      <c r="L72" s="654"/>
      <c r="M72" s="654"/>
      <c r="N72" s="654"/>
      <c r="O72" s="654"/>
      <c r="P72" s="655"/>
      <c r="Q72" s="655"/>
      <c r="R72" s="655"/>
      <c r="S72" s="654"/>
      <c r="T72" s="654"/>
      <c r="U72" s="654"/>
      <c r="V72" s="654"/>
      <c r="W72" s="654"/>
      <c r="X72" s="654"/>
      <c r="Y72" s="654"/>
      <c r="Z72" s="654"/>
      <c r="AA72" s="654"/>
      <c r="AB72" s="654"/>
      <c r="AC72" s="654"/>
      <c r="AD72" s="654"/>
      <c r="AE72" s="654"/>
      <c r="AF72" s="656"/>
      <c r="AG72" s="656"/>
      <c r="AH72" s="656"/>
      <c r="AI72" s="656"/>
      <c r="AJ72" s="656"/>
      <c r="AK72" s="656"/>
      <c r="AL72" s="646"/>
      <c r="AM72" s="646"/>
      <c r="AN72" s="646"/>
      <c r="AO72" s="646"/>
      <c r="AP72" s="646"/>
      <c r="AQ72" s="193"/>
      <c r="AR72" s="269"/>
      <c r="AS72" s="195" t="s">
        <v>3</v>
      </c>
      <c r="AT72" s="648"/>
      <c r="AU72" s="648"/>
      <c r="AV72" s="197" t="s">
        <v>28</v>
      </c>
    </row>
    <row r="73" spans="5:48" ht="17.149999999999999" customHeight="1" x14ac:dyDescent="0.2">
      <c r="E73" s="650"/>
      <c r="F73" s="651"/>
      <c r="G73" s="654"/>
      <c r="H73" s="654"/>
      <c r="I73" s="654"/>
      <c r="J73" s="654"/>
      <c r="K73" s="654"/>
      <c r="L73" s="654"/>
      <c r="M73" s="654"/>
      <c r="N73" s="654"/>
      <c r="O73" s="654"/>
      <c r="P73" s="655"/>
      <c r="Q73" s="655"/>
      <c r="R73" s="655"/>
      <c r="S73" s="654"/>
      <c r="T73" s="654"/>
      <c r="U73" s="654"/>
      <c r="V73" s="654"/>
      <c r="W73" s="654"/>
      <c r="X73" s="654"/>
      <c r="Y73" s="654"/>
      <c r="Z73" s="654"/>
      <c r="AA73" s="654"/>
      <c r="AB73" s="654"/>
      <c r="AC73" s="654"/>
      <c r="AD73" s="654"/>
      <c r="AE73" s="654"/>
      <c r="AF73" s="656"/>
      <c r="AG73" s="656"/>
      <c r="AH73" s="656"/>
      <c r="AI73" s="656"/>
      <c r="AJ73" s="656"/>
      <c r="AK73" s="656"/>
      <c r="AL73" s="646"/>
      <c r="AM73" s="646"/>
      <c r="AN73" s="646"/>
      <c r="AO73" s="646"/>
      <c r="AP73" s="646"/>
      <c r="AQ73" s="190"/>
      <c r="AR73" s="191"/>
      <c r="AS73" s="192" t="s">
        <v>3</v>
      </c>
      <c r="AT73" s="647"/>
      <c r="AU73" s="647"/>
      <c r="AV73" s="196" t="s">
        <v>28</v>
      </c>
    </row>
    <row r="74" spans="5:48" ht="17.149999999999999" customHeight="1" thickBot="1" x14ac:dyDescent="0.25">
      <c r="E74" s="679"/>
      <c r="F74" s="680"/>
      <c r="G74" s="677"/>
      <c r="H74" s="677"/>
      <c r="I74" s="677"/>
      <c r="J74" s="677"/>
      <c r="K74" s="677"/>
      <c r="L74" s="677"/>
      <c r="M74" s="677"/>
      <c r="N74" s="677"/>
      <c r="O74" s="677"/>
      <c r="P74" s="678"/>
      <c r="Q74" s="678"/>
      <c r="R74" s="678"/>
      <c r="S74" s="677"/>
      <c r="T74" s="677"/>
      <c r="U74" s="677"/>
      <c r="V74" s="677"/>
      <c r="W74" s="677"/>
      <c r="X74" s="677"/>
      <c r="Y74" s="677"/>
      <c r="Z74" s="677"/>
      <c r="AA74" s="677"/>
      <c r="AB74" s="677"/>
      <c r="AC74" s="677"/>
      <c r="AD74" s="677"/>
      <c r="AE74" s="677"/>
      <c r="AF74" s="676"/>
      <c r="AG74" s="676"/>
      <c r="AH74" s="676"/>
      <c r="AI74" s="676"/>
      <c r="AJ74" s="676"/>
      <c r="AK74" s="676"/>
      <c r="AL74" s="672"/>
      <c r="AM74" s="672"/>
      <c r="AN74" s="672"/>
      <c r="AO74" s="672"/>
      <c r="AP74" s="672"/>
      <c r="AQ74" s="198"/>
      <c r="AR74" s="199"/>
      <c r="AS74" s="200" t="s">
        <v>3</v>
      </c>
      <c r="AT74" s="673"/>
      <c r="AU74" s="673"/>
      <c r="AV74" s="201" t="s">
        <v>28</v>
      </c>
    </row>
    <row r="75" spans="5:48" ht="10" customHeight="1" x14ac:dyDescent="0.2"/>
  </sheetData>
  <sheetProtection password="CC81" sheet="1" objects="1" scenarios="1"/>
  <mergeCells count="254">
    <mergeCell ref="AF73:AK74"/>
    <mergeCell ref="AF67:AK68"/>
    <mergeCell ref="E67:F68"/>
    <mergeCell ref="G67:O68"/>
    <mergeCell ref="P67:R68"/>
    <mergeCell ref="S67:AE68"/>
    <mergeCell ref="G73:O74"/>
    <mergeCell ref="P73:R74"/>
    <mergeCell ref="S73:AE74"/>
    <mergeCell ref="E73:F74"/>
    <mergeCell ref="E71:F72"/>
    <mergeCell ref="G71:O72"/>
    <mergeCell ref="P71:R72"/>
    <mergeCell ref="S71:AE72"/>
    <mergeCell ref="AF71:AK72"/>
    <mergeCell ref="E69:F70"/>
    <mergeCell ref="G69:O70"/>
    <mergeCell ref="P69:R70"/>
    <mergeCell ref="S69:AE70"/>
    <mergeCell ref="AF69:AK70"/>
    <mergeCell ref="E59:F60"/>
    <mergeCell ref="G59:O60"/>
    <mergeCell ref="P59:R60"/>
    <mergeCell ref="P61:R62"/>
    <mergeCell ref="S61:AE62"/>
    <mergeCell ref="E61:F62"/>
    <mergeCell ref="A2:AH3"/>
    <mergeCell ref="AK2:AX3"/>
    <mergeCell ref="E65:F66"/>
    <mergeCell ref="G65:O66"/>
    <mergeCell ref="E63:F64"/>
    <mergeCell ref="AF65:AK66"/>
    <mergeCell ref="G61:O62"/>
    <mergeCell ref="AT57:AU57"/>
    <mergeCell ref="AT62:AU62"/>
    <mergeCell ref="AT59:AU59"/>
    <mergeCell ref="AT60:AU60"/>
    <mergeCell ref="AL57:AP58"/>
    <mergeCell ref="AL59:AP60"/>
    <mergeCell ref="AF59:AK60"/>
    <mergeCell ref="S57:AE58"/>
    <mergeCell ref="S59:AE60"/>
    <mergeCell ref="AF61:AK62"/>
    <mergeCell ref="P63:R64"/>
    <mergeCell ref="AT73:AU73"/>
    <mergeCell ref="AL67:AP68"/>
    <mergeCell ref="AL73:AP74"/>
    <mergeCell ref="AL63:AP64"/>
    <mergeCell ref="AT74:AU74"/>
    <mergeCell ref="AT67:AU67"/>
    <mergeCell ref="AT68:AU68"/>
    <mergeCell ref="AT64:AU64"/>
    <mergeCell ref="AT65:AU65"/>
    <mergeCell ref="AT66:AU66"/>
    <mergeCell ref="AT63:AU63"/>
    <mergeCell ref="AL65:AP66"/>
    <mergeCell ref="AL69:AP70"/>
    <mergeCell ref="AT69:AU69"/>
    <mergeCell ref="AT70:AU70"/>
    <mergeCell ref="AL71:AP72"/>
    <mergeCell ref="AT71:AU71"/>
    <mergeCell ref="AT72:AU72"/>
    <mergeCell ref="S63:AE64"/>
    <mergeCell ref="AF63:AK64"/>
    <mergeCell ref="G63:O64"/>
    <mergeCell ref="P65:R66"/>
    <mergeCell ref="S65:AE66"/>
    <mergeCell ref="AT58:AU58"/>
    <mergeCell ref="AT61:AU61"/>
    <mergeCell ref="AT52:AU52"/>
    <mergeCell ref="AL51:AP52"/>
    <mergeCell ref="AF51:AK52"/>
    <mergeCell ref="AL13:AP13"/>
    <mergeCell ref="AQ14:AV14"/>
    <mergeCell ref="AT51:AU51"/>
    <mergeCell ref="AL61:AP62"/>
    <mergeCell ref="AT55:AU55"/>
    <mergeCell ref="AL55:AP56"/>
    <mergeCell ref="AL53:AP54"/>
    <mergeCell ref="AT54:AU54"/>
    <mergeCell ref="AT53:AU53"/>
    <mergeCell ref="AT56:AU56"/>
    <mergeCell ref="AL35:AP36"/>
    <mergeCell ref="AT35:AU35"/>
    <mergeCell ref="AL14:AP14"/>
    <mergeCell ref="AQ13:AV13"/>
    <mergeCell ref="AL33:AP34"/>
    <mergeCell ref="AT33:AU33"/>
    <mergeCell ref="AT34:AU34"/>
    <mergeCell ref="AT36:AU36"/>
    <mergeCell ref="AL37:AP38"/>
    <mergeCell ref="AT37:AU37"/>
    <mergeCell ref="AT38:AU38"/>
    <mergeCell ref="AL39:AP40"/>
    <mergeCell ref="AT39:AU39"/>
    <mergeCell ref="AT40:AU40"/>
    <mergeCell ref="G13:O14"/>
    <mergeCell ref="P13:R14"/>
    <mergeCell ref="E51:F52"/>
    <mergeCell ref="P51:R52"/>
    <mergeCell ref="G51:O52"/>
    <mergeCell ref="E13:F13"/>
    <mergeCell ref="AF13:AK14"/>
    <mergeCell ref="S51:AE52"/>
    <mergeCell ref="S13:AE14"/>
    <mergeCell ref="E33:F34"/>
    <mergeCell ref="G33:O34"/>
    <mergeCell ref="E35:F36"/>
    <mergeCell ref="G35:O36"/>
    <mergeCell ref="P35:R36"/>
    <mergeCell ref="S35:AE36"/>
    <mergeCell ref="AF35:AK36"/>
    <mergeCell ref="E41:F42"/>
    <mergeCell ref="G41:O42"/>
    <mergeCell ref="P41:R42"/>
    <mergeCell ref="S41:AE42"/>
    <mergeCell ref="AF41:AK42"/>
    <mergeCell ref="E45:F46"/>
    <mergeCell ref="G45:O46"/>
    <mergeCell ref="P45:R46"/>
    <mergeCell ref="E53:F54"/>
    <mergeCell ref="G57:O58"/>
    <mergeCell ref="P57:R58"/>
    <mergeCell ref="G53:O54"/>
    <mergeCell ref="G55:O56"/>
    <mergeCell ref="P55:R56"/>
    <mergeCell ref="AF55:AK56"/>
    <mergeCell ref="P53:R54"/>
    <mergeCell ref="M4:Y4"/>
    <mergeCell ref="E14:F14"/>
    <mergeCell ref="P33:R34"/>
    <mergeCell ref="S33:AE34"/>
    <mergeCell ref="AF33:AK34"/>
    <mergeCell ref="AF57:AK58"/>
    <mergeCell ref="E57:F58"/>
    <mergeCell ref="E55:F56"/>
    <mergeCell ref="S55:AE56"/>
    <mergeCell ref="AF53:AK54"/>
    <mergeCell ref="S53:AE54"/>
    <mergeCell ref="E37:F38"/>
    <mergeCell ref="G37:O38"/>
    <mergeCell ref="P37:R38"/>
    <mergeCell ref="S37:AE38"/>
    <mergeCell ref="AF37:AK38"/>
    <mergeCell ref="AL41:AP42"/>
    <mergeCell ref="AT41:AU41"/>
    <mergeCell ref="AT42:AU42"/>
    <mergeCell ref="E39:F40"/>
    <mergeCell ref="G39:O40"/>
    <mergeCell ref="P39:R40"/>
    <mergeCell ref="S39:AE40"/>
    <mergeCell ref="AF39:AK40"/>
    <mergeCell ref="AL43:AP44"/>
    <mergeCell ref="AT43:AU43"/>
    <mergeCell ref="AT44:AU44"/>
    <mergeCell ref="S45:AE46"/>
    <mergeCell ref="AF45:AK46"/>
    <mergeCell ref="AL45:AP46"/>
    <mergeCell ref="AT45:AU45"/>
    <mergeCell ref="AT46:AU46"/>
    <mergeCell ref="E43:F44"/>
    <mergeCell ref="G43:O44"/>
    <mergeCell ref="P43:R44"/>
    <mergeCell ref="S43:AE44"/>
    <mergeCell ref="AF43:AK44"/>
    <mergeCell ref="AL47:AP48"/>
    <mergeCell ref="AT47:AU47"/>
    <mergeCell ref="AT48:AU48"/>
    <mergeCell ref="E49:F50"/>
    <mergeCell ref="G49:O50"/>
    <mergeCell ref="P49:R50"/>
    <mergeCell ref="S49:AE50"/>
    <mergeCell ref="AF49:AK50"/>
    <mergeCell ref="AL49:AP50"/>
    <mergeCell ref="AT49:AU49"/>
    <mergeCell ref="AT50:AU50"/>
    <mergeCell ref="E47:F48"/>
    <mergeCell ref="G47:O48"/>
    <mergeCell ref="P47:R48"/>
    <mergeCell ref="S47:AE48"/>
    <mergeCell ref="AF47:AK48"/>
    <mergeCell ref="AL15:AP16"/>
    <mergeCell ref="AT15:AU15"/>
    <mergeCell ref="AT16:AU16"/>
    <mergeCell ref="E17:F18"/>
    <mergeCell ref="G17:O18"/>
    <mergeCell ref="P17:R18"/>
    <mergeCell ref="S17:AE18"/>
    <mergeCell ref="AF17:AK18"/>
    <mergeCell ref="AL17:AP18"/>
    <mergeCell ref="AT17:AU17"/>
    <mergeCell ref="AT18:AU18"/>
    <mergeCell ref="E15:F16"/>
    <mergeCell ref="G15:O16"/>
    <mergeCell ref="P15:R16"/>
    <mergeCell ref="S15:AE16"/>
    <mergeCell ref="AF15:AK16"/>
    <mergeCell ref="AL19:AP20"/>
    <mergeCell ref="AT19:AU19"/>
    <mergeCell ref="AT20:AU20"/>
    <mergeCell ref="E21:F22"/>
    <mergeCell ref="G21:O22"/>
    <mergeCell ref="P21:R22"/>
    <mergeCell ref="S21:AE22"/>
    <mergeCell ref="AF21:AK22"/>
    <mergeCell ref="AL21:AP22"/>
    <mergeCell ref="AT21:AU21"/>
    <mergeCell ref="AT22:AU22"/>
    <mergeCell ref="E19:F20"/>
    <mergeCell ref="G19:O20"/>
    <mergeCell ref="P19:R20"/>
    <mergeCell ref="S19:AE20"/>
    <mergeCell ref="AF19:AK20"/>
    <mergeCell ref="AF27:AK28"/>
    <mergeCell ref="AL23:AP24"/>
    <mergeCell ref="AT23:AU23"/>
    <mergeCell ref="AT24:AU24"/>
    <mergeCell ref="E25:F26"/>
    <mergeCell ref="G25:O26"/>
    <mergeCell ref="P25:R26"/>
    <mergeCell ref="S25:AE26"/>
    <mergeCell ref="AF25:AK26"/>
    <mergeCell ref="AL25:AP26"/>
    <mergeCell ref="AT25:AU25"/>
    <mergeCell ref="AT26:AU26"/>
    <mergeCell ref="E23:F24"/>
    <mergeCell ref="G23:O24"/>
    <mergeCell ref="P23:R24"/>
    <mergeCell ref="S23:AE24"/>
    <mergeCell ref="AF23:AK24"/>
    <mergeCell ref="AL31:AP32"/>
    <mergeCell ref="AT31:AU31"/>
    <mergeCell ref="AT32:AU32"/>
    <mergeCell ref="F8:L8"/>
    <mergeCell ref="E31:F32"/>
    <mergeCell ref="G31:O32"/>
    <mergeCell ref="P31:R32"/>
    <mergeCell ref="S31:AE32"/>
    <mergeCell ref="AF31:AK32"/>
    <mergeCell ref="AL27:AP28"/>
    <mergeCell ref="AT27:AU27"/>
    <mergeCell ref="AT28:AU28"/>
    <mergeCell ref="E29:F30"/>
    <mergeCell ref="G29:O30"/>
    <mergeCell ref="P29:R30"/>
    <mergeCell ref="S29:AE30"/>
    <mergeCell ref="AF29:AK30"/>
    <mergeCell ref="AL29:AP30"/>
    <mergeCell ref="AT29:AU29"/>
    <mergeCell ref="AT30:AU30"/>
    <mergeCell ref="E27:F28"/>
    <mergeCell ref="G27:O28"/>
    <mergeCell ref="P27:R28"/>
    <mergeCell ref="S27:AE28"/>
  </mergeCells>
  <phoneticPr fontId="1"/>
  <conditionalFormatting sqref="AQ51">
    <cfRule type="expression" dxfId="3137" priority="872" stopIfTrue="1">
      <formula>AND(AQ51="",AR51="",AT51="",AQ52="",AR52="",AT52="")</formula>
    </cfRule>
    <cfRule type="expression" dxfId="3136" priority="875">
      <formula>ISERROR(VALUE(AQ51&amp;AR51&amp;"."&amp;AT51&amp;".1"))</formula>
    </cfRule>
    <cfRule type="expression" dxfId="3135" priority="885">
      <formula>VALUE(AQ51&amp;AR51&amp;"."&amp;AT51&amp;".1")&gt;VALUE(AQ52&amp;AR52&amp;"."&amp;AT52&amp;".1")</formula>
    </cfRule>
  </conditionalFormatting>
  <conditionalFormatting sqref="AQ52">
    <cfRule type="expression" dxfId="3134" priority="761" stopIfTrue="1">
      <formula>AND(AQ51="",AR51="",AT51="",AQ52="",AR52="",AT52="")</formula>
    </cfRule>
    <cfRule type="expression" dxfId="3133" priority="762">
      <formula>ISERROR(VALUE(AQ52&amp;AR52&amp;"."&amp;AT52&amp;".1"))</formula>
    </cfRule>
    <cfRule type="expression" dxfId="3132" priority="879">
      <formula>VALUE(AQ51&amp;AR51&amp;"."&amp;AT51&amp;".1")&gt;VALUE(AQ52&amp;AR52&amp;"."&amp;AT52&amp;".1")</formula>
    </cfRule>
  </conditionalFormatting>
  <conditionalFormatting sqref="AQ53">
    <cfRule type="expression" dxfId="3131" priority="743" stopIfTrue="1">
      <formula>AND(AQ53="",AR53="",AT53="",AQ54="",AR54="",AT54="")</formula>
    </cfRule>
    <cfRule type="expression" dxfId="3130" priority="746">
      <formula>ISERROR(VALUE(AQ53&amp;AR53&amp;"."&amp;AT53&amp;".1"))</formula>
    </cfRule>
    <cfRule type="expression" dxfId="3129" priority="756">
      <formula>VALUE(AQ53&amp;AR53&amp;"."&amp;AT53&amp;".1")&gt;VALUE(AQ54&amp;AR54&amp;"."&amp;AT54&amp;".1")</formula>
    </cfRule>
  </conditionalFormatting>
  <conditionalFormatting sqref="AQ54">
    <cfRule type="expression" dxfId="3128" priority="740" stopIfTrue="1">
      <formula>AND(AQ53="",AR53="",AT53="",AQ54="",AR54="",AT54="")</formula>
    </cfRule>
    <cfRule type="expression" dxfId="3127" priority="741">
      <formula>ISERROR(VALUE(AQ54&amp;AR54&amp;"."&amp;AT54&amp;".1"))</formula>
    </cfRule>
    <cfRule type="expression" dxfId="3126" priority="750">
      <formula>VALUE(AQ53&amp;AR53&amp;"."&amp;AT53&amp;".1")&gt;VALUE(AQ54&amp;AR54&amp;"."&amp;AT54&amp;".1")</formula>
    </cfRule>
  </conditionalFormatting>
  <conditionalFormatting sqref="AQ55">
    <cfRule type="expression" dxfId="3125" priority="722" stopIfTrue="1">
      <formula>AND(AQ55="",AR55="",AT55="",AQ56="",AR56="",AT56="")</formula>
    </cfRule>
    <cfRule type="expression" dxfId="3124" priority="725">
      <formula>ISERROR(VALUE(AQ55&amp;AR55&amp;"."&amp;AT55&amp;".1"))</formula>
    </cfRule>
    <cfRule type="expression" dxfId="3123" priority="735">
      <formula>VALUE(AQ55&amp;AR55&amp;"."&amp;AT55&amp;".1")&gt;VALUE(AQ56&amp;AR56&amp;"."&amp;AT56&amp;".1")</formula>
    </cfRule>
  </conditionalFormatting>
  <conditionalFormatting sqref="AQ56">
    <cfRule type="expression" dxfId="3122" priority="719" stopIfTrue="1">
      <formula>AND(AQ55="",AR55="",AT55="",AQ56="",AR56="",AT56="")</formula>
    </cfRule>
    <cfRule type="expression" dxfId="3121" priority="720">
      <formula>ISERROR(VALUE(AQ56&amp;AR56&amp;"."&amp;AT56&amp;".1"))</formula>
    </cfRule>
    <cfRule type="expression" dxfId="3120" priority="729">
      <formula>VALUE(AQ55&amp;AR55&amp;"."&amp;AT55&amp;".1")&gt;VALUE(AQ56&amp;AR56&amp;"."&amp;AT56&amp;".1")</formula>
    </cfRule>
  </conditionalFormatting>
  <conditionalFormatting sqref="AQ57">
    <cfRule type="expression" dxfId="3119" priority="701" stopIfTrue="1">
      <formula>AND(AQ57="",AR57="",AT57="",AQ58="",AR58="",AT58="")</formula>
    </cfRule>
    <cfRule type="expression" dxfId="3118" priority="704">
      <formula>ISERROR(VALUE(AQ57&amp;AR57&amp;"."&amp;AT57&amp;".1"))</formula>
    </cfRule>
    <cfRule type="expression" dxfId="3117" priority="714">
      <formula>VALUE(AQ57&amp;AR57&amp;"."&amp;AT57&amp;".1")&gt;VALUE(AQ58&amp;AR58&amp;"."&amp;AT58&amp;".1")</formula>
    </cfRule>
  </conditionalFormatting>
  <conditionalFormatting sqref="AQ58">
    <cfRule type="expression" dxfId="3116" priority="698" stopIfTrue="1">
      <formula>AND(AQ57="",AR57="",AT57="",AQ58="",AR58="",AT58="")</formula>
    </cfRule>
    <cfRule type="expression" dxfId="3115" priority="699">
      <formula>ISERROR(VALUE(AQ58&amp;AR58&amp;"."&amp;AT58&amp;".1"))</formula>
    </cfRule>
    <cfRule type="expression" dxfId="3114" priority="708">
      <formula>VALUE(AQ57&amp;AR57&amp;"."&amp;AT57&amp;".1")&gt;VALUE(AQ58&amp;AR58&amp;"."&amp;AT58&amp;".1")</formula>
    </cfRule>
  </conditionalFormatting>
  <conditionalFormatting sqref="AQ59">
    <cfRule type="expression" dxfId="3113" priority="680" stopIfTrue="1">
      <formula>AND(AQ59="",AR59="",AT59="",AQ60="",AR60="",AT60="")</formula>
    </cfRule>
    <cfRule type="expression" dxfId="3112" priority="683">
      <formula>ISERROR(VALUE(AQ59&amp;AR59&amp;"."&amp;AT59&amp;".1"))</formula>
    </cfRule>
    <cfRule type="expression" dxfId="3111" priority="693">
      <formula>VALUE(AQ59&amp;AR59&amp;"."&amp;AT59&amp;".1")&gt;VALUE(AQ60&amp;AR60&amp;"."&amp;AT60&amp;".1")</formula>
    </cfRule>
  </conditionalFormatting>
  <conditionalFormatting sqref="AQ60">
    <cfRule type="expression" dxfId="3110" priority="677" stopIfTrue="1">
      <formula>AND(AQ59="",AR59="",AT59="",AQ60="",AR60="",AT60="")</formula>
    </cfRule>
    <cfRule type="expression" dxfId="3109" priority="678">
      <formula>ISERROR(VALUE(AQ60&amp;AR60&amp;"."&amp;AT60&amp;".1"))</formula>
    </cfRule>
    <cfRule type="expression" dxfId="3108" priority="687">
      <formula>VALUE(AQ59&amp;AR59&amp;"."&amp;AT59&amp;".1")&gt;VALUE(AQ60&amp;AR60&amp;"."&amp;AT60&amp;".1")</formula>
    </cfRule>
  </conditionalFormatting>
  <conditionalFormatting sqref="AQ61">
    <cfRule type="expression" dxfId="3107" priority="659" stopIfTrue="1">
      <formula>AND(AQ61="",AR61="",AT61="",AQ62="",AR62="",AT62="")</formula>
    </cfRule>
    <cfRule type="expression" dxfId="3106" priority="662">
      <formula>ISERROR(VALUE(AQ61&amp;AR61&amp;"."&amp;AT61&amp;".1"))</formula>
    </cfRule>
    <cfRule type="expression" dxfId="3105" priority="672">
      <formula>VALUE(AQ61&amp;AR61&amp;"."&amp;AT61&amp;".1")&gt;VALUE(AQ62&amp;AR62&amp;"."&amp;AT62&amp;".1")</formula>
    </cfRule>
  </conditionalFormatting>
  <conditionalFormatting sqref="AQ62">
    <cfRule type="expression" dxfId="3104" priority="656" stopIfTrue="1">
      <formula>AND(AQ61="",AR61="",AT61="",AQ62="",AR62="",AT62="")</formula>
    </cfRule>
    <cfRule type="expression" dxfId="3103" priority="657">
      <formula>ISERROR(VALUE(AQ62&amp;AR62&amp;"."&amp;AT62&amp;".1"))</formula>
    </cfRule>
    <cfRule type="expression" dxfId="3102" priority="666">
      <formula>VALUE(AQ61&amp;AR61&amp;"."&amp;AT61&amp;".1")&gt;VALUE(AQ62&amp;AR62&amp;"."&amp;AT62&amp;".1")</formula>
    </cfRule>
  </conditionalFormatting>
  <conditionalFormatting sqref="AQ63">
    <cfRule type="expression" dxfId="3101" priority="638" stopIfTrue="1">
      <formula>AND(AQ63="",AR63="",AT63="",AQ64="",AR64="",AT64="")</formula>
    </cfRule>
    <cfRule type="expression" dxfId="3100" priority="641">
      <formula>ISERROR(VALUE(AQ63&amp;AR63&amp;"."&amp;AT63&amp;".1"))</formula>
    </cfRule>
    <cfRule type="expression" dxfId="3099" priority="651">
      <formula>VALUE(AQ63&amp;AR63&amp;"."&amp;AT63&amp;".1")&gt;VALUE(AQ64&amp;AR64&amp;"."&amp;AT64&amp;".1")</formula>
    </cfRule>
  </conditionalFormatting>
  <conditionalFormatting sqref="AQ64">
    <cfRule type="expression" dxfId="3098" priority="635" stopIfTrue="1">
      <formula>AND(AQ63="",AR63="",AT63="",AQ64="",AR64="",AT64="")</formula>
    </cfRule>
    <cfRule type="expression" dxfId="3097" priority="636">
      <formula>ISERROR(VALUE(AQ64&amp;AR64&amp;"."&amp;AT64&amp;".1"))</formula>
    </cfRule>
    <cfRule type="expression" dxfId="3096" priority="645">
      <formula>VALUE(AQ63&amp;AR63&amp;"."&amp;AT63&amp;".1")&gt;VALUE(AQ64&amp;AR64&amp;"."&amp;AT64&amp;".1")</formula>
    </cfRule>
  </conditionalFormatting>
  <conditionalFormatting sqref="AQ65">
    <cfRule type="expression" dxfId="3095" priority="617" stopIfTrue="1">
      <formula>AND(AQ65="",AR65="",AT65="",AQ66="",AR66="",AT66="")</formula>
    </cfRule>
    <cfRule type="expression" dxfId="3094" priority="620">
      <formula>ISERROR(VALUE(AQ65&amp;AR65&amp;"."&amp;AT65&amp;".1"))</formula>
    </cfRule>
    <cfRule type="expression" dxfId="3093" priority="630">
      <formula>VALUE(AQ65&amp;AR65&amp;"."&amp;AT65&amp;".1")&gt;VALUE(AQ66&amp;AR66&amp;"."&amp;AT66&amp;".1")</formula>
    </cfRule>
  </conditionalFormatting>
  <conditionalFormatting sqref="AQ66">
    <cfRule type="expression" dxfId="3092" priority="614" stopIfTrue="1">
      <formula>AND(AQ65="",AR65="",AT65="",AQ66="",AR66="",AT66="")</formula>
    </cfRule>
    <cfRule type="expression" dxfId="3091" priority="615">
      <formula>ISERROR(VALUE(AQ66&amp;AR66&amp;"."&amp;AT66&amp;".1"))</formula>
    </cfRule>
    <cfRule type="expression" dxfId="3090" priority="624">
      <formula>VALUE(AQ65&amp;AR65&amp;"."&amp;AT65&amp;".1")&gt;VALUE(AQ66&amp;AR66&amp;"."&amp;AT66&amp;".1")</formula>
    </cfRule>
  </conditionalFormatting>
  <conditionalFormatting sqref="AQ67">
    <cfRule type="expression" dxfId="3089" priority="596" stopIfTrue="1">
      <formula>AND(AQ67="",AR67="",AT67="",AQ68="",AR68="",AT68="")</formula>
    </cfRule>
    <cfRule type="expression" dxfId="3088" priority="599">
      <formula>ISERROR(VALUE(AQ67&amp;AR67&amp;"."&amp;AT67&amp;".1"))</formula>
    </cfRule>
    <cfRule type="expression" dxfId="3087" priority="609">
      <formula>VALUE(AQ67&amp;AR67&amp;"."&amp;AT67&amp;".1")&gt;VALUE(AQ68&amp;AR68&amp;"."&amp;AT68&amp;".1")</formula>
    </cfRule>
  </conditionalFormatting>
  <conditionalFormatting sqref="AQ68">
    <cfRule type="expression" dxfId="3086" priority="593" stopIfTrue="1">
      <formula>AND(AQ67="",AR67="",AT67="",AQ68="",AR68="",AT68="")</formula>
    </cfRule>
    <cfRule type="expression" dxfId="3085" priority="594">
      <formula>ISERROR(VALUE(AQ68&amp;AR68&amp;"."&amp;AT68&amp;".1"))</formula>
    </cfRule>
    <cfRule type="expression" dxfId="3084" priority="603">
      <formula>VALUE(AQ67&amp;AR67&amp;"."&amp;AT67&amp;".1")&gt;VALUE(AQ68&amp;AR68&amp;"."&amp;AT68&amp;".1")</formula>
    </cfRule>
  </conditionalFormatting>
  <conditionalFormatting sqref="AQ73">
    <cfRule type="expression" dxfId="3083" priority="575" stopIfTrue="1">
      <formula>AND(AQ73="",AR73="",AT73="",AQ74="",AR74="",AT74="")</formula>
    </cfRule>
    <cfRule type="expression" dxfId="3082" priority="578">
      <formula>ISERROR(VALUE(AQ73&amp;AR73&amp;"."&amp;AT73&amp;".1"))</formula>
    </cfRule>
    <cfRule type="expression" dxfId="3081" priority="588">
      <formula>VALUE(AQ73&amp;AR73&amp;"."&amp;AT73&amp;".1")&gt;VALUE(AQ74&amp;AR74&amp;"."&amp;AT74&amp;".1")</formula>
    </cfRule>
  </conditionalFormatting>
  <conditionalFormatting sqref="AQ74">
    <cfRule type="expression" dxfId="3080" priority="572" stopIfTrue="1">
      <formula>AND(AQ73="",AR73="",AT73="",AQ74="",AR74="",AT74="")</formula>
    </cfRule>
    <cfRule type="expression" dxfId="3079" priority="573">
      <formula>ISERROR(VALUE(AQ74&amp;AR74&amp;"."&amp;AT74&amp;".1"))</formula>
    </cfRule>
    <cfRule type="expression" dxfId="3078" priority="582">
      <formula>VALUE(AQ73&amp;AR73&amp;"."&amp;AT73&amp;".1")&gt;VALUE(AQ74&amp;AR74&amp;"."&amp;AT74&amp;".1")</formula>
    </cfRule>
  </conditionalFormatting>
  <conditionalFormatting sqref="AR51">
    <cfRule type="expression" dxfId="3077" priority="871" stopIfTrue="1">
      <formula>AND(AQ51="",AR51="",AT51="",AQ52="",AR52="",AT52="")</formula>
    </cfRule>
    <cfRule type="expression" dxfId="3076" priority="877">
      <formula>ISERROR(VALUE(AQ51&amp;AR51&amp;"."&amp;AT51&amp;".1"))</formula>
    </cfRule>
    <cfRule type="expression" dxfId="3075" priority="884">
      <formula>VALUE(AQ51&amp;AR51&amp;"."&amp;AT51&amp;".1")&gt;VALUE(AQ52&amp;AR52&amp;"."&amp;AT52&amp;".1")</formula>
    </cfRule>
  </conditionalFormatting>
  <conditionalFormatting sqref="AR52">
    <cfRule type="expression" dxfId="3074" priority="758" stopIfTrue="1">
      <formula>AND(AQ51="",AR51="",AT51="",AQ52="",AR52="",AT52="")</formula>
    </cfRule>
    <cfRule type="expression" dxfId="3073" priority="760">
      <formula>ISERROR(VALUE(AQ52&amp;AR52&amp;"."&amp;AT52&amp;".1"))</formula>
    </cfRule>
    <cfRule type="expression" dxfId="3072" priority="874">
      <formula>VALUE(AQ51&amp;AR51&amp;"."&amp;AT51&amp;".1")&gt;VALUE(AQ52&amp;AR52&amp;"."&amp;AT52&amp;".1")</formula>
    </cfRule>
  </conditionalFormatting>
  <conditionalFormatting sqref="AR53">
    <cfRule type="expression" dxfId="3071" priority="742" stopIfTrue="1">
      <formula>AND(AQ53="",AR53="",AT53="",AQ54="",AR54="",AT54="")</formula>
    </cfRule>
    <cfRule type="expression" dxfId="3070" priority="748">
      <formula>ISERROR(VALUE(AQ53&amp;AR53&amp;"."&amp;AT53&amp;".1"))</formula>
    </cfRule>
    <cfRule type="expression" dxfId="3069" priority="755">
      <formula>VALUE(AQ53&amp;AR53&amp;"."&amp;AT53&amp;".1")&gt;VALUE(AQ54&amp;AR54&amp;"."&amp;AT54&amp;".1")</formula>
    </cfRule>
  </conditionalFormatting>
  <conditionalFormatting sqref="AR54">
    <cfRule type="expression" dxfId="3068" priority="737" stopIfTrue="1">
      <formula>AND(AQ53="",AR53="",AT53="",AQ54="",AR54="",AT54="")</formula>
    </cfRule>
    <cfRule type="expression" dxfId="3067" priority="739">
      <formula>ISERROR(VALUE(AQ54&amp;AR54&amp;"."&amp;AT54&amp;".1"))</formula>
    </cfRule>
    <cfRule type="expression" dxfId="3066" priority="745">
      <formula>VALUE(AQ53&amp;AR53&amp;"."&amp;AT53&amp;".1")&gt;VALUE(AQ54&amp;AR54&amp;"."&amp;AT54&amp;".1")</formula>
    </cfRule>
  </conditionalFormatting>
  <conditionalFormatting sqref="AR55">
    <cfRule type="expression" dxfId="3065" priority="721" stopIfTrue="1">
      <formula>AND(AQ55="",AR55="",AT55="",AQ56="",AR56="",AT56="")</formula>
    </cfRule>
    <cfRule type="expression" dxfId="3064" priority="727">
      <formula>ISERROR(VALUE(AQ55&amp;AR55&amp;"."&amp;AT55&amp;".1"))</formula>
    </cfRule>
    <cfRule type="expression" dxfId="3063" priority="734">
      <formula>VALUE(AQ55&amp;AR55&amp;"."&amp;AT55&amp;".1")&gt;VALUE(AQ56&amp;AR56&amp;"."&amp;AT56&amp;".1")</formula>
    </cfRule>
  </conditionalFormatting>
  <conditionalFormatting sqref="AR56">
    <cfRule type="expression" dxfId="3062" priority="716" stopIfTrue="1">
      <formula>AND(AQ55="",AR55="",AT55="",AQ56="",AR56="",AT56="")</formula>
    </cfRule>
    <cfRule type="expression" dxfId="3061" priority="718">
      <formula>ISERROR(VALUE(AQ56&amp;AR56&amp;"."&amp;AT56&amp;".1"))</formula>
    </cfRule>
    <cfRule type="expression" dxfId="3060" priority="724">
      <formula>VALUE(AQ55&amp;AR55&amp;"."&amp;AT55&amp;".1")&gt;VALUE(AQ56&amp;AR56&amp;"."&amp;AT56&amp;".1")</formula>
    </cfRule>
  </conditionalFormatting>
  <conditionalFormatting sqref="AR57">
    <cfRule type="expression" dxfId="3059" priority="700" stopIfTrue="1">
      <formula>AND(AQ57="",AR57="",AT57="",AQ58="",AR58="",AT58="")</formula>
    </cfRule>
    <cfRule type="expression" dxfId="3058" priority="706">
      <formula>ISERROR(VALUE(AQ57&amp;AR57&amp;"."&amp;AT57&amp;".1"))</formula>
    </cfRule>
    <cfRule type="expression" dxfId="3057" priority="713">
      <formula>VALUE(AQ57&amp;AR57&amp;"."&amp;AT57&amp;".1")&gt;VALUE(AQ58&amp;AR58&amp;"."&amp;AT58&amp;".1")</formula>
    </cfRule>
  </conditionalFormatting>
  <conditionalFormatting sqref="AR58">
    <cfRule type="expression" dxfId="3056" priority="695" stopIfTrue="1">
      <formula>AND(AQ57="",AR57="",AT57="",AQ58="",AR58="",AT58="")</formula>
    </cfRule>
    <cfRule type="expression" dxfId="3055" priority="697">
      <formula>ISERROR(VALUE(AQ58&amp;AR58&amp;"."&amp;AT58&amp;".1"))</formula>
    </cfRule>
    <cfRule type="expression" dxfId="3054" priority="703">
      <formula>VALUE(AQ57&amp;AR57&amp;"."&amp;AT57&amp;".1")&gt;VALUE(AQ58&amp;AR58&amp;"."&amp;AT58&amp;".1")</formula>
    </cfRule>
  </conditionalFormatting>
  <conditionalFormatting sqref="AR59">
    <cfRule type="expression" dxfId="3053" priority="679" stopIfTrue="1">
      <formula>AND(AQ59="",AR59="",AT59="",AQ60="",AR60="",AT60="")</formula>
    </cfRule>
    <cfRule type="expression" dxfId="3052" priority="685">
      <formula>ISERROR(VALUE(AQ59&amp;AR59&amp;"."&amp;AT59&amp;".1"))</formula>
    </cfRule>
    <cfRule type="expression" dxfId="3051" priority="692">
      <formula>VALUE(AQ59&amp;AR59&amp;"."&amp;AT59&amp;".1")&gt;VALUE(AQ60&amp;AR60&amp;"."&amp;AT60&amp;".1")</formula>
    </cfRule>
  </conditionalFormatting>
  <conditionalFormatting sqref="AR60">
    <cfRule type="expression" dxfId="3050" priority="674" stopIfTrue="1">
      <formula>AND(AQ59="",AR59="",AT59="",AQ60="",AR60="",AT60="")</formula>
    </cfRule>
    <cfRule type="expression" dxfId="3049" priority="676">
      <formula>ISERROR(VALUE(AQ60&amp;AR60&amp;"."&amp;AT60&amp;".1"))</formula>
    </cfRule>
    <cfRule type="expression" dxfId="3048" priority="682">
      <formula>VALUE(AQ59&amp;AR59&amp;"."&amp;AT59&amp;".1")&gt;VALUE(AQ60&amp;AR60&amp;"."&amp;AT60&amp;".1")</formula>
    </cfRule>
  </conditionalFormatting>
  <conditionalFormatting sqref="AR61">
    <cfRule type="expression" dxfId="3047" priority="658" stopIfTrue="1">
      <formula>AND(AQ61="",AR61="",AT61="",AQ62="",AR62="",AT62="")</formula>
    </cfRule>
    <cfRule type="expression" dxfId="3046" priority="664">
      <formula>ISERROR(VALUE(AQ61&amp;AR61&amp;"."&amp;AT61&amp;".1"))</formula>
    </cfRule>
    <cfRule type="expression" dxfId="3045" priority="671">
      <formula>VALUE(AQ61&amp;AR61&amp;"."&amp;AT61&amp;".1")&gt;VALUE(AQ62&amp;AR62&amp;"."&amp;AT62&amp;".1")</formula>
    </cfRule>
  </conditionalFormatting>
  <conditionalFormatting sqref="AR62">
    <cfRule type="expression" dxfId="3044" priority="653" stopIfTrue="1">
      <formula>AND(AQ61="",AR61="",AT61="",AQ62="",AR62="",AT62="")</formula>
    </cfRule>
    <cfRule type="expression" dxfId="3043" priority="655">
      <formula>ISERROR(VALUE(AQ62&amp;AR62&amp;"."&amp;AT62&amp;".1"))</formula>
    </cfRule>
    <cfRule type="expression" dxfId="3042" priority="661">
      <formula>VALUE(AQ61&amp;AR61&amp;"."&amp;AT61&amp;".1")&gt;VALUE(AQ62&amp;AR62&amp;"."&amp;AT62&amp;".1")</formula>
    </cfRule>
  </conditionalFormatting>
  <conditionalFormatting sqref="AR63">
    <cfRule type="expression" dxfId="3041" priority="637" stopIfTrue="1">
      <formula>AND(AQ63="",AR63="",AT63="",AQ64="",AR64="",AT64="")</formula>
    </cfRule>
    <cfRule type="expression" dxfId="3040" priority="643">
      <formula>ISERROR(VALUE(AQ63&amp;AR63&amp;"."&amp;AT63&amp;".1"))</formula>
    </cfRule>
    <cfRule type="expression" dxfId="3039" priority="650">
      <formula>VALUE(AQ63&amp;AR63&amp;"."&amp;AT63&amp;".1")&gt;VALUE(AQ64&amp;AR64&amp;"."&amp;AT64&amp;".1")</formula>
    </cfRule>
  </conditionalFormatting>
  <conditionalFormatting sqref="AR64">
    <cfRule type="expression" dxfId="3038" priority="632" stopIfTrue="1">
      <formula>AND(AQ63="",AR63="",AT63="",AQ64="",AR64="",AT64="")</formula>
    </cfRule>
    <cfRule type="expression" dxfId="3037" priority="634">
      <formula>ISERROR(VALUE(AQ64&amp;AR64&amp;"."&amp;AT64&amp;".1"))</formula>
    </cfRule>
    <cfRule type="expression" dxfId="3036" priority="640">
      <formula>VALUE(AQ63&amp;AR63&amp;"."&amp;AT63&amp;".1")&gt;VALUE(AQ64&amp;AR64&amp;"."&amp;AT64&amp;".1")</formula>
    </cfRule>
  </conditionalFormatting>
  <conditionalFormatting sqref="AR65">
    <cfRule type="expression" dxfId="3035" priority="616" stopIfTrue="1">
      <formula>AND(AQ65="",AR65="",AT65="",AQ66="",AR66="",AT66="")</formula>
    </cfRule>
    <cfRule type="expression" dxfId="3034" priority="622">
      <formula>ISERROR(VALUE(AQ65&amp;AR65&amp;"."&amp;AT65&amp;".1"))</formula>
    </cfRule>
    <cfRule type="expression" dxfId="3033" priority="629">
      <formula>VALUE(AQ65&amp;AR65&amp;"."&amp;AT65&amp;".1")&gt;VALUE(AQ66&amp;AR66&amp;"."&amp;AT66&amp;".1")</formula>
    </cfRule>
  </conditionalFormatting>
  <conditionalFormatting sqref="AR66">
    <cfRule type="expression" dxfId="3032" priority="611" stopIfTrue="1">
      <formula>AND(AQ65="",AR65="",AT65="",AQ66="",AR66="",AT66="")</formula>
    </cfRule>
    <cfRule type="expression" dxfId="3031" priority="613">
      <formula>ISERROR(VALUE(AQ66&amp;AR66&amp;"."&amp;AT66&amp;".1"))</formula>
    </cfRule>
    <cfRule type="expression" dxfId="3030" priority="619">
      <formula>VALUE(AQ65&amp;AR65&amp;"."&amp;AT65&amp;".1")&gt;VALUE(AQ66&amp;AR66&amp;"."&amp;AT66&amp;".1")</formula>
    </cfRule>
  </conditionalFormatting>
  <conditionalFormatting sqref="AR67">
    <cfRule type="expression" dxfId="3029" priority="595" stopIfTrue="1">
      <formula>AND(AQ67="",AR67="",AT67="",AQ68="",AR68="",AT68="")</formula>
    </cfRule>
    <cfRule type="expression" dxfId="3028" priority="601">
      <formula>ISERROR(VALUE(AQ67&amp;AR67&amp;"."&amp;AT67&amp;".1"))</formula>
    </cfRule>
    <cfRule type="expression" dxfId="3027" priority="608">
      <formula>VALUE(AQ67&amp;AR67&amp;"."&amp;AT67&amp;".1")&gt;VALUE(AQ68&amp;AR68&amp;"."&amp;AT68&amp;".1")</formula>
    </cfRule>
  </conditionalFormatting>
  <conditionalFormatting sqref="AR68">
    <cfRule type="expression" dxfId="3026" priority="590" stopIfTrue="1">
      <formula>AND(AQ67="",AR67="",AT67="",AQ68="",AR68="",AT68="")</formula>
    </cfRule>
    <cfRule type="expression" dxfId="3025" priority="592">
      <formula>ISERROR(VALUE(AQ68&amp;AR68&amp;"."&amp;AT68&amp;".1"))</formula>
    </cfRule>
    <cfRule type="expression" dxfId="3024" priority="598">
      <formula>VALUE(AQ67&amp;AR67&amp;"."&amp;AT67&amp;".1")&gt;VALUE(AQ68&amp;AR68&amp;"."&amp;AT68&amp;".1")</formula>
    </cfRule>
  </conditionalFormatting>
  <conditionalFormatting sqref="AR73">
    <cfRule type="expression" dxfId="3023" priority="574" stopIfTrue="1">
      <formula>AND(AQ73="",AR73="",AT73="",AQ74="",AR74="",AT74="")</formula>
    </cfRule>
    <cfRule type="expression" dxfId="3022" priority="580">
      <formula>ISERROR(VALUE(AQ73&amp;AR73&amp;"."&amp;AT73&amp;".1"))</formula>
    </cfRule>
    <cfRule type="expression" dxfId="3021" priority="587">
      <formula>VALUE(AQ73&amp;AR73&amp;"."&amp;AT73&amp;".1")&gt;VALUE(AQ74&amp;AR74&amp;"."&amp;AT74&amp;".1")</formula>
    </cfRule>
  </conditionalFormatting>
  <conditionalFormatting sqref="AR74">
    <cfRule type="expression" dxfId="3020" priority="569" stopIfTrue="1">
      <formula>AND(AQ73="",AR73="",AT73="",AQ74="",AR74="",AT74="")</formula>
    </cfRule>
    <cfRule type="expression" dxfId="3019" priority="571">
      <formula>ISERROR(VALUE(AQ74&amp;AR74&amp;"."&amp;AT74&amp;".1"))</formula>
    </cfRule>
    <cfRule type="expression" dxfId="3018" priority="577">
      <formula>VALUE(AQ73&amp;AR73&amp;"."&amp;AT73&amp;".1")&gt;VALUE(AQ74&amp;AR74&amp;"."&amp;AT74&amp;".1")</formula>
    </cfRule>
  </conditionalFormatting>
  <conditionalFormatting sqref="AT51">
    <cfRule type="expression" dxfId="3017" priority="876" stopIfTrue="1">
      <formula>AND(AQ51="",AR51="",AT51="",AQ52="",AR52="",AT52="")</formula>
    </cfRule>
    <cfRule type="expression" dxfId="3016" priority="878">
      <formula>ISERROR(VALUE(AQ51&amp;AR51&amp;"."&amp;AT51&amp;".1"))</formula>
    </cfRule>
    <cfRule type="expression" dxfId="3015" priority="883">
      <formula>VALUE(AQ51&amp;AR51&amp;"."&amp;AT51&amp;".1")&gt;VALUE(AQ52&amp;AR52&amp;"."&amp;AT52&amp;".1")</formula>
    </cfRule>
  </conditionalFormatting>
  <conditionalFormatting sqref="AT52">
    <cfRule type="expression" dxfId="3014" priority="757" stopIfTrue="1">
      <formula>AND(AQ51="",AR51="",AT51="",AQ52="",AR52="",AT52="")</formula>
    </cfRule>
    <cfRule type="expression" dxfId="3013" priority="759">
      <formula>ISERROR(VALUE(AQ52&amp;AR52&amp;"."&amp;AT52&amp;".1"))</formula>
    </cfRule>
    <cfRule type="expression" dxfId="3012" priority="873">
      <formula>VALUE(AQ51&amp;AR51&amp;"."&amp;AT51&amp;".1")&gt;VALUE(AQ52&amp;AR52&amp;"."&amp;AT52&amp;".1")</formula>
    </cfRule>
  </conditionalFormatting>
  <conditionalFormatting sqref="AT53">
    <cfRule type="expression" dxfId="3011" priority="747" stopIfTrue="1">
      <formula>AND(AQ53="",AR53="",AT53="",AQ54="",AR54="",AT54="")</formula>
    </cfRule>
    <cfRule type="expression" dxfId="3010" priority="749">
      <formula>ISERROR(VALUE(AQ53&amp;AR53&amp;"."&amp;AT53&amp;".1"))</formula>
    </cfRule>
    <cfRule type="expression" dxfId="3009" priority="754">
      <formula>VALUE(AQ53&amp;AR53&amp;"."&amp;AT53&amp;".1")&gt;VALUE(AQ54&amp;AR54&amp;"."&amp;AT54&amp;".1")</formula>
    </cfRule>
  </conditionalFormatting>
  <conditionalFormatting sqref="AT54">
    <cfRule type="expression" dxfId="3008" priority="736" stopIfTrue="1">
      <formula>AND(AQ53="",AR53="",AT53="",AQ54="",AR54="",AT54="")</formula>
    </cfRule>
    <cfRule type="expression" dxfId="3007" priority="738">
      <formula>ISERROR(VALUE(AQ54&amp;AR54&amp;"."&amp;AT54&amp;".1"))</formula>
    </cfRule>
    <cfRule type="expression" dxfId="3006" priority="744">
      <formula>VALUE(AQ53&amp;AR53&amp;"."&amp;AT53&amp;".1")&gt;VALUE(AQ54&amp;AR54&amp;"."&amp;AT54&amp;".1")</formula>
    </cfRule>
  </conditionalFormatting>
  <conditionalFormatting sqref="AT55">
    <cfRule type="expression" dxfId="3005" priority="726" stopIfTrue="1">
      <formula>AND(AQ55="",AR55="",AT55="",AQ56="",AR56="",AT56="")</formula>
    </cfRule>
    <cfRule type="expression" dxfId="3004" priority="728">
      <formula>ISERROR(VALUE(AQ55&amp;AR55&amp;"."&amp;AT55&amp;".1"))</formula>
    </cfRule>
    <cfRule type="expression" dxfId="3003" priority="733">
      <formula>VALUE(AQ55&amp;AR55&amp;"."&amp;AT55&amp;".1")&gt;VALUE(AQ56&amp;AR56&amp;"."&amp;AT56&amp;".1")</formula>
    </cfRule>
  </conditionalFormatting>
  <conditionalFormatting sqref="AT56">
    <cfRule type="expression" dxfId="3002" priority="715" stopIfTrue="1">
      <formula>AND(AQ55="",AR55="",AT55="",AQ56="",AR56="",AT56="")</formula>
    </cfRule>
    <cfRule type="expression" dxfId="3001" priority="717">
      <formula>ISERROR(VALUE(AQ56&amp;AR56&amp;"."&amp;AT56&amp;".1"))</formula>
    </cfRule>
    <cfRule type="expression" dxfId="3000" priority="723">
      <formula>VALUE(AQ55&amp;AR55&amp;"."&amp;AT55&amp;".1")&gt;VALUE(AQ56&amp;AR56&amp;"."&amp;AT56&amp;".1")</formula>
    </cfRule>
  </conditionalFormatting>
  <conditionalFormatting sqref="AT57">
    <cfRule type="expression" dxfId="2999" priority="705" stopIfTrue="1">
      <formula>AND(AQ57="",AR57="",AT57="",AQ58="",AR58="",AT58="")</formula>
    </cfRule>
    <cfRule type="expression" dxfId="2998" priority="707">
      <formula>ISERROR(VALUE(AQ57&amp;AR57&amp;"."&amp;AT57&amp;".1"))</formula>
    </cfRule>
    <cfRule type="expression" dxfId="2997" priority="712">
      <formula>VALUE(AQ57&amp;AR57&amp;"."&amp;AT57&amp;".1")&gt;VALUE(AQ58&amp;AR58&amp;"."&amp;AT58&amp;".1")</formula>
    </cfRule>
  </conditionalFormatting>
  <conditionalFormatting sqref="AT58">
    <cfRule type="expression" dxfId="2996" priority="694" stopIfTrue="1">
      <formula>AND(AQ57="",AR57="",AT57="",AQ58="",AR58="",AT58="")</formula>
    </cfRule>
    <cfRule type="expression" dxfId="2995" priority="696">
      <formula>ISERROR(VALUE(AQ58&amp;AR58&amp;"."&amp;AT58&amp;".1"))</formula>
    </cfRule>
    <cfRule type="expression" dxfId="2994" priority="702">
      <formula>VALUE(AQ57&amp;AR57&amp;"."&amp;AT57&amp;".1")&gt;VALUE(AQ58&amp;AR58&amp;"."&amp;AT58&amp;".1")</formula>
    </cfRule>
  </conditionalFormatting>
  <conditionalFormatting sqref="AT59">
    <cfRule type="expression" dxfId="2993" priority="684" stopIfTrue="1">
      <formula>AND(AQ59="",AR59="",AT59="",AQ60="",AR60="",AT60="")</formula>
    </cfRule>
    <cfRule type="expression" dxfId="2992" priority="686">
      <formula>ISERROR(VALUE(AQ59&amp;AR59&amp;"."&amp;AT59&amp;".1"))</formula>
    </cfRule>
    <cfRule type="expression" dxfId="2991" priority="691">
      <formula>VALUE(AQ59&amp;AR59&amp;"."&amp;AT59&amp;".1")&gt;VALUE(AQ60&amp;AR60&amp;"."&amp;AT60&amp;".1")</formula>
    </cfRule>
  </conditionalFormatting>
  <conditionalFormatting sqref="AT60">
    <cfRule type="expression" dxfId="2990" priority="673" stopIfTrue="1">
      <formula>AND(AQ59="",AR59="",AT59="",AQ60="",AR60="",AT60="")</formula>
    </cfRule>
    <cfRule type="expression" dxfId="2989" priority="675">
      <formula>ISERROR(VALUE(AQ60&amp;AR60&amp;"."&amp;AT60&amp;".1"))</formula>
    </cfRule>
    <cfRule type="expression" dxfId="2988" priority="681">
      <formula>VALUE(AQ59&amp;AR59&amp;"."&amp;AT59&amp;".1")&gt;VALUE(AQ60&amp;AR60&amp;"."&amp;AT60&amp;".1")</formula>
    </cfRule>
  </conditionalFormatting>
  <conditionalFormatting sqref="AT61">
    <cfRule type="expression" dxfId="2987" priority="663" stopIfTrue="1">
      <formula>AND(AQ61="",AR61="",AT61="",AQ62="",AR62="",AT62="")</formula>
    </cfRule>
    <cfRule type="expression" dxfId="2986" priority="665">
      <formula>ISERROR(VALUE(AQ61&amp;AR61&amp;"."&amp;AT61&amp;".1"))</formula>
    </cfRule>
    <cfRule type="expression" dxfId="2985" priority="670">
      <formula>VALUE(AQ61&amp;AR61&amp;"."&amp;AT61&amp;".1")&gt;VALUE(AQ62&amp;AR62&amp;"."&amp;AT62&amp;".1")</formula>
    </cfRule>
  </conditionalFormatting>
  <conditionalFormatting sqref="AT62">
    <cfRule type="expression" dxfId="2984" priority="652" stopIfTrue="1">
      <formula>AND(AQ61="",AR61="",AT61="",AQ62="",AR62="",AT62="")</formula>
    </cfRule>
    <cfRule type="expression" dxfId="2983" priority="654">
      <formula>ISERROR(VALUE(AQ62&amp;AR62&amp;"."&amp;AT62&amp;".1"))</formula>
    </cfRule>
    <cfRule type="expression" dxfId="2982" priority="660">
      <formula>VALUE(AQ61&amp;AR61&amp;"."&amp;AT61&amp;".1")&gt;VALUE(AQ62&amp;AR62&amp;"."&amp;AT62&amp;".1")</formula>
    </cfRule>
  </conditionalFormatting>
  <conditionalFormatting sqref="AT63">
    <cfRule type="expression" dxfId="2981" priority="642" stopIfTrue="1">
      <formula>AND(AQ63="",AR63="",AT63="",AQ64="",AR64="",AT64="")</formula>
    </cfRule>
    <cfRule type="expression" dxfId="2980" priority="644">
      <formula>ISERROR(VALUE(AQ63&amp;AR63&amp;"."&amp;AT63&amp;".1"))</formula>
    </cfRule>
    <cfRule type="expression" dxfId="2979" priority="649">
      <formula>VALUE(AQ63&amp;AR63&amp;"."&amp;AT63&amp;".1")&gt;VALUE(AQ64&amp;AR64&amp;"."&amp;AT64&amp;".1")</formula>
    </cfRule>
  </conditionalFormatting>
  <conditionalFormatting sqref="AT64">
    <cfRule type="expression" dxfId="2978" priority="631" stopIfTrue="1">
      <formula>AND(AQ63="",AR63="",AT63="",AQ64="",AR64="",AT64="")</formula>
    </cfRule>
    <cfRule type="expression" dxfId="2977" priority="633">
      <formula>ISERROR(VALUE(AQ64&amp;AR64&amp;"."&amp;AT64&amp;".1"))</formula>
    </cfRule>
    <cfRule type="expression" dxfId="2976" priority="639">
      <formula>VALUE(AQ63&amp;AR63&amp;"."&amp;AT63&amp;".1")&gt;VALUE(AQ64&amp;AR64&amp;"."&amp;AT64&amp;".1")</formula>
    </cfRule>
  </conditionalFormatting>
  <conditionalFormatting sqref="AT65">
    <cfRule type="expression" dxfId="2975" priority="621" stopIfTrue="1">
      <formula>AND(AQ65="",AR65="",AT65="",AQ66="",AR66="",AT66="")</formula>
    </cfRule>
    <cfRule type="expression" dxfId="2974" priority="623">
      <formula>ISERROR(VALUE(AQ65&amp;AR65&amp;"."&amp;AT65&amp;".1"))</formula>
    </cfRule>
    <cfRule type="expression" dxfId="2973" priority="628">
      <formula>VALUE(AQ65&amp;AR65&amp;"."&amp;AT65&amp;".1")&gt;VALUE(AQ66&amp;AR66&amp;"."&amp;AT66&amp;".1")</formula>
    </cfRule>
  </conditionalFormatting>
  <conditionalFormatting sqref="AT66">
    <cfRule type="expression" dxfId="2972" priority="610" stopIfTrue="1">
      <formula>AND(AQ65="",AR65="",AT65="",AQ66="",AR66="",AT66="")</formula>
    </cfRule>
    <cfRule type="expression" dxfId="2971" priority="612">
      <formula>ISERROR(VALUE(AQ66&amp;AR66&amp;"."&amp;AT66&amp;".1"))</formula>
    </cfRule>
    <cfRule type="expression" dxfId="2970" priority="618">
      <formula>VALUE(AQ65&amp;AR65&amp;"."&amp;AT65&amp;".1")&gt;VALUE(AQ66&amp;AR66&amp;"."&amp;AT66&amp;".1")</formula>
    </cfRule>
  </conditionalFormatting>
  <conditionalFormatting sqref="AT67">
    <cfRule type="expression" dxfId="2969" priority="600" stopIfTrue="1">
      <formula>AND(AQ67="",AR67="",AT67="",AQ68="",AR68="",AT68="")</formula>
    </cfRule>
    <cfRule type="expression" dxfId="2968" priority="602">
      <formula>ISERROR(VALUE(AQ67&amp;AR67&amp;"."&amp;AT67&amp;".1"))</formula>
    </cfRule>
    <cfRule type="expression" dxfId="2967" priority="607">
      <formula>VALUE(AQ67&amp;AR67&amp;"."&amp;AT67&amp;".1")&gt;VALUE(AQ68&amp;AR68&amp;"."&amp;AT68&amp;".1")</formula>
    </cfRule>
  </conditionalFormatting>
  <conditionalFormatting sqref="AT68">
    <cfRule type="expression" dxfId="2966" priority="589" stopIfTrue="1">
      <formula>AND(AQ67="",AR67="",AT67="",AQ68="",AR68="",AT68="")</formula>
    </cfRule>
    <cfRule type="expression" dxfId="2965" priority="591">
      <formula>ISERROR(VALUE(AQ68&amp;AR68&amp;"."&amp;AT68&amp;".1"))</formula>
    </cfRule>
    <cfRule type="expression" dxfId="2964" priority="597">
      <formula>VALUE(AQ67&amp;AR67&amp;"."&amp;AT67&amp;".1")&gt;VALUE(AQ68&amp;AR68&amp;"."&amp;AT68&amp;".1")</formula>
    </cfRule>
  </conditionalFormatting>
  <conditionalFormatting sqref="AT73">
    <cfRule type="expression" dxfId="2963" priority="579" stopIfTrue="1">
      <formula>AND(AQ73="",AR73="",AT73="",AQ74="",AR74="",AT74="")</formula>
    </cfRule>
    <cfRule type="expression" dxfId="2962" priority="581">
      <formula>ISERROR(VALUE(AQ73&amp;AR73&amp;"."&amp;AT73&amp;".1"))</formula>
    </cfRule>
    <cfRule type="expression" dxfId="2961" priority="586">
      <formula>VALUE(AQ73&amp;AR73&amp;"."&amp;AT73&amp;".1")&gt;VALUE(AQ74&amp;AR74&amp;"."&amp;AT74&amp;".1")</formula>
    </cfRule>
  </conditionalFormatting>
  <conditionalFormatting sqref="AT74">
    <cfRule type="expression" dxfId="2960" priority="568" stopIfTrue="1">
      <formula>AND(AQ73="",AR73="",AT73="",AQ74="",AR74="",AT74="")</formula>
    </cfRule>
    <cfRule type="expression" dxfId="2959" priority="570">
      <formula>ISERROR(VALUE(AQ74&amp;AR74&amp;"."&amp;AT74&amp;".1"))</formula>
    </cfRule>
    <cfRule type="expression" dxfId="2958" priority="576">
      <formula>VALUE(AQ73&amp;AR73&amp;"."&amp;AT73&amp;".1")&gt;VALUE(AQ74&amp;AR74&amp;"."&amp;AT74&amp;".1")</formula>
    </cfRule>
  </conditionalFormatting>
  <conditionalFormatting sqref="AQ69">
    <cfRule type="expression" dxfId="2957" priority="554" stopIfTrue="1">
      <formula>AND(AQ69="",AR69="",AT69="",AQ70="",AR70="",AT70="")</formula>
    </cfRule>
    <cfRule type="expression" dxfId="2956" priority="557">
      <formula>ISERROR(VALUE(AQ69&amp;AR69&amp;"."&amp;AT69&amp;".1"))</formula>
    </cfRule>
    <cfRule type="expression" dxfId="2955" priority="567">
      <formula>VALUE(AQ69&amp;AR69&amp;"."&amp;AT69&amp;".1")&gt;VALUE(AQ70&amp;AR70&amp;"."&amp;AT70&amp;".1")</formula>
    </cfRule>
  </conditionalFormatting>
  <conditionalFormatting sqref="AQ70">
    <cfRule type="expression" dxfId="2954" priority="551" stopIfTrue="1">
      <formula>AND(AQ69="",AR69="",AT69="",AQ70="",AR70="",AT70="")</formula>
    </cfRule>
    <cfRule type="expression" dxfId="2953" priority="552">
      <formula>ISERROR(VALUE(AQ70&amp;AR70&amp;"."&amp;AT70&amp;".1"))</formula>
    </cfRule>
    <cfRule type="expression" dxfId="2952" priority="561">
      <formula>VALUE(AQ69&amp;AR69&amp;"."&amp;AT69&amp;".1")&gt;VALUE(AQ70&amp;AR70&amp;"."&amp;AT70&amp;".1")</formula>
    </cfRule>
  </conditionalFormatting>
  <conditionalFormatting sqref="AQ71">
    <cfRule type="expression" dxfId="2951" priority="533" stopIfTrue="1">
      <formula>AND(AQ71="",AR71="",AT71="",AQ72="",AR72="",AT72="")</formula>
    </cfRule>
    <cfRule type="expression" dxfId="2950" priority="536">
      <formula>ISERROR(VALUE(AQ71&amp;AR71&amp;"."&amp;AT71&amp;".1"))</formula>
    </cfRule>
    <cfRule type="expression" dxfId="2949" priority="546">
      <formula>VALUE(AQ71&amp;AR71&amp;"."&amp;AT71&amp;".1")&gt;VALUE(AQ72&amp;AR72&amp;"."&amp;AT72&amp;".1")</formula>
    </cfRule>
  </conditionalFormatting>
  <conditionalFormatting sqref="AQ72">
    <cfRule type="expression" dxfId="2948" priority="530" stopIfTrue="1">
      <formula>AND(AQ71="",AR71="",AT71="",AQ72="",AR72="",AT72="")</formula>
    </cfRule>
    <cfRule type="expression" dxfId="2947" priority="531">
      <formula>ISERROR(VALUE(AQ72&amp;AR72&amp;"."&amp;AT72&amp;".1"))</formula>
    </cfRule>
    <cfRule type="expression" dxfId="2946" priority="540">
      <formula>VALUE(AQ71&amp;AR71&amp;"."&amp;AT71&amp;".1")&gt;VALUE(AQ72&amp;AR72&amp;"."&amp;AT72&amp;".1")</formula>
    </cfRule>
  </conditionalFormatting>
  <conditionalFormatting sqref="AR69">
    <cfRule type="expression" dxfId="2945" priority="553" stopIfTrue="1">
      <formula>AND(AQ69="",AR69="",AT69="",AQ70="",AR70="",AT70="")</formula>
    </cfRule>
    <cfRule type="expression" dxfId="2944" priority="559">
      <formula>ISERROR(VALUE(AQ69&amp;AR69&amp;"."&amp;AT69&amp;".1"))</formula>
    </cfRule>
    <cfRule type="expression" dxfId="2943" priority="566">
      <formula>VALUE(AQ69&amp;AR69&amp;"."&amp;AT69&amp;".1")&gt;VALUE(AQ70&amp;AR70&amp;"."&amp;AT70&amp;".1")</formula>
    </cfRule>
  </conditionalFormatting>
  <conditionalFormatting sqref="AR70">
    <cfRule type="expression" dxfId="2942" priority="548" stopIfTrue="1">
      <formula>AND(AQ69="",AR69="",AT69="",AQ70="",AR70="",AT70="")</formula>
    </cfRule>
    <cfRule type="expression" dxfId="2941" priority="550">
      <formula>ISERROR(VALUE(AQ70&amp;AR70&amp;"."&amp;AT70&amp;".1"))</formula>
    </cfRule>
    <cfRule type="expression" dxfId="2940" priority="556">
      <formula>VALUE(AQ69&amp;AR69&amp;"."&amp;AT69&amp;".1")&gt;VALUE(AQ70&amp;AR70&amp;"."&amp;AT70&amp;".1")</formula>
    </cfRule>
  </conditionalFormatting>
  <conditionalFormatting sqref="AR71">
    <cfRule type="expression" dxfId="2939" priority="532" stopIfTrue="1">
      <formula>AND(AQ71="",AR71="",AT71="",AQ72="",AR72="",AT72="")</formula>
    </cfRule>
    <cfRule type="expression" dxfId="2938" priority="538">
      <formula>ISERROR(VALUE(AQ71&amp;AR71&amp;"."&amp;AT71&amp;".1"))</formula>
    </cfRule>
    <cfRule type="expression" dxfId="2937" priority="545">
      <formula>VALUE(AQ71&amp;AR71&amp;"."&amp;AT71&amp;".1")&gt;VALUE(AQ72&amp;AR72&amp;"."&amp;AT72&amp;".1")</formula>
    </cfRule>
  </conditionalFormatting>
  <conditionalFormatting sqref="AR72">
    <cfRule type="expression" dxfId="2936" priority="527" stopIfTrue="1">
      <formula>AND(AQ71="",AR71="",AT71="",AQ72="",AR72="",AT72="")</formula>
    </cfRule>
    <cfRule type="expression" dxfId="2935" priority="529">
      <formula>ISERROR(VALUE(AQ72&amp;AR72&amp;"."&amp;AT72&amp;".1"))</formula>
    </cfRule>
    <cfRule type="expression" dxfId="2934" priority="535">
      <formula>VALUE(AQ71&amp;AR71&amp;"."&amp;AT71&amp;".1")&gt;VALUE(AQ72&amp;AR72&amp;"."&amp;AT72&amp;".1")</formula>
    </cfRule>
  </conditionalFormatting>
  <conditionalFormatting sqref="AT69">
    <cfRule type="expression" dxfId="2933" priority="558" stopIfTrue="1">
      <formula>AND(AQ69="",AR69="",AT69="",AQ70="",AR70="",AT70="")</formula>
    </cfRule>
    <cfRule type="expression" dxfId="2932" priority="560">
      <formula>ISERROR(VALUE(AQ69&amp;AR69&amp;"."&amp;AT69&amp;".1"))</formula>
    </cfRule>
    <cfRule type="expression" dxfId="2931" priority="565">
      <formula>VALUE(AQ69&amp;AR69&amp;"."&amp;AT69&amp;".1")&gt;VALUE(AQ70&amp;AR70&amp;"."&amp;AT70&amp;".1")</formula>
    </cfRule>
  </conditionalFormatting>
  <conditionalFormatting sqref="AT70">
    <cfRule type="expression" dxfId="2930" priority="547" stopIfTrue="1">
      <formula>AND(AQ69="",AR69="",AT69="",AQ70="",AR70="",AT70="")</formula>
    </cfRule>
    <cfRule type="expression" dxfId="2929" priority="549">
      <formula>ISERROR(VALUE(AQ70&amp;AR70&amp;"."&amp;AT70&amp;".1"))</formula>
    </cfRule>
    <cfRule type="expression" dxfId="2928" priority="555">
      <formula>VALUE(AQ69&amp;AR69&amp;"."&amp;AT69&amp;".1")&gt;VALUE(AQ70&amp;AR70&amp;"."&amp;AT70&amp;".1")</formula>
    </cfRule>
  </conditionalFormatting>
  <conditionalFormatting sqref="AT71">
    <cfRule type="expression" dxfId="2927" priority="537" stopIfTrue="1">
      <formula>AND(AQ71="",AR71="",AT71="",AQ72="",AR72="",AT72="")</formula>
    </cfRule>
    <cfRule type="expression" dxfId="2926" priority="539">
      <formula>ISERROR(VALUE(AQ71&amp;AR71&amp;"."&amp;AT71&amp;".1"))</formula>
    </cfRule>
    <cfRule type="expression" dxfId="2925" priority="544">
      <formula>VALUE(AQ71&amp;AR71&amp;"."&amp;AT71&amp;".1")&gt;VALUE(AQ72&amp;AR72&amp;"."&amp;AT72&amp;".1")</formula>
    </cfRule>
  </conditionalFormatting>
  <conditionalFormatting sqref="AT72">
    <cfRule type="expression" dxfId="2924" priority="526" stopIfTrue="1">
      <formula>AND(AQ71="",AR71="",AT71="",AQ72="",AR72="",AT72="")</formula>
    </cfRule>
    <cfRule type="expression" dxfId="2923" priority="528">
      <formula>ISERROR(VALUE(AQ72&amp;AR72&amp;"."&amp;AT72&amp;".1"))</formula>
    </cfRule>
    <cfRule type="expression" dxfId="2922" priority="534">
      <formula>VALUE(AQ71&amp;AR71&amp;"."&amp;AT71&amp;".1")&gt;VALUE(AQ72&amp;AR72&amp;"."&amp;AT72&amp;".1")</formula>
    </cfRule>
  </conditionalFormatting>
  <conditionalFormatting sqref="AQ33">
    <cfRule type="expression" dxfId="2921" priority="365" stopIfTrue="1">
      <formula>AND(AQ33="",AR33="",AT33="",AQ34="",AR34="",AT34="")</formula>
    </cfRule>
    <cfRule type="expression" dxfId="2920" priority="368">
      <formula>ISERROR(VALUE(AQ33&amp;AR33&amp;"."&amp;AT33&amp;".1"))</formula>
    </cfRule>
    <cfRule type="expression" dxfId="2919" priority="378">
      <formula>VALUE(AQ33&amp;AR33&amp;"."&amp;AT33&amp;".1")&gt;VALUE(AQ34&amp;AR34&amp;"."&amp;AT34&amp;".1")</formula>
    </cfRule>
  </conditionalFormatting>
  <conditionalFormatting sqref="AQ34">
    <cfRule type="expression" dxfId="2918" priority="362" stopIfTrue="1">
      <formula>AND(AQ33="",AR33="",AT33="",AQ34="",AR34="",AT34="")</formula>
    </cfRule>
    <cfRule type="expression" dxfId="2917" priority="363">
      <formula>ISERROR(VALUE(AQ34&amp;AR34&amp;"."&amp;AT34&amp;".1"))</formula>
    </cfRule>
    <cfRule type="expression" dxfId="2916" priority="372">
      <formula>VALUE(AQ33&amp;AR33&amp;"."&amp;AT33&amp;".1")&gt;VALUE(AQ34&amp;AR34&amp;"."&amp;AT34&amp;".1")</formula>
    </cfRule>
  </conditionalFormatting>
  <conditionalFormatting sqref="AQ35">
    <cfRule type="expression" dxfId="2915" priority="344" stopIfTrue="1">
      <formula>AND(AQ35="",AR35="",AT35="",AQ36="",AR36="",AT36="")</formula>
    </cfRule>
    <cfRule type="expression" dxfId="2914" priority="347">
      <formula>ISERROR(VALUE(AQ35&amp;AR35&amp;"."&amp;AT35&amp;".1"))</formula>
    </cfRule>
    <cfRule type="expression" dxfId="2913" priority="357">
      <formula>VALUE(AQ35&amp;AR35&amp;"."&amp;AT35&amp;".1")&gt;VALUE(AQ36&amp;AR36&amp;"."&amp;AT36&amp;".1")</formula>
    </cfRule>
  </conditionalFormatting>
  <conditionalFormatting sqref="AQ36">
    <cfRule type="expression" dxfId="2912" priority="341" stopIfTrue="1">
      <formula>AND(AQ35="",AR35="",AT35="",AQ36="",AR36="",AT36="")</formula>
    </cfRule>
    <cfRule type="expression" dxfId="2911" priority="342">
      <formula>ISERROR(VALUE(AQ36&amp;AR36&amp;"."&amp;AT36&amp;".1"))</formula>
    </cfRule>
    <cfRule type="expression" dxfId="2910" priority="351">
      <formula>VALUE(AQ35&amp;AR35&amp;"."&amp;AT35&amp;".1")&gt;VALUE(AQ36&amp;AR36&amp;"."&amp;AT36&amp;".1")</formula>
    </cfRule>
  </conditionalFormatting>
  <conditionalFormatting sqref="AQ37">
    <cfRule type="expression" dxfId="2909" priority="323" stopIfTrue="1">
      <formula>AND(AQ37="",AR37="",AT37="",AQ38="",AR38="",AT38="")</formula>
    </cfRule>
    <cfRule type="expression" dxfId="2908" priority="326">
      <formula>ISERROR(VALUE(AQ37&amp;AR37&amp;"."&amp;AT37&amp;".1"))</formula>
    </cfRule>
    <cfRule type="expression" dxfId="2907" priority="336">
      <formula>VALUE(AQ37&amp;AR37&amp;"."&amp;AT37&amp;".1")&gt;VALUE(AQ38&amp;AR38&amp;"."&amp;AT38&amp;".1")</formula>
    </cfRule>
  </conditionalFormatting>
  <conditionalFormatting sqref="AQ38">
    <cfRule type="expression" dxfId="2906" priority="320" stopIfTrue="1">
      <formula>AND(AQ37="",AR37="",AT37="",AQ38="",AR38="",AT38="")</formula>
    </cfRule>
    <cfRule type="expression" dxfId="2905" priority="321">
      <formula>ISERROR(VALUE(AQ38&amp;AR38&amp;"."&amp;AT38&amp;".1"))</formula>
    </cfRule>
    <cfRule type="expression" dxfId="2904" priority="330">
      <formula>VALUE(AQ37&amp;AR37&amp;"."&amp;AT37&amp;".1")&gt;VALUE(AQ38&amp;AR38&amp;"."&amp;AT38&amp;".1")</formula>
    </cfRule>
  </conditionalFormatting>
  <conditionalFormatting sqref="AQ39">
    <cfRule type="expression" dxfId="2903" priority="302" stopIfTrue="1">
      <formula>AND(AQ39="",AR39="",AT39="",AQ40="",AR40="",AT40="")</formula>
    </cfRule>
    <cfRule type="expression" dxfId="2902" priority="305">
      <formula>ISERROR(VALUE(AQ39&amp;AR39&amp;"."&amp;AT39&amp;".1"))</formula>
    </cfRule>
    <cfRule type="expression" dxfId="2901" priority="315">
      <formula>VALUE(AQ39&amp;AR39&amp;"."&amp;AT39&amp;".1")&gt;VALUE(AQ40&amp;AR40&amp;"."&amp;AT40&amp;".1")</formula>
    </cfRule>
  </conditionalFormatting>
  <conditionalFormatting sqref="AQ40">
    <cfRule type="expression" dxfId="2900" priority="299" stopIfTrue="1">
      <formula>AND(AQ39="",AR39="",AT39="",AQ40="",AR40="",AT40="")</formula>
    </cfRule>
    <cfRule type="expression" dxfId="2899" priority="300">
      <formula>ISERROR(VALUE(AQ40&amp;AR40&amp;"."&amp;AT40&amp;".1"))</formula>
    </cfRule>
    <cfRule type="expression" dxfId="2898" priority="309">
      <formula>VALUE(AQ39&amp;AR39&amp;"."&amp;AT39&amp;".1")&gt;VALUE(AQ40&amp;AR40&amp;"."&amp;AT40&amp;".1")</formula>
    </cfRule>
  </conditionalFormatting>
  <conditionalFormatting sqref="AQ41">
    <cfRule type="expression" dxfId="2897" priority="281" stopIfTrue="1">
      <formula>AND(AQ41="",AR41="",AT41="",AQ42="",AR42="",AT42="")</formula>
    </cfRule>
    <cfRule type="expression" dxfId="2896" priority="284">
      <formula>ISERROR(VALUE(AQ41&amp;AR41&amp;"."&amp;AT41&amp;".1"))</formula>
    </cfRule>
    <cfRule type="expression" dxfId="2895" priority="294">
      <formula>VALUE(AQ41&amp;AR41&amp;"."&amp;AT41&amp;".1")&gt;VALUE(AQ42&amp;AR42&amp;"."&amp;AT42&amp;".1")</formula>
    </cfRule>
  </conditionalFormatting>
  <conditionalFormatting sqref="AQ42">
    <cfRule type="expression" dxfId="2894" priority="278" stopIfTrue="1">
      <formula>AND(AQ41="",AR41="",AT41="",AQ42="",AR42="",AT42="")</formula>
    </cfRule>
    <cfRule type="expression" dxfId="2893" priority="279">
      <formula>ISERROR(VALUE(AQ42&amp;AR42&amp;"."&amp;AT42&amp;".1"))</formula>
    </cfRule>
    <cfRule type="expression" dxfId="2892" priority="288">
      <formula>VALUE(AQ41&amp;AR41&amp;"."&amp;AT41&amp;".1")&gt;VALUE(AQ42&amp;AR42&amp;"."&amp;AT42&amp;".1")</formula>
    </cfRule>
  </conditionalFormatting>
  <conditionalFormatting sqref="AQ43">
    <cfRule type="expression" dxfId="2891" priority="260" stopIfTrue="1">
      <formula>AND(AQ43="",AR43="",AT43="",AQ44="",AR44="",AT44="")</formula>
    </cfRule>
    <cfRule type="expression" dxfId="2890" priority="263">
      <formula>ISERROR(VALUE(AQ43&amp;AR43&amp;"."&amp;AT43&amp;".1"))</formula>
    </cfRule>
    <cfRule type="expression" dxfId="2889" priority="273">
      <formula>VALUE(AQ43&amp;AR43&amp;"."&amp;AT43&amp;".1")&gt;VALUE(AQ44&amp;AR44&amp;"."&amp;AT44&amp;".1")</formula>
    </cfRule>
  </conditionalFormatting>
  <conditionalFormatting sqref="AQ44">
    <cfRule type="expression" dxfId="2888" priority="257" stopIfTrue="1">
      <formula>AND(AQ43="",AR43="",AT43="",AQ44="",AR44="",AT44="")</formula>
    </cfRule>
    <cfRule type="expression" dxfId="2887" priority="258">
      <formula>ISERROR(VALUE(AQ44&amp;AR44&amp;"."&amp;AT44&amp;".1"))</formula>
    </cfRule>
    <cfRule type="expression" dxfId="2886" priority="267">
      <formula>VALUE(AQ43&amp;AR43&amp;"."&amp;AT43&amp;".1")&gt;VALUE(AQ44&amp;AR44&amp;"."&amp;AT44&amp;".1")</formula>
    </cfRule>
  </conditionalFormatting>
  <conditionalFormatting sqref="AQ45">
    <cfRule type="expression" dxfId="2885" priority="239" stopIfTrue="1">
      <formula>AND(AQ45="",AR45="",AT45="",AQ46="",AR46="",AT46="")</formula>
    </cfRule>
    <cfRule type="expression" dxfId="2884" priority="242">
      <formula>ISERROR(VALUE(AQ45&amp;AR45&amp;"."&amp;AT45&amp;".1"))</formula>
    </cfRule>
    <cfRule type="expression" dxfId="2883" priority="252">
      <formula>VALUE(AQ45&amp;AR45&amp;"."&amp;AT45&amp;".1")&gt;VALUE(AQ46&amp;AR46&amp;"."&amp;AT46&amp;".1")</formula>
    </cfRule>
  </conditionalFormatting>
  <conditionalFormatting sqref="AQ46">
    <cfRule type="expression" dxfId="2882" priority="236" stopIfTrue="1">
      <formula>AND(AQ45="",AR45="",AT45="",AQ46="",AR46="",AT46="")</formula>
    </cfRule>
    <cfRule type="expression" dxfId="2881" priority="237">
      <formula>ISERROR(VALUE(AQ46&amp;AR46&amp;"."&amp;AT46&amp;".1"))</formula>
    </cfRule>
    <cfRule type="expression" dxfId="2880" priority="246">
      <formula>VALUE(AQ45&amp;AR45&amp;"."&amp;AT45&amp;".1")&gt;VALUE(AQ46&amp;AR46&amp;"."&amp;AT46&amp;".1")</formula>
    </cfRule>
  </conditionalFormatting>
  <conditionalFormatting sqref="AQ47">
    <cfRule type="expression" dxfId="2879" priority="218" stopIfTrue="1">
      <formula>AND(AQ47="",AR47="",AT47="",AQ48="",AR48="",AT48="")</formula>
    </cfRule>
    <cfRule type="expression" dxfId="2878" priority="221">
      <formula>ISERROR(VALUE(AQ47&amp;AR47&amp;"."&amp;AT47&amp;".1"))</formula>
    </cfRule>
    <cfRule type="expression" dxfId="2877" priority="231">
      <formula>VALUE(AQ47&amp;AR47&amp;"."&amp;AT47&amp;".1")&gt;VALUE(AQ48&amp;AR48&amp;"."&amp;AT48&amp;".1")</formula>
    </cfRule>
  </conditionalFormatting>
  <conditionalFormatting sqref="AQ48">
    <cfRule type="expression" dxfId="2876" priority="215" stopIfTrue="1">
      <formula>AND(AQ47="",AR47="",AT47="",AQ48="",AR48="",AT48="")</formula>
    </cfRule>
    <cfRule type="expression" dxfId="2875" priority="216">
      <formula>ISERROR(VALUE(AQ48&amp;AR48&amp;"."&amp;AT48&amp;".1"))</formula>
    </cfRule>
    <cfRule type="expression" dxfId="2874" priority="225">
      <formula>VALUE(AQ47&amp;AR47&amp;"."&amp;AT47&amp;".1")&gt;VALUE(AQ48&amp;AR48&amp;"."&amp;AT48&amp;".1")</formula>
    </cfRule>
  </conditionalFormatting>
  <conditionalFormatting sqref="AQ49">
    <cfRule type="expression" dxfId="2873" priority="197" stopIfTrue="1">
      <formula>AND(AQ49="",AR49="",AT49="",AQ50="",AR50="",AT50="")</formula>
    </cfRule>
    <cfRule type="expression" dxfId="2872" priority="200">
      <formula>ISERROR(VALUE(AQ49&amp;AR49&amp;"."&amp;AT49&amp;".1"))</formula>
    </cfRule>
    <cfRule type="expression" dxfId="2871" priority="210">
      <formula>VALUE(AQ49&amp;AR49&amp;"."&amp;AT49&amp;".1")&gt;VALUE(AQ50&amp;AR50&amp;"."&amp;AT50&amp;".1")</formula>
    </cfRule>
  </conditionalFormatting>
  <conditionalFormatting sqref="AQ50">
    <cfRule type="expression" dxfId="2870" priority="194" stopIfTrue="1">
      <formula>AND(AQ49="",AR49="",AT49="",AQ50="",AR50="",AT50="")</formula>
    </cfRule>
    <cfRule type="expression" dxfId="2869" priority="195">
      <formula>ISERROR(VALUE(AQ50&amp;AR50&amp;"."&amp;AT50&amp;".1"))</formula>
    </cfRule>
    <cfRule type="expression" dxfId="2868" priority="204">
      <formula>VALUE(AQ49&amp;AR49&amp;"."&amp;AT49&amp;".1")&gt;VALUE(AQ50&amp;AR50&amp;"."&amp;AT50&amp;".1")</formula>
    </cfRule>
  </conditionalFormatting>
  <conditionalFormatting sqref="AR33">
    <cfRule type="expression" dxfId="2867" priority="364" stopIfTrue="1">
      <formula>AND(AQ33="",AR33="",AT33="",AQ34="",AR34="",AT34="")</formula>
    </cfRule>
    <cfRule type="expression" dxfId="2866" priority="370">
      <formula>ISERROR(VALUE(AQ33&amp;AR33&amp;"."&amp;AT33&amp;".1"))</formula>
    </cfRule>
    <cfRule type="expression" dxfId="2865" priority="377">
      <formula>VALUE(AQ33&amp;AR33&amp;"."&amp;AT33&amp;".1")&gt;VALUE(AQ34&amp;AR34&amp;"."&amp;AT34&amp;".1")</formula>
    </cfRule>
  </conditionalFormatting>
  <conditionalFormatting sqref="AR34">
    <cfRule type="expression" dxfId="2864" priority="359" stopIfTrue="1">
      <formula>AND(AQ33="",AR33="",AT33="",AQ34="",AR34="",AT34="")</formula>
    </cfRule>
    <cfRule type="expression" dxfId="2863" priority="361">
      <formula>ISERROR(VALUE(AQ34&amp;AR34&amp;"."&amp;AT34&amp;".1"))</formula>
    </cfRule>
    <cfRule type="expression" dxfId="2862" priority="367">
      <formula>VALUE(AQ33&amp;AR33&amp;"."&amp;AT33&amp;".1")&gt;VALUE(AQ34&amp;AR34&amp;"."&amp;AT34&amp;".1")</formula>
    </cfRule>
  </conditionalFormatting>
  <conditionalFormatting sqref="AR35">
    <cfRule type="expression" dxfId="2861" priority="343" stopIfTrue="1">
      <formula>AND(AQ35="",AR35="",AT35="",AQ36="",AR36="",AT36="")</formula>
    </cfRule>
    <cfRule type="expression" dxfId="2860" priority="349">
      <formula>ISERROR(VALUE(AQ35&amp;AR35&amp;"."&amp;AT35&amp;".1"))</formula>
    </cfRule>
    <cfRule type="expression" dxfId="2859" priority="356">
      <formula>VALUE(AQ35&amp;AR35&amp;"."&amp;AT35&amp;".1")&gt;VALUE(AQ36&amp;AR36&amp;"."&amp;AT36&amp;".1")</formula>
    </cfRule>
  </conditionalFormatting>
  <conditionalFormatting sqref="AR36">
    <cfRule type="expression" dxfId="2858" priority="338" stopIfTrue="1">
      <formula>AND(AQ35="",AR35="",AT35="",AQ36="",AR36="",AT36="")</formula>
    </cfRule>
    <cfRule type="expression" dxfId="2857" priority="340">
      <formula>ISERROR(VALUE(AQ36&amp;AR36&amp;"."&amp;AT36&amp;".1"))</formula>
    </cfRule>
    <cfRule type="expression" dxfId="2856" priority="346">
      <formula>VALUE(AQ35&amp;AR35&amp;"."&amp;AT35&amp;".1")&gt;VALUE(AQ36&amp;AR36&amp;"."&amp;AT36&amp;".1")</formula>
    </cfRule>
  </conditionalFormatting>
  <conditionalFormatting sqref="AR37">
    <cfRule type="expression" dxfId="2855" priority="322" stopIfTrue="1">
      <formula>AND(AQ37="",AR37="",AT37="",AQ38="",AR38="",AT38="")</formula>
    </cfRule>
    <cfRule type="expression" dxfId="2854" priority="328">
      <formula>ISERROR(VALUE(AQ37&amp;AR37&amp;"."&amp;AT37&amp;".1"))</formula>
    </cfRule>
    <cfRule type="expression" dxfId="2853" priority="335">
      <formula>VALUE(AQ37&amp;AR37&amp;"."&amp;AT37&amp;".1")&gt;VALUE(AQ38&amp;AR38&amp;"."&amp;AT38&amp;".1")</formula>
    </cfRule>
  </conditionalFormatting>
  <conditionalFormatting sqref="AR38">
    <cfRule type="expression" dxfId="2852" priority="317" stopIfTrue="1">
      <formula>AND(AQ37="",AR37="",AT37="",AQ38="",AR38="",AT38="")</formula>
    </cfRule>
    <cfRule type="expression" dxfId="2851" priority="319">
      <formula>ISERROR(VALUE(AQ38&amp;AR38&amp;"."&amp;AT38&amp;".1"))</formula>
    </cfRule>
    <cfRule type="expression" dxfId="2850" priority="325">
      <formula>VALUE(AQ37&amp;AR37&amp;"."&amp;AT37&amp;".1")&gt;VALUE(AQ38&amp;AR38&amp;"."&amp;AT38&amp;".1")</formula>
    </cfRule>
  </conditionalFormatting>
  <conditionalFormatting sqref="AR39">
    <cfRule type="expression" dxfId="2849" priority="301" stopIfTrue="1">
      <formula>AND(AQ39="",AR39="",AT39="",AQ40="",AR40="",AT40="")</formula>
    </cfRule>
    <cfRule type="expression" dxfId="2848" priority="307">
      <formula>ISERROR(VALUE(AQ39&amp;AR39&amp;"."&amp;AT39&amp;".1"))</formula>
    </cfRule>
    <cfRule type="expression" dxfId="2847" priority="314">
      <formula>VALUE(AQ39&amp;AR39&amp;"."&amp;AT39&amp;".1")&gt;VALUE(AQ40&amp;AR40&amp;"."&amp;AT40&amp;".1")</formula>
    </cfRule>
  </conditionalFormatting>
  <conditionalFormatting sqref="AR40">
    <cfRule type="expression" dxfId="2846" priority="296" stopIfTrue="1">
      <formula>AND(AQ39="",AR39="",AT39="",AQ40="",AR40="",AT40="")</formula>
    </cfRule>
    <cfRule type="expression" dxfId="2845" priority="298">
      <formula>ISERROR(VALUE(AQ40&amp;AR40&amp;"."&amp;AT40&amp;".1"))</formula>
    </cfRule>
    <cfRule type="expression" dxfId="2844" priority="304">
      <formula>VALUE(AQ39&amp;AR39&amp;"."&amp;AT39&amp;".1")&gt;VALUE(AQ40&amp;AR40&amp;"."&amp;AT40&amp;".1")</formula>
    </cfRule>
  </conditionalFormatting>
  <conditionalFormatting sqref="AR41">
    <cfRule type="expression" dxfId="2843" priority="280" stopIfTrue="1">
      <formula>AND(AQ41="",AR41="",AT41="",AQ42="",AR42="",AT42="")</formula>
    </cfRule>
    <cfRule type="expression" dxfId="2842" priority="286">
      <formula>ISERROR(VALUE(AQ41&amp;AR41&amp;"."&amp;AT41&amp;".1"))</formula>
    </cfRule>
    <cfRule type="expression" dxfId="2841" priority="293">
      <formula>VALUE(AQ41&amp;AR41&amp;"."&amp;AT41&amp;".1")&gt;VALUE(AQ42&amp;AR42&amp;"."&amp;AT42&amp;".1")</formula>
    </cfRule>
  </conditionalFormatting>
  <conditionalFormatting sqref="AR42">
    <cfRule type="expression" dxfId="2840" priority="275" stopIfTrue="1">
      <formula>AND(AQ41="",AR41="",AT41="",AQ42="",AR42="",AT42="")</formula>
    </cfRule>
    <cfRule type="expression" dxfId="2839" priority="277">
      <formula>ISERROR(VALUE(AQ42&amp;AR42&amp;"."&amp;AT42&amp;".1"))</formula>
    </cfRule>
    <cfRule type="expression" dxfId="2838" priority="283">
      <formula>VALUE(AQ41&amp;AR41&amp;"."&amp;AT41&amp;".1")&gt;VALUE(AQ42&amp;AR42&amp;"."&amp;AT42&amp;".1")</formula>
    </cfRule>
  </conditionalFormatting>
  <conditionalFormatting sqref="AR43">
    <cfRule type="expression" dxfId="2837" priority="259" stopIfTrue="1">
      <formula>AND(AQ43="",AR43="",AT43="",AQ44="",AR44="",AT44="")</formula>
    </cfRule>
    <cfRule type="expression" dxfId="2836" priority="265">
      <formula>ISERROR(VALUE(AQ43&amp;AR43&amp;"."&amp;AT43&amp;".1"))</formula>
    </cfRule>
    <cfRule type="expression" dxfId="2835" priority="272">
      <formula>VALUE(AQ43&amp;AR43&amp;"."&amp;AT43&amp;".1")&gt;VALUE(AQ44&amp;AR44&amp;"."&amp;AT44&amp;".1")</formula>
    </cfRule>
  </conditionalFormatting>
  <conditionalFormatting sqref="AR44">
    <cfRule type="expression" dxfId="2834" priority="254" stopIfTrue="1">
      <formula>AND(AQ43="",AR43="",AT43="",AQ44="",AR44="",AT44="")</formula>
    </cfRule>
    <cfRule type="expression" dxfId="2833" priority="256">
      <formula>ISERROR(VALUE(AQ44&amp;AR44&amp;"."&amp;AT44&amp;".1"))</formula>
    </cfRule>
    <cfRule type="expression" dxfId="2832" priority="262">
      <formula>VALUE(AQ43&amp;AR43&amp;"."&amp;AT43&amp;".1")&gt;VALUE(AQ44&amp;AR44&amp;"."&amp;AT44&amp;".1")</formula>
    </cfRule>
  </conditionalFormatting>
  <conditionalFormatting sqref="AR45">
    <cfRule type="expression" dxfId="2831" priority="238" stopIfTrue="1">
      <formula>AND(AQ45="",AR45="",AT45="",AQ46="",AR46="",AT46="")</formula>
    </cfRule>
    <cfRule type="expression" dxfId="2830" priority="244">
      <formula>ISERROR(VALUE(AQ45&amp;AR45&amp;"."&amp;AT45&amp;".1"))</formula>
    </cfRule>
    <cfRule type="expression" dxfId="2829" priority="251">
      <formula>VALUE(AQ45&amp;AR45&amp;"."&amp;AT45&amp;".1")&gt;VALUE(AQ46&amp;AR46&amp;"."&amp;AT46&amp;".1")</formula>
    </cfRule>
  </conditionalFormatting>
  <conditionalFormatting sqref="AR46">
    <cfRule type="expression" dxfId="2828" priority="233" stopIfTrue="1">
      <formula>AND(AQ45="",AR45="",AT45="",AQ46="",AR46="",AT46="")</formula>
    </cfRule>
    <cfRule type="expression" dxfId="2827" priority="235">
      <formula>ISERROR(VALUE(AQ46&amp;AR46&amp;"."&amp;AT46&amp;".1"))</formula>
    </cfRule>
    <cfRule type="expression" dxfId="2826" priority="241">
      <formula>VALUE(AQ45&amp;AR45&amp;"."&amp;AT45&amp;".1")&gt;VALUE(AQ46&amp;AR46&amp;"."&amp;AT46&amp;".1")</formula>
    </cfRule>
  </conditionalFormatting>
  <conditionalFormatting sqref="AR47">
    <cfRule type="expression" dxfId="2825" priority="217" stopIfTrue="1">
      <formula>AND(AQ47="",AR47="",AT47="",AQ48="",AR48="",AT48="")</formula>
    </cfRule>
    <cfRule type="expression" dxfId="2824" priority="223">
      <formula>ISERROR(VALUE(AQ47&amp;AR47&amp;"."&amp;AT47&amp;".1"))</formula>
    </cfRule>
    <cfRule type="expression" dxfId="2823" priority="230">
      <formula>VALUE(AQ47&amp;AR47&amp;"."&amp;AT47&amp;".1")&gt;VALUE(AQ48&amp;AR48&amp;"."&amp;AT48&amp;".1")</formula>
    </cfRule>
  </conditionalFormatting>
  <conditionalFormatting sqref="AR48">
    <cfRule type="expression" dxfId="2822" priority="212" stopIfTrue="1">
      <formula>AND(AQ47="",AR47="",AT47="",AQ48="",AR48="",AT48="")</formula>
    </cfRule>
    <cfRule type="expression" dxfId="2821" priority="214">
      <formula>ISERROR(VALUE(AQ48&amp;AR48&amp;"."&amp;AT48&amp;".1"))</formula>
    </cfRule>
    <cfRule type="expression" dxfId="2820" priority="220">
      <formula>VALUE(AQ47&amp;AR47&amp;"."&amp;AT47&amp;".1")&gt;VALUE(AQ48&amp;AR48&amp;"."&amp;AT48&amp;".1")</formula>
    </cfRule>
  </conditionalFormatting>
  <conditionalFormatting sqref="AR49">
    <cfRule type="expression" dxfId="2819" priority="196" stopIfTrue="1">
      <formula>AND(AQ49="",AR49="",AT49="",AQ50="",AR50="",AT50="")</formula>
    </cfRule>
    <cfRule type="expression" dxfId="2818" priority="202">
      <formula>ISERROR(VALUE(AQ49&amp;AR49&amp;"."&amp;AT49&amp;".1"))</formula>
    </cfRule>
    <cfRule type="expression" dxfId="2817" priority="209">
      <formula>VALUE(AQ49&amp;AR49&amp;"."&amp;AT49&amp;".1")&gt;VALUE(AQ50&amp;AR50&amp;"."&amp;AT50&amp;".1")</formula>
    </cfRule>
  </conditionalFormatting>
  <conditionalFormatting sqref="AR50">
    <cfRule type="expression" dxfId="2816" priority="191" stopIfTrue="1">
      <formula>AND(AQ49="",AR49="",AT49="",AQ50="",AR50="",AT50="")</formula>
    </cfRule>
    <cfRule type="expression" dxfId="2815" priority="193">
      <formula>ISERROR(VALUE(AQ50&amp;AR50&amp;"."&amp;AT50&amp;".1"))</formula>
    </cfRule>
    <cfRule type="expression" dxfId="2814" priority="199">
      <formula>VALUE(AQ49&amp;AR49&amp;"."&amp;AT49&amp;".1")&gt;VALUE(AQ50&amp;AR50&amp;"."&amp;AT50&amp;".1")</formula>
    </cfRule>
  </conditionalFormatting>
  <conditionalFormatting sqref="AT33">
    <cfRule type="expression" dxfId="2813" priority="369" stopIfTrue="1">
      <formula>AND(AQ33="",AR33="",AT33="",AQ34="",AR34="",AT34="")</formula>
    </cfRule>
    <cfRule type="expression" dxfId="2812" priority="371">
      <formula>ISERROR(VALUE(AQ33&amp;AR33&amp;"."&amp;AT33&amp;".1"))</formula>
    </cfRule>
    <cfRule type="expression" dxfId="2811" priority="376">
      <formula>VALUE(AQ33&amp;AR33&amp;"."&amp;AT33&amp;".1")&gt;VALUE(AQ34&amp;AR34&amp;"."&amp;AT34&amp;".1")</formula>
    </cfRule>
  </conditionalFormatting>
  <conditionalFormatting sqref="AT34">
    <cfRule type="expression" dxfId="2810" priority="358" stopIfTrue="1">
      <formula>AND(AQ33="",AR33="",AT33="",AQ34="",AR34="",AT34="")</formula>
    </cfRule>
    <cfRule type="expression" dxfId="2809" priority="360">
      <formula>ISERROR(VALUE(AQ34&amp;AR34&amp;"."&amp;AT34&amp;".1"))</formula>
    </cfRule>
    <cfRule type="expression" dxfId="2808" priority="366">
      <formula>VALUE(AQ33&amp;AR33&amp;"."&amp;AT33&amp;".1")&gt;VALUE(AQ34&amp;AR34&amp;"."&amp;AT34&amp;".1")</formula>
    </cfRule>
  </conditionalFormatting>
  <conditionalFormatting sqref="AT35">
    <cfRule type="expression" dxfId="2807" priority="348" stopIfTrue="1">
      <formula>AND(AQ35="",AR35="",AT35="",AQ36="",AR36="",AT36="")</formula>
    </cfRule>
    <cfRule type="expression" dxfId="2806" priority="350">
      <formula>ISERROR(VALUE(AQ35&amp;AR35&amp;"."&amp;AT35&amp;".1"))</formula>
    </cfRule>
    <cfRule type="expression" dxfId="2805" priority="355">
      <formula>VALUE(AQ35&amp;AR35&amp;"."&amp;AT35&amp;".1")&gt;VALUE(AQ36&amp;AR36&amp;"."&amp;AT36&amp;".1")</formula>
    </cfRule>
  </conditionalFormatting>
  <conditionalFormatting sqref="AT36">
    <cfRule type="expression" dxfId="2804" priority="337" stopIfTrue="1">
      <formula>AND(AQ35="",AR35="",AT35="",AQ36="",AR36="",AT36="")</formula>
    </cfRule>
    <cfRule type="expression" dxfId="2803" priority="339">
      <formula>ISERROR(VALUE(AQ36&amp;AR36&amp;"."&amp;AT36&amp;".1"))</formula>
    </cfRule>
    <cfRule type="expression" dxfId="2802" priority="345">
      <formula>VALUE(AQ35&amp;AR35&amp;"."&amp;AT35&amp;".1")&gt;VALUE(AQ36&amp;AR36&amp;"."&amp;AT36&amp;".1")</formula>
    </cfRule>
  </conditionalFormatting>
  <conditionalFormatting sqref="AT37">
    <cfRule type="expression" dxfId="2801" priority="327" stopIfTrue="1">
      <formula>AND(AQ37="",AR37="",AT37="",AQ38="",AR38="",AT38="")</formula>
    </cfRule>
    <cfRule type="expression" dxfId="2800" priority="329">
      <formula>ISERROR(VALUE(AQ37&amp;AR37&amp;"."&amp;AT37&amp;".1"))</formula>
    </cfRule>
    <cfRule type="expression" dxfId="2799" priority="334">
      <formula>VALUE(AQ37&amp;AR37&amp;"."&amp;AT37&amp;".1")&gt;VALUE(AQ38&amp;AR38&amp;"."&amp;AT38&amp;".1")</formula>
    </cfRule>
  </conditionalFormatting>
  <conditionalFormatting sqref="AT38">
    <cfRule type="expression" dxfId="2798" priority="316" stopIfTrue="1">
      <formula>AND(AQ37="",AR37="",AT37="",AQ38="",AR38="",AT38="")</formula>
    </cfRule>
    <cfRule type="expression" dxfId="2797" priority="318">
      <formula>ISERROR(VALUE(AQ38&amp;AR38&amp;"."&amp;AT38&amp;".1"))</formula>
    </cfRule>
    <cfRule type="expression" dxfId="2796" priority="324">
      <formula>VALUE(AQ37&amp;AR37&amp;"."&amp;AT37&amp;".1")&gt;VALUE(AQ38&amp;AR38&amp;"."&amp;AT38&amp;".1")</formula>
    </cfRule>
  </conditionalFormatting>
  <conditionalFormatting sqref="AT39">
    <cfRule type="expression" dxfId="2795" priority="306" stopIfTrue="1">
      <formula>AND(AQ39="",AR39="",AT39="",AQ40="",AR40="",AT40="")</formula>
    </cfRule>
    <cfRule type="expression" dxfId="2794" priority="308">
      <formula>ISERROR(VALUE(AQ39&amp;AR39&amp;"."&amp;AT39&amp;".1"))</formula>
    </cfRule>
    <cfRule type="expression" dxfId="2793" priority="313">
      <formula>VALUE(AQ39&amp;AR39&amp;"."&amp;AT39&amp;".1")&gt;VALUE(AQ40&amp;AR40&amp;"."&amp;AT40&amp;".1")</formula>
    </cfRule>
  </conditionalFormatting>
  <conditionalFormatting sqref="AT40">
    <cfRule type="expression" dxfId="2792" priority="295" stopIfTrue="1">
      <formula>AND(AQ39="",AR39="",AT39="",AQ40="",AR40="",AT40="")</formula>
    </cfRule>
    <cfRule type="expression" dxfId="2791" priority="297">
      <formula>ISERROR(VALUE(AQ40&amp;AR40&amp;"."&amp;AT40&amp;".1"))</formula>
    </cfRule>
    <cfRule type="expression" dxfId="2790" priority="303">
      <formula>VALUE(AQ39&amp;AR39&amp;"."&amp;AT39&amp;".1")&gt;VALUE(AQ40&amp;AR40&amp;"."&amp;AT40&amp;".1")</formula>
    </cfRule>
  </conditionalFormatting>
  <conditionalFormatting sqref="AT41">
    <cfRule type="expression" dxfId="2789" priority="285" stopIfTrue="1">
      <formula>AND(AQ41="",AR41="",AT41="",AQ42="",AR42="",AT42="")</formula>
    </cfRule>
    <cfRule type="expression" dxfId="2788" priority="287">
      <formula>ISERROR(VALUE(AQ41&amp;AR41&amp;"."&amp;AT41&amp;".1"))</formula>
    </cfRule>
    <cfRule type="expression" dxfId="2787" priority="292">
      <formula>VALUE(AQ41&amp;AR41&amp;"."&amp;AT41&amp;".1")&gt;VALUE(AQ42&amp;AR42&amp;"."&amp;AT42&amp;".1")</formula>
    </cfRule>
  </conditionalFormatting>
  <conditionalFormatting sqref="AT42">
    <cfRule type="expression" dxfId="2786" priority="274" stopIfTrue="1">
      <formula>AND(AQ41="",AR41="",AT41="",AQ42="",AR42="",AT42="")</formula>
    </cfRule>
    <cfRule type="expression" dxfId="2785" priority="276">
      <formula>ISERROR(VALUE(AQ42&amp;AR42&amp;"."&amp;AT42&amp;".1"))</formula>
    </cfRule>
    <cfRule type="expression" dxfId="2784" priority="282">
      <formula>VALUE(AQ41&amp;AR41&amp;"."&amp;AT41&amp;".1")&gt;VALUE(AQ42&amp;AR42&amp;"."&amp;AT42&amp;".1")</formula>
    </cfRule>
  </conditionalFormatting>
  <conditionalFormatting sqref="AT43">
    <cfRule type="expression" dxfId="2783" priority="264" stopIfTrue="1">
      <formula>AND(AQ43="",AR43="",AT43="",AQ44="",AR44="",AT44="")</formula>
    </cfRule>
    <cfRule type="expression" dxfId="2782" priority="266">
      <formula>ISERROR(VALUE(AQ43&amp;AR43&amp;"."&amp;AT43&amp;".1"))</formula>
    </cfRule>
    <cfRule type="expression" dxfId="2781" priority="271">
      <formula>VALUE(AQ43&amp;AR43&amp;"."&amp;AT43&amp;".1")&gt;VALUE(AQ44&amp;AR44&amp;"."&amp;AT44&amp;".1")</formula>
    </cfRule>
  </conditionalFormatting>
  <conditionalFormatting sqref="AT44">
    <cfRule type="expression" dxfId="2780" priority="253" stopIfTrue="1">
      <formula>AND(AQ43="",AR43="",AT43="",AQ44="",AR44="",AT44="")</formula>
    </cfRule>
    <cfRule type="expression" dxfId="2779" priority="255">
      <formula>ISERROR(VALUE(AQ44&amp;AR44&amp;"."&amp;AT44&amp;".1"))</formula>
    </cfRule>
    <cfRule type="expression" dxfId="2778" priority="261">
      <formula>VALUE(AQ43&amp;AR43&amp;"."&amp;AT43&amp;".1")&gt;VALUE(AQ44&amp;AR44&amp;"."&amp;AT44&amp;".1")</formula>
    </cfRule>
  </conditionalFormatting>
  <conditionalFormatting sqref="AT45">
    <cfRule type="expression" dxfId="2777" priority="243" stopIfTrue="1">
      <formula>AND(AQ45="",AR45="",AT45="",AQ46="",AR46="",AT46="")</formula>
    </cfRule>
    <cfRule type="expression" dxfId="2776" priority="245">
      <formula>ISERROR(VALUE(AQ45&amp;AR45&amp;"."&amp;AT45&amp;".1"))</formula>
    </cfRule>
    <cfRule type="expression" dxfId="2775" priority="250">
      <formula>VALUE(AQ45&amp;AR45&amp;"."&amp;AT45&amp;".1")&gt;VALUE(AQ46&amp;AR46&amp;"."&amp;AT46&amp;".1")</formula>
    </cfRule>
  </conditionalFormatting>
  <conditionalFormatting sqref="AT46">
    <cfRule type="expression" dxfId="2774" priority="232" stopIfTrue="1">
      <formula>AND(AQ45="",AR45="",AT45="",AQ46="",AR46="",AT46="")</formula>
    </cfRule>
    <cfRule type="expression" dxfId="2773" priority="234">
      <formula>ISERROR(VALUE(AQ46&amp;AR46&amp;"."&amp;AT46&amp;".1"))</formula>
    </cfRule>
    <cfRule type="expression" dxfId="2772" priority="240">
      <formula>VALUE(AQ45&amp;AR45&amp;"."&amp;AT45&amp;".1")&gt;VALUE(AQ46&amp;AR46&amp;"."&amp;AT46&amp;".1")</formula>
    </cfRule>
  </conditionalFormatting>
  <conditionalFormatting sqref="AT47">
    <cfRule type="expression" dxfId="2771" priority="222" stopIfTrue="1">
      <formula>AND(AQ47="",AR47="",AT47="",AQ48="",AR48="",AT48="")</formula>
    </cfRule>
    <cfRule type="expression" dxfId="2770" priority="224">
      <formula>ISERROR(VALUE(AQ47&amp;AR47&amp;"."&amp;AT47&amp;".1"))</formula>
    </cfRule>
    <cfRule type="expression" dxfId="2769" priority="229">
      <formula>VALUE(AQ47&amp;AR47&amp;"."&amp;AT47&amp;".1")&gt;VALUE(AQ48&amp;AR48&amp;"."&amp;AT48&amp;".1")</formula>
    </cfRule>
  </conditionalFormatting>
  <conditionalFormatting sqref="AT48">
    <cfRule type="expression" dxfId="2768" priority="211" stopIfTrue="1">
      <formula>AND(AQ47="",AR47="",AT47="",AQ48="",AR48="",AT48="")</formula>
    </cfRule>
    <cfRule type="expression" dxfId="2767" priority="213">
      <formula>ISERROR(VALUE(AQ48&amp;AR48&amp;"."&amp;AT48&amp;".1"))</formula>
    </cfRule>
    <cfRule type="expression" dxfId="2766" priority="219">
      <formula>VALUE(AQ47&amp;AR47&amp;"."&amp;AT47&amp;".1")&gt;VALUE(AQ48&amp;AR48&amp;"."&amp;AT48&amp;".1")</formula>
    </cfRule>
  </conditionalFormatting>
  <conditionalFormatting sqref="AT49">
    <cfRule type="expression" dxfId="2765" priority="201" stopIfTrue="1">
      <formula>AND(AQ49="",AR49="",AT49="",AQ50="",AR50="",AT50="")</formula>
    </cfRule>
    <cfRule type="expression" dxfId="2764" priority="203">
      <formula>ISERROR(VALUE(AQ49&amp;AR49&amp;"."&amp;AT49&amp;".1"))</formula>
    </cfRule>
    <cfRule type="expression" dxfId="2763" priority="208">
      <formula>VALUE(AQ49&amp;AR49&amp;"."&amp;AT49&amp;".1")&gt;VALUE(AQ50&amp;AR50&amp;"."&amp;AT50&amp;".1")</formula>
    </cfRule>
  </conditionalFormatting>
  <conditionalFormatting sqref="AT50">
    <cfRule type="expression" dxfId="2762" priority="190" stopIfTrue="1">
      <formula>AND(AQ49="",AR49="",AT49="",AQ50="",AR50="",AT50="")</formula>
    </cfRule>
    <cfRule type="expression" dxfId="2761" priority="192">
      <formula>ISERROR(VALUE(AQ50&amp;AR50&amp;"."&amp;AT50&amp;".1"))</formula>
    </cfRule>
    <cfRule type="expression" dxfId="2760" priority="198">
      <formula>VALUE(AQ49&amp;AR49&amp;"."&amp;AT49&amp;".1")&gt;VALUE(AQ50&amp;AR50&amp;"."&amp;AT50&amp;".1")</formula>
    </cfRule>
  </conditionalFormatting>
  <conditionalFormatting sqref="AQ15">
    <cfRule type="expression" dxfId="2759" priority="176" stopIfTrue="1">
      <formula>AND(AQ15="",AR15="",AT15="",AQ16="",AR16="",AT16="")</formula>
    </cfRule>
    <cfRule type="expression" dxfId="2758" priority="179">
      <formula>ISERROR(VALUE(AQ15&amp;AR15&amp;"."&amp;AT15&amp;".1"))</formula>
    </cfRule>
    <cfRule type="expression" dxfId="2757" priority="189">
      <formula>VALUE(AQ15&amp;AR15&amp;"."&amp;AT15&amp;".1")&gt;VALUE(AQ16&amp;AR16&amp;"."&amp;AT16&amp;".1")</formula>
    </cfRule>
  </conditionalFormatting>
  <conditionalFormatting sqref="AQ16">
    <cfRule type="expression" dxfId="2756" priority="173" stopIfTrue="1">
      <formula>AND(AQ15="",AR15="",AT15="",AQ16="",AR16="",AT16="")</formula>
    </cfRule>
    <cfRule type="expression" dxfId="2755" priority="174">
      <formula>ISERROR(VALUE(AQ16&amp;AR16&amp;"."&amp;AT16&amp;".1"))</formula>
    </cfRule>
    <cfRule type="expression" dxfId="2754" priority="183">
      <formula>VALUE(AQ15&amp;AR15&amp;"."&amp;AT15&amp;".1")&gt;VALUE(AQ16&amp;AR16&amp;"."&amp;AT16&amp;".1")</formula>
    </cfRule>
  </conditionalFormatting>
  <conditionalFormatting sqref="AQ17">
    <cfRule type="expression" dxfId="2753" priority="155" stopIfTrue="1">
      <formula>AND(AQ17="",AR17="",AT17="",AQ18="",AR18="",AT18="")</formula>
    </cfRule>
    <cfRule type="expression" dxfId="2752" priority="158">
      <formula>ISERROR(VALUE(AQ17&amp;AR17&amp;"."&amp;AT17&amp;".1"))</formula>
    </cfRule>
    <cfRule type="expression" dxfId="2751" priority="168">
      <formula>VALUE(AQ17&amp;AR17&amp;"."&amp;AT17&amp;".1")&gt;VALUE(AQ18&amp;AR18&amp;"."&amp;AT18&amp;".1")</formula>
    </cfRule>
  </conditionalFormatting>
  <conditionalFormatting sqref="AQ18">
    <cfRule type="expression" dxfId="2750" priority="152" stopIfTrue="1">
      <formula>AND(AQ17="",AR17="",AT17="",AQ18="",AR18="",AT18="")</formula>
    </cfRule>
    <cfRule type="expression" dxfId="2749" priority="153">
      <formula>ISERROR(VALUE(AQ18&amp;AR18&amp;"."&amp;AT18&amp;".1"))</formula>
    </cfRule>
    <cfRule type="expression" dxfId="2748" priority="162">
      <formula>VALUE(AQ17&amp;AR17&amp;"."&amp;AT17&amp;".1")&gt;VALUE(AQ18&amp;AR18&amp;"."&amp;AT18&amp;".1")</formula>
    </cfRule>
  </conditionalFormatting>
  <conditionalFormatting sqref="AQ19">
    <cfRule type="expression" dxfId="2747" priority="134" stopIfTrue="1">
      <formula>AND(AQ19="",AR19="",AT19="",AQ20="",AR20="",AT20="")</formula>
    </cfRule>
    <cfRule type="expression" dxfId="2746" priority="137">
      <formula>ISERROR(VALUE(AQ19&amp;AR19&amp;"."&amp;AT19&amp;".1"))</formula>
    </cfRule>
    <cfRule type="expression" dxfId="2745" priority="147">
      <formula>VALUE(AQ19&amp;AR19&amp;"."&amp;AT19&amp;".1")&gt;VALUE(AQ20&amp;AR20&amp;"."&amp;AT20&amp;".1")</formula>
    </cfRule>
  </conditionalFormatting>
  <conditionalFormatting sqref="AQ20">
    <cfRule type="expression" dxfId="2744" priority="131" stopIfTrue="1">
      <formula>AND(AQ19="",AR19="",AT19="",AQ20="",AR20="",AT20="")</formula>
    </cfRule>
    <cfRule type="expression" dxfId="2743" priority="132">
      <formula>ISERROR(VALUE(AQ20&amp;AR20&amp;"."&amp;AT20&amp;".1"))</formula>
    </cfRule>
    <cfRule type="expression" dxfId="2742" priority="141">
      <formula>VALUE(AQ19&amp;AR19&amp;"."&amp;AT19&amp;".1")&gt;VALUE(AQ20&amp;AR20&amp;"."&amp;AT20&amp;".1")</formula>
    </cfRule>
  </conditionalFormatting>
  <conditionalFormatting sqref="AQ21">
    <cfRule type="expression" dxfId="2741" priority="113" stopIfTrue="1">
      <formula>AND(AQ21="",AR21="",AT21="",AQ22="",AR22="",AT22="")</formula>
    </cfRule>
    <cfRule type="expression" dxfId="2740" priority="116">
      <formula>ISERROR(VALUE(AQ21&amp;AR21&amp;"."&amp;AT21&amp;".1"))</formula>
    </cfRule>
    <cfRule type="expression" dxfId="2739" priority="126">
      <formula>VALUE(AQ21&amp;AR21&amp;"."&amp;AT21&amp;".1")&gt;VALUE(AQ22&amp;AR22&amp;"."&amp;AT22&amp;".1")</formula>
    </cfRule>
  </conditionalFormatting>
  <conditionalFormatting sqref="AQ22">
    <cfRule type="expression" dxfId="2738" priority="110" stopIfTrue="1">
      <formula>AND(AQ21="",AR21="",AT21="",AQ22="",AR22="",AT22="")</formula>
    </cfRule>
    <cfRule type="expression" dxfId="2737" priority="111">
      <formula>ISERROR(VALUE(AQ22&amp;AR22&amp;"."&amp;AT22&amp;".1"))</formula>
    </cfRule>
    <cfRule type="expression" dxfId="2736" priority="120">
      <formula>VALUE(AQ21&amp;AR21&amp;"."&amp;AT21&amp;".1")&gt;VALUE(AQ22&amp;AR22&amp;"."&amp;AT22&amp;".1")</formula>
    </cfRule>
  </conditionalFormatting>
  <conditionalFormatting sqref="AQ23">
    <cfRule type="expression" dxfId="2735" priority="92" stopIfTrue="1">
      <formula>AND(AQ23="",AR23="",AT23="",AQ24="",AR24="",AT24="")</formula>
    </cfRule>
    <cfRule type="expression" dxfId="2734" priority="95">
      <formula>ISERROR(VALUE(AQ23&amp;AR23&amp;"."&amp;AT23&amp;".1"))</formula>
    </cfRule>
    <cfRule type="expression" dxfId="2733" priority="105">
      <formula>VALUE(AQ23&amp;AR23&amp;"."&amp;AT23&amp;".1")&gt;VALUE(AQ24&amp;AR24&amp;"."&amp;AT24&amp;".1")</formula>
    </cfRule>
  </conditionalFormatting>
  <conditionalFormatting sqref="AQ24">
    <cfRule type="expression" dxfId="2732" priority="89" stopIfTrue="1">
      <formula>AND(AQ23="",AR23="",AT23="",AQ24="",AR24="",AT24="")</formula>
    </cfRule>
    <cfRule type="expression" dxfId="2731" priority="90">
      <formula>ISERROR(VALUE(AQ24&amp;AR24&amp;"."&amp;AT24&amp;".1"))</formula>
    </cfRule>
    <cfRule type="expression" dxfId="2730" priority="99">
      <formula>VALUE(AQ23&amp;AR23&amp;"."&amp;AT23&amp;".1")&gt;VALUE(AQ24&amp;AR24&amp;"."&amp;AT24&amp;".1")</formula>
    </cfRule>
  </conditionalFormatting>
  <conditionalFormatting sqref="AQ25">
    <cfRule type="expression" dxfId="2729" priority="71" stopIfTrue="1">
      <formula>AND(AQ25="",AR25="",AT25="",AQ26="",AR26="",AT26="")</formula>
    </cfRule>
    <cfRule type="expression" dxfId="2728" priority="74">
      <formula>ISERROR(VALUE(AQ25&amp;AR25&amp;"."&amp;AT25&amp;".1"))</formula>
    </cfRule>
    <cfRule type="expression" dxfId="2727" priority="84">
      <formula>VALUE(AQ25&amp;AR25&amp;"."&amp;AT25&amp;".1")&gt;VALUE(AQ26&amp;AR26&amp;"."&amp;AT26&amp;".1")</formula>
    </cfRule>
  </conditionalFormatting>
  <conditionalFormatting sqref="AQ26">
    <cfRule type="expression" dxfId="2726" priority="68" stopIfTrue="1">
      <formula>AND(AQ25="",AR25="",AT25="",AQ26="",AR26="",AT26="")</formula>
    </cfRule>
    <cfRule type="expression" dxfId="2725" priority="69">
      <formula>ISERROR(VALUE(AQ26&amp;AR26&amp;"."&amp;AT26&amp;".1"))</formula>
    </cfRule>
    <cfRule type="expression" dxfId="2724" priority="78">
      <formula>VALUE(AQ25&amp;AR25&amp;"."&amp;AT25&amp;".1")&gt;VALUE(AQ26&amp;AR26&amp;"."&amp;AT26&amp;".1")</formula>
    </cfRule>
  </conditionalFormatting>
  <conditionalFormatting sqref="AQ27">
    <cfRule type="expression" dxfId="2723" priority="50" stopIfTrue="1">
      <formula>AND(AQ27="",AR27="",AT27="",AQ28="",AR28="",AT28="")</formula>
    </cfRule>
    <cfRule type="expression" dxfId="2722" priority="53">
      <formula>ISERROR(VALUE(AQ27&amp;AR27&amp;"."&amp;AT27&amp;".1"))</formula>
    </cfRule>
    <cfRule type="expression" dxfId="2721" priority="63">
      <formula>VALUE(AQ27&amp;AR27&amp;"."&amp;AT27&amp;".1")&gt;VALUE(AQ28&amp;AR28&amp;"."&amp;AT28&amp;".1")</formula>
    </cfRule>
  </conditionalFormatting>
  <conditionalFormatting sqref="AQ28">
    <cfRule type="expression" dxfId="2720" priority="47" stopIfTrue="1">
      <formula>AND(AQ27="",AR27="",AT27="",AQ28="",AR28="",AT28="")</formula>
    </cfRule>
    <cfRule type="expression" dxfId="2719" priority="48">
      <formula>ISERROR(VALUE(AQ28&amp;AR28&amp;"."&amp;AT28&amp;".1"))</formula>
    </cfRule>
    <cfRule type="expression" dxfId="2718" priority="57">
      <formula>VALUE(AQ27&amp;AR27&amp;"."&amp;AT27&amp;".1")&gt;VALUE(AQ28&amp;AR28&amp;"."&amp;AT28&amp;".1")</formula>
    </cfRule>
  </conditionalFormatting>
  <conditionalFormatting sqref="AQ29">
    <cfRule type="expression" dxfId="2717" priority="29" stopIfTrue="1">
      <formula>AND(AQ29="",AR29="",AT29="",AQ30="",AR30="",AT30="")</formula>
    </cfRule>
    <cfRule type="expression" dxfId="2716" priority="32">
      <formula>ISERROR(VALUE(AQ29&amp;AR29&amp;"."&amp;AT29&amp;".1"))</formula>
    </cfRule>
    <cfRule type="expression" dxfId="2715" priority="42">
      <formula>VALUE(AQ29&amp;AR29&amp;"."&amp;AT29&amp;".1")&gt;VALUE(AQ30&amp;AR30&amp;"."&amp;AT30&amp;".1")</formula>
    </cfRule>
  </conditionalFormatting>
  <conditionalFormatting sqref="AQ30">
    <cfRule type="expression" dxfId="2714" priority="26" stopIfTrue="1">
      <formula>AND(AQ29="",AR29="",AT29="",AQ30="",AR30="",AT30="")</formula>
    </cfRule>
    <cfRule type="expression" dxfId="2713" priority="27">
      <formula>ISERROR(VALUE(AQ30&amp;AR30&amp;"."&amp;AT30&amp;".1"))</formula>
    </cfRule>
    <cfRule type="expression" dxfId="2712" priority="36">
      <formula>VALUE(AQ29&amp;AR29&amp;"."&amp;AT29&amp;".1")&gt;VALUE(AQ30&amp;AR30&amp;"."&amp;AT30&amp;".1")</formula>
    </cfRule>
  </conditionalFormatting>
  <conditionalFormatting sqref="AQ31">
    <cfRule type="expression" dxfId="2711" priority="8" stopIfTrue="1">
      <formula>AND(AQ31="",AR31="",AT31="",AQ32="",AR32="",AT32="")</formula>
    </cfRule>
    <cfRule type="expression" dxfId="2710" priority="11">
      <formula>ISERROR(VALUE(AQ31&amp;AR31&amp;"."&amp;AT31&amp;".1"))</formula>
    </cfRule>
    <cfRule type="expression" dxfId="2709" priority="21">
      <formula>VALUE(AQ31&amp;AR31&amp;"."&amp;AT31&amp;".1")&gt;VALUE(AQ32&amp;AR32&amp;"."&amp;AT32&amp;".1")</formula>
    </cfRule>
  </conditionalFormatting>
  <conditionalFormatting sqref="AQ32">
    <cfRule type="expression" dxfId="2708" priority="5" stopIfTrue="1">
      <formula>AND(AQ31="",AR31="",AT31="",AQ32="",AR32="",AT32="")</formula>
    </cfRule>
    <cfRule type="expression" dxfId="2707" priority="6">
      <formula>ISERROR(VALUE(AQ32&amp;AR32&amp;"."&amp;AT32&amp;".1"))</formula>
    </cfRule>
    <cfRule type="expression" dxfId="2706" priority="15">
      <formula>VALUE(AQ31&amp;AR31&amp;"."&amp;AT31&amp;".1")&gt;VALUE(AQ32&amp;AR32&amp;"."&amp;AT32&amp;".1")</formula>
    </cfRule>
  </conditionalFormatting>
  <conditionalFormatting sqref="AR15">
    <cfRule type="expression" dxfId="2705" priority="175" stopIfTrue="1">
      <formula>AND(AQ15="",AR15="",AT15="",AQ16="",AR16="",AT16="")</formula>
    </cfRule>
    <cfRule type="expression" dxfId="2704" priority="181">
      <formula>ISERROR(VALUE(AQ15&amp;AR15&amp;"."&amp;AT15&amp;".1"))</formula>
    </cfRule>
    <cfRule type="expression" dxfId="2703" priority="188">
      <formula>VALUE(AQ15&amp;AR15&amp;"."&amp;AT15&amp;".1")&gt;VALUE(AQ16&amp;AR16&amp;"."&amp;AT16&amp;".1")</formula>
    </cfRule>
  </conditionalFormatting>
  <conditionalFormatting sqref="AR16">
    <cfRule type="expression" dxfId="2702" priority="170" stopIfTrue="1">
      <formula>AND(AQ15="",AR15="",AT15="",AQ16="",AR16="",AT16="")</formula>
    </cfRule>
    <cfRule type="expression" dxfId="2701" priority="172">
      <formula>ISERROR(VALUE(AQ16&amp;AR16&amp;"."&amp;AT16&amp;".1"))</formula>
    </cfRule>
    <cfRule type="expression" dxfId="2700" priority="178">
      <formula>VALUE(AQ15&amp;AR15&amp;"."&amp;AT15&amp;".1")&gt;VALUE(AQ16&amp;AR16&amp;"."&amp;AT16&amp;".1")</formula>
    </cfRule>
  </conditionalFormatting>
  <conditionalFormatting sqref="AR17">
    <cfRule type="expression" dxfId="2699" priority="154" stopIfTrue="1">
      <formula>AND(AQ17="",AR17="",AT17="",AQ18="",AR18="",AT18="")</formula>
    </cfRule>
    <cfRule type="expression" dxfId="2698" priority="160">
      <formula>ISERROR(VALUE(AQ17&amp;AR17&amp;"."&amp;AT17&amp;".1"))</formula>
    </cfRule>
    <cfRule type="expression" dxfId="2697" priority="167">
      <formula>VALUE(AQ17&amp;AR17&amp;"."&amp;AT17&amp;".1")&gt;VALUE(AQ18&amp;AR18&amp;"."&amp;AT18&amp;".1")</formula>
    </cfRule>
  </conditionalFormatting>
  <conditionalFormatting sqref="AR18">
    <cfRule type="expression" dxfId="2696" priority="149" stopIfTrue="1">
      <formula>AND(AQ17="",AR17="",AT17="",AQ18="",AR18="",AT18="")</formula>
    </cfRule>
    <cfRule type="expression" dxfId="2695" priority="151">
      <formula>ISERROR(VALUE(AQ18&amp;AR18&amp;"."&amp;AT18&amp;".1"))</formula>
    </cfRule>
    <cfRule type="expression" dxfId="2694" priority="157">
      <formula>VALUE(AQ17&amp;AR17&amp;"."&amp;AT17&amp;".1")&gt;VALUE(AQ18&amp;AR18&amp;"."&amp;AT18&amp;".1")</formula>
    </cfRule>
  </conditionalFormatting>
  <conditionalFormatting sqref="AR19">
    <cfRule type="expression" dxfId="2693" priority="133" stopIfTrue="1">
      <formula>AND(AQ19="",AR19="",AT19="",AQ20="",AR20="",AT20="")</formula>
    </cfRule>
    <cfRule type="expression" dxfId="2692" priority="139">
      <formula>ISERROR(VALUE(AQ19&amp;AR19&amp;"."&amp;AT19&amp;".1"))</formula>
    </cfRule>
    <cfRule type="expression" dxfId="2691" priority="146">
      <formula>VALUE(AQ19&amp;AR19&amp;"."&amp;AT19&amp;".1")&gt;VALUE(AQ20&amp;AR20&amp;"."&amp;AT20&amp;".1")</formula>
    </cfRule>
  </conditionalFormatting>
  <conditionalFormatting sqref="AR20">
    <cfRule type="expression" dxfId="2690" priority="128" stopIfTrue="1">
      <formula>AND(AQ19="",AR19="",AT19="",AQ20="",AR20="",AT20="")</formula>
    </cfRule>
    <cfRule type="expression" dxfId="2689" priority="130">
      <formula>ISERROR(VALUE(AQ20&amp;AR20&amp;"."&amp;AT20&amp;".1"))</formula>
    </cfRule>
    <cfRule type="expression" dxfId="2688" priority="136">
      <formula>VALUE(AQ19&amp;AR19&amp;"."&amp;AT19&amp;".1")&gt;VALUE(AQ20&amp;AR20&amp;"."&amp;AT20&amp;".1")</formula>
    </cfRule>
  </conditionalFormatting>
  <conditionalFormatting sqref="AR21">
    <cfRule type="expression" dxfId="2687" priority="112" stopIfTrue="1">
      <formula>AND(AQ21="",AR21="",AT21="",AQ22="",AR22="",AT22="")</formula>
    </cfRule>
    <cfRule type="expression" dxfId="2686" priority="118">
      <formula>ISERROR(VALUE(AQ21&amp;AR21&amp;"."&amp;AT21&amp;".1"))</formula>
    </cfRule>
    <cfRule type="expression" dxfId="2685" priority="125">
      <formula>VALUE(AQ21&amp;AR21&amp;"."&amp;AT21&amp;".1")&gt;VALUE(AQ22&amp;AR22&amp;"."&amp;AT22&amp;".1")</formula>
    </cfRule>
  </conditionalFormatting>
  <conditionalFormatting sqref="AR22">
    <cfRule type="expression" dxfId="2684" priority="107" stopIfTrue="1">
      <formula>AND(AQ21="",AR21="",AT21="",AQ22="",AR22="",AT22="")</formula>
    </cfRule>
    <cfRule type="expression" dxfId="2683" priority="109">
      <formula>ISERROR(VALUE(AQ22&amp;AR22&amp;"."&amp;AT22&amp;".1"))</formula>
    </cfRule>
    <cfRule type="expression" dxfId="2682" priority="115">
      <formula>VALUE(AQ21&amp;AR21&amp;"."&amp;AT21&amp;".1")&gt;VALUE(AQ22&amp;AR22&amp;"."&amp;AT22&amp;".1")</formula>
    </cfRule>
  </conditionalFormatting>
  <conditionalFormatting sqref="AR23">
    <cfRule type="expression" dxfId="2681" priority="91" stopIfTrue="1">
      <formula>AND(AQ23="",AR23="",AT23="",AQ24="",AR24="",AT24="")</formula>
    </cfRule>
    <cfRule type="expression" dxfId="2680" priority="97">
      <formula>ISERROR(VALUE(AQ23&amp;AR23&amp;"."&amp;AT23&amp;".1"))</formula>
    </cfRule>
    <cfRule type="expression" dxfId="2679" priority="104">
      <formula>VALUE(AQ23&amp;AR23&amp;"."&amp;AT23&amp;".1")&gt;VALUE(AQ24&amp;AR24&amp;"."&amp;AT24&amp;".1")</formula>
    </cfRule>
  </conditionalFormatting>
  <conditionalFormatting sqref="AR24">
    <cfRule type="expression" dxfId="2678" priority="86" stopIfTrue="1">
      <formula>AND(AQ23="",AR23="",AT23="",AQ24="",AR24="",AT24="")</formula>
    </cfRule>
    <cfRule type="expression" dxfId="2677" priority="88">
      <formula>ISERROR(VALUE(AQ24&amp;AR24&amp;"."&amp;AT24&amp;".1"))</formula>
    </cfRule>
    <cfRule type="expression" dxfId="2676" priority="94">
      <formula>VALUE(AQ23&amp;AR23&amp;"."&amp;AT23&amp;".1")&gt;VALUE(AQ24&amp;AR24&amp;"."&amp;AT24&amp;".1")</formula>
    </cfRule>
  </conditionalFormatting>
  <conditionalFormatting sqref="AR25">
    <cfRule type="expression" dxfId="2675" priority="70" stopIfTrue="1">
      <formula>AND(AQ25="",AR25="",AT25="",AQ26="",AR26="",AT26="")</formula>
    </cfRule>
    <cfRule type="expression" dxfId="2674" priority="76">
      <formula>ISERROR(VALUE(AQ25&amp;AR25&amp;"."&amp;AT25&amp;".1"))</formula>
    </cfRule>
    <cfRule type="expression" dxfId="2673" priority="83">
      <formula>VALUE(AQ25&amp;AR25&amp;"."&amp;AT25&amp;".1")&gt;VALUE(AQ26&amp;AR26&amp;"."&amp;AT26&amp;".1")</formula>
    </cfRule>
  </conditionalFormatting>
  <conditionalFormatting sqref="AR26">
    <cfRule type="expression" dxfId="2672" priority="65" stopIfTrue="1">
      <formula>AND(AQ25="",AR25="",AT25="",AQ26="",AR26="",AT26="")</formula>
    </cfRule>
    <cfRule type="expression" dxfId="2671" priority="67">
      <formula>ISERROR(VALUE(AQ26&amp;AR26&amp;"."&amp;AT26&amp;".1"))</formula>
    </cfRule>
    <cfRule type="expression" dxfId="2670" priority="73">
      <formula>VALUE(AQ25&amp;AR25&amp;"."&amp;AT25&amp;".1")&gt;VALUE(AQ26&amp;AR26&amp;"."&amp;AT26&amp;".1")</formula>
    </cfRule>
  </conditionalFormatting>
  <conditionalFormatting sqref="AR27">
    <cfRule type="expression" dxfId="2669" priority="49" stopIfTrue="1">
      <formula>AND(AQ27="",AR27="",AT27="",AQ28="",AR28="",AT28="")</formula>
    </cfRule>
    <cfRule type="expression" dxfId="2668" priority="55">
      <formula>ISERROR(VALUE(AQ27&amp;AR27&amp;"."&amp;AT27&amp;".1"))</formula>
    </cfRule>
    <cfRule type="expression" dxfId="2667" priority="62">
      <formula>VALUE(AQ27&amp;AR27&amp;"."&amp;AT27&amp;".1")&gt;VALUE(AQ28&amp;AR28&amp;"."&amp;AT28&amp;".1")</formula>
    </cfRule>
  </conditionalFormatting>
  <conditionalFormatting sqref="AR28">
    <cfRule type="expression" dxfId="2666" priority="44" stopIfTrue="1">
      <formula>AND(AQ27="",AR27="",AT27="",AQ28="",AR28="",AT28="")</formula>
    </cfRule>
    <cfRule type="expression" dxfId="2665" priority="46">
      <formula>ISERROR(VALUE(AQ28&amp;AR28&amp;"."&amp;AT28&amp;".1"))</formula>
    </cfRule>
    <cfRule type="expression" dxfId="2664" priority="52">
      <formula>VALUE(AQ27&amp;AR27&amp;"."&amp;AT27&amp;".1")&gt;VALUE(AQ28&amp;AR28&amp;"."&amp;AT28&amp;".1")</formula>
    </cfRule>
  </conditionalFormatting>
  <conditionalFormatting sqref="AR29">
    <cfRule type="expression" dxfId="2663" priority="28" stopIfTrue="1">
      <formula>AND(AQ29="",AR29="",AT29="",AQ30="",AR30="",AT30="")</formula>
    </cfRule>
    <cfRule type="expression" dxfId="2662" priority="34">
      <formula>ISERROR(VALUE(AQ29&amp;AR29&amp;"."&amp;AT29&amp;".1"))</formula>
    </cfRule>
    <cfRule type="expression" dxfId="2661" priority="41">
      <formula>VALUE(AQ29&amp;AR29&amp;"."&amp;AT29&amp;".1")&gt;VALUE(AQ30&amp;AR30&amp;"."&amp;AT30&amp;".1")</formula>
    </cfRule>
  </conditionalFormatting>
  <conditionalFormatting sqref="AR30">
    <cfRule type="expression" dxfId="2660" priority="23" stopIfTrue="1">
      <formula>AND(AQ29="",AR29="",AT29="",AQ30="",AR30="",AT30="")</formula>
    </cfRule>
    <cfRule type="expression" dxfId="2659" priority="25">
      <formula>ISERROR(VALUE(AQ30&amp;AR30&amp;"."&amp;AT30&amp;".1"))</formula>
    </cfRule>
    <cfRule type="expression" dxfId="2658" priority="31">
      <formula>VALUE(AQ29&amp;AR29&amp;"."&amp;AT29&amp;".1")&gt;VALUE(AQ30&amp;AR30&amp;"."&amp;AT30&amp;".1")</formula>
    </cfRule>
  </conditionalFormatting>
  <conditionalFormatting sqref="AR31">
    <cfRule type="expression" dxfId="2657" priority="7" stopIfTrue="1">
      <formula>AND(AQ31="",AR31="",AT31="",AQ32="",AR32="",AT32="")</formula>
    </cfRule>
    <cfRule type="expression" dxfId="2656" priority="13">
      <formula>ISERROR(VALUE(AQ31&amp;AR31&amp;"."&amp;AT31&amp;".1"))</formula>
    </cfRule>
    <cfRule type="expression" dxfId="2655" priority="20">
      <formula>VALUE(AQ31&amp;AR31&amp;"."&amp;AT31&amp;".1")&gt;VALUE(AQ32&amp;AR32&amp;"."&amp;AT32&amp;".1")</formula>
    </cfRule>
  </conditionalFormatting>
  <conditionalFormatting sqref="AR32">
    <cfRule type="expression" dxfId="2654" priority="2" stopIfTrue="1">
      <formula>AND(AQ31="",AR31="",AT31="",AQ32="",AR32="",AT32="")</formula>
    </cfRule>
    <cfRule type="expression" dxfId="2653" priority="4">
      <formula>ISERROR(VALUE(AQ32&amp;AR32&amp;"."&amp;AT32&amp;".1"))</formula>
    </cfRule>
    <cfRule type="expression" dxfId="2652" priority="10">
      <formula>VALUE(AQ31&amp;AR31&amp;"."&amp;AT31&amp;".1")&gt;VALUE(AQ32&amp;AR32&amp;"."&amp;AT32&amp;".1")</formula>
    </cfRule>
  </conditionalFormatting>
  <conditionalFormatting sqref="AT15">
    <cfRule type="expression" dxfId="2651" priority="180" stopIfTrue="1">
      <formula>AND(AQ15="",AR15="",AT15="",AQ16="",AR16="",AT16="")</formula>
    </cfRule>
    <cfRule type="expression" dxfId="2650" priority="182">
      <formula>ISERROR(VALUE(AQ15&amp;AR15&amp;"."&amp;AT15&amp;".1"))</formula>
    </cfRule>
    <cfRule type="expression" dxfId="2649" priority="187">
      <formula>VALUE(AQ15&amp;AR15&amp;"."&amp;AT15&amp;".1")&gt;VALUE(AQ16&amp;AR16&amp;"."&amp;AT16&amp;".1")</formula>
    </cfRule>
  </conditionalFormatting>
  <conditionalFormatting sqref="AT16">
    <cfRule type="expression" dxfId="2648" priority="169" stopIfTrue="1">
      <formula>AND(AQ15="",AR15="",AT15="",AQ16="",AR16="",AT16="")</formula>
    </cfRule>
    <cfRule type="expression" dxfId="2647" priority="171">
      <formula>ISERROR(VALUE(AQ16&amp;AR16&amp;"."&amp;AT16&amp;".1"))</formula>
    </cfRule>
    <cfRule type="expression" dxfId="2646" priority="177">
      <formula>VALUE(AQ15&amp;AR15&amp;"."&amp;AT15&amp;".1")&gt;VALUE(AQ16&amp;AR16&amp;"."&amp;AT16&amp;".1")</formula>
    </cfRule>
  </conditionalFormatting>
  <conditionalFormatting sqref="AT17">
    <cfRule type="expression" dxfId="2645" priority="159" stopIfTrue="1">
      <formula>AND(AQ17="",AR17="",AT17="",AQ18="",AR18="",AT18="")</formula>
    </cfRule>
    <cfRule type="expression" dxfId="2644" priority="161">
      <formula>ISERROR(VALUE(AQ17&amp;AR17&amp;"."&amp;AT17&amp;".1"))</formula>
    </cfRule>
    <cfRule type="expression" dxfId="2643" priority="166">
      <formula>VALUE(AQ17&amp;AR17&amp;"."&amp;AT17&amp;".1")&gt;VALUE(AQ18&amp;AR18&amp;"."&amp;AT18&amp;".1")</formula>
    </cfRule>
  </conditionalFormatting>
  <conditionalFormatting sqref="AT18">
    <cfRule type="expression" dxfId="2642" priority="148" stopIfTrue="1">
      <formula>AND(AQ17="",AR17="",AT17="",AQ18="",AR18="",AT18="")</formula>
    </cfRule>
    <cfRule type="expression" dxfId="2641" priority="150">
      <formula>ISERROR(VALUE(AQ18&amp;AR18&amp;"."&amp;AT18&amp;".1"))</formula>
    </cfRule>
    <cfRule type="expression" dxfId="2640" priority="156">
      <formula>VALUE(AQ17&amp;AR17&amp;"."&amp;AT17&amp;".1")&gt;VALUE(AQ18&amp;AR18&amp;"."&amp;AT18&amp;".1")</formula>
    </cfRule>
  </conditionalFormatting>
  <conditionalFormatting sqref="AT19">
    <cfRule type="expression" dxfId="2639" priority="138" stopIfTrue="1">
      <formula>AND(AQ19="",AR19="",AT19="",AQ20="",AR20="",AT20="")</formula>
    </cfRule>
    <cfRule type="expression" dxfId="2638" priority="140">
      <formula>ISERROR(VALUE(AQ19&amp;AR19&amp;"."&amp;AT19&amp;".1"))</formula>
    </cfRule>
    <cfRule type="expression" dxfId="2637" priority="145">
      <formula>VALUE(AQ19&amp;AR19&amp;"."&amp;AT19&amp;".1")&gt;VALUE(AQ20&amp;AR20&amp;"."&amp;AT20&amp;".1")</formula>
    </cfRule>
  </conditionalFormatting>
  <conditionalFormatting sqref="AT20">
    <cfRule type="expression" dxfId="2636" priority="127" stopIfTrue="1">
      <formula>AND(AQ19="",AR19="",AT19="",AQ20="",AR20="",AT20="")</formula>
    </cfRule>
    <cfRule type="expression" dxfId="2635" priority="129">
      <formula>ISERROR(VALUE(AQ20&amp;AR20&amp;"."&amp;AT20&amp;".1"))</formula>
    </cfRule>
    <cfRule type="expression" dxfId="2634" priority="135">
      <formula>VALUE(AQ19&amp;AR19&amp;"."&amp;AT19&amp;".1")&gt;VALUE(AQ20&amp;AR20&amp;"."&amp;AT20&amp;".1")</formula>
    </cfRule>
  </conditionalFormatting>
  <conditionalFormatting sqref="AT21">
    <cfRule type="expression" dxfId="2633" priority="117" stopIfTrue="1">
      <formula>AND(AQ21="",AR21="",AT21="",AQ22="",AR22="",AT22="")</formula>
    </cfRule>
    <cfRule type="expression" dxfId="2632" priority="119">
      <formula>ISERROR(VALUE(AQ21&amp;AR21&amp;"."&amp;AT21&amp;".1"))</formula>
    </cfRule>
    <cfRule type="expression" dxfId="2631" priority="124">
      <formula>VALUE(AQ21&amp;AR21&amp;"."&amp;AT21&amp;".1")&gt;VALUE(AQ22&amp;AR22&amp;"."&amp;AT22&amp;".1")</formula>
    </cfRule>
  </conditionalFormatting>
  <conditionalFormatting sqref="AT22">
    <cfRule type="expression" dxfId="2630" priority="106" stopIfTrue="1">
      <formula>AND(AQ21="",AR21="",AT21="",AQ22="",AR22="",AT22="")</formula>
    </cfRule>
    <cfRule type="expression" dxfId="2629" priority="108">
      <formula>ISERROR(VALUE(AQ22&amp;AR22&amp;"."&amp;AT22&amp;".1"))</formula>
    </cfRule>
    <cfRule type="expression" dxfId="2628" priority="114">
      <formula>VALUE(AQ21&amp;AR21&amp;"."&amp;AT21&amp;".1")&gt;VALUE(AQ22&amp;AR22&amp;"."&amp;AT22&amp;".1")</formula>
    </cfRule>
  </conditionalFormatting>
  <conditionalFormatting sqref="AT23">
    <cfRule type="expression" dxfId="2627" priority="96" stopIfTrue="1">
      <formula>AND(AQ23="",AR23="",AT23="",AQ24="",AR24="",AT24="")</formula>
    </cfRule>
    <cfRule type="expression" dxfId="2626" priority="98">
      <formula>ISERROR(VALUE(AQ23&amp;AR23&amp;"."&amp;AT23&amp;".1"))</formula>
    </cfRule>
    <cfRule type="expression" dxfId="2625" priority="103">
      <formula>VALUE(AQ23&amp;AR23&amp;"."&amp;AT23&amp;".1")&gt;VALUE(AQ24&amp;AR24&amp;"."&amp;AT24&amp;".1")</formula>
    </cfRule>
  </conditionalFormatting>
  <conditionalFormatting sqref="AT24">
    <cfRule type="expression" dxfId="2624" priority="85" stopIfTrue="1">
      <formula>AND(AQ23="",AR23="",AT23="",AQ24="",AR24="",AT24="")</formula>
    </cfRule>
    <cfRule type="expression" dxfId="2623" priority="87">
      <formula>ISERROR(VALUE(AQ24&amp;AR24&amp;"."&amp;AT24&amp;".1"))</formula>
    </cfRule>
    <cfRule type="expression" dxfId="2622" priority="93">
      <formula>VALUE(AQ23&amp;AR23&amp;"."&amp;AT23&amp;".1")&gt;VALUE(AQ24&amp;AR24&amp;"."&amp;AT24&amp;".1")</formula>
    </cfRule>
  </conditionalFormatting>
  <conditionalFormatting sqref="AT25">
    <cfRule type="expression" dxfId="2621" priority="75" stopIfTrue="1">
      <formula>AND(AQ25="",AR25="",AT25="",AQ26="",AR26="",AT26="")</formula>
    </cfRule>
    <cfRule type="expression" dxfId="2620" priority="77">
      <formula>ISERROR(VALUE(AQ25&amp;AR25&amp;"."&amp;AT25&amp;".1"))</formula>
    </cfRule>
    <cfRule type="expression" dxfId="2619" priority="82">
      <formula>VALUE(AQ25&amp;AR25&amp;"."&amp;AT25&amp;".1")&gt;VALUE(AQ26&amp;AR26&amp;"."&amp;AT26&amp;".1")</formula>
    </cfRule>
  </conditionalFormatting>
  <conditionalFormatting sqref="AT26">
    <cfRule type="expression" dxfId="2618" priority="64" stopIfTrue="1">
      <formula>AND(AQ25="",AR25="",AT25="",AQ26="",AR26="",AT26="")</formula>
    </cfRule>
    <cfRule type="expression" dxfId="2617" priority="66">
      <formula>ISERROR(VALUE(AQ26&amp;AR26&amp;"."&amp;AT26&amp;".1"))</formula>
    </cfRule>
    <cfRule type="expression" dxfId="2616" priority="72">
      <formula>VALUE(AQ25&amp;AR25&amp;"."&amp;AT25&amp;".1")&gt;VALUE(AQ26&amp;AR26&amp;"."&amp;AT26&amp;".1")</formula>
    </cfRule>
  </conditionalFormatting>
  <conditionalFormatting sqref="AT27">
    <cfRule type="expression" dxfId="2615" priority="54" stopIfTrue="1">
      <formula>AND(AQ27="",AR27="",AT27="",AQ28="",AR28="",AT28="")</formula>
    </cfRule>
    <cfRule type="expression" dxfId="2614" priority="56">
      <formula>ISERROR(VALUE(AQ27&amp;AR27&amp;"."&amp;AT27&amp;".1"))</formula>
    </cfRule>
    <cfRule type="expression" dxfId="2613" priority="61">
      <formula>VALUE(AQ27&amp;AR27&amp;"."&amp;AT27&amp;".1")&gt;VALUE(AQ28&amp;AR28&amp;"."&amp;AT28&amp;".1")</formula>
    </cfRule>
  </conditionalFormatting>
  <conditionalFormatting sqref="AT28">
    <cfRule type="expression" dxfId="2612" priority="43" stopIfTrue="1">
      <formula>AND(AQ27="",AR27="",AT27="",AQ28="",AR28="",AT28="")</formula>
    </cfRule>
    <cfRule type="expression" dxfId="2611" priority="45">
      <formula>ISERROR(VALUE(AQ28&amp;AR28&amp;"."&amp;AT28&amp;".1"))</formula>
    </cfRule>
    <cfRule type="expression" dxfId="2610" priority="51">
      <formula>VALUE(AQ27&amp;AR27&amp;"."&amp;AT27&amp;".1")&gt;VALUE(AQ28&amp;AR28&amp;"."&amp;AT28&amp;".1")</formula>
    </cfRule>
  </conditionalFormatting>
  <conditionalFormatting sqref="AT29">
    <cfRule type="expression" dxfId="2609" priority="33" stopIfTrue="1">
      <formula>AND(AQ29="",AR29="",AT29="",AQ30="",AR30="",AT30="")</formula>
    </cfRule>
    <cfRule type="expression" dxfId="2608" priority="35">
      <formula>ISERROR(VALUE(AQ29&amp;AR29&amp;"."&amp;AT29&amp;".1"))</formula>
    </cfRule>
    <cfRule type="expression" dxfId="2607" priority="40">
      <formula>VALUE(AQ29&amp;AR29&amp;"."&amp;AT29&amp;".1")&gt;VALUE(AQ30&amp;AR30&amp;"."&amp;AT30&amp;".1")</formula>
    </cfRule>
  </conditionalFormatting>
  <conditionalFormatting sqref="AT30">
    <cfRule type="expression" dxfId="2606" priority="22" stopIfTrue="1">
      <formula>AND(AQ29="",AR29="",AT29="",AQ30="",AR30="",AT30="")</formula>
    </cfRule>
    <cfRule type="expression" dxfId="2605" priority="24">
      <formula>ISERROR(VALUE(AQ30&amp;AR30&amp;"."&amp;AT30&amp;".1"))</formula>
    </cfRule>
    <cfRule type="expression" dxfId="2604" priority="30">
      <formula>VALUE(AQ29&amp;AR29&amp;"."&amp;AT29&amp;".1")&gt;VALUE(AQ30&amp;AR30&amp;"."&amp;AT30&amp;".1")</formula>
    </cfRule>
  </conditionalFormatting>
  <conditionalFormatting sqref="AT31">
    <cfRule type="expression" dxfId="2603" priority="12" stopIfTrue="1">
      <formula>AND(AQ31="",AR31="",AT31="",AQ32="",AR32="",AT32="")</formula>
    </cfRule>
    <cfRule type="expression" dxfId="2602" priority="14">
      <formula>ISERROR(VALUE(AQ31&amp;AR31&amp;"."&amp;AT31&amp;".1"))</formula>
    </cfRule>
    <cfRule type="expression" dxfId="2601" priority="19">
      <formula>VALUE(AQ31&amp;AR31&amp;"."&amp;AT31&amp;".1")&gt;VALUE(AQ32&amp;AR32&amp;"."&amp;AT32&amp;".1")</formula>
    </cfRule>
  </conditionalFormatting>
  <conditionalFormatting sqref="AT32">
    <cfRule type="expression" dxfId="2600" priority="1" stopIfTrue="1">
      <formula>AND(AQ31="",AR31="",AT31="",AQ32="",AR32="",AT32="")</formula>
    </cfRule>
    <cfRule type="expression" dxfId="2599" priority="3">
      <formula>ISERROR(VALUE(AQ32&amp;AR32&amp;"."&amp;AT32&amp;".1"))</formula>
    </cfRule>
    <cfRule type="expression" dxfId="2598" priority="9">
      <formula>VALUE(AQ31&amp;AR31&amp;"."&amp;AT31&amp;".1")&gt;VALUE(AQ32&amp;AR32&amp;"."&amp;AT32&amp;".1")</formula>
    </cfRule>
  </conditionalFormatting>
  <dataValidations count="3">
    <dataValidation type="whole" imeMode="disabled" operator="greaterThanOrEqual" allowBlank="1" showInputMessage="1" showErrorMessage="1" sqref="AL15:AP74" xr:uid="{D8963BDF-8618-4E94-9A2C-8A7F8B37B0AF}">
      <formula1>1</formula1>
    </dataValidation>
    <dataValidation imeMode="on" allowBlank="1" showInputMessage="1" showErrorMessage="1" sqref="S15:AE74 G15:O74" xr:uid="{A9AC1D2B-2E18-4F89-AFDC-36BA029600F7}"/>
    <dataValidation type="whole" imeMode="disabled" allowBlank="1" showInputMessage="1" showErrorMessage="1" sqref="AT15:AU74" xr:uid="{E0A3E515-6375-4036-9AC1-881F80EB77C0}">
      <formula1>1</formula1>
      <formula2>12</formula2>
    </dataValidation>
  </dataValidations>
  <pageMargins left="0.39370078740157483" right="0.39370078740157483" top="0.78740157480314965" bottom="0.39370078740157483" header="0.39370078740157483" footer="0.19685039370078741"/>
  <pageSetup paperSize="9" fitToHeight="0" orientation="landscape" horizontalDpi="300" verticalDpi="300" r:id="rId1"/>
  <headerFooter alignWithMargins="0">
    <oddFooter>&amp;C- 4 -</oddFooter>
  </headerFooter>
  <rowBreaks count="2" manualBreakCount="2">
    <brk id="34" max="16383" man="1"/>
    <brk id="54" max="16383" man="1"/>
  </rowBreaks>
  <drawing r:id="rId2"/>
  <extLst>
    <ext xmlns:x14="http://schemas.microsoft.com/office/spreadsheetml/2009/9/main" uri="{78C0D931-6437-407d-A8EE-F0AAD7539E65}">
      <x14:conditionalFormattings>
        <x14:conditionalFormatting xmlns:xm="http://schemas.microsoft.com/office/excel/2006/main">
          <x14:cfRule type="expression" priority="882" id="{F5F0FACA-8C89-4FCF-8154-10CF6667AA86}">
            <xm:f>VALUE(AQ52&amp;AR52&amp;"."&amp;AT52&amp;"."&amp;"1")&gt;VALUE(初期設定!$M$3)</xm:f>
            <x14:dxf>
              <fill>
                <patternFill>
                  <bgColor rgb="FFFFCCCC"/>
                </patternFill>
              </fill>
            </x14:dxf>
          </x14:cfRule>
          <xm:sqref>AQ52</xm:sqref>
        </x14:conditionalFormatting>
        <x14:conditionalFormatting xmlns:xm="http://schemas.microsoft.com/office/excel/2006/main">
          <x14:cfRule type="expression" priority="753" id="{C29859C3-EAC6-45FF-9430-AF7EDF44AF70}">
            <xm:f>VALUE(AQ54&amp;AR54&amp;"."&amp;AT54&amp;"."&amp;"1")&gt;VALUE(初期設定!$M$3)</xm:f>
            <x14:dxf>
              <fill>
                <patternFill>
                  <bgColor rgb="FFFFCCCC"/>
                </patternFill>
              </fill>
            </x14:dxf>
          </x14:cfRule>
          <xm:sqref>AQ54</xm:sqref>
        </x14:conditionalFormatting>
        <x14:conditionalFormatting xmlns:xm="http://schemas.microsoft.com/office/excel/2006/main">
          <x14:cfRule type="expression" priority="732" id="{E0D4C596-A08C-407C-9362-9451A3DE3467}">
            <xm:f>VALUE(AQ56&amp;AR56&amp;"."&amp;AT56&amp;"."&amp;"1")&gt;VALUE(初期設定!$M$3)</xm:f>
            <x14:dxf>
              <fill>
                <patternFill>
                  <bgColor rgb="FFFFCCCC"/>
                </patternFill>
              </fill>
            </x14:dxf>
          </x14:cfRule>
          <xm:sqref>AQ56</xm:sqref>
        </x14:conditionalFormatting>
        <x14:conditionalFormatting xmlns:xm="http://schemas.microsoft.com/office/excel/2006/main">
          <x14:cfRule type="expression" priority="711" id="{D61212A5-80ED-40C0-951C-6250B4888284}">
            <xm:f>VALUE(AQ58&amp;AR58&amp;"."&amp;AT58&amp;"."&amp;"1")&gt;VALUE(初期設定!$M$3)</xm:f>
            <x14:dxf>
              <fill>
                <patternFill>
                  <bgColor rgb="FFFFCCCC"/>
                </patternFill>
              </fill>
            </x14:dxf>
          </x14:cfRule>
          <xm:sqref>AQ58</xm:sqref>
        </x14:conditionalFormatting>
        <x14:conditionalFormatting xmlns:xm="http://schemas.microsoft.com/office/excel/2006/main">
          <x14:cfRule type="expression" priority="690" id="{1274658C-96B6-4568-97FF-A9A0252363AF}">
            <xm:f>VALUE(AQ60&amp;AR60&amp;"."&amp;AT60&amp;"."&amp;"1")&gt;VALUE(初期設定!$M$3)</xm:f>
            <x14:dxf>
              <fill>
                <patternFill>
                  <bgColor rgb="FFFFCCCC"/>
                </patternFill>
              </fill>
            </x14:dxf>
          </x14:cfRule>
          <xm:sqref>AQ60</xm:sqref>
        </x14:conditionalFormatting>
        <x14:conditionalFormatting xmlns:xm="http://schemas.microsoft.com/office/excel/2006/main">
          <x14:cfRule type="expression" priority="669" id="{FE4D9826-BC42-405A-8D68-ACFB0D3A7D11}">
            <xm:f>VALUE(AQ62&amp;AR62&amp;"."&amp;AT62&amp;"."&amp;"1")&gt;VALUE(初期設定!$M$3)</xm:f>
            <x14:dxf>
              <fill>
                <patternFill>
                  <bgColor rgb="FFFFCCCC"/>
                </patternFill>
              </fill>
            </x14:dxf>
          </x14:cfRule>
          <xm:sqref>AQ62</xm:sqref>
        </x14:conditionalFormatting>
        <x14:conditionalFormatting xmlns:xm="http://schemas.microsoft.com/office/excel/2006/main">
          <x14:cfRule type="expression" priority="648" id="{ACAFA7DA-50FA-4FD7-9592-A435A2CB8850}">
            <xm:f>VALUE(AQ64&amp;AR64&amp;"."&amp;AT64&amp;"."&amp;"1")&gt;VALUE(初期設定!$M$3)</xm:f>
            <x14:dxf>
              <fill>
                <patternFill>
                  <bgColor rgb="FFFFCCCC"/>
                </patternFill>
              </fill>
            </x14:dxf>
          </x14:cfRule>
          <xm:sqref>AQ64</xm:sqref>
        </x14:conditionalFormatting>
        <x14:conditionalFormatting xmlns:xm="http://schemas.microsoft.com/office/excel/2006/main">
          <x14:cfRule type="expression" priority="627" id="{EB233879-EDAF-44E6-9B09-0EB329961178}">
            <xm:f>VALUE(AQ66&amp;AR66&amp;"."&amp;AT66&amp;"."&amp;"1")&gt;VALUE(初期設定!$M$3)</xm:f>
            <x14:dxf>
              <fill>
                <patternFill>
                  <bgColor rgb="FFFFCCCC"/>
                </patternFill>
              </fill>
            </x14:dxf>
          </x14:cfRule>
          <xm:sqref>AQ66</xm:sqref>
        </x14:conditionalFormatting>
        <x14:conditionalFormatting xmlns:xm="http://schemas.microsoft.com/office/excel/2006/main">
          <x14:cfRule type="expression" priority="606" id="{D540F002-3BC3-49DF-8241-E40162A66EBA}">
            <xm:f>VALUE(AQ68&amp;AR68&amp;"."&amp;AT68&amp;"."&amp;"1")&gt;VALUE(初期設定!$M$3)</xm:f>
            <x14:dxf>
              <fill>
                <patternFill>
                  <bgColor rgb="FFFFCCCC"/>
                </patternFill>
              </fill>
            </x14:dxf>
          </x14:cfRule>
          <xm:sqref>AQ68</xm:sqref>
        </x14:conditionalFormatting>
        <x14:conditionalFormatting xmlns:xm="http://schemas.microsoft.com/office/excel/2006/main">
          <x14:cfRule type="expression" priority="585" id="{1B35CE1F-161A-430A-866E-1C41C5692565}">
            <xm:f>VALUE(AQ74&amp;AR74&amp;"."&amp;AT74&amp;"."&amp;"1")&gt;VALUE(初期設定!$M$3)</xm:f>
            <x14:dxf>
              <fill>
                <patternFill>
                  <bgColor rgb="FFFFCCCC"/>
                </patternFill>
              </fill>
            </x14:dxf>
          </x14:cfRule>
          <xm:sqref>AQ74</xm:sqref>
        </x14:conditionalFormatting>
        <x14:conditionalFormatting xmlns:xm="http://schemas.microsoft.com/office/excel/2006/main">
          <x14:cfRule type="expression" priority="881" id="{1CE9D3C7-88F3-4BDE-A5AF-CBE37496B393}">
            <xm:f>VALUE(AQ52&amp;AR52&amp;"."&amp;AT52&amp;"."&amp;"1")&gt;VALUE(初期設定!$M$3)</xm:f>
            <x14:dxf>
              <fill>
                <patternFill>
                  <bgColor rgb="FFFFCCCC"/>
                </patternFill>
              </fill>
            </x14:dxf>
          </x14:cfRule>
          <xm:sqref>AR52</xm:sqref>
        </x14:conditionalFormatting>
        <x14:conditionalFormatting xmlns:xm="http://schemas.microsoft.com/office/excel/2006/main">
          <x14:cfRule type="expression" priority="752" id="{D6B9CA6A-808F-445E-A71A-8CD4B690A7A7}">
            <xm:f>VALUE(AQ54&amp;AR54&amp;"."&amp;AT54&amp;"."&amp;"1")&gt;VALUE(初期設定!$M$3)</xm:f>
            <x14:dxf>
              <fill>
                <patternFill>
                  <bgColor rgb="FFFFCCCC"/>
                </patternFill>
              </fill>
            </x14:dxf>
          </x14:cfRule>
          <xm:sqref>AR54</xm:sqref>
        </x14:conditionalFormatting>
        <x14:conditionalFormatting xmlns:xm="http://schemas.microsoft.com/office/excel/2006/main">
          <x14:cfRule type="expression" priority="731" id="{20CA5B1C-8082-42E3-B4BD-00F8C6C9185A}">
            <xm:f>VALUE(AQ56&amp;AR56&amp;"."&amp;AT56&amp;"."&amp;"1")&gt;VALUE(初期設定!$M$3)</xm:f>
            <x14:dxf>
              <fill>
                <patternFill>
                  <bgColor rgb="FFFFCCCC"/>
                </patternFill>
              </fill>
            </x14:dxf>
          </x14:cfRule>
          <xm:sqref>AR56</xm:sqref>
        </x14:conditionalFormatting>
        <x14:conditionalFormatting xmlns:xm="http://schemas.microsoft.com/office/excel/2006/main">
          <x14:cfRule type="expression" priority="710" id="{CBF03642-3C5E-4590-B5BC-1E3D1C8974FE}">
            <xm:f>VALUE(AQ58&amp;AR58&amp;"."&amp;AT58&amp;"."&amp;"1")&gt;VALUE(初期設定!$M$3)</xm:f>
            <x14:dxf>
              <fill>
                <patternFill>
                  <bgColor rgb="FFFFCCCC"/>
                </patternFill>
              </fill>
            </x14:dxf>
          </x14:cfRule>
          <xm:sqref>AR58</xm:sqref>
        </x14:conditionalFormatting>
        <x14:conditionalFormatting xmlns:xm="http://schemas.microsoft.com/office/excel/2006/main">
          <x14:cfRule type="expression" priority="689" id="{9F45EE4C-E867-4EF4-9BED-227BFB77C30A}">
            <xm:f>VALUE(AQ60&amp;AR60&amp;"."&amp;AT60&amp;"."&amp;"1")&gt;VALUE(初期設定!$M$3)</xm:f>
            <x14:dxf>
              <fill>
                <patternFill>
                  <bgColor rgb="FFFFCCCC"/>
                </patternFill>
              </fill>
            </x14:dxf>
          </x14:cfRule>
          <xm:sqref>AR60</xm:sqref>
        </x14:conditionalFormatting>
        <x14:conditionalFormatting xmlns:xm="http://schemas.microsoft.com/office/excel/2006/main">
          <x14:cfRule type="expression" priority="668" id="{376F65FD-4759-4F78-A356-BED2804E79BD}">
            <xm:f>VALUE(AQ62&amp;AR62&amp;"."&amp;AT62&amp;"."&amp;"1")&gt;VALUE(初期設定!$M$3)</xm:f>
            <x14:dxf>
              <fill>
                <patternFill>
                  <bgColor rgb="FFFFCCCC"/>
                </patternFill>
              </fill>
            </x14:dxf>
          </x14:cfRule>
          <xm:sqref>AR62</xm:sqref>
        </x14:conditionalFormatting>
        <x14:conditionalFormatting xmlns:xm="http://schemas.microsoft.com/office/excel/2006/main">
          <x14:cfRule type="expression" priority="647" id="{0A57D097-6EA6-4BDC-B9E7-EEDE3881F272}">
            <xm:f>VALUE(AQ64&amp;AR64&amp;"."&amp;AT64&amp;"."&amp;"1")&gt;VALUE(初期設定!$M$3)</xm:f>
            <x14:dxf>
              <fill>
                <patternFill>
                  <bgColor rgb="FFFFCCCC"/>
                </patternFill>
              </fill>
            </x14:dxf>
          </x14:cfRule>
          <xm:sqref>AR64</xm:sqref>
        </x14:conditionalFormatting>
        <x14:conditionalFormatting xmlns:xm="http://schemas.microsoft.com/office/excel/2006/main">
          <x14:cfRule type="expression" priority="626" id="{3035E763-E791-4D6D-A047-30D751955D44}">
            <xm:f>VALUE(AQ66&amp;AR66&amp;"."&amp;AT66&amp;"."&amp;"1")&gt;VALUE(初期設定!$M$3)</xm:f>
            <x14:dxf>
              <fill>
                <patternFill>
                  <bgColor rgb="FFFFCCCC"/>
                </patternFill>
              </fill>
            </x14:dxf>
          </x14:cfRule>
          <xm:sqref>AR66</xm:sqref>
        </x14:conditionalFormatting>
        <x14:conditionalFormatting xmlns:xm="http://schemas.microsoft.com/office/excel/2006/main">
          <x14:cfRule type="expression" priority="605" id="{BEDC335D-EFB3-4A46-A50B-19E5E9531843}">
            <xm:f>VALUE(AQ68&amp;AR68&amp;"."&amp;AT68&amp;"."&amp;"1")&gt;VALUE(初期設定!$M$3)</xm:f>
            <x14:dxf>
              <fill>
                <patternFill>
                  <bgColor rgb="FFFFCCCC"/>
                </patternFill>
              </fill>
            </x14:dxf>
          </x14:cfRule>
          <xm:sqref>AR68</xm:sqref>
        </x14:conditionalFormatting>
        <x14:conditionalFormatting xmlns:xm="http://schemas.microsoft.com/office/excel/2006/main">
          <x14:cfRule type="expression" priority="584" id="{40BE2B40-66A3-4ADE-A9F7-C5172C0D6429}">
            <xm:f>VALUE(AQ74&amp;AR74&amp;"."&amp;AT74&amp;"."&amp;"1")&gt;VALUE(初期設定!$M$3)</xm:f>
            <x14:dxf>
              <fill>
                <patternFill>
                  <bgColor rgb="FFFFCCCC"/>
                </patternFill>
              </fill>
            </x14:dxf>
          </x14:cfRule>
          <xm:sqref>AR74</xm:sqref>
        </x14:conditionalFormatting>
        <x14:conditionalFormatting xmlns:xm="http://schemas.microsoft.com/office/excel/2006/main">
          <x14:cfRule type="expression" priority="880" id="{00E16F9D-46F5-4AC9-A52C-34AF03B01C76}">
            <xm:f>VALUE(AQ52&amp;AR52&amp;"."&amp;AT52&amp;"."&amp;"1")&gt;VALUE(初期設定!$M$3)</xm:f>
            <x14:dxf>
              <fill>
                <patternFill>
                  <bgColor rgb="FFFFCCCC"/>
                </patternFill>
              </fill>
            </x14:dxf>
          </x14:cfRule>
          <xm:sqref>AT52</xm:sqref>
        </x14:conditionalFormatting>
        <x14:conditionalFormatting xmlns:xm="http://schemas.microsoft.com/office/excel/2006/main">
          <x14:cfRule type="expression" priority="751" id="{0999B524-C7E6-4545-BEB4-01DD76D1AA2B}">
            <xm:f>VALUE(AQ54&amp;AR54&amp;"."&amp;AT54&amp;"."&amp;"1")&gt;VALUE(初期設定!$M$3)</xm:f>
            <x14:dxf>
              <fill>
                <patternFill>
                  <bgColor rgb="FFFFCCCC"/>
                </patternFill>
              </fill>
            </x14:dxf>
          </x14:cfRule>
          <xm:sqref>AT54</xm:sqref>
        </x14:conditionalFormatting>
        <x14:conditionalFormatting xmlns:xm="http://schemas.microsoft.com/office/excel/2006/main">
          <x14:cfRule type="expression" priority="730" id="{4AACC81D-86E6-4812-9EAF-5B20A9E58B26}">
            <xm:f>VALUE(AQ56&amp;AR56&amp;"."&amp;AT56&amp;"."&amp;"1")&gt;VALUE(初期設定!$M$3)</xm:f>
            <x14:dxf>
              <fill>
                <patternFill>
                  <bgColor rgb="FFFFCCCC"/>
                </patternFill>
              </fill>
            </x14:dxf>
          </x14:cfRule>
          <xm:sqref>AT56</xm:sqref>
        </x14:conditionalFormatting>
        <x14:conditionalFormatting xmlns:xm="http://schemas.microsoft.com/office/excel/2006/main">
          <x14:cfRule type="expression" priority="709" id="{06A1F107-0E0B-44D1-AAC0-0FAF23DA8224}">
            <xm:f>VALUE(AQ58&amp;AR58&amp;"."&amp;AT58&amp;"."&amp;"1")&gt;VALUE(初期設定!$M$3)</xm:f>
            <x14:dxf>
              <fill>
                <patternFill>
                  <bgColor rgb="FFFFCCCC"/>
                </patternFill>
              </fill>
            </x14:dxf>
          </x14:cfRule>
          <xm:sqref>AT58</xm:sqref>
        </x14:conditionalFormatting>
        <x14:conditionalFormatting xmlns:xm="http://schemas.microsoft.com/office/excel/2006/main">
          <x14:cfRule type="expression" priority="688" id="{F5621CC0-BE8A-45F4-933A-A38FB89498F3}">
            <xm:f>VALUE(AQ60&amp;AR60&amp;"."&amp;AT60&amp;"."&amp;"1")&gt;VALUE(初期設定!$M$3)</xm:f>
            <x14:dxf>
              <fill>
                <patternFill>
                  <bgColor rgb="FFFFCCCC"/>
                </patternFill>
              </fill>
            </x14:dxf>
          </x14:cfRule>
          <xm:sqref>AT60</xm:sqref>
        </x14:conditionalFormatting>
        <x14:conditionalFormatting xmlns:xm="http://schemas.microsoft.com/office/excel/2006/main">
          <x14:cfRule type="expression" priority="667" id="{28267981-DD03-4B77-8882-8BA584562AF7}">
            <xm:f>VALUE(AQ62&amp;AR62&amp;"."&amp;AT62&amp;"."&amp;"1")&gt;VALUE(初期設定!$M$3)</xm:f>
            <x14:dxf>
              <fill>
                <patternFill>
                  <bgColor rgb="FFFFCCCC"/>
                </patternFill>
              </fill>
            </x14:dxf>
          </x14:cfRule>
          <xm:sqref>AT62</xm:sqref>
        </x14:conditionalFormatting>
        <x14:conditionalFormatting xmlns:xm="http://schemas.microsoft.com/office/excel/2006/main">
          <x14:cfRule type="expression" priority="646" id="{F6B0B97F-32A3-4138-A20A-553658609D96}">
            <xm:f>VALUE(AQ64&amp;AR64&amp;"."&amp;AT64&amp;"."&amp;"1")&gt;VALUE(初期設定!$M$3)</xm:f>
            <x14:dxf>
              <fill>
                <patternFill>
                  <bgColor rgb="FFFFCCCC"/>
                </patternFill>
              </fill>
            </x14:dxf>
          </x14:cfRule>
          <xm:sqref>AT64</xm:sqref>
        </x14:conditionalFormatting>
        <x14:conditionalFormatting xmlns:xm="http://schemas.microsoft.com/office/excel/2006/main">
          <x14:cfRule type="expression" priority="625" id="{99F398F7-E0C9-44CD-8CAA-DD8ECABE53A3}">
            <xm:f>VALUE(AQ66&amp;AR66&amp;"."&amp;AT66&amp;"."&amp;"1")&gt;VALUE(初期設定!$M$3)</xm:f>
            <x14:dxf>
              <fill>
                <patternFill>
                  <bgColor rgb="FFFFCCCC"/>
                </patternFill>
              </fill>
            </x14:dxf>
          </x14:cfRule>
          <xm:sqref>AT66</xm:sqref>
        </x14:conditionalFormatting>
        <x14:conditionalFormatting xmlns:xm="http://schemas.microsoft.com/office/excel/2006/main">
          <x14:cfRule type="expression" priority="604" id="{5F50FCE8-2D3C-4633-B10B-BF3488CDEC43}">
            <xm:f>VALUE(AQ68&amp;AR68&amp;"."&amp;AT68&amp;"."&amp;"1")&gt;VALUE(初期設定!$M$3)</xm:f>
            <x14:dxf>
              <fill>
                <patternFill>
                  <bgColor rgb="FFFFCCCC"/>
                </patternFill>
              </fill>
            </x14:dxf>
          </x14:cfRule>
          <xm:sqref>AT68</xm:sqref>
        </x14:conditionalFormatting>
        <x14:conditionalFormatting xmlns:xm="http://schemas.microsoft.com/office/excel/2006/main">
          <x14:cfRule type="expression" priority="583" id="{0DEE010D-3D91-4E8A-AF8F-5D146CBB391B}">
            <xm:f>VALUE(AQ74&amp;AR74&amp;"."&amp;AT74&amp;"."&amp;"1")&gt;VALUE(初期設定!$M$3)</xm:f>
            <x14:dxf>
              <fill>
                <patternFill>
                  <bgColor rgb="FFFFCCCC"/>
                </patternFill>
              </fill>
            </x14:dxf>
          </x14:cfRule>
          <xm:sqref>AT74</xm:sqref>
        </x14:conditionalFormatting>
        <x14:conditionalFormatting xmlns:xm="http://schemas.microsoft.com/office/excel/2006/main">
          <x14:cfRule type="expression" priority="564" id="{B6852923-E052-41B3-8177-1C908509D93D}">
            <xm:f>VALUE(AQ70&amp;AR70&amp;"."&amp;AT70&amp;"."&amp;"1")&gt;VALUE(初期設定!$M$3)</xm:f>
            <x14:dxf>
              <fill>
                <patternFill>
                  <bgColor rgb="FFFFCCCC"/>
                </patternFill>
              </fill>
            </x14:dxf>
          </x14:cfRule>
          <xm:sqref>AQ70</xm:sqref>
        </x14:conditionalFormatting>
        <x14:conditionalFormatting xmlns:xm="http://schemas.microsoft.com/office/excel/2006/main">
          <x14:cfRule type="expression" priority="543" id="{386AF4E8-DD0E-4099-811B-0E7AB4D77648}">
            <xm:f>VALUE(AQ72&amp;AR72&amp;"."&amp;AT72&amp;"."&amp;"1")&gt;VALUE(初期設定!$M$3)</xm:f>
            <x14:dxf>
              <fill>
                <patternFill>
                  <bgColor rgb="FFFFCCCC"/>
                </patternFill>
              </fill>
            </x14:dxf>
          </x14:cfRule>
          <xm:sqref>AQ72</xm:sqref>
        </x14:conditionalFormatting>
        <x14:conditionalFormatting xmlns:xm="http://schemas.microsoft.com/office/excel/2006/main">
          <x14:cfRule type="expression" priority="563" id="{7A875988-0ED1-42A6-AA70-65CE59B7757E}">
            <xm:f>VALUE(AQ70&amp;AR70&amp;"."&amp;AT70&amp;"."&amp;"1")&gt;VALUE(初期設定!$M$3)</xm:f>
            <x14:dxf>
              <fill>
                <patternFill>
                  <bgColor rgb="FFFFCCCC"/>
                </patternFill>
              </fill>
            </x14:dxf>
          </x14:cfRule>
          <xm:sqref>AR70</xm:sqref>
        </x14:conditionalFormatting>
        <x14:conditionalFormatting xmlns:xm="http://schemas.microsoft.com/office/excel/2006/main">
          <x14:cfRule type="expression" priority="542" id="{C5770D77-05EB-4729-B0DA-75395AF5A901}">
            <xm:f>VALUE(AQ72&amp;AR72&amp;"."&amp;AT72&amp;"."&amp;"1")&gt;VALUE(初期設定!$M$3)</xm:f>
            <x14:dxf>
              <fill>
                <patternFill>
                  <bgColor rgb="FFFFCCCC"/>
                </patternFill>
              </fill>
            </x14:dxf>
          </x14:cfRule>
          <xm:sqref>AR72</xm:sqref>
        </x14:conditionalFormatting>
        <x14:conditionalFormatting xmlns:xm="http://schemas.microsoft.com/office/excel/2006/main">
          <x14:cfRule type="expression" priority="562" id="{B6E761CB-6447-43E5-8C00-9DC027E33B75}">
            <xm:f>VALUE(AQ70&amp;AR70&amp;"."&amp;AT70&amp;"."&amp;"1")&gt;VALUE(初期設定!$M$3)</xm:f>
            <x14:dxf>
              <fill>
                <patternFill>
                  <bgColor rgb="FFFFCCCC"/>
                </patternFill>
              </fill>
            </x14:dxf>
          </x14:cfRule>
          <xm:sqref>AT70</xm:sqref>
        </x14:conditionalFormatting>
        <x14:conditionalFormatting xmlns:xm="http://schemas.microsoft.com/office/excel/2006/main">
          <x14:cfRule type="expression" priority="541" id="{EDDE5529-6D58-4772-B8C5-7A9868D02551}">
            <xm:f>VALUE(AQ72&amp;AR72&amp;"."&amp;AT72&amp;"."&amp;"1")&gt;VALUE(初期設定!$M$3)</xm:f>
            <x14:dxf>
              <fill>
                <patternFill>
                  <bgColor rgb="FFFFCCCC"/>
                </patternFill>
              </fill>
            </x14:dxf>
          </x14:cfRule>
          <xm:sqref>AT72</xm:sqref>
        </x14:conditionalFormatting>
        <x14:conditionalFormatting xmlns:xm="http://schemas.microsoft.com/office/excel/2006/main">
          <x14:cfRule type="expression" priority="375" id="{3CE4A3B4-7FC3-4CCC-8C3B-2CB7EE018A84}">
            <xm:f>VALUE(AQ34&amp;AR34&amp;"."&amp;AT34&amp;"."&amp;"1")&gt;VALUE(初期設定!$M$3)</xm:f>
            <x14:dxf>
              <fill>
                <patternFill>
                  <bgColor rgb="FFFFCCCC"/>
                </patternFill>
              </fill>
            </x14:dxf>
          </x14:cfRule>
          <xm:sqref>AQ34</xm:sqref>
        </x14:conditionalFormatting>
        <x14:conditionalFormatting xmlns:xm="http://schemas.microsoft.com/office/excel/2006/main">
          <x14:cfRule type="expression" priority="354" id="{B6D65C60-3355-4B05-8F27-F1C7B0DDD40C}">
            <xm:f>VALUE(AQ36&amp;AR36&amp;"."&amp;AT36&amp;"."&amp;"1")&gt;VALUE(初期設定!$M$3)</xm:f>
            <x14:dxf>
              <fill>
                <patternFill>
                  <bgColor rgb="FFFFCCCC"/>
                </patternFill>
              </fill>
            </x14:dxf>
          </x14:cfRule>
          <xm:sqref>AQ36</xm:sqref>
        </x14:conditionalFormatting>
        <x14:conditionalFormatting xmlns:xm="http://schemas.microsoft.com/office/excel/2006/main">
          <x14:cfRule type="expression" priority="333" id="{4CC5F9A5-49B7-4B67-B75A-F503869AE144}">
            <xm:f>VALUE(AQ38&amp;AR38&amp;"."&amp;AT38&amp;"."&amp;"1")&gt;VALUE(初期設定!$M$3)</xm:f>
            <x14:dxf>
              <fill>
                <patternFill>
                  <bgColor rgb="FFFFCCCC"/>
                </patternFill>
              </fill>
            </x14:dxf>
          </x14:cfRule>
          <xm:sqref>AQ38</xm:sqref>
        </x14:conditionalFormatting>
        <x14:conditionalFormatting xmlns:xm="http://schemas.microsoft.com/office/excel/2006/main">
          <x14:cfRule type="expression" priority="312" id="{F029643F-EECA-4E26-948B-B17428AC0AA6}">
            <xm:f>VALUE(AQ40&amp;AR40&amp;"."&amp;AT40&amp;"."&amp;"1")&gt;VALUE(初期設定!$M$3)</xm:f>
            <x14:dxf>
              <fill>
                <patternFill>
                  <bgColor rgb="FFFFCCCC"/>
                </patternFill>
              </fill>
            </x14:dxf>
          </x14:cfRule>
          <xm:sqref>AQ40</xm:sqref>
        </x14:conditionalFormatting>
        <x14:conditionalFormatting xmlns:xm="http://schemas.microsoft.com/office/excel/2006/main">
          <x14:cfRule type="expression" priority="291" id="{E6E975AC-9B29-4045-96D8-1A51CCA59F8B}">
            <xm:f>VALUE(AQ42&amp;AR42&amp;"."&amp;AT42&amp;"."&amp;"1")&gt;VALUE(初期設定!$M$3)</xm:f>
            <x14:dxf>
              <fill>
                <patternFill>
                  <bgColor rgb="FFFFCCCC"/>
                </patternFill>
              </fill>
            </x14:dxf>
          </x14:cfRule>
          <xm:sqref>AQ42</xm:sqref>
        </x14:conditionalFormatting>
        <x14:conditionalFormatting xmlns:xm="http://schemas.microsoft.com/office/excel/2006/main">
          <x14:cfRule type="expression" priority="270" id="{63A32CCF-7320-47B3-B4F1-D5CECEB3BE16}">
            <xm:f>VALUE(AQ44&amp;AR44&amp;"."&amp;AT44&amp;"."&amp;"1")&gt;VALUE(初期設定!$M$3)</xm:f>
            <x14:dxf>
              <fill>
                <patternFill>
                  <bgColor rgb="FFFFCCCC"/>
                </patternFill>
              </fill>
            </x14:dxf>
          </x14:cfRule>
          <xm:sqref>AQ44</xm:sqref>
        </x14:conditionalFormatting>
        <x14:conditionalFormatting xmlns:xm="http://schemas.microsoft.com/office/excel/2006/main">
          <x14:cfRule type="expression" priority="249" id="{37399E0A-CDA7-431F-8CD6-FA51C8E45880}">
            <xm:f>VALUE(AQ46&amp;AR46&amp;"."&amp;AT46&amp;"."&amp;"1")&gt;VALUE(初期設定!$M$3)</xm:f>
            <x14:dxf>
              <fill>
                <patternFill>
                  <bgColor rgb="FFFFCCCC"/>
                </patternFill>
              </fill>
            </x14:dxf>
          </x14:cfRule>
          <xm:sqref>AQ46</xm:sqref>
        </x14:conditionalFormatting>
        <x14:conditionalFormatting xmlns:xm="http://schemas.microsoft.com/office/excel/2006/main">
          <x14:cfRule type="expression" priority="228" id="{A3E8EE2A-69D3-412B-AF0A-9999EB9B68E3}">
            <xm:f>VALUE(AQ48&amp;AR48&amp;"."&amp;AT48&amp;"."&amp;"1")&gt;VALUE(初期設定!$M$3)</xm:f>
            <x14:dxf>
              <fill>
                <patternFill>
                  <bgColor rgb="FFFFCCCC"/>
                </patternFill>
              </fill>
            </x14:dxf>
          </x14:cfRule>
          <xm:sqref>AQ48</xm:sqref>
        </x14:conditionalFormatting>
        <x14:conditionalFormatting xmlns:xm="http://schemas.microsoft.com/office/excel/2006/main">
          <x14:cfRule type="expression" priority="207" id="{85B6D28B-8AC8-4C2A-8F3B-E09E47AC1734}">
            <xm:f>VALUE(AQ50&amp;AR50&amp;"."&amp;AT50&amp;"."&amp;"1")&gt;VALUE(初期設定!$M$3)</xm:f>
            <x14:dxf>
              <fill>
                <patternFill>
                  <bgColor rgb="FFFFCCCC"/>
                </patternFill>
              </fill>
            </x14:dxf>
          </x14:cfRule>
          <xm:sqref>AQ50</xm:sqref>
        </x14:conditionalFormatting>
        <x14:conditionalFormatting xmlns:xm="http://schemas.microsoft.com/office/excel/2006/main">
          <x14:cfRule type="expression" priority="374" id="{615E698D-001A-4E4A-AD1D-DEF4988F63F6}">
            <xm:f>VALUE(AQ34&amp;AR34&amp;"."&amp;AT34&amp;"."&amp;"1")&gt;VALUE(初期設定!$M$3)</xm:f>
            <x14:dxf>
              <fill>
                <patternFill>
                  <bgColor rgb="FFFFCCCC"/>
                </patternFill>
              </fill>
            </x14:dxf>
          </x14:cfRule>
          <xm:sqref>AR34</xm:sqref>
        </x14:conditionalFormatting>
        <x14:conditionalFormatting xmlns:xm="http://schemas.microsoft.com/office/excel/2006/main">
          <x14:cfRule type="expression" priority="353" id="{8001A274-B757-4A11-894E-B15D61625F2C}">
            <xm:f>VALUE(AQ36&amp;AR36&amp;"."&amp;AT36&amp;"."&amp;"1")&gt;VALUE(初期設定!$M$3)</xm:f>
            <x14:dxf>
              <fill>
                <patternFill>
                  <bgColor rgb="FFFFCCCC"/>
                </patternFill>
              </fill>
            </x14:dxf>
          </x14:cfRule>
          <xm:sqref>AR36</xm:sqref>
        </x14:conditionalFormatting>
        <x14:conditionalFormatting xmlns:xm="http://schemas.microsoft.com/office/excel/2006/main">
          <x14:cfRule type="expression" priority="332" id="{CB00D229-DF7B-4D45-9C4D-5F8578C82ECC}">
            <xm:f>VALUE(AQ38&amp;AR38&amp;"."&amp;AT38&amp;"."&amp;"1")&gt;VALUE(初期設定!$M$3)</xm:f>
            <x14:dxf>
              <fill>
                <patternFill>
                  <bgColor rgb="FFFFCCCC"/>
                </patternFill>
              </fill>
            </x14:dxf>
          </x14:cfRule>
          <xm:sqref>AR38</xm:sqref>
        </x14:conditionalFormatting>
        <x14:conditionalFormatting xmlns:xm="http://schemas.microsoft.com/office/excel/2006/main">
          <x14:cfRule type="expression" priority="311" id="{5837E067-9E69-419E-B66B-EEF629523664}">
            <xm:f>VALUE(AQ40&amp;AR40&amp;"."&amp;AT40&amp;"."&amp;"1")&gt;VALUE(初期設定!$M$3)</xm:f>
            <x14:dxf>
              <fill>
                <patternFill>
                  <bgColor rgb="FFFFCCCC"/>
                </patternFill>
              </fill>
            </x14:dxf>
          </x14:cfRule>
          <xm:sqref>AR40</xm:sqref>
        </x14:conditionalFormatting>
        <x14:conditionalFormatting xmlns:xm="http://schemas.microsoft.com/office/excel/2006/main">
          <x14:cfRule type="expression" priority="290" id="{6F2A281B-E06D-4170-848B-5A8A3AAFA421}">
            <xm:f>VALUE(AQ42&amp;AR42&amp;"."&amp;AT42&amp;"."&amp;"1")&gt;VALUE(初期設定!$M$3)</xm:f>
            <x14:dxf>
              <fill>
                <patternFill>
                  <bgColor rgb="FFFFCCCC"/>
                </patternFill>
              </fill>
            </x14:dxf>
          </x14:cfRule>
          <xm:sqref>AR42</xm:sqref>
        </x14:conditionalFormatting>
        <x14:conditionalFormatting xmlns:xm="http://schemas.microsoft.com/office/excel/2006/main">
          <x14:cfRule type="expression" priority="269" id="{7588A55C-9158-4EA1-BBBB-5E9709457580}">
            <xm:f>VALUE(AQ44&amp;AR44&amp;"."&amp;AT44&amp;"."&amp;"1")&gt;VALUE(初期設定!$M$3)</xm:f>
            <x14:dxf>
              <fill>
                <patternFill>
                  <bgColor rgb="FFFFCCCC"/>
                </patternFill>
              </fill>
            </x14:dxf>
          </x14:cfRule>
          <xm:sqref>AR44</xm:sqref>
        </x14:conditionalFormatting>
        <x14:conditionalFormatting xmlns:xm="http://schemas.microsoft.com/office/excel/2006/main">
          <x14:cfRule type="expression" priority="248" id="{D8A24819-75B7-4CB8-A0AF-00216F4F8608}">
            <xm:f>VALUE(AQ46&amp;AR46&amp;"."&amp;AT46&amp;"."&amp;"1")&gt;VALUE(初期設定!$M$3)</xm:f>
            <x14:dxf>
              <fill>
                <patternFill>
                  <bgColor rgb="FFFFCCCC"/>
                </patternFill>
              </fill>
            </x14:dxf>
          </x14:cfRule>
          <xm:sqref>AR46</xm:sqref>
        </x14:conditionalFormatting>
        <x14:conditionalFormatting xmlns:xm="http://schemas.microsoft.com/office/excel/2006/main">
          <x14:cfRule type="expression" priority="227" id="{7573BEEF-C2E0-4256-A2A5-CE454BE75D8E}">
            <xm:f>VALUE(AQ48&amp;AR48&amp;"."&amp;AT48&amp;"."&amp;"1")&gt;VALUE(初期設定!$M$3)</xm:f>
            <x14:dxf>
              <fill>
                <patternFill>
                  <bgColor rgb="FFFFCCCC"/>
                </patternFill>
              </fill>
            </x14:dxf>
          </x14:cfRule>
          <xm:sqref>AR48</xm:sqref>
        </x14:conditionalFormatting>
        <x14:conditionalFormatting xmlns:xm="http://schemas.microsoft.com/office/excel/2006/main">
          <x14:cfRule type="expression" priority="206" id="{BBBE542E-50A2-42CA-8F94-3E6888CFD65A}">
            <xm:f>VALUE(AQ50&amp;AR50&amp;"."&amp;AT50&amp;"."&amp;"1")&gt;VALUE(初期設定!$M$3)</xm:f>
            <x14:dxf>
              <fill>
                <patternFill>
                  <bgColor rgb="FFFFCCCC"/>
                </patternFill>
              </fill>
            </x14:dxf>
          </x14:cfRule>
          <xm:sqref>AR50</xm:sqref>
        </x14:conditionalFormatting>
        <x14:conditionalFormatting xmlns:xm="http://schemas.microsoft.com/office/excel/2006/main">
          <x14:cfRule type="expression" priority="373" id="{040D702E-9A85-469E-A4A0-9AA27D105815}">
            <xm:f>VALUE(AQ34&amp;AR34&amp;"."&amp;AT34&amp;"."&amp;"1")&gt;VALUE(初期設定!$M$3)</xm:f>
            <x14:dxf>
              <fill>
                <patternFill>
                  <bgColor rgb="FFFFCCCC"/>
                </patternFill>
              </fill>
            </x14:dxf>
          </x14:cfRule>
          <xm:sqref>AT34</xm:sqref>
        </x14:conditionalFormatting>
        <x14:conditionalFormatting xmlns:xm="http://schemas.microsoft.com/office/excel/2006/main">
          <x14:cfRule type="expression" priority="352" id="{A3C20BA9-0260-451F-9B54-27C7114EAA9F}">
            <xm:f>VALUE(AQ36&amp;AR36&amp;"."&amp;AT36&amp;"."&amp;"1")&gt;VALUE(初期設定!$M$3)</xm:f>
            <x14:dxf>
              <fill>
                <patternFill>
                  <bgColor rgb="FFFFCCCC"/>
                </patternFill>
              </fill>
            </x14:dxf>
          </x14:cfRule>
          <xm:sqref>AT36</xm:sqref>
        </x14:conditionalFormatting>
        <x14:conditionalFormatting xmlns:xm="http://schemas.microsoft.com/office/excel/2006/main">
          <x14:cfRule type="expression" priority="331" id="{B25F3FB6-C1AF-45F1-8BC4-2C55A52E12DB}">
            <xm:f>VALUE(AQ38&amp;AR38&amp;"."&amp;AT38&amp;"."&amp;"1")&gt;VALUE(初期設定!$M$3)</xm:f>
            <x14:dxf>
              <fill>
                <patternFill>
                  <bgColor rgb="FFFFCCCC"/>
                </patternFill>
              </fill>
            </x14:dxf>
          </x14:cfRule>
          <xm:sqref>AT38</xm:sqref>
        </x14:conditionalFormatting>
        <x14:conditionalFormatting xmlns:xm="http://schemas.microsoft.com/office/excel/2006/main">
          <x14:cfRule type="expression" priority="310" id="{799494C5-0D29-4599-B197-379FA948BFA7}">
            <xm:f>VALUE(AQ40&amp;AR40&amp;"."&amp;AT40&amp;"."&amp;"1")&gt;VALUE(初期設定!$M$3)</xm:f>
            <x14:dxf>
              <fill>
                <patternFill>
                  <bgColor rgb="FFFFCCCC"/>
                </patternFill>
              </fill>
            </x14:dxf>
          </x14:cfRule>
          <xm:sqref>AT40</xm:sqref>
        </x14:conditionalFormatting>
        <x14:conditionalFormatting xmlns:xm="http://schemas.microsoft.com/office/excel/2006/main">
          <x14:cfRule type="expression" priority="289" id="{0D0F16FF-CBDB-4309-AC60-34AD282BEF95}">
            <xm:f>VALUE(AQ42&amp;AR42&amp;"."&amp;AT42&amp;"."&amp;"1")&gt;VALUE(初期設定!$M$3)</xm:f>
            <x14:dxf>
              <fill>
                <patternFill>
                  <bgColor rgb="FFFFCCCC"/>
                </patternFill>
              </fill>
            </x14:dxf>
          </x14:cfRule>
          <xm:sqref>AT42</xm:sqref>
        </x14:conditionalFormatting>
        <x14:conditionalFormatting xmlns:xm="http://schemas.microsoft.com/office/excel/2006/main">
          <x14:cfRule type="expression" priority="268" id="{6676A7A5-3083-4510-9EA4-BD82B029653C}">
            <xm:f>VALUE(AQ44&amp;AR44&amp;"."&amp;AT44&amp;"."&amp;"1")&gt;VALUE(初期設定!$M$3)</xm:f>
            <x14:dxf>
              <fill>
                <patternFill>
                  <bgColor rgb="FFFFCCCC"/>
                </patternFill>
              </fill>
            </x14:dxf>
          </x14:cfRule>
          <xm:sqref>AT44</xm:sqref>
        </x14:conditionalFormatting>
        <x14:conditionalFormatting xmlns:xm="http://schemas.microsoft.com/office/excel/2006/main">
          <x14:cfRule type="expression" priority="247" id="{A4ECF2A6-95CB-4DED-A2F1-E42B5A7C7412}">
            <xm:f>VALUE(AQ46&amp;AR46&amp;"."&amp;AT46&amp;"."&amp;"1")&gt;VALUE(初期設定!$M$3)</xm:f>
            <x14:dxf>
              <fill>
                <patternFill>
                  <bgColor rgb="FFFFCCCC"/>
                </patternFill>
              </fill>
            </x14:dxf>
          </x14:cfRule>
          <xm:sqref>AT46</xm:sqref>
        </x14:conditionalFormatting>
        <x14:conditionalFormatting xmlns:xm="http://schemas.microsoft.com/office/excel/2006/main">
          <x14:cfRule type="expression" priority="226" id="{6E9EF5C0-8BCA-4022-8EE5-0A3BC7A2A938}">
            <xm:f>VALUE(AQ48&amp;AR48&amp;"."&amp;AT48&amp;"."&amp;"1")&gt;VALUE(初期設定!$M$3)</xm:f>
            <x14:dxf>
              <fill>
                <patternFill>
                  <bgColor rgb="FFFFCCCC"/>
                </patternFill>
              </fill>
            </x14:dxf>
          </x14:cfRule>
          <xm:sqref>AT48</xm:sqref>
        </x14:conditionalFormatting>
        <x14:conditionalFormatting xmlns:xm="http://schemas.microsoft.com/office/excel/2006/main">
          <x14:cfRule type="expression" priority="205" id="{CD82DA3F-FE23-4040-8757-6499E6682305}">
            <xm:f>VALUE(AQ50&amp;AR50&amp;"."&amp;AT50&amp;"."&amp;"1")&gt;VALUE(初期設定!$M$3)</xm:f>
            <x14:dxf>
              <fill>
                <patternFill>
                  <bgColor rgb="FFFFCCCC"/>
                </patternFill>
              </fill>
            </x14:dxf>
          </x14:cfRule>
          <xm:sqref>AT50</xm:sqref>
        </x14:conditionalFormatting>
        <x14:conditionalFormatting xmlns:xm="http://schemas.microsoft.com/office/excel/2006/main">
          <x14:cfRule type="expression" priority="186" id="{3214BB03-1056-45FA-ADC6-63B84CB46B4F}">
            <xm:f>VALUE(AQ16&amp;AR16&amp;"."&amp;AT16&amp;"."&amp;"1")&gt;VALUE(初期設定!$M$3)</xm:f>
            <x14:dxf>
              <fill>
                <patternFill>
                  <bgColor rgb="FFFFCCCC"/>
                </patternFill>
              </fill>
            </x14:dxf>
          </x14:cfRule>
          <xm:sqref>AQ16</xm:sqref>
        </x14:conditionalFormatting>
        <x14:conditionalFormatting xmlns:xm="http://schemas.microsoft.com/office/excel/2006/main">
          <x14:cfRule type="expression" priority="165" id="{16798108-19C2-4DC3-A1AF-5BC1C578E696}">
            <xm:f>VALUE(AQ18&amp;AR18&amp;"."&amp;AT18&amp;"."&amp;"1")&gt;VALUE(初期設定!$M$3)</xm:f>
            <x14:dxf>
              <fill>
                <patternFill>
                  <bgColor rgb="FFFFCCCC"/>
                </patternFill>
              </fill>
            </x14:dxf>
          </x14:cfRule>
          <xm:sqref>AQ18</xm:sqref>
        </x14:conditionalFormatting>
        <x14:conditionalFormatting xmlns:xm="http://schemas.microsoft.com/office/excel/2006/main">
          <x14:cfRule type="expression" priority="144" id="{E838F591-FC99-49CE-9CD6-1B234E7EC05C}">
            <xm:f>VALUE(AQ20&amp;AR20&amp;"."&amp;AT20&amp;"."&amp;"1")&gt;VALUE(初期設定!$M$3)</xm:f>
            <x14:dxf>
              <fill>
                <patternFill>
                  <bgColor rgb="FFFFCCCC"/>
                </patternFill>
              </fill>
            </x14:dxf>
          </x14:cfRule>
          <xm:sqref>AQ20</xm:sqref>
        </x14:conditionalFormatting>
        <x14:conditionalFormatting xmlns:xm="http://schemas.microsoft.com/office/excel/2006/main">
          <x14:cfRule type="expression" priority="123" id="{C7D43AFA-57ED-4817-959E-CFA87FE4A87C}">
            <xm:f>VALUE(AQ22&amp;AR22&amp;"."&amp;AT22&amp;"."&amp;"1")&gt;VALUE(初期設定!$M$3)</xm:f>
            <x14:dxf>
              <fill>
                <patternFill>
                  <bgColor rgb="FFFFCCCC"/>
                </patternFill>
              </fill>
            </x14:dxf>
          </x14:cfRule>
          <xm:sqref>AQ22</xm:sqref>
        </x14:conditionalFormatting>
        <x14:conditionalFormatting xmlns:xm="http://schemas.microsoft.com/office/excel/2006/main">
          <x14:cfRule type="expression" priority="102" id="{C57C9F3F-A4F4-4A07-A29C-8BD7EEDA5AFF}">
            <xm:f>VALUE(AQ24&amp;AR24&amp;"."&amp;AT24&amp;"."&amp;"1")&gt;VALUE(初期設定!$M$3)</xm:f>
            <x14:dxf>
              <fill>
                <patternFill>
                  <bgColor rgb="FFFFCCCC"/>
                </patternFill>
              </fill>
            </x14:dxf>
          </x14:cfRule>
          <xm:sqref>AQ24</xm:sqref>
        </x14:conditionalFormatting>
        <x14:conditionalFormatting xmlns:xm="http://schemas.microsoft.com/office/excel/2006/main">
          <x14:cfRule type="expression" priority="81" id="{529DB7DB-A5CE-4D87-B92F-7DF9DB56ABC2}">
            <xm:f>VALUE(AQ26&amp;AR26&amp;"."&amp;AT26&amp;"."&amp;"1")&gt;VALUE(初期設定!$M$3)</xm:f>
            <x14:dxf>
              <fill>
                <patternFill>
                  <bgColor rgb="FFFFCCCC"/>
                </patternFill>
              </fill>
            </x14:dxf>
          </x14:cfRule>
          <xm:sqref>AQ26</xm:sqref>
        </x14:conditionalFormatting>
        <x14:conditionalFormatting xmlns:xm="http://schemas.microsoft.com/office/excel/2006/main">
          <x14:cfRule type="expression" priority="60" id="{8F139AA3-5794-477A-8566-8C597D0DE00E}">
            <xm:f>VALUE(AQ28&amp;AR28&amp;"."&amp;AT28&amp;"."&amp;"1")&gt;VALUE(初期設定!$M$3)</xm:f>
            <x14:dxf>
              <fill>
                <patternFill>
                  <bgColor rgb="FFFFCCCC"/>
                </patternFill>
              </fill>
            </x14:dxf>
          </x14:cfRule>
          <xm:sqref>AQ28</xm:sqref>
        </x14:conditionalFormatting>
        <x14:conditionalFormatting xmlns:xm="http://schemas.microsoft.com/office/excel/2006/main">
          <x14:cfRule type="expression" priority="39" id="{D5E59384-5095-4355-BE7B-FF516B1B86A0}">
            <xm:f>VALUE(AQ30&amp;AR30&amp;"."&amp;AT30&amp;"."&amp;"1")&gt;VALUE(初期設定!$M$3)</xm:f>
            <x14:dxf>
              <fill>
                <patternFill>
                  <bgColor rgb="FFFFCCCC"/>
                </patternFill>
              </fill>
            </x14:dxf>
          </x14:cfRule>
          <xm:sqref>AQ30</xm:sqref>
        </x14:conditionalFormatting>
        <x14:conditionalFormatting xmlns:xm="http://schemas.microsoft.com/office/excel/2006/main">
          <x14:cfRule type="expression" priority="18" id="{8C6B47B4-365E-4B05-B120-02E4111DD003}">
            <xm:f>VALUE(AQ32&amp;AR32&amp;"."&amp;AT32&amp;"."&amp;"1")&gt;VALUE(初期設定!$M$3)</xm:f>
            <x14:dxf>
              <fill>
                <patternFill>
                  <bgColor rgb="FFFFCCCC"/>
                </patternFill>
              </fill>
            </x14:dxf>
          </x14:cfRule>
          <xm:sqref>AQ32</xm:sqref>
        </x14:conditionalFormatting>
        <x14:conditionalFormatting xmlns:xm="http://schemas.microsoft.com/office/excel/2006/main">
          <x14:cfRule type="expression" priority="185" id="{1091CC8A-2D31-4866-8D37-C51E429B3A9D}">
            <xm:f>VALUE(AQ16&amp;AR16&amp;"."&amp;AT16&amp;"."&amp;"1")&gt;VALUE(初期設定!$M$3)</xm:f>
            <x14:dxf>
              <fill>
                <patternFill>
                  <bgColor rgb="FFFFCCCC"/>
                </patternFill>
              </fill>
            </x14:dxf>
          </x14:cfRule>
          <xm:sqref>AR16</xm:sqref>
        </x14:conditionalFormatting>
        <x14:conditionalFormatting xmlns:xm="http://schemas.microsoft.com/office/excel/2006/main">
          <x14:cfRule type="expression" priority="164" id="{E000DE5B-B9ED-431B-92EB-56AEB6B37949}">
            <xm:f>VALUE(AQ18&amp;AR18&amp;"."&amp;AT18&amp;"."&amp;"1")&gt;VALUE(初期設定!$M$3)</xm:f>
            <x14:dxf>
              <fill>
                <patternFill>
                  <bgColor rgb="FFFFCCCC"/>
                </patternFill>
              </fill>
            </x14:dxf>
          </x14:cfRule>
          <xm:sqref>AR18</xm:sqref>
        </x14:conditionalFormatting>
        <x14:conditionalFormatting xmlns:xm="http://schemas.microsoft.com/office/excel/2006/main">
          <x14:cfRule type="expression" priority="143" id="{E63A3912-0CA2-43F5-B6B1-6497109930B7}">
            <xm:f>VALUE(AQ20&amp;AR20&amp;"."&amp;AT20&amp;"."&amp;"1")&gt;VALUE(初期設定!$M$3)</xm:f>
            <x14:dxf>
              <fill>
                <patternFill>
                  <bgColor rgb="FFFFCCCC"/>
                </patternFill>
              </fill>
            </x14:dxf>
          </x14:cfRule>
          <xm:sqref>AR20</xm:sqref>
        </x14:conditionalFormatting>
        <x14:conditionalFormatting xmlns:xm="http://schemas.microsoft.com/office/excel/2006/main">
          <x14:cfRule type="expression" priority="122" id="{61B9ED88-DCAD-4EEB-8E8C-F2DF00EE6307}">
            <xm:f>VALUE(AQ22&amp;AR22&amp;"."&amp;AT22&amp;"."&amp;"1")&gt;VALUE(初期設定!$M$3)</xm:f>
            <x14:dxf>
              <fill>
                <patternFill>
                  <bgColor rgb="FFFFCCCC"/>
                </patternFill>
              </fill>
            </x14:dxf>
          </x14:cfRule>
          <xm:sqref>AR22</xm:sqref>
        </x14:conditionalFormatting>
        <x14:conditionalFormatting xmlns:xm="http://schemas.microsoft.com/office/excel/2006/main">
          <x14:cfRule type="expression" priority="101" id="{F883759D-40D1-4FB4-B294-DEA2B57378FB}">
            <xm:f>VALUE(AQ24&amp;AR24&amp;"."&amp;AT24&amp;"."&amp;"1")&gt;VALUE(初期設定!$M$3)</xm:f>
            <x14:dxf>
              <fill>
                <patternFill>
                  <bgColor rgb="FFFFCCCC"/>
                </patternFill>
              </fill>
            </x14:dxf>
          </x14:cfRule>
          <xm:sqref>AR24</xm:sqref>
        </x14:conditionalFormatting>
        <x14:conditionalFormatting xmlns:xm="http://schemas.microsoft.com/office/excel/2006/main">
          <x14:cfRule type="expression" priority="80" id="{16656AE2-2401-4F98-A6B6-472D0AC19DF2}">
            <xm:f>VALUE(AQ26&amp;AR26&amp;"."&amp;AT26&amp;"."&amp;"1")&gt;VALUE(初期設定!$M$3)</xm:f>
            <x14:dxf>
              <fill>
                <patternFill>
                  <bgColor rgb="FFFFCCCC"/>
                </patternFill>
              </fill>
            </x14:dxf>
          </x14:cfRule>
          <xm:sqref>AR26</xm:sqref>
        </x14:conditionalFormatting>
        <x14:conditionalFormatting xmlns:xm="http://schemas.microsoft.com/office/excel/2006/main">
          <x14:cfRule type="expression" priority="59" id="{42A01CAE-02AA-4D9F-8247-32DC5DBE5696}">
            <xm:f>VALUE(AQ28&amp;AR28&amp;"."&amp;AT28&amp;"."&amp;"1")&gt;VALUE(初期設定!$M$3)</xm:f>
            <x14:dxf>
              <fill>
                <patternFill>
                  <bgColor rgb="FFFFCCCC"/>
                </patternFill>
              </fill>
            </x14:dxf>
          </x14:cfRule>
          <xm:sqref>AR28</xm:sqref>
        </x14:conditionalFormatting>
        <x14:conditionalFormatting xmlns:xm="http://schemas.microsoft.com/office/excel/2006/main">
          <x14:cfRule type="expression" priority="38" id="{53184818-FBBC-4489-95C4-F9C25397BA07}">
            <xm:f>VALUE(AQ30&amp;AR30&amp;"."&amp;AT30&amp;"."&amp;"1")&gt;VALUE(初期設定!$M$3)</xm:f>
            <x14:dxf>
              <fill>
                <patternFill>
                  <bgColor rgb="FFFFCCCC"/>
                </patternFill>
              </fill>
            </x14:dxf>
          </x14:cfRule>
          <xm:sqref>AR30</xm:sqref>
        </x14:conditionalFormatting>
        <x14:conditionalFormatting xmlns:xm="http://schemas.microsoft.com/office/excel/2006/main">
          <x14:cfRule type="expression" priority="17" id="{BCD02ADD-70E0-4B14-925D-01B6F8843B73}">
            <xm:f>VALUE(AQ32&amp;AR32&amp;"."&amp;AT32&amp;"."&amp;"1")&gt;VALUE(初期設定!$M$3)</xm:f>
            <x14:dxf>
              <fill>
                <patternFill>
                  <bgColor rgb="FFFFCCCC"/>
                </patternFill>
              </fill>
            </x14:dxf>
          </x14:cfRule>
          <xm:sqref>AR32</xm:sqref>
        </x14:conditionalFormatting>
        <x14:conditionalFormatting xmlns:xm="http://schemas.microsoft.com/office/excel/2006/main">
          <x14:cfRule type="expression" priority="184" id="{A22AEB52-1BB5-4AD1-AB87-3ABF40E6A570}">
            <xm:f>VALUE(AQ16&amp;AR16&amp;"."&amp;AT16&amp;"."&amp;"1")&gt;VALUE(初期設定!$M$3)</xm:f>
            <x14:dxf>
              <fill>
                <patternFill>
                  <bgColor rgb="FFFFCCCC"/>
                </patternFill>
              </fill>
            </x14:dxf>
          </x14:cfRule>
          <xm:sqref>AT16</xm:sqref>
        </x14:conditionalFormatting>
        <x14:conditionalFormatting xmlns:xm="http://schemas.microsoft.com/office/excel/2006/main">
          <x14:cfRule type="expression" priority="163" id="{21211AE7-D7CD-4DDE-A72B-8127A7248054}">
            <xm:f>VALUE(AQ18&amp;AR18&amp;"."&amp;AT18&amp;"."&amp;"1")&gt;VALUE(初期設定!$M$3)</xm:f>
            <x14:dxf>
              <fill>
                <patternFill>
                  <bgColor rgb="FFFFCCCC"/>
                </patternFill>
              </fill>
            </x14:dxf>
          </x14:cfRule>
          <xm:sqref>AT18</xm:sqref>
        </x14:conditionalFormatting>
        <x14:conditionalFormatting xmlns:xm="http://schemas.microsoft.com/office/excel/2006/main">
          <x14:cfRule type="expression" priority="142" id="{9CD756B5-EE3B-4F4B-AF43-3D06D093949B}">
            <xm:f>VALUE(AQ20&amp;AR20&amp;"."&amp;AT20&amp;"."&amp;"1")&gt;VALUE(初期設定!$M$3)</xm:f>
            <x14:dxf>
              <fill>
                <patternFill>
                  <bgColor rgb="FFFFCCCC"/>
                </patternFill>
              </fill>
            </x14:dxf>
          </x14:cfRule>
          <xm:sqref>AT20</xm:sqref>
        </x14:conditionalFormatting>
        <x14:conditionalFormatting xmlns:xm="http://schemas.microsoft.com/office/excel/2006/main">
          <x14:cfRule type="expression" priority="121" id="{383A8F7F-A641-438F-B18A-ACB004DFECB3}">
            <xm:f>VALUE(AQ22&amp;AR22&amp;"."&amp;AT22&amp;"."&amp;"1")&gt;VALUE(初期設定!$M$3)</xm:f>
            <x14:dxf>
              <fill>
                <patternFill>
                  <bgColor rgb="FFFFCCCC"/>
                </patternFill>
              </fill>
            </x14:dxf>
          </x14:cfRule>
          <xm:sqref>AT22</xm:sqref>
        </x14:conditionalFormatting>
        <x14:conditionalFormatting xmlns:xm="http://schemas.microsoft.com/office/excel/2006/main">
          <x14:cfRule type="expression" priority="100" id="{67949CFC-2EB1-487C-9C77-DFB7FF4A54F5}">
            <xm:f>VALUE(AQ24&amp;AR24&amp;"."&amp;AT24&amp;"."&amp;"1")&gt;VALUE(初期設定!$M$3)</xm:f>
            <x14:dxf>
              <fill>
                <patternFill>
                  <bgColor rgb="FFFFCCCC"/>
                </patternFill>
              </fill>
            </x14:dxf>
          </x14:cfRule>
          <xm:sqref>AT24</xm:sqref>
        </x14:conditionalFormatting>
        <x14:conditionalFormatting xmlns:xm="http://schemas.microsoft.com/office/excel/2006/main">
          <x14:cfRule type="expression" priority="79" id="{E536C431-1E82-4F35-8A45-BA86409075D0}">
            <xm:f>VALUE(AQ26&amp;AR26&amp;"."&amp;AT26&amp;"."&amp;"1")&gt;VALUE(初期設定!$M$3)</xm:f>
            <x14:dxf>
              <fill>
                <patternFill>
                  <bgColor rgb="FFFFCCCC"/>
                </patternFill>
              </fill>
            </x14:dxf>
          </x14:cfRule>
          <xm:sqref>AT26</xm:sqref>
        </x14:conditionalFormatting>
        <x14:conditionalFormatting xmlns:xm="http://schemas.microsoft.com/office/excel/2006/main">
          <x14:cfRule type="expression" priority="58" id="{5475A35B-2865-4506-A020-06A5D221EF55}">
            <xm:f>VALUE(AQ28&amp;AR28&amp;"."&amp;AT28&amp;"."&amp;"1")&gt;VALUE(初期設定!$M$3)</xm:f>
            <x14:dxf>
              <fill>
                <patternFill>
                  <bgColor rgb="FFFFCCCC"/>
                </patternFill>
              </fill>
            </x14:dxf>
          </x14:cfRule>
          <xm:sqref>AT28</xm:sqref>
        </x14:conditionalFormatting>
        <x14:conditionalFormatting xmlns:xm="http://schemas.microsoft.com/office/excel/2006/main">
          <x14:cfRule type="expression" priority="37" id="{0DE96AF0-1E99-43A8-BA9E-1BD393A3F85D}">
            <xm:f>VALUE(AQ30&amp;AR30&amp;"."&amp;AT30&amp;"."&amp;"1")&gt;VALUE(初期設定!$M$3)</xm:f>
            <x14:dxf>
              <fill>
                <patternFill>
                  <bgColor rgb="FFFFCCCC"/>
                </patternFill>
              </fill>
            </x14:dxf>
          </x14:cfRule>
          <xm:sqref>AT30</xm:sqref>
        </x14:conditionalFormatting>
        <x14:conditionalFormatting xmlns:xm="http://schemas.microsoft.com/office/excel/2006/main">
          <x14:cfRule type="expression" priority="16" id="{FAFAE9C2-DEEC-4BFE-AE6C-61B09BF2667B}">
            <xm:f>VALUE(AQ32&amp;AR32&amp;"."&amp;AT32&amp;"."&amp;"1")&gt;VALUE(初期設定!$M$3)</xm:f>
            <x14:dxf>
              <fill>
                <patternFill>
                  <bgColor rgb="FFFFCCCC"/>
                </patternFill>
              </fill>
            </x14:dxf>
          </x14:cfRule>
          <xm:sqref>AT32</xm:sqref>
        </x14:conditionalFormatting>
      </x14:conditionalFormattings>
    </ext>
    <ext xmlns:x14="http://schemas.microsoft.com/office/spreadsheetml/2009/9/main" uri="{CCE6A557-97BC-4b89-ADB6-D9C93CAAB3DF}">
      <x14:dataValidations xmlns:xm="http://schemas.microsoft.com/office/excel/2006/main" count="4">
        <x14:dataValidation type="list" imeMode="on" allowBlank="1" showInputMessage="1" showErrorMessage="1" xr:uid="{BDC44923-5EC3-4EE8-A35E-FE8A5CF65F13}">
          <x14:formula1>
            <xm:f>初期設定!$Y$3:$Y$4</xm:f>
          </x14:formula1>
          <xm:sqref>P15:R74</xm:sqref>
        </x14:dataValidation>
        <x14:dataValidation type="whole" imeMode="disabled" allowBlank="1" showInputMessage="1" showErrorMessage="1" xr:uid="{37E8D0F3-C0DB-4918-8CE2-C1F6E1FE65EE}">
          <x14:formula1>
            <xm:f>1</xm:f>
          </x14:formula1>
          <x14:formula2>
            <xm:f>初期設定!$P$4</xm:f>
          </x14:formula2>
          <xm:sqref>AR15:AR74</xm:sqref>
        </x14:dataValidation>
        <x14:dataValidation type="list" imeMode="disabled" allowBlank="1" showInputMessage="1" showErrorMessage="1" xr:uid="{E1CC130E-0F1F-4A28-B663-B68F460F0606}">
          <x14:formula1>
            <xm:f>初期設定!$C$3:$C$4</xm:f>
          </x14:formula1>
          <xm:sqref>AQ15:AQ74</xm:sqref>
        </x14:dataValidation>
        <x14:dataValidation type="list" imeMode="on" allowBlank="1" showInputMessage="1" showErrorMessage="1" xr:uid="{0601D6B7-3515-4476-9F5B-EB55C04083CC}">
          <x14:formula1>
            <xm:f>初期設定!$R$3:$R$49</xm:f>
          </x14:formula1>
          <xm:sqref>AF15:AK74</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BA75"/>
  <sheetViews>
    <sheetView view="pageBreakPreview" zoomScaleNormal="100" zoomScaleSheetLayoutView="100" workbookViewId="0">
      <pane ySplit="14" topLeftCell="A21" activePane="bottomLeft" state="frozen"/>
      <selection pane="bottomLeft" activeCell="AO11" sqref="AO11"/>
    </sheetView>
  </sheetViews>
  <sheetFormatPr defaultColWidth="2.6328125" defaultRowHeight="15" customHeight="1" x14ac:dyDescent="0.2"/>
  <cols>
    <col min="1" max="16384" width="2.6328125" style="3"/>
  </cols>
  <sheetData>
    <row r="1" spans="1:53" ht="15" customHeight="1" x14ac:dyDescent="0.2">
      <c r="A1" s="3" t="s">
        <v>25</v>
      </c>
    </row>
    <row r="2" spans="1:53" ht="15" customHeight="1" x14ac:dyDescent="0.2">
      <c r="A2" s="674" t="s">
        <v>27</v>
      </c>
      <c r="B2" s="674"/>
      <c r="C2" s="674"/>
      <c r="D2" s="674"/>
      <c r="E2" s="674"/>
      <c r="F2" s="674"/>
      <c r="G2" s="674"/>
      <c r="H2" s="674"/>
      <c r="I2" s="674"/>
      <c r="J2" s="674"/>
      <c r="K2" s="674"/>
      <c r="L2" s="674"/>
      <c r="M2" s="674"/>
      <c r="N2" s="674"/>
      <c r="O2" s="674"/>
      <c r="P2" s="674"/>
      <c r="Q2" s="674"/>
      <c r="R2" s="674"/>
      <c r="S2" s="674"/>
      <c r="T2" s="674"/>
      <c r="U2" s="674"/>
      <c r="V2" s="674"/>
      <c r="W2" s="674"/>
      <c r="X2" s="674"/>
      <c r="Y2" s="674"/>
      <c r="Z2" s="674"/>
      <c r="AA2" s="674"/>
      <c r="AB2" s="674"/>
      <c r="AC2" s="674"/>
      <c r="AD2" s="674"/>
      <c r="AE2" s="674"/>
      <c r="AF2" s="674"/>
      <c r="AG2" s="674"/>
      <c r="AH2" s="674"/>
      <c r="AI2" s="202"/>
      <c r="AJ2" s="202"/>
      <c r="AK2" s="675" t="s">
        <v>854</v>
      </c>
      <c r="AL2" s="675"/>
      <c r="AM2" s="675"/>
      <c r="AN2" s="675"/>
      <c r="AO2" s="675"/>
      <c r="AP2" s="675"/>
      <c r="AQ2" s="675"/>
      <c r="AR2" s="675"/>
      <c r="AS2" s="675"/>
      <c r="AT2" s="675"/>
      <c r="AU2" s="675"/>
      <c r="AV2" s="675"/>
      <c r="AW2" s="675"/>
      <c r="AX2" s="675"/>
      <c r="AY2" s="202"/>
      <c r="AZ2" s="202"/>
      <c r="BA2" s="202"/>
    </row>
    <row r="3" spans="1:53" ht="15" customHeight="1" x14ac:dyDescent="0.2">
      <c r="A3" s="674"/>
      <c r="B3" s="674"/>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202"/>
      <c r="AJ3" s="202"/>
      <c r="AK3" s="675"/>
      <c r="AL3" s="675"/>
      <c r="AM3" s="675"/>
      <c r="AN3" s="675"/>
      <c r="AO3" s="675"/>
      <c r="AP3" s="675"/>
      <c r="AQ3" s="675"/>
      <c r="AR3" s="675"/>
      <c r="AS3" s="675"/>
      <c r="AT3" s="675"/>
      <c r="AU3" s="675"/>
      <c r="AV3" s="675"/>
      <c r="AW3" s="675"/>
      <c r="AX3" s="675"/>
      <c r="AY3" s="202"/>
      <c r="AZ3" s="202"/>
      <c r="BA3" s="202"/>
    </row>
    <row r="4" spans="1:53" ht="15" customHeight="1" x14ac:dyDescent="0.2">
      <c r="D4" s="58" t="s">
        <v>229</v>
      </c>
      <c r="E4" s="58"/>
      <c r="F4" s="58"/>
      <c r="G4" s="58"/>
      <c r="H4" s="58"/>
      <c r="I4" s="58"/>
      <c r="J4" s="58"/>
      <c r="K4" s="58"/>
      <c r="L4" s="58"/>
      <c r="M4" s="403" t="s">
        <v>432</v>
      </c>
      <c r="N4" s="403"/>
      <c r="O4" s="403"/>
      <c r="P4" s="403"/>
      <c r="Q4" s="403"/>
      <c r="R4" s="403"/>
      <c r="S4" s="403"/>
      <c r="T4" s="403"/>
      <c r="U4" s="403"/>
      <c r="V4" s="403"/>
      <c r="W4" s="403"/>
      <c r="X4" s="403"/>
      <c r="Y4" s="403"/>
    </row>
    <row r="5" spans="1:53" ht="9.75" customHeight="1" x14ac:dyDescent="0.2"/>
    <row r="6" spans="1:53" ht="12.65" customHeight="1" x14ac:dyDescent="0.2">
      <c r="E6" s="3" t="s">
        <v>239</v>
      </c>
    </row>
    <row r="7" spans="1:53" ht="15" customHeight="1" x14ac:dyDescent="0.2">
      <c r="E7" s="3" t="s">
        <v>190</v>
      </c>
      <c r="F7" s="3" t="s">
        <v>840</v>
      </c>
    </row>
    <row r="8" spans="1:53" ht="12" x14ac:dyDescent="0.2">
      <c r="E8" s="3" t="s">
        <v>190</v>
      </c>
      <c r="F8" s="649" t="s">
        <v>853</v>
      </c>
      <c r="G8" s="649"/>
      <c r="H8" s="649"/>
      <c r="I8" s="649"/>
      <c r="J8" s="649"/>
      <c r="K8" s="649"/>
      <c r="L8" s="649"/>
      <c r="M8" s="3" t="s">
        <v>841</v>
      </c>
      <c r="N8" s="93"/>
      <c r="O8" s="93"/>
      <c r="P8" s="93"/>
      <c r="Q8" s="93"/>
      <c r="R8" s="93"/>
      <c r="S8" s="93"/>
      <c r="T8" s="93"/>
      <c r="U8" s="93"/>
      <c r="V8" s="93"/>
      <c r="X8" s="93"/>
      <c r="Y8" s="93"/>
      <c r="Z8" s="93"/>
      <c r="AA8" s="93"/>
      <c r="AB8" s="93"/>
      <c r="AC8" s="93"/>
      <c r="AD8" s="93"/>
      <c r="AE8" s="93"/>
      <c r="AF8" s="93"/>
      <c r="AG8" s="93"/>
      <c r="AH8" s="93"/>
      <c r="AI8" s="93"/>
      <c r="AJ8" s="93"/>
      <c r="AK8" s="93"/>
      <c r="AL8" s="93"/>
      <c r="AM8" s="93"/>
      <c r="AN8" s="93"/>
      <c r="AO8" s="93"/>
      <c r="AP8" s="93"/>
      <c r="AQ8" s="93"/>
      <c r="AR8" s="93"/>
      <c r="AS8" s="93"/>
      <c r="AT8" s="93"/>
      <c r="AU8" s="93"/>
      <c r="AV8" s="93"/>
    </row>
    <row r="9" spans="1:53" ht="12" x14ac:dyDescent="0.2">
      <c r="F9" s="3" t="s">
        <v>842</v>
      </c>
      <c r="G9" s="93"/>
      <c r="H9" s="93"/>
      <c r="I9" s="93"/>
      <c r="J9" s="93"/>
      <c r="K9" s="93"/>
      <c r="L9" s="93"/>
      <c r="M9" s="93"/>
      <c r="N9" s="93"/>
      <c r="O9" s="93"/>
      <c r="P9" s="93"/>
      <c r="Q9" s="93"/>
      <c r="R9" s="93"/>
      <c r="S9" s="93"/>
      <c r="T9" s="93"/>
      <c r="U9" s="93"/>
      <c r="V9" s="93"/>
      <c r="X9" s="93"/>
      <c r="Y9" s="93"/>
      <c r="Z9" s="93"/>
      <c r="AA9" s="93"/>
      <c r="AB9" s="93"/>
      <c r="AC9" s="93"/>
      <c r="AD9" s="93"/>
      <c r="AE9" s="93"/>
      <c r="AF9" s="93"/>
      <c r="AG9" s="93"/>
      <c r="AH9" s="93"/>
      <c r="AI9" s="93"/>
      <c r="AJ9" s="93"/>
      <c r="AK9" s="93"/>
      <c r="AL9" s="93"/>
      <c r="AM9" s="93"/>
      <c r="AN9" s="93"/>
      <c r="AO9" s="93"/>
      <c r="AP9" s="93"/>
      <c r="AQ9" s="93"/>
      <c r="AR9" s="93"/>
      <c r="AS9" s="93"/>
      <c r="AT9" s="93"/>
      <c r="AU9" s="93"/>
      <c r="AV9" s="93"/>
    </row>
    <row r="10" spans="1:53" ht="12" x14ac:dyDescent="0.2">
      <c r="F10" s="3" t="s">
        <v>622</v>
      </c>
      <c r="G10" s="93"/>
      <c r="H10" s="93"/>
      <c r="I10" s="93"/>
      <c r="J10" s="93"/>
      <c r="K10" s="93"/>
      <c r="L10" s="93"/>
      <c r="M10" s="93"/>
      <c r="N10" s="93"/>
      <c r="O10" s="93"/>
      <c r="P10" s="93"/>
      <c r="Q10" s="93"/>
      <c r="R10" s="93"/>
      <c r="S10" s="93"/>
      <c r="T10" s="93"/>
      <c r="U10" s="93"/>
      <c r="V10" s="93"/>
      <c r="W10" s="93"/>
      <c r="X10" s="93"/>
      <c r="Y10" s="93"/>
      <c r="Z10" s="93"/>
      <c r="AA10" s="93"/>
      <c r="AB10" s="93"/>
      <c r="AC10" s="93"/>
      <c r="AD10" s="93"/>
      <c r="AE10" s="93"/>
      <c r="AF10" s="93"/>
      <c r="AG10" s="93"/>
      <c r="AH10" s="93"/>
      <c r="AI10" s="93"/>
      <c r="AJ10" s="93"/>
      <c r="AK10" s="93"/>
      <c r="AL10" s="93"/>
      <c r="AM10" s="93"/>
      <c r="AN10" s="93"/>
      <c r="AO10" s="93"/>
      <c r="AP10" s="93"/>
      <c r="AQ10" s="93"/>
      <c r="AR10" s="93"/>
      <c r="AS10" s="93"/>
      <c r="AT10" s="93"/>
      <c r="AU10" s="93"/>
      <c r="AV10" s="93"/>
    </row>
    <row r="11" spans="1:53" ht="12.65" customHeight="1" x14ac:dyDescent="0.2">
      <c r="E11" s="3" t="s">
        <v>190</v>
      </c>
      <c r="F11" s="3" t="s">
        <v>623</v>
      </c>
    </row>
    <row r="12" spans="1:53" ht="6.5" customHeight="1" thickBot="1" x14ac:dyDescent="0.25">
      <c r="E12" s="3" t="s">
        <v>191</v>
      </c>
    </row>
    <row r="13" spans="1:53" ht="20.149999999999999" customHeight="1" x14ac:dyDescent="0.2">
      <c r="E13" s="665" t="s">
        <v>35</v>
      </c>
      <c r="F13" s="666"/>
      <c r="G13" s="660" t="s">
        <v>29</v>
      </c>
      <c r="H13" s="660"/>
      <c r="I13" s="660"/>
      <c r="J13" s="660"/>
      <c r="K13" s="660"/>
      <c r="L13" s="660"/>
      <c r="M13" s="660"/>
      <c r="N13" s="660"/>
      <c r="O13" s="660"/>
      <c r="P13" s="662" t="s">
        <v>37</v>
      </c>
      <c r="Q13" s="663"/>
      <c r="R13" s="663"/>
      <c r="S13" s="660" t="s">
        <v>30</v>
      </c>
      <c r="T13" s="660"/>
      <c r="U13" s="660"/>
      <c r="V13" s="660"/>
      <c r="W13" s="660"/>
      <c r="X13" s="660"/>
      <c r="Y13" s="660"/>
      <c r="Z13" s="660"/>
      <c r="AA13" s="660"/>
      <c r="AB13" s="660"/>
      <c r="AC13" s="660"/>
      <c r="AD13" s="660"/>
      <c r="AE13" s="660"/>
      <c r="AF13" s="667" t="s">
        <v>31</v>
      </c>
      <c r="AG13" s="660"/>
      <c r="AH13" s="660"/>
      <c r="AI13" s="660"/>
      <c r="AJ13" s="660"/>
      <c r="AK13" s="660"/>
      <c r="AL13" s="660" t="s">
        <v>32</v>
      </c>
      <c r="AM13" s="660"/>
      <c r="AN13" s="660"/>
      <c r="AO13" s="660"/>
      <c r="AP13" s="660"/>
      <c r="AQ13" s="670" t="s">
        <v>34</v>
      </c>
      <c r="AR13" s="670"/>
      <c r="AS13" s="670"/>
      <c r="AT13" s="670"/>
      <c r="AU13" s="670"/>
      <c r="AV13" s="671"/>
    </row>
    <row r="14" spans="1:53" ht="20.149999999999999" customHeight="1" x14ac:dyDescent="0.2">
      <c r="E14" s="658" t="s">
        <v>36</v>
      </c>
      <c r="F14" s="659"/>
      <c r="G14" s="661"/>
      <c r="H14" s="661"/>
      <c r="I14" s="661"/>
      <c r="J14" s="661"/>
      <c r="K14" s="661"/>
      <c r="L14" s="661"/>
      <c r="M14" s="661"/>
      <c r="N14" s="661"/>
      <c r="O14" s="661"/>
      <c r="P14" s="664"/>
      <c r="Q14" s="664"/>
      <c r="R14" s="664"/>
      <c r="S14" s="661"/>
      <c r="T14" s="661"/>
      <c r="U14" s="661"/>
      <c r="V14" s="661"/>
      <c r="W14" s="661"/>
      <c r="X14" s="661"/>
      <c r="Y14" s="661"/>
      <c r="Z14" s="661"/>
      <c r="AA14" s="661"/>
      <c r="AB14" s="661"/>
      <c r="AC14" s="661"/>
      <c r="AD14" s="661"/>
      <c r="AE14" s="661"/>
      <c r="AF14" s="661"/>
      <c r="AG14" s="661"/>
      <c r="AH14" s="661"/>
      <c r="AI14" s="661"/>
      <c r="AJ14" s="661"/>
      <c r="AK14" s="661"/>
      <c r="AL14" s="661" t="s">
        <v>33</v>
      </c>
      <c r="AM14" s="661"/>
      <c r="AN14" s="661"/>
      <c r="AO14" s="661"/>
      <c r="AP14" s="661"/>
      <c r="AQ14" s="668" t="s">
        <v>234</v>
      </c>
      <c r="AR14" s="668"/>
      <c r="AS14" s="668"/>
      <c r="AT14" s="668"/>
      <c r="AU14" s="668"/>
      <c r="AV14" s="669"/>
    </row>
    <row r="15" spans="1:53" ht="17.149999999999999" customHeight="1" x14ac:dyDescent="0.2">
      <c r="E15" s="685"/>
      <c r="F15" s="682"/>
      <c r="G15" s="654"/>
      <c r="H15" s="654"/>
      <c r="I15" s="654"/>
      <c r="J15" s="654"/>
      <c r="K15" s="654"/>
      <c r="L15" s="654"/>
      <c r="M15" s="654"/>
      <c r="N15" s="654"/>
      <c r="O15" s="654"/>
      <c r="P15" s="656"/>
      <c r="Q15" s="656"/>
      <c r="R15" s="656"/>
      <c r="S15" s="654"/>
      <c r="T15" s="654"/>
      <c r="U15" s="654"/>
      <c r="V15" s="654"/>
      <c r="W15" s="654"/>
      <c r="X15" s="654"/>
      <c r="Y15" s="654"/>
      <c r="Z15" s="654"/>
      <c r="AA15" s="654"/>
      <c r="AB15" s="654"/>
      <c r="AC15" s="654"/>
      <c r="AD15" s="654"/>
      <c r="AE15" s="654"/>
      <c r="AF15" s="656"/>
      <c r="AG15" s="656"/>
      <c r="AH15" s="656"/>
      <c r="AI15" s="656"/>
      <c r="AJ15" s="656"/>
      <c r="AK15" s="656"/>
      <c r="AL15" s="646"/>
      <c r="AM15" s="646"/>
      <c r="AN15" s="646"/>
      <c r="AO15" s="646"/>
      <c r="AP15" s="646"/>
      <c r="AQ15" s="190"/>
      <c r="AR15" s="270"/>
      <c r="AS15" s="192" t="s">
        <v>3</v>
      </c>
      <c r="AT15" s="647"/>
      <c r="AU15" s="647"/>
      <c r="AV15" s="248" t="s">
        <v>28</v>
      </c>
    </row>
    <row r="16" spans="1:53" ht="17.149999999999999" customHeight="1" x14ac:dyDescent="0.2">
      <c r="E16" s="683"/>
      <c r="F16" s="684"/>
      <c r="G16" s="654"/>
      <c r="H16" s="654"/>
      <c r="I16" s="654"/>
      <c r="J16" s="654"/>
      <c r="K16" s="654"/>
      <c r="L16" s="654"/>
      <c r="M16" s="654"/>
      <c r="N16" s="654"/>
      <c r="O16" s="654"/>
      <c r="P16" s="656"/>
      <c r="Q16" s="656"/>
      <c r="R16" s="656"/>
      <c r="S16" s="654"/>
      <c r="T16" s="654"/>
      <c r="U16" s="654"/>
      <c r="V16" s="654"/>
      <c r="W16" s="654"/>
      <c r="X16" s="654"/>
      <c r="Y16" s="654"/>
      <c r="Z16" s="654"/>
      <c r="AA16" s="654"/>
      <c r="AB16" s="654"/>
      <c r="AC16" s="654"/>
      <c r="AD16" s="654"/>
      <c r="AE16" s="654"/>
      <c r="AF16" s="656"/>
      <c r="AG16" s="656"/>
      <c r="AH16" s="656"/>
      <c r="AI16" s="656"/>
      <c r="AJ16" s="656"/>
      <c r="AK16" s="656"/>
      <c r="AL16" s="646"/>
      <c r="AM16" s="646"/>
      <c r="AN16" s="646"/>
      <c r="AO16" s="646"/>
      <c r="AP16" s="646"/>
      <c r="AQ16" s="193"/>
      <c r="AR16" s="269"/>
      <c r="AS16" s="195" t="s">
        <v>3</v>
      </c>
      <c r="AT16" s="648"/>
      <c r="AU16" s="648"/>
      <c r="AV16" s="249" t="s">
        <v>28</v>
      </c>
    </row>
    <row r="17" spans="5:48" ht="17.149999999999999" customHeight="1" x14ac:dyDescent="0.2">
      <c r="E17" s="681"/>
      <c r="F17" s="682"/>
      <c r="G17" s="654"/>
      <c r="H17" s="654"/>
      <c r="I17" s="654"/>
      <c r="J17" s="654"/>
      <c r="K17" s="654"/>
      <c r="L17" s="654"/>
      <c r="M17" s="654"/>
      <c r="N17" s="654"/>
      <c r="O17" s="654"/>
      <c r="P17" s="656"/>
      <c r="Q17" s="656"/>
      <c r="R17" s="656"/>
      <c r="S17" s="654"/>
      <c r="T17" s="654"/>
      <c r="U17" s="654"/>
      <c r="V17" s="654"/>
      <c r="W17" s="654"/>
      <c r="X17" s="654"/>
      <c r="Y17" s="654"/>
      <c r="Z17" s="654"/>
      <c r="AA17" s="654"/>
      <c r="AB17" s="654"/>
      <c r="AC17" s="654"/>
      <c r="AD17" s="654"/>
      <c r="AE17" s="654"/>
      <c r="AF17" s="656"/>
      <c r="AG17" s="656"/>
      <c r="AH17" s="656"/>
      <c r="AI17" s="656"/>
      <c r="AJ17" s="656"/>
      <c r="AK17" s="656"/>
      <c r="AL17" s="646"/>
      <c r="AM17" s="646"/>
      <c r="AN17" s="646"/>
      <c r="AO17" s="646"/>
      <c r="AP17" s="646"/>
      <c r="AQ17" s="190"/>
      <c r="AR17" s="270"/>
      <c r="AS17" s="192" t="s">
        <v>3</v>
      </c>
      <c r="AT17" s="647"/>
      <c r="AU17" s="647"/>
      <c r="AV17" s="248" t="s">
        <v>28</v>
      </c>
    </row>
    <row r="18" spans="5:48" ht="17.149999999999999" customHeight="1" x14ac:dyDescent="0.2">
      <c r="E18" s="683"/>
      <c r="F18" s="684"/>
      <c r="G18" s="654"/>
      <c r="H18" s="654"/>
      <c r="I18" s="654"/>
      <c r="J18" s="654"/>
      <c r="K18" s="654"/>
      <c r="L18" s="654"/>
      <c r="M18" s="654"/>
      <c r="N18" s="654"/>
      <c r="O18" s="654"/>
      <c r="P18" s="656"/>
      <c r="Q18" s="656"/>
      <c r="R18" s="656"/>
      <c r="S18" s="654"/>
      <c r="T18" s="654"/>
      <c r="U18" s="654"/>
      <c r="V18" s="654"/>
      <c r="W18" s="654"/>
      <c r="X18" s="654"/>
      <c r="Y18" s="654"/>
      <c r="Z18" s="654"/>
      <c r="AA18" s="654"/>
      <c r="AB18" s="654"/>
      <c r="AC18" s="654"/>
      <c r="AD18" s="654"/>
      <c r="AE18" s="654"/>
      <c r="AF18" s="656"/>
      <c r="AG18" s="656"/>
      <c r="AH18" s="656"/>
      <c r="AI18" s="656"/>
      <c r="AJ18" s="656"/>
      <c r="AK18" s="656"/>
      <c r="AL18" s="646"/>
      <c r="AM18" s="646"/>
      <c r="AN18" s="646"/>
      <c r="AO18" s="646"/>
      <c r="AP18" s="646"/>
      <c r="AQ18" s="193"/>
      <c r="AR18" s="269"/>
      <c r="AS18" s="195" t="s">
        <v>3</v>
      </c>
      <c r="AT18" s="648"/>
      <c r="AU18" s="648"/>
      <c r="AV18" s="249" t="s">
        <v>28</v>
      </c>
    </row>
    <row r="19" spans="5:48" ht="17.149999999999999" customHeight="1" x14ac:dyDescent="0.2">
      <c r="E19" s="681"/>
      <c r="F19" s="682"/>
      <c r="G19" s="654"/>
      <c r="H19" s="654"/>
      <c r="I19" s="654"/>
      <c r="J19" s="654"/>
      <c r="K19" s="654"/>
      <c r="L19" s="654"/>
      <c r="M19" s="654"/>
      <c r="N19" s="654"/>
      <c r="O19" s="654"/>
      <c r="P19" s="656"/>
      <c r="Q19" s="656"/>
      <c r="R19" s="656"/>
      <c r="S19" s="654"/>
      <c r="T19" s="654"/>
      <c r="U19" s="654"/>
      <c r="V19" s="654"/>
      <c r="W19" s="654"/>
      <c r="X19" s="654"/>
      <c r="Y19" s="654"/>
      <c r="Z19" s="654"/>
      <c r="AA19" s="654"/>
      <c r="AB19" s="654"/>
      <c r="AC19" s="654"/>
      <c r="AD19" s="654"/>
      <c r="AE19" s="654"/>
      <c r="AF19" s="656"/>
      <c r="AG19" s="656"/>
      <c r="AH19" s="656"/>
      <c r="AI19" s="656"/>
      <c r="AJ19" s="656"/>
      <c r="AK19" s="656"/>
      <c r="AL19" s="646"/>
      <c r="AM19" s="646"/>
      <c r="AN19" s="646"/>
      <c r="AO19" s="646"/>
      <c r="AP19" s="646"/>
      <c r="AQ19" s="190"/>
      <c r="AR19" s="270"/>
      <c r="AS19" s="192" t="s">
        <v>3</v>
      </c>
      <c r="AT19" s="647"/>
      <c r="AU19" s="647"/>
      <c r="AV19" s="248" t="s">
        <v>28</v>
      </c>
    </row>
    <row r="20" spans="5:48" ht="17.149999999999999" customHeight="1" x14ac:dyDescent="0.2">
      <c r="E20" s="683"/>
      <c r="F20" s="684"/>
      <c r="G20" s="654"/>
      <c r="H20" s="654"/>
      <c r="I20" s="654"/>
      <c r="J20" s="654"/>
      <c r="K20" s="654"/>
      <c r="L20" s="654"/>
      <c r="M20" s="654"/>
      <c r="N20" s="654"/>
      <c r="O20" s="654"/>
      <c r="P20" s="656"/>
      <c r="Q20" s="656"/>
      <c r="R20" s="656"/>
      <c r="S20" s="654"/>
      <c r="T20" s="654"/>
      <c r="U20" s="654"/>
      <c r="V20" s="654"/>
      <c r="W20" s="654"/>
      <c r="X20" s="654"/>
      <c r="Y20" s="654"/>
      <c r="Z20" s="654"/>
      <c r="AA20" s="654"/>
      <c r="AB20" s="654"/>
      <c r="AC20" s="654"/>
      <c r="AD20" s="654"/>
      <c r="AE20" s="654"/>
      <c r="AF20" s="656"/>
      <c r="AG20" s="656"/>
      <c r="AH20" s="656"/>
      <c r="AI20" s="656"/>
      <c r="AJ20" s="656"/>
      <c r="AK20" s="656"/>
      <c r="AL20" s="646"/>
      <c r="AM20" s="646"/>
      <c r="AN20" s="646"/>
      <c r="AO20" s="646"/>
      <c r="AP20" s="646"/>
      <c r="AQ20" s="193"/>
      <c r="AR20" s="269"/>
      <c r="AS20" s="195" t="s">
        <v>3</v>
      </c>
      <c r="AT20" s="648"/>
      <c r="AU20" s="648"/>
      <c r="AV20" s="249" t="s">
        <v>28</v>
      </c>
    </row>
    <row r="21" spans="5:48" ht="17.149999999999999" customHeight="1" x14ac:dyDescent="0.2">
      <c r="E21" s="681"/>
      <c r="F21" s="682"/>
      <c r="G21" s="654"/>
      <c r="H21" s="654"/>
      <c r="I21" s="654"/>
      <c r="J21" s="654"/>
      <c r="K21" s="654"/>
      <c r="L21" s="654"/>
      <c r="M21" s="654"/>
      <c r="N21" s="654"/>
      <c r="O21" s="654"/>
      <c r="P21" s="656"/>
      <c r="Q21" s="656"/>
      <c r="R21" s="656"/>
      <c r="S21" s="654"/>
      <c r="T21" s="654"/>
      <c r="U21" s="654"/>
      <c r="V21" s="654"/>
      <c r="W21" s="654"/>
      <c r="X21" s="654"/>
      <c r="Y21" s="654"/>
      <c r="Z21" s="654"/>
      <c r="AA21" s="654"/>
      <c r="AB21" s="654"/>
      <c r="AC21" s="654"/>
      <c r="AD21" s="654"/>
      <c r="AE21" s="654"/>
      <c r="AF21" s="656"/>
      <c r="AG21" s="656"/>
      <c r="AH21" s="656"/>
      <c r="AI21" s="656"/>
      <c r="AJ21" s="656"/>
      <c r="AK21" s="656"/>
      <c r="AL21" s="646"/>
      <c r="AM21" s="646"/>
      <c r="AN21" s="646"/>
      <c r="AO21" s="646"/>
      <c r="AP21" s="646"/>
      <c r="AQ21" s="190"/>
      <c r="AR21" s="270"/>
      <c r="AS21" s="192" t="s">
        <v>3</v>
      </c>
      <c r="AT21" s="647"/>
      <c r="AU21" s="647"/>
      <c r="AV21" s="248" t="s">
        <v>28</v>
      </c>
    </row>
    <row r="22" spans="5:48" ht="17.149999999999999" customHeight="1" x14ac:dyDescent="0.2">
      <c r="E22" s="683"/>
      <c r="F22" s="684"/>
      <c r="G22" s="654"/>
      <c r="H22" s="654"/>
      <c r="I22" s="654"/>
      <c r="J22" s="654"/>
      <c r="K22" s="654"/>
      <c r="L22" s="654"/>
      <c r="M22" s="654"/>
      <c r="N22" s="654"/>
      <c r="O22" s="654"/>
      <c r="P22" s="656"/>
      <c r="Q22" s="656"/>
      <c r="R22" s="656"/>
      <c r="S22" s="654"/>
      <c r="T22" s="654"/>
      <c r="U22" s="654"/>
      <c r="V22" s="654"/>
      <c r="W22" s="654"/>
      <c r="X22" s="654"/>
      <c r="Y22" s="654"/>
      <c r="Z22" s="654"/>
      <c r="AA22" s="654"/>
      <c r="AB22" s="654"/>
      <c r="AC22" s="654"/>
      <c r="AD22" s="654"/>
      <c r="AE22" s="654"/>
      <c r="AF22" s="656"/>
      <c r="AG22" s="656"/>
      <c r="AH22" s="656"/>
      <c r="AI22" s="656"/>
      <c r="AJ22" s="656"/>
      <c r="AK22" s="656"/>
      <c r="AL22" s="646"/>
      <c r="AM22" s="646"/>
      <c r="AN22" s="646"/>
      <c r="AO22" s="646"/>
      <c r="AP22" s="646"/>
      <c r="AQ22" s="193"/>
      <c r="AR22" s="269"/>
      <c r="AS22" s="195" t="s">
        <v>3</v>
      </c>
      <c r="AT22" s="648"/>
      <c r="AU22" s="648"/>
      <c r="AV22" s="249" t="s">
        <v>28</v>
      </c>
    </row>
    <row r="23" spans="5:48" ht="17.149999999999999" customHeight="1" x14ac:dyDescent="0.2">
      <c r="E23" s="681"/>
      <c r="F23" s="682"/>
      <c r="G23" s="654"/>
      <c r="H23" s="654"/>
      <c r="I23" s="654"/>
      <c r="J23" s="654"/>
      <c r="K23" s="654"/>
      <c r="L23" s="654"/>
      <c r="M23" s="654"/>
      <c r="N23" s="654"/>
      <c r="O23" s="654"/>
      <c r="P23" s="656"/>
      <c r="Q23" s="656"/>
      <c r="R23" s="656"/>
      <c r="S23" s="654"/>
      <c r="T23" s="654"/>
      <c r="U23" s="654"/>
      <c r="V23" s="654"/>
      <c r="W23" s="654"/>
      <c r="X23" s="654"/>
      <c r="Y23" s="654"/>
      <c r="Z23" s="654"/>
      <c r="AA23" s="654"/>
      <c r="AB23" s="654"/>
      <c r="AC23" s="654"/>
      <c r="AD23" s="654"/>
      <c r="AE23" s="654"/>
      <c r="AF23" s="656"/>
      <c r="AG23" s="656"/>
      <c r="AH23" s="656"/>
      <c r="AI23" s="656"/>
      <c r="AJ23" s="656"/>
      <c r="AK23" s="656"/>
      <c r="AL23" s="646"/>
      <c r="AM23" s="646"/>
      <c r="AN23" s="646"/>
      <c r="AO23" s="646"/>
      <c r="AP23" s="646"/>
      <c r="AQ23" s="190"/>
      <c r="AR23" s="270"/>
      <c r="AS23" s="192" t="s">
        <v>3</v>
      </c>
      <c r="AT23" s="647"/>
      <c r="AU23" s="647"/>
      <c r="AV23" s="248" t="s">
        <v>28</v>
      </c>
    </row>
    <row r="24" spans="5:48" ht="17.149999999999999" customHeight="1" x14ac:dyDescent="0.2">
      <c r="E24" s="683"/>
      <c r="F24" s="684"/>
      <c r="G24" s="654"/>
      <c r="H24" s="654"/>
      <c r="I24" s="654"/>
      <c r="J24" s="654"/>
      <c r="K24" s="654"/>
      <c r="L24" s="654"/>
      <c r="M24" s="654"/>
      <c r="N24" s="654"/>
      <c r="O24" s="654"/>
      <c r="P24" s="656"/>
      <c r="Q24" s="656"/>
      <c r="R24" s="656"/>
      <c r="S24" s="654"/>
      <c r="T24" s="654"/>
      <c r="U24" s="654"/>
      <c r="V24" s="654"/>
      <c r="W24" s="654"/>
      <c r="X24" s="654"/>
      <c r="Y24" s="654"/>
      <c r="Z24" s="654"/>
      <c r="AA24" s="654"/>
      <c r="AB24" s="654"/>
      <c r="AC24" s="654"/>
      <c r="AD24" s="654"/>
      <c r="AE24" s="654"/>
      <c r="AF24" s="656"/>
      <c r="AG24" s="656"/>
      <c r="AH24" s="656"/>
      <c r="AI24" s="656"/>
      <c r="AJ24" s="656"/>
      <c r="AK24" s="656"/>
      <c r="AL24" s="646"/>
      <c r="AM24" s="646"/>
      <c r="AN24" s="646"/>
      <c r="AO24" s="646"/>
      <c r="AP24" s="646"/>
      <c r="AQ24" s="193"/>
      <c r="AR24" s="269"/>
      <c r="AS24" s="195" t="s">
        <v>3</v>
      </c>
      <c r="AT24" s="648"/>
      <c r="AU24" s="648"/>
      <c r="AV24" s="249" t="s">
        <v>28</v>
      </c>
    </row>
    <row r="25" spans="5:48" ht="17.149999999999999" customHeight="1" x14ac:dyDescent="0.2">
      <c r="E25" s="681"/>
      <c r="F25" s="682"/>
      <c r="G25" s="654"/>
      <c r="H25" s="654"/>
      <c r="I25" s="654"/>
      <c r="J25" s="654"/>
      <c r="K25" s="654"/>
      <c r="L25" s="654"/>
      <c r="M25" s="654"/>
      <c r="N25" s="654"/>
      <c r="O25" s="654"/>
      <c r="P25" s="656"/>
      <c r="Q25" s="656"/>
      <c r="R25" s="656"/>
      <c r="S25" s="654"/>
      <c r="T25" s="654"/>
      <c r="U25" s="654"/>
      <c r="V25" s="654"/>
      <c r="W25" s="654"/>
      <c r="X25" s="654"/>
      <c r="Y25" s="654"/>
      <c r="Z25" s="654"/>
      <c r="AA25" s="654"/>
      <c r="AB25" s="654"/>
      <c r="AC25" s="654"/>
      <c r="AD25" s="654"/>
      <c r="AE25" s="654"/>
      <c r="AF25" s="656"/>
      <c r="AG25" s="656"/>
      <c r="AH25" s="656"/>
      <c r="AI25" s="656"/>
      <c r="AJ25" s="656"/>
      <c r="AK25" s="656"/>
      <c r="AL25" s="646"/>
      <c r="AM25" s="646"/>
      <c r="AN25" s="646"/>
      <c r="AO25" s="646"/>
      <c r="AP25" s="646"/>
      <c r="AQ25" s="190"/>
      <c r="AR25" s="270"/>
      <c r="AS25" s="192" t="s">
        <v>3</v>
      </c>
      <c r="AT25" s="647"/>
      <c r="AU25" s="647"/>
      <c r="AV25" s="248" t="s">
        <v>28</v>
      </c>
    </row>
    <row r="26" spans="5:48" ht="17.149999999999999" customHeight="1" x14ac:dyDescent="0.2">
      <c r="E26" s="683"/>
      <c r="F26" s="684"/>
      <c r="G26" s="654"/>
      <c r="H26" s="654"/>
      <c r="I26" s="654"/>
      <c r="J26" s="654"/>
      <c r="K26" s="654"/>
      <c r="L26" s="654"/>
      <c r="M26" s="654"/>
      <c r="N26" s="654"/>
      <c r="O26" s="654"/>
      <c r="P26" s="656"/>
      <c r="Q26" s="656"/>
      <c r="R26" s="656"/>
      <c r="S26" s="654"/>
      <c r="T26" s="654"/>
      <c r="U26" s="654"/>
      <c r="V26" s="654"/>
      <c r="W26" s="654"/>
      <c r="X26" s="654"/>
      <c r="Y26" s="654"/>
      <c r="Z26" s="654"/>
      <c r="AA26" s="654"/>
      <c r="AB26" s="654"/>
      <c r="AC26" s="654"/>
      <c r="AD26" s="654"/>
      <c r="AE26" s="654"/>
      <c r="AF26" s="656"/>
      <c r="AG26" s="656"/>
      <c r="AH26" s="656"/>
      <c r="AI26" s="656"/>
      <c r="AJ26" s="656"/>
      <c r="AK26" s="656"/>
      <c r="AL26" s="646"/>
      <c r="AM26" s="646"/>
      <c r="AN26" s="646"/>
      <c r="AO26" s="646"/>
      <c r="AP26" s="646"/>
      <c r="AQ26" s="193"/>
      <c r="AR26" s="269"/>
      <c r="AS26" s="195" t="s">
        <v>3</v>
      </c>
      <c r="AT26" s="648"/>
      <c r="AU26" s="648"/>
      <c r="AV26" s="249" t="s">
        <v>28</v>
      </c>
    </row>
    <row r="27" spans="5:48" ht="17.149999999999999" customHeight="1" x14ac:dyDescent="0.2">
      <c r="E27" s="681"/>
      <c r="F27" s="682"/>
      <c r="G27" s="654"/>
      <c r="H27" s="654"/>
      <c r="I27" s="654"/>
      <c r="J27" s="654"/>
      <c r="K27" s="654"/>
      <c r="L27" s="654"/>
      <c r="M27" s="654"/>
      <c r="N27" s="654"/>
      <c r="O27" s="654"/>
      <c r="P27" s="656"/>
      <c r="Q27" s="656"/>
      <c r="R27" s="656"/>
      <c r="S27" s="654"/>
      <c r="T27" s="654"/>
      <c r="U27" s="654"/>
      <c r="V27" s="654"/>
      <c r="W27" s="654"/>
      <c r="X27" s="654"/>
      <c r="Y27" s="654"/>
      <c r="Z27" s="654"/>
      <c r="AA27" s="654"/>
      <c r="AB27" s="654"/>
      <c r="AC27" s="654"/>
      <c r="AD27" s="654"/>
      <c r="AE27" s="654"/>
      <c r="AF27" s="656"/>
      <c r="AG27" s="656"/>
      <c r="AH27" s="656"/>
      <c r="AI27" s="656"/>
      <c r="AJ27" s="656"/>
      <c r="AK27" s="656"/>
      <c r="AL27" s="646"/>
      <c r="AM27" s="646"/>
      <c r="AN27" s="646"/>
      <c r="AO27" s="646"/>
      <c r="AP27" s="646"/>
      <c r="AQ27" s="190"/>
      <c r="AR27" s="270"/>
      <c r="AS27" s="192" t="s">
        <v>3</v>
      </c>
      <c r="AT27" s="647"/>
      <c r="AU27" s="647"/>
      <c r="AV27" s="248" t="s">
        <v>28</v>
      </c>
    </row>
    <row r="28" spans="5:48" ht="17.149999999999999" customHeight="1" x14ac:dyDescent="0.2">
      <c r="E28" s="683"/>
      <c r="F28" s="684"/>
      <c r="G28" s="654"/>
      <c r="H28" s="654"/>
      <c r="I28" s="654"/>
      <c r="J28" s="654"/>
      <c r="K28" s="654"/>
      <c r="L28" s="654"/>
      <c r="M28" s="654"/>
      <c r="N28" s="654"/>
      <c r="O28" s="654"/>
      <c r="P28" s="656"/>
      <c r="Q28" s="656"/>
      <c r="R28" s="656"/>
      <c r="S28" s="654"/>
      <c r="T28" s="654"/>
      <c r="U28" s="654"/>
      <c r="V28" s="654"/>
      <c r="W28" s="654"/>
      <c r="X28" s="654"/>
      <c r="Y28" s="654"/>
      <c r="Z28" s="654"/>
      <c r="AA28" s="654"/>
      <c r="AB28" s="654"/>
      <c r="AC28" s="654"/>
      <c r="AD28" s="654"/>
      <c r="AE28" s="654"/>
      <c r="AF28" s="656"/>
      <c r="AG28" s="656"/>
      <c r="AH28" s="656"/>
      <c r="AI28" s="656"/>
      <c r="AJ28" s="656"/>
      <c r="AK28" s="656"/>
      <c r="AL28" s="646"/>
      <c r="AM28" s="646"/>
      <c r="AN28" s="646"/>
      <c r="AO28" s="646"/>
      <c r="AP28" s="646"/>
      <c r="AQ28" s="193"/>
      <c r="AR28" s="269"/>
      <c r="AS28" s="195" t="s">
        <v>3</v>
      </c>
      <c r="AT28" s="648"/>
      <c r="AU28" s="648"/>
      <c r="AV28" s="249" t="s">
        <v>28</v>
      </c>
    </row>
    <row r="29" spans="5:48" ht="17.149999999999999" customHeight="1" x14ac:dyDescent="0.2">
      <c r="E29" s="681"/>
      <c r="F29" s="682"/>
      <c r="G29" s="654"/>
      <c r="H29" s="654"/>
      <c r="I29" s="654"/>
      <c r="J29" s="654"/>
      <c r="K29" s="654"/>
      <c r="L29" s="654"/>
      <c r="M29" s="654"/>
      <c r="N29" s="654"/>
      <c r="O29" s="654"/>
      <c r="P29" s="656"/>
      <c r="Q29" s="656"/>
      <c r="R29" s="656"/>
      <c r="S29" s="654"/>
      <c r="T29" s="654"/>
      <c r="U29" s="654"/>
      <c r="V29" s="654"/>
      <c r="W29" s="654"/>
      <c r="X29" s="654"/>
      <c r="Y29" s="654"/>
      <c r="Z29" s="654"/>
      <c r="AA29" s="654"/>
      <c r="AB29" s="654"/>
      <c r="AC29" s="654"/>
      <c r="AD29" s="654"/>
      <c r="AE29" s="654"/>
      <c r="AF29" s="656"/>
      <c r="AG29" s="656"/>
      <c r="AH29" s="656"/>
      <c r="AI29" s="656"/>
      <c r="AJ29" s="656"/>
      <c r="AK29" s="656"/>
      <c r="AL29" s="646"/>
      <c r="AM29" s="646"/>
      <c r="AN29" s="646"/>
      <c r="AO29" s="646"/>
      <c r="AP29" s="646"/>
      <c r="AQ29" s="190"/>
      <c r="AR29" s="270"/>
      <c r="AS29" s="192" t="s">
        <v>3</v>
      </c>
      <c r="AT29" s="647"/>
      <c r="AU29" s="647"/>
      <c r="AV29" s="248" t="s">
        <v>28</v>
      </c>
    </row>
    <row r="30" spans="5:48" ht="17.149999999999999" customHeight="1" x14ac:dyDescent="0.2">
      <c r="E30" s="683"/>
      <c r="F30" s="684"/>
      <c r="G30" s="654"/>
      <c r="H30" s="654"/>
      <c r="I30" s="654"/>
      <c r="J30" s="654"/>
      <c r="K30" s="654"/>
      <c r="L30" s="654"/>
      <c r="M30" s="654"/>
      <c r="N30" s="654"/>
      <c r="O30" s="654"/>
      <c r="P30" s="656"/>
      <c r="Q30" s="656"/>
      <c r="R30" s="656"/>
      <c r="S30" s="654"/>
      <c r="T30" s="654"/>
      <c r="U30" s="654"/>
      <c r="V30" s="654"/>
      <c r="W30" s="654"/>
      <c r="X30" s="654"/>
      <c r="Y30" s="654"/>
      <c r="Z30" s="654"/>
      <c r="AA30" s="654"/>
      <c r="AB30" s="654"/>
      <c r="AC30" s="654"/>
      <c r="AD30" s="654"/>
      <c r="AE30" s="654"/>
      <c r="AF30" s="656"/>
      <c r="AG30" s="656"/>
      <c r="AH30" s="656"/>
      <c r="AI30" s="656"/>
      <c r="AJ30" s="656"/>
      <c r="AK30" s="656"/>
      <c r="AL30" s="646"/>
      <c r="AM30" s="646"/>
      <c r="AN30" s="646"/>
      <c r="AO30" s="646"/>
      <c r="AP30" s="646"/>
      <c r="AQ30" s="193"/>
      <c r="AR30" s="269"/>
      <c r="AS30" s="195" t="s">
        <v>3</v>
      </c>
      <c r="AT30" s="648"/>
      <c r="AU30" s="648"/>
      <c r="AV30" s="249" t="s">
        <v>28</v>
      </c>
    </row>
    <row r="31" spans="5:48" ht="17.149999999999999" customHeight="1" x14ac:dyDescent="0.2">
      <c r="E31" s="681"/>
      <c r="F31" s="682"/>
      <c r="G31" s="654"/>
      <c r="H31" s="654"/>
      <c r="I31" s="654"/>
      <c r="J31" s="654"/>
      <c r="K31" s="654"/>
      <c r="L31" s="654"/>
      <c r="M31" s="654"/>
      <c r="N31" s="654"/>
      <c r="O31" s="654"/>
      <c r="P31" s="656"/>
      <c r="Q31" s="656"/>
      <c r="R31" s="656"/>
      <c r="S31" s="654"/>
      <c r="T31" s="654"/>
      <c r="U31" s="654"/>
      <c r="V31" s="654"/>
      <c r="W31" s="654"/>
      <c r="X31" s="654"/>
      <c r="Y31" s="654"/>
      <c r="Z31" s="654"/>
      <c r="AA31" s="654"/>
      <c r="AB31" s="654"/>
      <c r="AC31" s="654"/>
      <c r="AD31" s="654"/>
      <c r="AE31" s="654"/>
      <c r="AF31" s="656"/>
      <c r="AG31" s="656"/>
      <c r="AH31" s="656"/>
      <c r="AI31" s="656"/>
      <c r="AJ31" s="656"/>
      <c r="AK31" s="656"/>
      <c r="AL31" s="646"/>
      <c r="AM31" s="646"/>
      <c r="AN31" s="646"/>
      <c r="AO31" s="646"/>
      <c r="AP31" s="646"/>
      <c r="AQ31" s="190"/>
      <c r="AR31" s="270"/>
      <c r="AS31" s="192" t="s">
        <v>3</v>
      </c>
      <c r="AT31" s="647"/>
      <c r="AU31" s="647"/>
      <c r="AV31" s="248" t="s">
        <v>28</v>
      </c>
    </row>
    <row r="32" spans="5:48" ht="17.149999999999999" customHeight="1" x14ac:dyDescent="0.2">
      <c r="E32" s="683"/>
      <c r="F32" s="684"/>
      <c r="G32" s="654"/>
      <c r="H32" s="654"/>
      <c r="I32" s="654"/>
      <c r="J32" s="654"/>
      <c r="K32" s="654"/>
      <c r="L32" s="654"/>
      <c r="M32" s="654"/>
      <c r="N32" s="654"/>
      <c r="O32" s="654"/>
      <c r="P32" s="656"/>
      <c r="Q32" s="656"/>
      <c r="R32" s="656"/>
      <c r="S32" s="654"/>
      <c r="T32" s="654"/>
      <c r="U32" s="654"/>
      <c r="V32" s="654"/>
      <c r="W32" s="654"/>
      <c r="X32" s="654"/>
      <c r="Y32" s="654"/>
      <c r="Z32" s="654"/>
      <c r="AA32" s="654"/>
      <c r="AB32" s="654"/>
      <c r="AC32" s="654"/>
      <c r="AD32" s="654"/>
      <c r="AE32" s="654"/>
      <c r="AF32" s="656"/>
      <c r="AG32" s="656"/>
      <c r="AH32" s="656"/>
      <c r="AI32" s="656"/>
      <c r="AJ32" s="656"/>
      <c r="AK32" s="656"/>
      <c r="AL32" s="646"/>
      <c r="AM32" s="646"/>
      <c r="AN32" s="646"/>
      <c r="AO32" s="646"/>
      <c r="AP32" s="646"/>
      <c r="AQ32" s="193"/>
      <c r="AR32" s="269"/>
      <c r="AS32" s="195" t="s">
        <v>3</v>
      </c>
      <c r="AT32" s="648"/>
      <c r="AU32" s="648"/>
      <c r="AV32" s="249" t="s">
        <v>28</v>
      </c>
    </row>
    <row r="33" spans="5:48" ht="17.149999999999999" customHeight="1" x14ac:dyDescent="0.2">
      <c r="E33" s="685"/>
      <c r="F33" s="682"/>
      <c r="G33" s="654"/>
      <c r="H33" s="654"/>
      <c r="I33" s="654"/>
      <c r="J33" s="654"/>
      <c r="K33" s="654"/>
      <c r="L33" s="654"/>
      <c r="M33" s="654"/>
      <c r="N33" s="654"/>
      <c r="O33" s="654"/>
      <c r="P33" s="656"/>
      <c r="Q33" s="656"/>
      <c r="R33" s="656"/>
      <c r="S33" s="654"/>
      <c r="T33" s="654"/>
      <c r="U33" s="654"/>
      <c r="V33" s="654"/>
      <c r="W33" s="654"/>
      <c r="X33" s="654"/>
      <c r="Y33" s="654"/>
      <c r="Z33" s="654"/>
      <c r="AA33" s="654"/>
      <c r="AB33" s="654"/>
      <c r="AC33" s="654"/>
      <c r="AD33" s="654"/>
      <c r="AE33" s="654"/>
      <c r="AF33" s="656"/>
      <c r="AG33" s="656"/>
      <c r="AH33" s="656"/>
      <c r="AI33" s="656"/>
      <c r="AJ33" s="656"/>
      <c r="AK33" s="656"/>
      <c r="AL33" s="646"/>
      <c r="AM33" s="646"/>
      <c r="AN33" s="646"/>
      <c r="AO33" s="646"/>
      <c r="AP33" s="646"/>
      <c r="AQ33" s="190"/>
      <c r="AR33" s="270"/>
      <c r="AS33" s="192" t="s">
        <v>3</v>
      </c>
      <c r="AT33" s="647"/>
      <c r="AU33" s="647"/>
      <c r="AV33" s="248" t="s">
        <v>28</v>
      </c>
    </row>
    <row r="34" spans="5:48" ht="17.149999999999999" customHeight="1" x14ac:dyDescent="0.2">
      <c r="E34" s="683"/>
      <c r="F34" s="684"/>
      <c r="G34" s="654"/>
      <c r="H34" s="654"/>
      <c r="I34" s="654"/>
      <c r="J34" s="654"/>
      <c r="K34" s="654"/>
      <c r="L34" s="654"/>
      <c r="M34" s="654"/>
      <c r="N34" s="654"/>
      <c r="O34" s="654"/>
      <c r="P34" s="656"/>
      <c r="Q34" s="656"/>
      <c r="R34" s="656"/>
      <c r="S34" s="654"/>
      <c r="T34" s="654"/>
      <c r="U34" s="654"/>
      <c r="V34" s="654"/>
      <c r="W34" s="654"/>
      <c r="X34" s="654"/>
      <c r="Y34" s="654"/>
      <c r="Z34" s="654"/>
      <c r="AA34" s="654"/>
      <c r="AB34" s="654"/>
      <c r="AC34" s="654"/>
      <c r="AD34" s="654"/>
      <c r="AE34" s="654"/>
      <c r="AF34" s="656"/>
      <c r="AG34" s="656"/>
      <c r="AH34" s="656"/>
      <c r="AI34" s="656"/>
      <c r="AJ34" s="656"/>
      <c r="AK34" s="656"/>
      <c r="AL34" s="646"/>
      <c r="AM34" s="646"/>
      <c r="AN34" s="646"/>
      <c r="AO34" s="646"/>
      <c r="AP34" s="646"/>
      <c r="AQ34" s="193"/>
      <c r="AR34" s="269"/>
      <c r="AS34" s="195" t="s">
        <v>3</v>
      </c>
      <c r="AT34" s="648"/>
      <c r="AU34" s="648"/>
      <c r="AV34" s="249" t="s">
        <v>28</v>
      </c>
    </row>
    <row r="35" spans="5:48" ht="17.149999999999999" customHeight="1" x14ac:dyDescent="0.2">
      <c r="E35" s="681"/>
      <c r="F35" s="682"/>
      <c r="G35" s="654"/>
      <c r="H35" s="654"/>
      <c r="I35" s="654"/>
      <c r="J35" s="654"/>
      <c r="K35" s="654"/>
      <c r="L35" s="654"/>
      <c r="M35" s="654"/>
      <c r="N35" s="654"/>
      <c r="O35" s="654"/>
      <c r="P35" s="656"/>
      <c r="Q35" s="656"/>
      <c r="R35" s="656"/>
      <c r="S35" s="654"/>
      <c r="T35" s="654"/>
      <c r="U35" s="654"/>
      <c r="V35" s="654"/>
      <c r="W35" s="654"/>
      <c r="X35" s="654"/>
      <c r="Y35" s="654"/>
      <c r="Z35" s="654"/>
      <c r="AA35" s="654"/>
      <c r="AB35" s="654"/>
      <c r="AC35" s="654"/>
      <c r="AD35" s="654"/>
      <c r="AE35" s="654"/>
      <c r="AF35" s="656"/>
      <c r="AG35" s="656"/>
      <c r="AH35" s="656"/>
      <c r="AI35" s="656"/>
      <c r="AJ35" s="656"/>
      <c r="AK35" s="656"/>
      <c r="AL35" s="646"/>
      <c r="AM35" s="646"/>
      <c r="AN35" s="646"/>
      <c r="AO35" s="646"/>
      <c r="AP35" s="646"/>
      <c r="AQ35" s="190"/>
      <c r="AR35" s="270"/>
      <c r="AS35" s="192" t="s">
        <v>3</v>
      </c>
      <c r="AT35" s="647"/>
      <c r="AU35" s="647"/>
      <c r="AV35" s="248" t="s">
        <v>28</v>
      </c>
    </row>
    <row r="36" spans="5:48" ht="17.149999999999999" customHeight="1" x14ac:dyDescent="0.2">
      <c r="E36" s="683"/>
      <c r="F36" s="684"/>
      <c r="G36" s="654"/>
      <c r="H36" s="654"/>
      <c r="I36" s="654"/>
      <c r="J36" s="654"/>
      <c r="K36" s="654"/>
      <c r="L36" s="654"/>
      <c r="M36" s="654"/>
      <c r="N36" s="654"/>
      <c r="O36" s="654"/>
      <c r="P36" s="656"/>
      <c r="Q36" s="656"/>
      <c r="R36" s="656"/>
      <c r="S36" s="654"/>
      <c r="T36" s="654"/>
      <c r="U36" s="654"/>
      <c r="V36" s="654"/>
      <c r="W36" s="654"/>
      <c r="X36" s="654"/>
      <c r="Y36" s="654"/>
      <c r="Z36" s="654"/>
      <c r="AA36" s="654"/>
      <c r="AB36" s="654"/>
      <c r="AC36" s="654"/>
      <c r="AD36" s="654"/>
      <c r="AE36" s="654"/>
      <c r="AF36" s="656"/>
      <c r="AG36" s="656"/>
      <c r="AH36" s="656"/>
      <c r="AI36" s="656"/>
      <c r="AJ36" s="656"/>
      <c r="AK36" s="656"/>
      <c r="AL36" s="646"/>
      <c r="AM36" s="646"/>
      <c r="AN36" s="646"/>
      <c r="AO36" s="646"/>
      <c r="AP36" s="646"/>
      <c r="AQ36" s="193"/>
      <c r="AR36" s="269"/>
      <c r="AS36" s="195" t="s">
        <v>3</v>
      </c>
      <c r="AT36" s="648"/>
      <c r="AU36" s="648"/>
      <c r="AV36" s="249" t="s">
        <v>28</v>
      </c>
    </row>
    <row r="37" spans="5:48" ht="17.149999999999999" customHeight="1" x14ac:dyDescent="0.2">
      <c r="E37" s="681"/>
      <c r="F37" s="682"/>
      <c r="G37" s="654"/>
      <c r="H37" s="654"/>
      <c r="I37" s="654"/>
      <c r="J37" s="654"/>
      <c r="K37" s="654"/>
      <c r="L37" s="654"/>
      <c r="M37" s="654"/>
      <c r="N37" s="654"/>
      <c r="O37" s="654"/>
      <c r="P37" s="656"/>
      <c r="Q37" s="656"/>
      <c r="R37" s="656"/>
      <c r="S37" s="654"/>
      <c r="T37" s="654"/>
      <c r="U37" s="654"/>
      <c r="V37" s="654"/>
      <c r="W37" s="654"/>
      <c r="X37" s="654"/>
      <c r="Y37" s="654"/>
      <c r="Z37" s="654"/>
      <c r="AA37" s="654"/>
      <c r="AB37" s="654"/>
      <c r="AC37" s="654"/>
      <c r="AD37" s="654"/>
      <c r="AE37" s="654"/>
      <c r="AF37" s="656"/>
      <c r="AG37" s="656"/>
      <c r="AH37" s="656"/>
      <c r="AI37" s="656"/>
      <c r="AJ37" s="656"/>
      <c r="AK37" s="656"/>
      <c r="AL37" s="646"/>
      <c r="AM37" s="646"/>
      <c r="AN37" s="646"/>
      <c r="AO37" s="646"/>
      <c r="AP37" s="646"/>
      <c r="AQ37" s="190"/>
      <c r="AR37" s="270"/>
      <c r="AS37" s="192" t="s">
        <v>3</v>
      </c>
      <c r="AT37" s="647"/>
      <c r="AU37" s="647"/>
      <c r="AV37" s="248" t="s">
        <v>28</v>
      </c>
    </row>
    <row r="38" spans="5:48" ht="17.149999999999999" customHeight="1" x14ac:dyDescent="0.2">
      <c r="E38" s="683"/>
      <c r="F38" s="684"/>
      <c r="G38" s="654"/>
      <c r="H38" s="654"/>
      <c r="I38" s="654"/>
      <c r="J38" s="654"/>
      <c r="K38" s="654"/>
      <c r="L38" s="654"/>
      <c r="M38" s="654"/>
      <c r="N38" s="654"/>
      <c r="O38" s="654"/>
      <c r="P38" s="656"/>
      <c r="Q38" s="656"/>
      <c r="R38" s="656"/>
      <c r="S38" s="654"/>
      <c r="T38" s="654"/>
      <c r="U38" s="654"/>
      <c r="V38" s="654"/>
      <c r="W38" s="654"/>
      <c r="X38" s="654"/>
      <c r="Y38" s="654"/>
      <c r="Z38" s="654"/>
      <c r="AA38" s="654"/>
      <c r="AB38" s="654"/>
      <c r="AC38" s="654"/>
      <c r="AD38" s="654"/>
      <c r="AE38" s="654"/>
      <c r="AF38" s="656"/>
      <c r="AG38" s="656"/>
      <c r="AH38" s="656"/>
      <c r="AI38" s="656"/>
      <c r="AJ38" s="656"/>
      <c r="AK38" s="656"/>
      <c r="AL38" s="646"/>
      <c r="AM38" s="646"/>
      <c r="AN38" s="646"/>
      <c r="AO38" s="646"/>
      <c r="AP38" s="646"/>
      <c r="AQ38" s="193"/>
      <c r="AR38" s="269"/>
      <c r="AS38" s="195" t="s">
        <v>3</v>
      </c>
      <c r="AT38" s="648"/>
      <c r="AU38" s="648"/>
      <c r="AV38" s="249" t="s">
        <v>28</v>
      </c>
    </row>
    <row r="39" spans="5:48" ht="17.149999999999999" customHeight="1" x14ac:dyDescent="0.2">
      <c r="E39" s="681"/>
      <c r="F39" s="682"/>
      <c r="G39" s="654"/>
      <c r="H39" s="654"/>
      <c r="I39" s="654"/>
      <c r="J39" s="654"/>
      <c r="K39" s="654"/>
      <c r="L39" s="654"/>
      <c r="M39" s="654"/>
      <c r="N39" s="654"/>
      <c r="O39" s="654"/>
      <c r="P39" s="656"/>
      <c r="Q39" s="656"/>
      <c r="R39" s="656"/>
      <c r="S39" s="654"/>
      <c r="T39" s="654"/>
      <c r="U39" s="654"/>
      <c r="V39" s="654"/>
      <c r="W39" s="654"/>
      <c r="X39" s="654"/>
      <c r="Y39" s="654"/>
      <c r="Z39" s="654"/>
      <c r="AA39" s="654"/>
      <c r="AB39" s="654"/>
      <c r="AC39" s="654"/>
      <c r="AD39" s="654"/>
      <c r="AE39" s="654"/>
      <c r="AF39" s="656"/>
      <c r="AG39" s="656"/>
      <c r="AH39" s="656"/>
      <c r="AI39" s="656"/>
      <c r="AJ39" s="656"/>
      <c r="AK39" s="656"/>
      <c r="AL39" s="646"/>
      <c r="AM39" s="646"/>
      <c r="AN39" s="646"/>
      <c r="AO39" s="646"/>
      <c r="AP39" s="646"/>
      <c r="AQ39" s="190"/>
      <c r="AR39" s="270"/>
      <c r="AS39" s="192" t="s">
        <v>3</v>
      </c>
      <c r="AT39" s="647"/>
      <c r="AU39" s="647"/>
      <c r="AV39" s="248" t="s">
        <v>28</v>
      </c>
    </row>
    <row r="40" spans="5:48" ht="17.149999999999999" customHeight="1" x14ac:dyDescent="0.2">
      <c r="E40" s="683"/>
      <c r="F40" s="684"/>
      <c r="G40" s="654"/>
      <c r="H40" s="654"/>
      <c r="I40" s="654"/>
      <c r="J40" s="654"/>
      <c r="K40" s="654"/>
      <c r="L40" s="654"/>
      <c r="M40" s="654"/>
      <c r="N40" s="654"/>
      <c r="O40" s="654"/>
      <c r="P40" s="656"/>
      <c r="Q40" s="656"/>
      <c r="R40" s="656"/>
      <c r="S40" s="654"/>
      <c r="T40" s="654"/>
      <c r="U40" s="654"/>
      <c r="V40" s="654"/>
      <c r="W40" s="654"/>
      <c r="X40" s="654"/>
      <c r="Y40" s="654"/>
      <c r="Z40" s="654"/>
      <c r="AA40" s="654"/>
      <c r="AB40" s="654"/>
      <c r="AC40" s="654"/>
      <c r="AD40" s="654"/>
      <c r="AE40" s="654"/>
      <c r="AF40" s="656"/>
      <c r="AG40" s="656"/>
      <c r="AH40" s="656"/>
      <c r="AI40" s="656"/>
      <c r="AJ40" s="656"/>
      <c r="AK40" s="656"/>
      <c r="AL40" s="646"/>
      <c r="AM40" s="646"/>
      <c r="AN40" s="646"/>
      <c r="AO40" s="646"/>
      <c r="AP40" s="646"/>
      <c r="AQ40" s="193"/>
      <c r="AR40" s="269"/>
      <c r="AS40" s="195" t="s">
        <v>3</v>
      </c>
      <c r="AT40" s="648"/>
      <c r="AU40" s="648"/>
      <c r="AV40" s="249" t="s">
        <v>28</v>
      </c>
    </row>
    <row r="41" spans="5:48" ht="17.149999999999999" customHeight="1" x14ac:dyDescent="0.2">
      <c r="E41" s="681"/>
      <c r="F41" s="682"/>
      <c r="G41" s="654"/>
      <c r="H41" s="654"/>
      <c r="I41" s="654"/>
      <c r="J41" s="654"/>
      <c r="K41" s="654"/>
      <c r="L41" s="654"/>
      <c r="M41" s="654"/>
      <c r="N41" s="654"/>
      <c r="O41" s="654"/>
      <c r="P41" s="656"/>
      <c r="Q41" s="656"/>
      <c r="R41" s="656"/>
      <c r="S41" s="654"/>
      <c r="T41" s="654"/>
      <c r="U41" s="654"/>
      <c r="V41" s="654"/>
      <c r="W41" s="654"/>
      <c r="X41" s="654"/>
      <c r="Y41" s="654"/>
      <c r="Z41" s="654"/>
      <c r="AA41" s="654"/>
      <c r="AB41" s="654"/>
      <c r="AC41" s="654"/>
      <c r="AD41" s="654"/>
      <c r="AE41" s="654"/>
      <c r="AF41" s="656"/>
      <c r="AG41" s="656"/>
      <c r="AH41" s="656"/>
      <c r="AI41" s="656"/>
      <c r="AJ41" s="656"/>
      <c r="AK41" s="656"/>
      <c r="AL41" s="646"/>
      <c r="AM41" s="646"/>
      <c r="AN41" s="646"/>
      <c r="AO41" s="646"/>
      <c r="AP41" s="646"/>
      <c r="AQ41" s="190"/>
      <c r="AR41" s="270"/>
      <c r="AS41" s="192" t="s">
        <v>3</v>
      </c>
      <c r="AT41" s="647"/>
      <c r="AU41" s="647"/>
      <c r="AV41" s="248" t="s">
        <v>28</v>
      </c>
    </row>
    <row r="42" spans="5:48" ht="17.149999999999999" customHeight="1" x14ac:dyDescent="0.2">
      <c r="E42" s="683"/>
      <c r="F42" s="684"/>
      <c r="G42" s="654"/>
      <c r="H42" s="654"/>
      <c r="I42" s="654"/>
      <c r="J42" s="654"/>
      <c r="K42" s="654"/>
      <c r="L42" s="654"/>
      <c r="M42" s="654"/>
      <c r="N42" s="654"/>
      <c r="O42" s="654"/>
      <c r="P42" s="656"/>
      <c r="Q42" s="656"/>
      <c r="R42" s="656"/>
      <c r="S42" s="654"/>
      <c r="T42" s="654"/>
      <c r="U42" s="654"/>
      <c r="V42" s="654"/>
      <c r="W42" s="654"/>
      <c r="X42" s="654"/>
      <c r="Y42" s="654"/>
      <c r="Z42" s="654"/>
      <c r="AA42" s="654"/>
      <c r="AB42" s="654"/>
      <c r="AC42" s="654"/>
      <c r="AD42" s="654"/>
      <c r="AE42" s="654"/>
      <c r="AF42" s="656"/>
      <c r="AG42" s="656"/>
      <c r="AH42" s="656"/>
      <c r="AI42" s="656"/>
      <c r="AJ42" s="656"/>
      <c r="AK42" s="656"/>
      <c r="AL42" s="646"/>
      <c r="AM42" s="646"/>
      <c r="AN42" s="646"/>
      <c r="AO42" s="646"/>
      <c r="AP42" s="646"/>
      <c r="AQ42" s="193"/>
      <c r="AR42" s="269"/>
      <c r="AS42" s="195" t="s">
        <v>3</v>
      </c>
      <c r="AT42" s="648"/>
      <c r="AU42" s="648"/>
      <c r="AV42" s="249" t="s">
        <v>28</v>
      </c>
    </row>
    <row r="43" spans="5:48" ht="17.149999999999999" customHeight="1" x14ac:dyDescent="0.2">
      <c r="E43" s="681"/>
      <c r="F43" s="682"/>
      <c r="G43" s="654"/>
      <c r="H43" s="654"/>
      <c r="I43" s="654"/>
      <c r="J43" s="654"/>
      <c r="K43" s="654"/>
      <c r="L43" s="654"/>
      <c r="M43" s="654"/>
      <c r="N43" s="654"/>
      <c r="O43" s="654"/>
      <c r="P43" s="656"/>
      <c r="Q43" s="656"/>
      <c r="R43" s="656"/>
      <c r="S43" s="654"/>
      <c r="T43" s="654"/>
      <c r="U43" s="654"/>
      <c r="V43" s="654"/>
      <c r="W43" s="654"/>
      <c r="X43" s="654"/>
      <c r="Y43" s="654"/>
      <c r="Z43" s="654"/>
      <c r="AA43" s="654"/>
      <c r="AB43" s="654"/>
      <c r="AC43" s="654"/>
      <c r="AD43" s="654"/>
      <c r="AE43" s="654"/>
      <c r="AF43" s="656"/>
      <c r="AG43" s="656"/>
      <c r="AH43" s="656"/>
      <c r="AI43" s="656"/>
      <c r="AJ43" s="656"/>
      <c r="AK43" s="656"/>
      <c r="AL43" s="646"/>
      <c r="AM43" s="646"/>
      <c r="AN43" s="646"/>
      <c r="AO43" s="646"/>
      <c r="AP43" s="646"/>
      <c r="AQ43" s="190"/>
      <c r="AR43" s="270"/>
      <c r="AS43" s="192" t="s">
        <v>3</v>
      </c>
      <c r="AT43" s="647"/>
      <c r="AU43" s="647"/>
      <c r="AV43" s="248" t="s">
        <v>28</v>
      </c>
    </row>
    <row r="44" spans="5:48" ht="17.149999999999999" customHeight="1" x14ac:dyDescent="0.2">
      <c r="E44" s="683"/>
      <c r="F44" s="684"/>
      <c r="G44" s="654"/>
      <c r="H44" s="654"/>
      <c r="I44" s="654"/>
      <c r="J44" s="654"/>
      <c r="K44" s="654"/>
      <c r="L44" s="654"/>
      <c r="M44" s="654"/>
      <c r="N44" s="654"/>
      <c r="O44" s="654"/>
      <c r="P44" s="656"/>
      <c r="Q44" s="656"/>
      <c r="R44" s="656"/>
      <c r="S44" s="654"/>
      <c r="T44" s="654"/>
      <c r="U44" s="654"/>
      <c r="V44" s="654"/>
      <c r="W44" s="654"/>
      <c r="X44" s="654"/>
      <c r="Y44" s="654"/>
      <c r="Z44" s="654"/>
      <c r="AA44" s="654"/>
      <c r="AB44" s="654"/>
      <c r="AC44" s="654"/>
      <c r="AD44" s="654"/>
      <c r="AE44" s="654"/>
      <c r="AF44" s="656"/>
      <c r="AG44" s="656"/>
      <c r="AH44" s="656"/>
      <c r="AI44" s="656"/>
      <c r="AJ44" s="656"/>
      <c r="AK44" s="656"/>
      <c r="AL44" s="646"/>
      <c r="AM44" s="646"/>
      <c r="AN44" s="646"/>
      <c r="AO44" s="646"/>
      <c r="AP44" s="646"/>
      <c r="AQ44" s="193"/>
      <c r="AR44" s="269"/>
      <c r="AS44" s="195" t="s">
        <v>3</v>
      </c>
      <c r="AT44" s="648"/>
      <c r="AU44" s="648"/>
      <c r="AV44" s="249" t="s">
        <v>28</v>
      </c>
    </row>
    <row r="45" spans="5:48" ht="17.149999999999999" customHeight="1" x14ac:dyDescent="0.2">
      <c r="E45" s="681"/>
      <c r="F45" s="682"/>
      <c r="G45" s="654"/>
      <c r="H45" s="654"/>
      <c r="I45" s="654"/>
      <c r="J45" s="654"/>
      <c r="K45" s="654"/>
      <c r="L45" s="654"/>
      <c r="M45" s="654"/>
      <c r="N45" s="654"/>
      <c r="O45" s="654"/>
      <c r="P45" s="656"/>
      <c r="Q45" s="656"/>
      <c r="R45" s="656"/>
      <c r="S45" s="654"/>
      <c r="T45" s="654"/>
      <c r="U45" s="654"/>
      <c r="V45" s="654"/>
      <c r="W45" s="654"/>
      <c r="X45" s="654"/>
      <c r="Y45" s="654"/>
      <c r="Z45" s="654"/>
      <c r="AA45" s="654"/>
      <c r="AB45" s="654"/>
      <c r="AC45" s="654"/>
      <c r="AD45" s="654"/>
      <c r="AE45" s="654"/>
      <c r="AF45" s="656"/>
      <c r="AG45" s="656"/>
      <c r="AH45" s="656"/>
      <c r="AI45" s="656"/>
      <c r="AJ45" s="656"/>
      <c r="AK45" s="656"/>
      <c r="AL45" s="646"/>
      <c r="AM45" s="646"/>
      <c r="AN45" s="646"/>
      <c r="AO45" s="646"/>
      <c r="AP45" s="646"/>
      <c r="AQ45" s="190"/>
      <c r="AR45" s="270"/>
      <c r="AS45" s="192" t="s">
        <v>3</v>
      </c>
      <c r="AT45" s="647"/>
      <c r="AU45" s="647"/>
      <c r="AV45" s="248" t="s">
        <v>28</v>
      </c>
    </row>
    <row r="46" spans="5:48" ht="17.149999999999999" customHeight="1" x14ac:dyDescent="0.2">
      <c r="E46" s="683"/>
      <c r="F46" s="684"/>
      <c r="G46" s="654"/>
      <c r="H46" s="654"/>
      <c r="I46" s="654"/>
      <c r="J46" s="654"/>
      <c r="K46" s="654"/>
      <c r="L46" s="654"/>
      <c r="M46" s="654"/>
      <c r="N46" s="654"/>
      <c r="O46" s="654"/>
      <c r="P46" s="656"/>
      <c r="Q46" s="656"/>
      <c r="R46" s="656"/>
      <c r="S46" s="654"/>
      <c r="T46" s="654"/>
      <c r="U46" s="654"/>
      <c r="V46" s="654"/>
      <c r="W46" s="654"/>
      <c r="X46" s="654"/>
      <c r="Y46" s="654"/>
      <c r="Z46" s="654"/>
      <c r="AA46" s="654"/>
      <c r="AB46" s="654"/>
      <c r="AC46" s="654"/>
      <c r="AD46" s="654"/>
      <c r="AE46" s="654"/>
      <c r="AF46" s="656"/>
      <c r="AG46" s="656"/>
      <c r="AH46" s="656"/>
      <c r="AI46" s="656"/>
      <c r="AJ46" s="656"/>
      <c r="AK46" s="656"/>
      <c r="AL46" s="646"/>
      <c r="AM46" s="646"/>
      <c r="AN46" s="646"/>
      <c r="AO46" s="646"/>
      <c r="AP46" s="646"/>
      <c r="AQ46" s="193"/>
      <c r="AR46" s="269"/>
      <c r="AS46" s="195" t="s">
        <v>3</v>
      </c>
      <c r="AT46" s="648"/>
      <c r="AU46" s="648"/>
      <c r="AV46" s="249" t="s">
        <v>28</v>
      </c>
    </row>
    <row r="47" spans="5:48" ht="17.149999999999999" customHeight="1" x14ac:dyDescent="0.2">
      <c r="E47" s="681"/>
      <c r="F47" s="682"/>
      <c r="G47" s="654"/>
      <c r="H47" s="654"/>
      <c r="I47" s="654"/>
      <c r="J47" s="654"/>
      <c r="K47" s="654"/>
      <c r="L47" s="654"/>
      <c r="M47" s="654"/>
      <c r="N47" s="654"/>
      <c r="O47" s="654"/>
      <c r="P47" s="656"/>
      <c r="Q47" s="656"/>
      <c r="R47" s="656"/>
      <c r="S47" s="654"/>
      <c r="T47" s="654"/>
      <c r="U47" s="654"/>
      <c r="V47" s="654"/>
      <c r="W47" s="654"/>
      <c r="X47" s="654"/>
      <c r="Y47" s="654"/>
      <c r="Z47" s="654"/>
      <c r="AA47" s="654"/>
      <c r="AB47" s="654"/>
      <c r="AC47" s="654"/>
      <c r="AD47" s="654"/>
      <c r="AE47" s="654"/>
      <c r="AF47" s="656"/>
      <c r="AG47" s="656"/>
      <c r="AH47" s="656"/>
      <c r="AI47" s="656"/>
      <c r="AJ47" s="656"/>
      <c r="AK47" s="656"/>
      <c r="AL47" s="646"/>
      <c r="AM47" s="646"/>
      <c r="AN47" s="646"/>
      <c r="AO47" s="646"/>
      <c r="AP47" s="646"/>
      <c r="AQ47" s="190"/>
      <c r="AR47" s="270"/>
      <c r="AS47" s="192" t="s">
        <v>3</v>
      </c>
      <c r="AT47" s="647"/>
      <c r="AU47" s="647"/>
      <c r="AV47" s="248" t="s">
        <v>28</v>
      </c>
    </row>
    <row r="48" spans="5:48" ht="17.149999999999999" customHeight="1" x14ac:dyDescent="0.2">
      <c r="E48" s="683"/>
      <c r="F48" s="684"/>
      <c r="G48" s="654"/>
      <c r="H48" s="654"/>
      <c r="I48" s="654"/>
      <c r="J48" s="654"/>
      <c r="K48" s="654"/>
      <c r="L48" s="654"/>
      <c r="M48" s="654"/>
      <c r="N48" s="654"/>
      <c r="O48" s="654"/>
      <c r="P48" s="656"/>
      <c r="Q48" s="656"/>
      <c r="R48" s="656"/>
      <c r="S48" s="654"/>
      <c r="T48" s="654"/>
      <c r="U48" s="654"/>
      <c r="V48" s="654"/>
      <c r="W48" s="654"/>
      <c r="X48" s="654"/>
      <c r="Y48" s="654"/>
      <c r="Z48" s="654"/>
      <c r="AA48" s="654"/>
      <c r="AB48" s="654"/>
      <c r="AC48" s="654"/>
      <c r="AD48" s="654"/>
      <c r="AE48" s="654"/>
      <c r="AF48" s="656"/>
      <c r="AG48" s="656"/>
      <c r="AH48" s="656"/>
      <c r="AI48" s="656"/>
      <c r="AJ48" s="656"/>
      <c r="AK48" s="656"/>
      <c r="AL48" s="646"/>
      <c r="AM48" s="646"/>
      <c r="AN48" s="646"/>
      <c r="AO48" s="646"/>
      <c r="AP48" s="646"/>
      <c r="AQ48" s="193"/>
      <c r="AR48" s="269"/>
      <c r="AS48" s="195" t="s">
        <v>3</v>
      </c>
      <c r="AT48" s="648"/>
      <c r="AU48" s="648"/>
      <c r="AV48" s="249" t="s">
        <v>28</v>
      </c>
    </row>
    <row r="49" spans="5:48" ht="17.149999999999999" customHeight="1" x14ac:dyDescent="0.2">
      <c r="E49" s="681"/>
      <c r="F49" s="682"/>
      <c r="G49" s="654"/>
      <c r="H49" s="654"/>
      <c r="I49" s="654"/>
      <c r="J49" s="654"/>
      <c r="K49" s="654"/>
      <c r="L49" s="654"/>
      <c r="M49" s="654"/>
      <c r="N49" s="654"/>
      <c r="O49" s="654"/>
      <c r="P49" s="656"/>
      <c r="Q49" s="656"/>
      <c r="R49" s="656"/>
      <c r="S49" s="654"/>
      <c r="T49" s="654"/>
      <c r="U49" s="654"/>
      <c r="V49" s="654"/>
      <c r="W49" s="654"/>
      <c r="X49" s="654"/>
      <c r="Y49" s="654"/>
      <c r="Z49" s="654"/>
      <c r="AA49" s="654"/>
      <c r="AB49" s="654"/>
      <c r="AC49" s="654"/>
      <c r="AD49" s="654"/>
      <c r="AE49" s="654"/>
      <c r="AF49" s="656"/>
      <c r="AG49" s="656"/>
      <c r="AH49" s="656"/>
      <c r="AI49" s="656"/>
      <c r="AJ49" s="656"/>
      <c r="AK49" s="656"/>
      <c r="AL49" s="646"/>
      <c r="AM49" s="646"/>
      <c r="AN49" s="646"/>
      <c r="AO49" s="646"/>
      <c r="AP49" s="646"/>
      <c r="AQ49" s="190"/>
      <c r="AR49" s="270"/>
      <c r="AS49" s="192" t="s">
        <v>3</v>
      </c>
      <c r="AT49" s="647"/>
      <c r="AU49" s="647"/>
      <c r="AV49" s="248" t="s">
        <v>28</v>
      </c>
    </row>
    <row r="50" spans="5:48" ht="17.149999999999999" customHeight="1" x14ac:dyDescent="0.2">
      <c r="E50" s="683"/>
      <c r="F50" s="684"/>
      <c r="G50" s="654"/>
      <c r="H50" s="654"/>
      <c r="I50" s="654"/>
      <c r="J50" s="654"/>
      <c r="K50" s="654"/>
      <c r="L50" s="654"/>
      <c r="M50" s="654"/>
      <c r="N50" s="654"/>
      <c r="O50" s="654"/>
      <c r="P50" s="656"/>
      <c r="Q50" s="656"/>
      <c r="R50" s="656"/>
      <c r="S50" s="654"/>
      <c r="T50" s="654"/>
      <c r="U50" s="654"/>
      <c r="V50" s="654"/>
      <c r="W50" s="654"/>
      <c r="X50" s="654"/>
      <c r="Y50" s="654"/>
      <c r="Z50" s="654"/>
      <c r="AA50" s="654"/>
      <c r="AB50" s="654"/>
      <c r="AC50" s="654"/>
      <c r="AD50" s="654"/>
      <c r="AE50" s="654"/>
      <c r="AF50" s="656"/>
      <c r="AG50" s="656"/>
      <c r="AH50" s="656"/>
      <c r="AI50" s="656"/>
      <c r="AJ50" s="656"/>
      <c r="AK50" s="656"/>
      <c r="AL50" s="646"/>
      <c r="AM50" s="646"/>
      <c r="AN50" s="646"/>
      <c r="AO50" s="646"/>
      <c r="AP50" s="646"/>
      <c r="AQ50" s="193"/>
      <c r="AR50" s="269"/>
      <c r="AS50" s="195" t="s">
        <v>3</v>
      </c>
      <c r="AT50" s="648"/>
      <c r="AU50" s="648"/>
      <c r="AV50" s="249" t="s">
        <v>28</v>
      </c>
    </row>
    <row r="51" spans="5:48" ht="17.149999999999999" customHeight="1" x14ac:dyDescent="0.2">
      <c r="E51" s="685"/>
      <c r="F51" s="682"/>
      <c r="G51" s="654"/>
      <c r="H51" s="654"/>
      <c r="I51" s="654"/>
      <c r="J51" s="654"/>
      <c r="K51" s="654"/>
      <c r="L51" s="654"/>
      <c r="M51" s="654"/>
      <c r="N51" s="654"/>
      <c r="O51" s="654"/>
      <c r="P51" s="656"/>
      <c r="Q51" s="656"/>
      <c r="R51" s="656"/>
      <c r="S51" s="654"/>
      <c r="T51" s="654"/>
      <c r="U51" s="654"/>
      <c r="V51" s="654"/>
      <c r="W51" s="654"/>
      <c r="X51" s="654"/>
      <c r="Y51" s="654"/>
      <c r="Z51" s="654"/>
      <c r="AA51" s="654"/>
      <c r="AB51" s="654"/>
      <c r="AC51" s="654"/>
      <c r="AD51" s="654"/>
      <c r="AE51" s="654"/>
      <c r="AF51" s="656"/>
      <c r="AG51" s="656"/>
      <c r="AH51" s="656"/>
      <c r="AI51" s="656"/>
      <c r="AJ51" s="656"/>
      <c r="AK51" s="656"/>
      <c r="AL51" s="646"/>
      <c r="AM51" s="646"/>
      <c r="AN51" s="646"/>
      <c r="AO51" s="646"/>
      <c r="AP51" s="646"/>
      <c r="AQ51" s="190"/>
      <c r="AR51" s="270"/>
      <c r="AS51" s="192" t="s">
        <v>3</v>
      </c>
      <c r="AT51" s="647"/>
      <c r="AU51" s="647"/>
      <c r="AV51" s="248" t="s">
        <v>28</v>
      </c>
    </row>
    <row r="52" spans="5:48" ht="17.149999999999999" customHeight="1" x14ac:dyDescent="0.2">
      <c r="E52" s="683"/>
      <c r="F52" s="684"/>
      <c r="G52" s="654"/>
      <c r="H52" s="654"/>
      <c r="I52" s="654"/>
      <c r="J52" s="654"/>
      <c r="K52" s="654"/>
      <c r="L52" s="654"/>
      <c r="M52" s="654"/>
      <c r="N52" s="654"/>
      <c r="O52" s="654"/>
      <c r="P52" s="656"/>
      <c r="Q52" s="656"/>
      <c r="R52" s="656"/>
      <c r="S52" s="654"/>
      <c r="T52" s="654"/>
      <c r="U52" s="654"/>
      <c r="V52" s="654"/>
      <c r="W52" s="654"/>
      <c r="X52" s="654"/>
      <c r="Y52" s="654"/>
      <c r="Z52" s="654"/>
      <c r="AA52" s="654"/>
      <c r="AB52" s="654"/>
      <c r="AC52" s="654"/>
      <c r="AD52" s="654"/>
      <c r="AE52" s="654"/>
      <c r="AF52" s="656"/>
      <c r="AG52" s="656"/>
      <c r="AH52" s="656"/>
      <c r="AI52" s="656"/>
      <c r="AJ52" s="656"/>
      <c r="AK52" s="656"/>
      <c r="AL52" s="646"/>
      <c r="AM52" s="646"/>
      <c r="AN52" s="646"/>
      <c r="AO52" s="646"/>
      <c r="AP52" s="646"/>
      <c r="AQ52" s="193"/>
      <c r="AR52" s="269"/>
      <c r="AS52" s="195" t="s">
        <v>3</v>
      </c>
      <c r="AT52" s="648"/>
      <c r="AU52" s="648"/>
      <c r="AV52" s="249" t="s">
        <v>28</v>
      </c>
    </row>
    <row r="53" spans="5:48" ht="17.149999999999999" customHeight="1" x14ac:dyDescent="0.2">
      <c r="E53" s="681"/>
      <c r="F53" s="682"/>
      <c r="G53" s="654"/>
      <c r="H53" s="654"/>
      <c r="I53" s="654"/>
      <c r="J53" s="654"/>
      <c r="K53" s="654"/>
      <c r="L53" s="654"/>
      <c r="M53" s="654"/>
      <c r="N53" s="654"/>
      <c r="O53" s="654"/>
      <c r="P53" s="656"/>
      <c r="Q53" s="656"/>
      <c r="R53" s="656"/>
      <c r="S53" s="654"/>
      <c r="T53" s="654"/>
      <c r="U53" s="654"/>
      <c r="V53" s="654"/>
      <c r="W53" s="654"/>
      <c r="X53" s="654"/>
      <c r="Y53" s="654"/>
      <c r="Z53" s="654"/>
      <c r="AA53" s="654"/>
      <c r="AB53" s="654"/>
      <c r="AC53" s="654"/>
      <c r="AD53" s="654"/>
      <c r="AE53" s="654"/>
      <c r="AF53" s="656"/>
      <c r="AG53" s="656"/>
      <c r="AH53" s="656"/>
      <c r="AI53" s="656"/>
      <c r="AJ53" s="656"/>
      <c r="AK53" s="656"/>
      <c r="AL53" s="646"/>
      <c r="AM53" s="646"/>
      <c r="AN53" s="646"/>
      <c r="AO53" s="646"/>
      <c r="AP53" s="646"/>
      <c r="AQ53" s="190"/>
      <c r="AR53" s="270"/>
      <c r="AS53" s="192" t="s">
        <v>3</v>
      </c>
      <c r="AT53" s="647"/>
      <c r="AU53" s="647"/>
      <c r="AV53" s="248" t="s">
        <v>28</v>
      </c>
    </row>
    <row r="54" spans="5:48" ht="17.149999999999999" customHeight="1" x14ac:dyDescent="0.2">
      <c r="E54" s="683"/>
      <c r="F54" s="684"/>
      <c r="G54" s="654"/>
      <c r="H54" s="654"/>
      <c r="I54" s="654"/>
      <c r="J54" s="654"/>
      <c r="K54" s="654"/>
      <c r="L54" s="654"/>
      <c r="M54" s="654"/>
      <c r="N54" s="654"/>
      <c r="O54" s="654"/>
      <c r="P54" s="656"/>
      <c r="Q54" s="656"/>
      <c r="R54" s="656"/>
      <c r="S54" s="654"/>
      <c r="T54" s="654"/>
      <c r="U54" s="654"/>
      <c r="V54" s="654"/>
      <c r="W54" s="654"/>
      <c r="X54" s="654"/>
      <c r="Y54" s="654"/>
      <c r="Z54" s="654"/>
      <c r="AA54" s="654"/>
      <c r="AB54" s="654"/>
      <c r="AC54" s="654"/>
      <c r="AD54" s="654"/>
      <c r="AE54" s="654"/>
      <c r="AF54" s="656"/>
      <c r="AG54" s="656"/>
      <c r="AH54" s="656"/>
      <c r="AI54" s="656"/>
      <c r="AJ54" s="656"/>
      <c r="AK54" s="656"/>
      <c r="AL54" s="646"/>
      <c r="AM54" s="646"/>
      <c r="AN54" s="646"/>
      <c r="AO54" s="646"/>
      <c r="AP54" s="646"/>
      <c r="AQ54" s="193"/>
      <c r="AR54" s="269"/>
      <c r="AS54" s="195" t="s">
        <v>3</v>
      </c>
      <c r="AT54" s="648"/>
      <c r="AU54" s="648"/>
      <c r="AV54" s="249" t="s">
        <v>28</v>
      </c>
    </row>
    <row r="55" spans="5:48" ht="17.149999999999999" customHeight="1" x14ac:dyDescent="0.2">
      <c r="E55" s="681"/>
      <c r="F55" s="682"/>
      <c r="G55" s="654"/>
      <c r="H55" s="654"/>
      <c r="I55" s="654"/>
      <c r="J55" s="654"/>
      <c r="K55" s="654"/>
      <c r="L55" s="654"/>
      <c r="M55" s="654"/>
      <c r="N55" s="654"/>
      <c r="O55" s="654"/>
      <c r="P55" s="656"/>
      <c r="Q55" s="656"/>
      <c r="R55" s="656"/>
      <c r="S55" s="654"/>
      <c r="T55" s="654"/>
      <c r="U55" s="654"/>
      <c r="V55" s="654"/>
      <c r="W55" s="654"/>
      <c r="X55" s="654"/>
      <c r="Y55" s="654"/>
      <c r="Z55" s="654"/>
      <c r="AA55" s="654"/>
      <c r="AB55" s="654"/>
      <c r="AC55" s="654"/>
      <c r="AD55" s="654"/>
      <c r="AE55" s="654"/>
      <c r="AF55" s="656"/>
      <c r="AG55" s="656"/>
      <c r="AH55" s="656"/>
      <c r="AI55" s="656"/>
      <c r="AJ55" s="656"/>
      <c r="AK55" s="656"/>
      <c r="AL55" s="646"/>
      <c r="AM55" s="646"/>
      <c r="AN55" s="646"/>
      <c r="AO55" s="646"/>
      <c r="AP55" s="646"/>
      <c r="AQ55" s="190"/>
      <c r="AR55" s="270"/>
      <c r="AS55" s="192" t="s">
        <v>3</v>
      </c>
      <c r="AT55" s="647"/>
      <c r="AU55" s="647"/>
      <c r="AV55" s="248" t="s">
        <v>28</v>
      </c>
    </row>
    <row r="56" spans="5:48" ht="17.149999999999999" customHeight="1" x14ac:dyDescent="0.2">
      <c r="E56" s="683"/>
      <c r="F56" s="684"/>
      <c r="G56" s="654"/>
      <c r="H56" s="654"/>
      <c r="I56" s="654"/>
      <c r="J56" s="654"/>
      <c r="K56" s="654"/>
      <c r="L56" s="654"/>
      <c r="M56" s="654"/>
      <c r="N56" s="654"/>
      <c r="O56" s="654"/>
      <c r="P56" s="656"/>
      <c r="Q56" s="656"/>
      <c r="R56" s="656"/>
      <c r="S56" s="654"/>
      <c r="T56" s="654"/>
      <c r="U56" s="654"/>
      <c r="V56" s="654"/>
      <c r="W56" s="654"/>
      <c r="X56" s="654"/>
      <c r="Y56" s="654"/>
      <c r="Z56" s="654"/>
      <c r="AA56" s="654"/>
      <c r="AB56" s="654"/>
      <c r="AC56" s="654"/>
      <c r="AD56" s="654"/>
      <c r="AE56" s="654"/>
      <c r="AF56" s="656"/>
      <c r="AG56" s="656"/>
      <c r="AH56" s="656"/>
      <c r="AI56" s="656"/>
      <c r="AJ56" s="656"/>
      <c r="AK56" s="656"/>
      <c r="AL56" s="646"/>
      <c r="AM56" s="646"/>
      <c r="AN56" s="646"/>
      <c r="AO56" s="646"/>
      <c r="AP56" s="646"/>
      <c r="AQ56" s="193"/>
      <c r="AR56" s="269"/>
      <c r="AS56" s="195" t="s">
        <v>3</v>
      </c>
      <c r="AT56" s="648"/>
      <c r="AU56" s="648"/>
      <c r="AV56" s="249" t="s">
        <v>28</v>
      </c>
    </row>
    <row r="57" spans="5:48" ht="17.149999999999999" customHeight="1" x14ac:dyDescent="0.2">
      <c r="E57" s="681"/>
      <c r="F57" s="682"/>
      <c r="G57" s="654"/>
      <c r="H57" s="654"/>
      <c r="I57" s="654"/>
      <c r="J57" s="654"/>
      <c r="K57" s="654"/>
      <c r="L57" s="654"/>
      <c r="M57" s="654"/>
      <c r="N57" s="654"/>
      <c r="O57" s="654"/>
      <c r="P57" s="656"/>
      <c r="Q57" s="656"/>
      <c r="R57" s="656"/>
      <c r="S57" s="654"/>
      <c r="T57" s="654"/>
      <c r="U57" s="654"/>
      <c r="V57" s="654"/>
      <c r="W57" s="654"/>
      <c r="X57" s="654"/>
      <c r="Y57" s="654"/>
      <c r="Z57" s="654"/>
      <c r="AA57" s="654"/>
      <c r="AB57" s="654"/>
      <c r="AC57" s="654"/>
      <c r="AD57" s="654"/>
      <c r="AE57" s="654"/>
      <c r="AF57" s="656"/>
      <c r="AG57" s="656"/>
      <c r="AH57" s="656"/>
      <c r="AI57" s="656"/>
      <c r="AJ57" s="656"/>
      <c r="AK57" s="656"/>
      <c r="AL57" s="646"/>
      <c r="AM57" s="646"/>
      <c r="AN57" s="646"/>
      <c r="AO57" s="646"/>
      <c r="AP57" s="646"/>
      <c r="AQ57" s="190"/>
      <c r="AR57" s="270"/>
      <c r="AS57" s="192" t="s">
        <v>3</v>
      </c>
      <c r="AT57" s="647"/>
      <c r="AU57" s="647"/>
      <c r="AV57" s="248" t="s">
        <v>28</v>
      </c>
    </row>
    <row r="58" spans="5:48" ht="17.149999999999999" customHeight="1" x14ac:dyDescent="0.2">
      <c r="E58" s="683"/>
      <c r="F58" s="684"/>
      <c r="G58" s="654"/>
      <c r="H58" s="654"/>
      <c r="I58" s="654"/>
      <c r="J58" s="654"/>
      <c r="K58" s="654"/>
      <c r="L58" s="654"/>
      <c r="M58" s="654"/>
      <c r="N58" s="654"/>
      <c r="O58" s="654"/>
      <c r="P58" s="656"/>
      <c r="Q58" s="656"/>
      <c r="R58" s="656"/>
      <c r="S58" s="654"/>
      <c r="T58" s="654"/>
      <c r="U58" s="654"/>
      <c r="V58" s="654"/>
      <c r="W58" s="654"/>
      <c r="X58" s="654"/>
      <c r="Y58" s="654"/>
      <c r="Z58" s="654"/>
      <c r="AA58" s="654"/>
      <c r="AB58" s="654"/>
      <c r="AC58" s="654"/>
      <c r="AD58" s="654"/>
      <c r="AE58" s="654"/>
      <c r="AF58" s="656"/>
      <c r="AG58" s="656"/>
      <c r="AH58" s="656"/>
      <c r="AI58" s="656"/>
      <c r="AJ58" s="656"/>
      <c r="AK58" s="656"/>
      <c r="AL58" s="646"/>
      <c r="AM58" s="646"/>
      <c r="AN58" s="646"/>
      <c r="AO58" s="646"/>
      <c r="AP58" s="646"/>
      <c r="AQ58" s="193"/>
      <c r="AR58" s="269"/>
      <c r="AS58" s="195" t="s">
        <v>3</v>
      </c>
      <c r="AT58" s="648"/>
      <c r="AU58" s="648"/>
      <c r="AV58" s="249" t="s">
        <v>28</v>
      </c>
    </row>
    <row r="59" spans="5:48" ht="17.149999999999999" customHeight="1" x14ac:dyDescent="0.2">
      <c r="E59" s="681"/>
      <c r="F59" s="682"/>
      <c r="G59" s="654"/>
      <c r="H59" s="654"/>
      <c r="I59" s="654"/>
      <c r="J59" s="654"/>
      <c r="K59" s="654"/>
      <c r="L59" s="654"/>
      <c r="M59" s="654"/>
      <c r="N59" s="654"/>
      <c r="O59" s="654"/>
      <c r="P59" s="656"/>
      <c r="Q59" s="656"/>
      <c r="R59" s="656"/>
      <c r="S59" s="654"/>
      <c r="T59" s="654"/>
      <c r="U59" s="654"/>
      <c r="V59" s="654"/>
      <c r="W59" s="654"/>
      <c r="X59" s="654"/>
      <c r="Y59" s="654"/>
      <c r="Z59" s="654"/>
      <c r="AA59" s="654"/>
      <c r="AB59" s="654"/>
      <c r="AC59" s="654"/>
      <c r="AD59" s="654"/>
      <c r="AE59" s="654"/>
      <c r="AF59" s="656"/>
      <c r="AG59" s="656"/>
      <c r="AH59" s="656"/>
      <c r="AI59" s="656"/>
      <c r="AJ59" s="656"/>
      <c r="AK59" s="656"/>
      <c r="AL59" s="646"/>
      <c r="AM59" s="646"/>
      <c r="AN59" s="646"/>
      <c r="AO59" s="646"/>
      <c r="AP59" s="646"/>
      <c r="AQ59" s="190"/>
      <c r="AR59" s="270"/>
      <c r="AS59" s="192" t="s">
        <v>3</v>
      </c>
      <c r="AT59" s="647"/>
      <c r="AU59" s="647"/>
      <c r="AV59" s="248" t="s">
        <v>28</v>
      </c>
    </row>
    <row r="60" spans="5:48" ht="17.149999999999999" customHeight="1" x14ac:dyDescent="0.2">
      <c r="E60" s="683"/>
      <c r="F60" s="684"/>
      <c r="G60" s="654"/>
      <c r="H60" s="654"/>
      <c r="I60" s="654"/>
      <c r="J60" s="654"/>
      <c r="K60" s="654"/>
      <c r="L60" s="654"/>
      <c r="M60" s="654"/>
      <c r="N60" s="654"/>
      <c r="O60" s="654"/>
      <c r="P60" s="656"/>
      <c r="Q60" s="656"/>
      <c r="R60" s="656"/>
      <c r="S60" s="654"/>
      <c r="T60" s="654"/>
      <c r="U60" s="654"/>
      <c r="V60" s="654"/>
      <c r="W60" s="654"/>
      <c r="X60" s="654"/>
      <c r="Y60" s="654"/>
      <c r="Z60" s="654"/>
      <c r="AA60" s="654"/>
      <c r="AB60" s="654"/>
      <c r="AC60" s="654"/>
      <c r="AD60" s="654"/>
      <c r="AE60" s="654"/>
      <c r="AF60" s="656"/>
      <c r="AG60" s="656"/>
      <c r="AH60" s="656"/>
      <c r="AI60" s="656"/>
      <c r="AJ60" s="656"/>
      <c r="AK60" s="656"/>
      <c r="AL60" s="646"/>
      <c r="AM60" s="646"/>
      <c r="AN60" s="646"/>
      <c r="AO60" s="646"/>
      <c r="AP60" s="646"/>
      <c r="AQ60" s="193"/>
      <c r="AR60" s="269"/>
      <c r="AS60" s="195" t="s">
        <v>3</v>
      </c>
      <c r="AT60" s="648"/>
      <c r="AU60" s="648"/>
      <c r="AV60" s="249" t="s">
        <v>28</v>
      </c>
    </row>
    <row r="61" spans="5:48" ht="17.149999999999999" customHeight="1" x14ac:dyDescent="0.2">
      <c r="E61" s="681"/>
      <c r="F61" s="682"/>
      <c r="G61" s="654"/>
      <c r="H61" s="654"/>
      <c r="I61" s="654"/>
      <c r="J61" s="654"/>
      <c r="K61" s="654"/>
      <c r="L61" s="654"/>
      <c r="M61" s="654"/>
      <c r="N61" s="654"/>
      <c r="O61" s="654"/>
      <c r="P61" s="656"/>
      <c r="Q61" s="656"/>
      <c r="R61" s="656"/>
      <c r="S61" s="654"/>
      <c r="T61" s="654"/>
      <c r="U61" s="654"/>
      <c r="V61" s="654"/>
      <c r="W61" s="654"/>
      <c r="X61" s="654"/>
      <c r="Y61" s="654"/>
      <c r="Z61" s="654"/>
      <c r="AA61" s="654"/>
      <c r="AB61" s="654"/>
      <c r="AC61" s="654"/>
      <c r="AD61" s="654"/>
      <c r="AE61" s="654"/>
      <c r="AF61" s="656"/>
      <c r="AG61" s="656"/>
      <c r="AH61" s="656"/>
      <c r="AI61" s="656"/>
      <c r="AJ61" s="656"/>
      <c r="AK61" s="656"/>
      <c r="AL61" s="646"/>
      <c r="AM61" s="646"/>
      <c r="AN61" s="646"/>
      <c r="AO61" s="646"/>
      <c r="AP61" s="646"/>
      <c r="AQ61" s="190"/>
      <c r="AR61" s="270"/>
      <c r="AS61" s="192" t="s">
        <v>3</v>
      </c>
      <c r="AT61" s="647"/>
      <c r="AU61" s="647"/>
      <c r="AV61" s="248" t="s">
        <v>28</v>
      </c>
    </row>
    <row r="62" spans="5:48" ht="17.149999999999999" customHeight="1" x14ac:dyDescent="0.2">
      <c r="E62" s="683"/>
      <c r="F62" s="684"/>
      <c r="G62" s="654"/>
      <c r="H62" s="654"/>
      <c r="I62" s="654"/>
      <c r="J62" s="654"/>
      <c r="K62" s="654"/>
      <c r="L62" s="654"/>
      <c r="M62" s="654"/>
      <c r="N62" s="654"/>
      <c r="O62" s="654"/>
      <c r="P62" s="656"/>
      <c r="Q62" s="656"/>
      <c r="R62" s="656"/>
      <c r="S62" s="654"/>
      <c r="T62" s="654"/>
      <c r="U62" s="654"/>
      <c r="V62" s="654"/>
      <c r="W62" s="654"/>
      <c r="X62" s="654"/>
      <c r="Y62" s="654"/>
      <c r="Z62" s="654"/>
      <c r="AA62" s="654"/>
      <c r="AB62" s="654"/>
      <c r="AC62" s="654"/>
      <c r="AD62" s="654"/>
      <c r="AE62" s="654"/>
      <c r="AF62" s="656"/>
      <c r="AG62" s="656"/>
      <c r="AH62" s="656"/>
      <c r="AI62" s="656"/>
      <c r="AJ62" s="656"/>
      <c r="AK62" s="656"/>
      <c r="AL62" s="646"/>
      <c r="AM62" s="646"/>
      <c r="AN62" s="646"/>
      <c r="AO62" s="646"/>
      <c r="AP62" s="646"/>
      <c r="AQ62" s="193"/>
      <c r="AR62" s="269"/>
      <c r="AS62" s="195" t="s">
        <v>3</v>
      </c>
      <c r="AT62" s="648"/>
      <c r="AU62" s="648"/>
      <c r="AV62" s="249" t="s">
        <v>28</v>
      </c>
    </row>
    <row r="63" spans="5:48" ht="17.149999999999999" customHeight="1" x14ac:dyDescent="0.2">
      <c r="E63" s="681"/>
      <c r="F63" s="682"/>
      <c r="G63" s="654"/>
      <c r="H63" s="654"/>
      <c r="I63" s="654"/>
      <c r="J63" s="654"/>
      <c r="K63" s="654"/>
      <c r="L63" s="654"/>
      <c r="M63" s="654"/>
      <c r="N63" s="654"/>
      <c r="O63" s="654"/>
      <c r="P63" s="656"/>
      <c r="Q63" s="656"/>
      <c r="R63" s="656"/>
      <c r="S63" s="654"/>
      <c r="T63" s="654"/>
      <c r="U63" s="654"/>
      <c r="V63" s="654"/>
      <c r="W63" s="654"/>
      <c r="X63" s="654"/>
      <c r="Y63" s="654"/>
      <c r="Z63" s="654"/>
      <c r="AA63" s="654"/>
      <c r="AB63" s="654"/>
      <c r="AC63" s="654"/>
      <c r="AD63" s="654"/>
      <c r="AE63" s="654"/>
      <c r="AF63" s="656"/>
      <c r="AG63" s="656"/>
      <c r="AH63" s="656"/>
      <c r="AI63" s="656"/>
      <c r="AJ63" s="656"/>
      <c r="AK63" s="656"/>
      <c r="AL63" s="646"/>
      <c r="AM63" s="646"/>
      <c r="AN63" s="646"/>
      <c r="AO63" s="646"/>
      <c r="AP63" s="646"/>
      <c r="AQ63" s="190"/>
      <c r="AR63" s="270"/>
      <c r="AS63" s="192" t="s">
        <v>3</v>
      </c>
      <c r="AT63" s="647"/>
      <c r="AU63" s="647"/>
      <c r="AV63" s="248" t="s">
        <v>28</v>
      </c>
    </row>
    <row r="64" spans="5:48" ht="17.149999999999999" customHeight="1" x14ac:dyDescent="0.2">
      <c r="E64" s="683"/>
      <c r="F64" s="684"/>
      <c r="G64" s="654"/>
      <c r="H64" s="654"/>
      <c r="I64" s="654"/>
      <c r="J64" s="654"/>
      <c r="K64" s="654"/>
      <c r="L64" s="654"/>
      <c r="M64" s="654"/>
      <c r="N64" s="654"/>
      <c r="O64" s="654"/>
      <c r="P64" s="656"/>
      <c r="Q64" s="656"/>
      <c r="R64" s="656"/>
      <c r="S64" s="654"/>
      <c r="T64" s="654"/>
      <c r="U64" s="654"/>
      <c r="V64" s="654"/>
      <c r="W64" s="654"/>
      <c r="X64" s="654"/>
      <c r="Y64" s="654"/>
      <c r="Z64" s="654"/>
      <c r="AA64" s="654"/>
      <c r="AB64" s="654"/>
      <c r="AC64" s="654"/>
      <c r="AD64" s="654"/>
      <c r="AE64" s="654"/>
      <c r="AF64" s="656"/>
      <c r="AG64" s="656"/>
      <c r="AH64" s="656"/>
      <c r="AI64" s="656"/>
      <c r="AJ64" s="656"/>
      <c r="AK64" s="656"/>
      <c r="AL64" s="646"/>
      <c r="AM64" s="646"/>
      <c r="AN64" s="646"/>
      <c r="AO64" s="646"/>
      <c r="AP64" s="646"/>
      <c r="AQ64" s="193"/>
      <c r="AR64" s="269"/>
      <c r="AS64" s="195" t="s">
        <v>3</v>
      </c>
      <c r="AT64" s="648"/>
      <c r="AU64" s="648"/>
      <c r="AV64" s="249" t="s">
        <v>28</v>
      </c>
    </row>
    <row r="65" spans="5:48" ht="17.149999999999999" customHeight="1" x14ac:dyDescent="0.2">
      <c r="E65" s="681"/>
      <c r="F65" s="682"/>
      <c r="G65" s="654"/>
      <c r="H65" s="654"/>
      <c r="I65" s="654"/>
      <c r="J65" s="654"/>
      <c r="K65" s="654"/>
      <c r="L65" s="654"/>
      <c r="M65" s="654"/>
      <c r="N65" s="654"/>
      <c r="O65" s="654"/>
      <c r="P65" s="656"/>
      <c r="Q65" s="656"/>
      <c r="R65" s="656"/>
      <c r="S65" s="654"/>
      <c r="T65" s="654"/>
      <c r="U65" s="654"/>
      <c r="V65" s="654"/>
      <c r="W65" s="654"/>
      <c r="X65" s="654"/>
      <c r="Y65" s="654"/>
      <c r="Z65" s="654"/>
      <c r="AA65" s="654"/>
      <c r="AB65" s="654"/>
      <c r="AC65" s="654"/>
      <c r="AD65" s="654"/>
      <c r="AE65" s="654"/>
      <c r="AF65" s="656"/>
      <c r="AG65" s="656"/>
      <c r="AH65" s="656"/>
      <c r="AI65" s="656"/>
      <c r="AJ65" s="656"/>
      <c r="AK65" s="656"/>
      <c r="AL65" s="646"/>
      <c r="AM65" s="646"/>
      <c r="AN65" s="646"/>
      <c r="AO65" s="646"/>
      <c r="AP65" s="646"/>
      <c r="AQ65" s="190"/>
      <c r="AR65" s="270"/>
      <c r="AS65" s="192" t="s">
        <v>3</v>
      </c>
      <c r="AT65" s="647"/>
      <c r="AU65" s="647"/>
      <c r="AV65" s="248" t="s">
        <v>28</v>
      </c>
    </row>
    <row r="66" spans="5:48" ht="17.149999999999999" customHeight="1" x14ac:dyDescent="0.2">
      <c r="E66" s="683"/>
      <c r="F66" s="684"/>
      <c r="G66" s="654"/>
      <c r="H66" s="654"/>
      <c r="I66" s="654"/>
      <c r="J66" s="654"/>
      <c r="K66" s="654"/>
      <c r="L66" s="654"/>
      <c r="M66" s="654"/>
      <c r="N66" s="654"/>
      <c r="O66" s="654"/>
      <c r="P66" s="656"/>
      <c r="Q66" s="656"/>
      <c r="R66" s="656"/>
      <c r="S66" s="654"/>
      <c r="T66" s="654"/>
      <c r="U66" s="654"/>
      <c r="V66" s="654"/>
      <c r="W66" s="654"/>
      <c r="X66" s="654"/>
      <c r="Y66" s="654"/>
      <c r="Z66" s="654"/>
      <c r="AA66" s="654"/>
      <c r="AB66" s="654"/>
      <c r="AC66" s="654"/>
      <c r="AD66" s="654"/>
      <c r="AE66" s="654"/>
      <c r="AF66" s="656"/>
      <c r="AG66" s="656"/>
      <c r="AH66" s="656"/>
      <c r="AI66" s="656"/>
      <c r="AJ66" s="656"/>
      <c r="AK66" s="656"/>
      <c r="AL66" s="646"/>
      <c r="AM66" s="646"/>
      <c r="AN66" s="646"/>
      <c r="AO66" s="646"/>
      <c r="AP66" s="646"/>
      <c r="AQ66" s="193"/>
      <c r="AR66" s="269"/>
      <c r="AS66" s="195" t="s">
        <v>3</v>
      </c>
      <c r="AT66" s="648"/>
      <c r="AU66" s="648"/>
      <c r="AV66" s="249" t="s">
        <v>28</v>
      </c>
    </row>
    <row r="67" spans="5:48" ht="17.149999999999999" customHeight="1" x14ac:dyDescent="0.2">
      <c r="E67" s="681"/>
      <c r="F67" s="682"/>
      <c r="G67" s="654"/>
      <c r="H67" s="654"/>
      <c r="I67" s="654"/>
      <c r="J67" s="654"/>
      <c r="K67" s="654"/>
      <c r="L67" s="654"/>
      <c r="M67" s="654"/>
      <c r="N67" s="654"/>
      <c r="O67" s="654"/>
      <c r="P67" s="656"/>
      <c r="Q67" s="656"/>
      <c r="R67" s="656"/>
      <c r="S67" s="654"/>
      <c r="T67" s="654"/>
      <c r="U67" s="654"/>
      <c r="V67" s="654"/>
      <c r="W67" s="654"/>
      <c r="X67" s="654"/>
      <c r="Y67" s="654"/>
      <c r="Z67" s="654"/>
      <c r="AA67" s="654"/>
      <c r="AB67" s="654"/>
      <c r="AC67" s="654"/>
      <c r="AD67" s="654"/>
      <c r="AE67" s="654"/>
      <c r="AF67" s="656"/>
      <c r="AG67" s="656"/>
      <c r="AH67" s="656"/>
      <c r="AI67" s="656"/>
      <c r="AJ67" s="656"/>
      <c r="AK67" s="656"/>
      <c r="AL67" s="646"/>
      <c r="AM67" s="646"/>
      <c r="AN67" s="646"/>
      <c r="AO67" s="646"/>
      <c r="AP67" s="646"/>
      <c r="AQ67" s="190"/>
      <c r="AR67" s="270"/>
      <c r="AS67" s="192" t="s">
        <v>3</v>
      </c>
      <c r="AT67" s="647"/>
      <c r="AU67" s="647"/>
      <c r="AV67" s="248" t="s">
        <v>28</v>
      </c>
    </row>
    <row r="68" spans="5:48" ht="17.149999999999999" customHeight="1" x14ac:dyDescent="0.2">
      <c r="E68" s="683"/>
      <c r="F68" s="684"/>
      <c r="G68" s="654"/>
      <c r="H68" s="654"/>
      <c r="I68" s="654"/>
      <c r="J68" s="654"/>
      <c r="K68" s="654"/>
      <c r="L68" s="654"/>
      <c r="M68" s="654"/>
      <c r="N68" s="654"/>
      <c r="O68" s="654"/>
      <c r="P68" s="656"/>
      <c r="Q68" s="656"/>
      <c r="R68" s="656"/>
      <c r="S68" s="654"/>
      <c r="T68" s="654"/>
      <c r="U68" s="654"/>
      <c r="V68" s="654"/>
      <c r="W68" s="654"/>
      <c r="X68" s="654"/>
      <c r="Y68" s="654"/>
      <c r="Z68" s="654"/>
      <c r="AA68" s="654"/>
      <c r="AB68" s="654"/>
      <c r="AC68" s="654"/>
      <c r="AD68" s="654"/>
      <c r="AE68" s="654"/>
      <c r="AF68" s="656"/>
      <c r="AG68" s="656"/>
      <c r="AH68" s="656"/>
      <c r="AI68" s="656"/>
      <c r="AJ68" s="656"/>
      <c r="AK68" s="656"/>
      <c r="AL68" s="646"/>
      <c r="AM68" s="646"/>
      <c r="AN68" s="646"/>
      <c r="AO68" s="646"/>
      <c r="AP68" s="646"/>
      <c r="AQ68" s="193"/>
      <c r="AR68" s="269"/>
      <c r="AS68" s="195" t="s">
        <v>3</v>
      </c>
      <c r="AT68" s="648"/>
      <c r="AU68" s="648"/>
      <c r="AV68" s="249" t="s">
        <v>28</v>
      </c>
    </row>
    <row r="69" spans="5:48" ht="17.149999999999999" customHeight="1" x14ac:dyDescent="0.2">
      <c r="E69" s="685"/>
      <c r="F69" s="682"/>
      <c r="G69" s="654"/>
      <c r="H69" s="654"/>
      <c r="I69" s="654"/>
      <c r="J69" s="654"/>
      <c r="K69" s="654"/>
      <c r="L69" s="654"/>
      <c r="M69" s="654"/>
      <c r="N69" s="654"/>
      <c r="O69" s="654"/>
      <c r="P69" s="656"/>
      <c r="Q69" s="656"/>
      <c r="R69" s="656"/>
      <c r="S69" s="654"/>
      <c r="T69" s="654"/>
      <c r="U69" s="654"/>
      <c r="V69" s="654"/>
      <c r="W69" s="654"/>
      <c r="X69" s="654"/>
      <c r="Y69" s="654"/>
      <c r="Z69" s="654"/>
      <c r="AA69" s="654"/>
      <c r="AB69" s="654"/>
      <c r="AC69" s="654"/>
      <c r="AD69" s="654"/>
      <c r="AE69" s="654"/>
      <c r="AF69" s="656"/>
      <c r="AG69" s="656"/>
      <c r="AH69" s="656"/>
      <c r="AI69" s="656"/>
      <c r="AJ69" s="656"/>
      <c r="AK69" s="656"/>
      <c r="AL69" s="646"/>
      <c r="AM69" s="646"/>
      <c r="AN69" s="646"/>
      <c r="AO69" s="646"/>
      <c r="AP69" s="646"/>
      <c r="AQ69" s="190"/>
      <c r="AR69" s="191"/>
      <c r="AS69" s="192" t="s">
        <v>3</v>
      </c>
      <c r="AT69" s="647"/>
      <c r="AU69" s="647"/>
      <c r="AV69" s="248" t="s">
        <v>28</v>
      </c>
    </row>
    <row r="70" spans="5:48" ht="17.149999999999999" customHeight="1" x14ac:dyDescent="0.2">
      <c r="E70" s="683"/>
      <c r="F70" s="684"/>
      <c r="G70" s="654"/>
      <c r="H70" s="654"/>
      <c r="I70" s="654"/>
      <c r="J70" s="654"/>
      <c r="K70" s="654"/>
      <c r="L70" s="654"/>
      <c r="M70" s="654"/>
      <c r="N70" s="654"/>
      <c r="O70" s="654"/>
      <c r="P70" s="656"/>
      <c r="Q70" s="656"/>
      <c r="R70" s="656"/>
      <c r="S70" s="654"/>
      <c r="T70" s="654"/>
      <c r="U70" s="654"/>
      <c r="V70" s="654"/>
      <c r="W70" s="654"/>
      <c r="X70" s="654"/>
      <c r="Y70" s="654"/>
      <c r="Z70" s="654"/>
      <c r="AA70" s="654"/>
      <c r="AB70" s="654"/>
      <c r="AC70" s="654"/>
      <c r="AD70" s="654"/>
      <c r="AE70" s="654"/>
      <c r="AF70" s="656"/>
      <c r="AG70" s="656"/>
      <c r="AH70" s="656"/>
      <c r="AI70" s="656"/>
      <c r="AJ70" s="656"/>
      <c r="AK70" s="656"/>
      <c r="AL70" s="646"/>
      <c r="AM70" s="646"/>
      <c r="AN70" s="646"/>
      <c r="AO70" s="646"/>
      <c r="AP70" s="646"/>
      <c r="AQ70" s="193"/>
      <c r="AR70" s="194"/>
      <c r="AS70" s="195" t="s">
        <v>3</v>
      </c>
      <c r="AT70" s="648"/>
      <c r="AU70" s="648"/>
      <c r="AV70" s="249" t="s">
        <v>28</v>
      </c>
    </row>
    <row r="71" spans="5:48" ht="17.149999999999999" customHeight="1" x14ac:dyDescent="0.2">
      <c r="E71" s="681"/>
      <c r="F71" s="682"/>
      <c r="G71" s="654"/>
      <c r="H71" s="654"/>
      <c r="I71" s="654"/>
      <c r="J71" s="654"/>
      <c r="K71" s="654"/>
      <c r="L71" s="654"/>
      <c r="M71" s="654"/>
      <c r="N71" s="654"/>
      <c r="O71" s="654"/>
      <c r="P71" s="656"/>
      <c r="Q71" s="656"/>
      <c r="R71" s="656"/>
      <c r="S71" s="654"/>
      <c r="T71" s="654"/>
      <c r="U71" s="654"/>
      <c r="V71" s="654"/>
      <c r="W71" s="654"/>
      <c r="X71" s="654"/>
      <c r="Y71" s="654"/>
      <c r="Z71" s="654"/>
      <c r="AA71" s="654"/>
      <c r="AB71" s="654"/>
      <c r="AC71" s="654"/>
      <c r="AD71" s="654"/>
      <c r="AE71" s="654"/>
      <c r="AF71" s="656"/>
      <c r="AG71" s="656"/>
      <c r="AH71" s="656"/>
      <c r="AI71" s="656"/>
      <c r="AJ71" s="656"/>
      <c r="AK71" s="656"/>
      <c r="AL71" s="646"/>
      <c r="AM71" s="646"/>
      <c r="AN71" s="646"/>
      <c r="AO71" s="646"/>
      <c r="AP71" s="646"/>
      <c r="AQ71" s="190"/>
      <c r="AR71" s="191"/>
      <c r="AS71" s="192" t="s">
        <v>3</v>
      </c>
      <c r="AT71" s="647"/>
      <c r="AU71" s="647"/>
      <c r="AV71" s="248" t="s">
        <v>28</v>
      </c>
    </row>
    <row r="72" spans="5:48" ht="17.149999999999999" customHeight="1" x14ac:dyDescent="0.2">
      <c r="E72" s="683"/>
      <c r="F72" s="684"/>
      <c r="G72" s="654"/>
      <c r="H72" s="654"/>
      <c r="I72" s="654"/>
      <c r="J72" s="654"/>
      <c r="K72" s="654"/>
      <c r="L72" s="654"/>
      <c r="M72" s="654"/>
      <c r="N72" s="654"/>
      <c r="O72" s="654"/>
      <c r="P72" s="656"/>
      <c r="Q72" s="656"/>
      <c r="R72" s="656"/>
      <c r="S72" s="654"/>
      <c r="T72" s="654"/>
      <c r="U72" s="654"/>
      <c r="V72" s="654"/>
      <c r="W72" s="654"/>
      <c r="X72" s="654"/>
      <c r="Y72" s="654"/>
      <c r="Z72" s="654"/>
      <c r="AA72" s="654"/>
      <c r="AB72" s="654"/>
      <c r="AC72" s="654"/>
      <c r="AD72" s="654"/>
      <c r="AE72" s="654"/>
      <c r="AF72" s="656"/>
      <c r="AG72" s="656"/>
      <c r="AH72" s="656"/>
      <c r="AI72" s="656"/>
      <c r="AJ72" s="656"/>
      <c r="AK72" s="656"/>
      <c r="AL72" s="646"/>
      <c r="AM72" s="646"/>
      <c r="AN72" s="646"/>
      <c r="AO72" s="646"/>
      <c r="AP72" s="646"/>
      <c r="AQ72" s="193"/>
      <c r="AR72" s="194"/>
      <c r="AS72" s="195" t="s">
        <v>3</v>
      </c>
      <c r="AT72" s="648"/>
      <c r="AU72" s="648"/>
      <c r="AV72" s="249" t="s">
        <v>28</v>
      </c>
    </row>
    <row r="73" spans="5:48" ht="17.149999999999999" customHeight="1" x14ac:dyDescent="0.2">
      <c r="E73" s="681"/>
      <c r="F73" s="682"/>
      <c r="G73" s="654"/>
      <c r="H73" s="654"/>
      <c r="I73" s="654"/>
      <c r="J73" s="654"/>
      <c r="K73" s="654"/>
      <c r="L73" s="654"/>
      <c r="M73" s="654"/>
      <c r="N73" s="654"/>
      <c r="O73" s="654"/>
      <c r="P73" s="656"/>
      <c r="Q73" s="656"/>
      <c r="R73" s="656"/>
      <c r="S73" s="654"/>
      <c r="T73" s="654"/>
      <c r="U73" s="654"/>
      <c r="V73" s="654"/>
      <c r="W73" s="654"/>
      <c r="X73" s="654"/>
      <c r="Y73" s="654"/>
      <c r="Z73" s="654"/>
      <c r="AA73" s="654"/>
      <c r="AB73" s="654"/>
      <c r="AC73" s="654"/>
      <c r="AD73" s="654"/>
      <c r="AE73" s="654"/>
      <c r="AF73" s="656"/>
      <c r="AG73" s="656"/>
      <c r="AH73" s="656"/>
      <c r="AI73" s="656"/>
      <c r="AJ73" s="656"/>
      <c r="AK73" s="656"/>
      <c r="AL73" s="646"/>
      <c r="AM73" s="646"/>
      <c r="AN73" s="646"/>
      <c r="AO73" s="646"/>
      <c r="AP73" s="646"/>
      <c r="AQ73" s="190"/>
      <c r="AR73" s="191"/>
      <c r="AS73" s="192" t="s">
        <v>3</v>
      </c>
      <c r="AT73" s="647"/>
      <c r="AU73" s="647"/>
      <c r="AV73" s="248" t="s">
        <v>28</v>
      </c>
    </row>
    <row r="74" spans="5:48" ht="17.149999999999999" customHeight="1" thickBot="1" x14ac:dyDescent="0.25">
      <c r="E74" s="686"/>
      <c r="F74" s="687"/>
      <c r="G74" s="677"/>
      <c r="H74" s="677"/>
      <c r="I74" s="677"/>
      <c r="J74" s="677"/>
      <c r="K74" s="677"/>
      <c r="L74" s="677"/>
      <c r="M74" s="677"/>
      <c r="N74" s="677"/>
      <c r="O74" s="677"/>
      <c r="P74" s="676"/>
      <c r="Q74" s="676"/>
      <c r="R74" s="676"/>
      <c r="S74" s="677"/>
      <c r="T74" s="677"/>
      <c r="U74" s="677"/>
      <c r="V74" s="677"/>
      <c r="W74" s="677"/>
      <c r="X74" s="677"/>
      <c r="Y74" s="677"/>
      <c r="Z74" s="677"/>
      <c r="AA74" s="677"/>
      <c r="AB74" s="677"/>
      <c r="AC74" s="677"/>
      <c r="AD74" s="677"/>
      <c r="AE74" s="677"/>
      <c r="AF74" s="676"/>
      <c r="AG74" s="676"/>
      <c r="AH74" s="676"/>
      <c r="AI74" s="676"/>
      <c r="AJ74" s="676"/>
      <c r="AK74" s="676"/>
      <c r="AL74" s="672"/>
      <c r="AM74" s="672"/>
      <c r="AN74" s="672"/>
      <c r="AO74" s="672"/>
      <c r="AP74" s="672"/>
      <c r="AQ74" s="198"/>
      <c r="AR74" s="199"/>
      <c r="AS74" s="200" t="s">
        <v>3</v>
      </c>
      <c r="AT74" s="673"/>
      <c r="AU74" s="673"/>
      <c r="AV74" s="250" t="s">
        <v>28</v>
      </c>
    </row>
    <row r="75" spans="5:48" ht="10" customHeight="1" x14ac:dyDescent="0.2"/>
  </sheetData>
  <sheetProtection password="CC81" sheet="1" objects="1" scenarios="1"/>
  <mergeCells count="254">
    <mergeCell ref="AL71:AP72"/>
    <mergeCell ref="AT71:AU71"/>
    <mergeCell ref="AT72:AU72"/>
    <mergeCell ref="E71:F72"/>
    <mergeCell ref="G71:O72"/>
    <mergeCell ref="P71:R72"/>
    <mergeCell ref="S71:AE72"/>
    <mergeCell ref="AF71:AK72"/>
    <mergeCell ref="AT74:AU74"/>
    <mergeCell ref="E73:F74"/>
    <mergeCell ref="G73:O74"/>
    <mergeCell ref="P73:R74"/>
    <mergeCell ref="S73:AE74"/>
    <mergeCell ref="AF73:AK74"/>
    <mergeCell ref="AL73:AP74"/>
    <mergeCell ref="AT73:AU73"/>
    <mergeCell ref="M4:Y4"/>
    <mergeCell ref="E13:F13"/>
    <mergeCell ref="G13:O14"/>
    <mergeCell ref="P13:R14"/>
    <mergeCell ref="S13:AE14"/>
    <mergeCell ref="F8:L8"/>
    <mergeCell ref="AK2:AX3"/>
    <mergeCell ref="A2:AH3"/>
    <mergeCell ref="E69:F70"/>
    <mergeCell ref="G69:O70"/>
    <mergeCell ref="P69:R70"/>
    <mergeCell ref="S69:AE70"/>
    <mergeCell ref="AF69:AK70"/>
    <mergeCell ref="AL69:AP70"/>
    <mergeCell ref="AT69:AU69"/>
    <mergeCell ref="AT70:AU70"/>
    <mergeCell ref="AF13:AK14"/>
    <mergeCell ref="AL13:AP13"/>
    <mergeCell ref="AQ13:AV13"/>
    <mergeCell ref="E14:F14"/>
    <mergeCell ref="AL14:AP14"/>
    <mergeCell ref="AQ14:AV14"/>
    <mergeCell ref="AL51:AP52"/>
    <mergeCell ref="AT51:AU51"/>
    <mergeCell ref="AT52:AU52"/>
    <mergeCell ref="E53:F54"/>
    <mergeCell ref="G53:O54"/>
    <mergeCell ref="P53:R54"/>
    <mergeCell ref="S53:AE54"/>
    <mergeCell ref="AF53:AK54"/>
    <mergeCell ref="AL53:AP54"/>
    <mergeCell ref="AT53:AU53"/>
    <mergeCell ref="AT54:AU54"/>
    <mergeCell ref="E51:F52"/>
    <mergeCell ref="G51:O52"/>
    <mergeCell ref="P51:R52"/>
    <mergeCell ref="S51:AE52"/>
    <mergeCell ref="AF51:AK52"/>
    <mergeCell ref="AL55:AP56"/>
    <mergeCell ref="AT55:AU55"/>
    <mergeCell ref="AT56:AU56"/>
    <mergeCell ref="E57:F58"/>
    <mergeCell ref="G57:O58"/>
    <mergeCell ref="P57:R58"/>
    <mergeCell ref="S57:AE58"/>
    <mergeCell ref="AF57:AK58"/>
    <mergeCell ref="AL57:AP58"/>
    <mergeCell ref="AT57:AU57"/>
    <mergeCell ref="AT58:AU58"/>
    <mergeCell ref="E55:F56"/>
    <mergeCell ref="G55:O56"/>
    <mergeCell ref="P55:R56"/>
    <mergeCell ref="S55:AE56"/>
    <mergeCell ref="AF55:AK56"/>
    <mergeCell ref="AL59:AP60"/>
    <mergeCell ref="AT59:AU59"/>
    <mergeCell ref="AT60:AU60"/>
    <mergeCell ref="E61:F62"/>
    <mergeCell ref="G61:O62"/>
    <mergeCell ref="P61:R62"/>
    <mergeCell ref="S61:AE62"/>
    <mergeCell ref="AF61:AK62"/>
    <mergeCell ref="AL61:AP62"/>
    <mergeCell ref="AT61:AU61"/>
    <mergeCell ref="AT62:AU62"/>
    <mergeCell ref="E59:F60"/>
    <mergeCell ref="G59:O60"/>
    <mergeCell ref="P59:R60"/>
    <mergeCell ref="S59:AE60"/>
    <mergeCell ref="AF59:AK60"/>
    <mergeCell ref="E65:F66"/>
    <mergeCell ref="G65:O66"/>
    <mergeCell ref="P65:R66"/>
    <mergeCell ref="S65:AE66"/>
    <mergeCell ref="AF65:AK66"/>
    <mergeCell ref="AL65:AP66"/>
    <mergeCell ref="AT65:AU65"/>
    <mergeCell ref="AT66:AU66"/>
    <mergeCell ref="E63:F64"/>
    <mergeCell ref="G63:O64"/>
    <mergeCell ref="P63:R64"/>
    <mergeCell ref="S63:AE64"/>
    <mergeCell ref="AF63:AK64"/>
    <mergeCell ref="AL67:AP68"/>
    <mergeCell ref="AT67:AU67"/>
    <mergeCell ref="AT68:AU68"/>
    <mergeCell ref="E33:F34"/>
    <mergeCell ref="G33:O34"/>
    <mergeCell ref="P33:R34"/>
    <mergeCell ref="S33:AE34"/>
    <mergeCell ref="AF33:AK34"/>
    <mergeCell ref="AL33:AP34"/>
    <mergeCell ref="AT33:AU33"/>
    <mergeCell ref="AT34:AU34"/>
    <mergeCell ref="E35:F36"/>
    <mergeCell ref="G35:O36"/>
    <mergeCell ref="P35:R36"/>
    <mergeCell ref="S35:AE36"/>
    <mergeCell ref="AF35:AK36"/>
    <mergeCell ref="E67:F68"/>
    <mergeCell ref="G67:O68"/>
    <mergeCell ref="P67:R68"/>
    <mergeCell ref="S67:AE68"/>
    <mergeCell ref="AF67:AK68"/>
    <mergeCell ref="AL63:AP64"/>
    <mergeCell ref="AT63:AU63"/>
    <mergeCell ref="AT64:AU64"/>
    <mergeCell ref="AL35:AP36"/>
    <mergeCell ref="AT35:AU35"/>
    <mergeCell ref="AT36:AU36"/>
    <mergeCell ref="E37:F38"/>
    <mergeCell ref="G37:O38"/>
    <mergeCell ref="P37:R38"/>
    <mergeCell ref="S37:AE38"/>
    <mergeCell ref="AF37:AK38"/>
    <mergeCell ref="AL37:AP38"/>
    <mergeCell ref="AT37:AU37"/>
    <mergeCell ref="AT38:AU38"/>
    <mergeCell ref="AL39:AP40"/>
    <mergeCell ref="AT39:AU39"/>
    <mergeCell ref="AT40:AU40"/>
    <mergeCell ref="E41:F42"/>
    <mergeCell ref="G41:O42"/>
    <mergeCell ref="P41:R42"/>
    <mergeCell ref="S41:AE42"/>
    <mergeCell ref="AF41:AK42"/>
    <mergeCell ref="AL41:AP42"/>
    <mergeCell ref="AT41:AU41"/>
    <mergeCell ref="AT42:AU42"/>
    <mergeCell ref="E39:F40"/>
    <mergeCell ref="G39:O40"/>
    <mergeCell ref="P39:R40"/>
    <mergeCell ref="S39:AE40"/>
    <mergeCell ref="AF39:AK40"/>
    <mergeCell ref="AL43:AP44"/>
    <mergeCell ref="AT43:AU43"/>
    <mergeCell ref="AT44:AU44"/>
    <mergeCell ref="E45:F46"/>
    <mergeCell ref="G45:O46"/>
    <mergeCell ref="P45:R46"/>
    <mergeCell ref="S45:AE46"/>
    <mergeCell ref="AF45:AK46"/>
    <mergeCell ref="AL45:AP46"/>
    <mergeCell ref="AT45:AU45"/>
    <mergeCell ref="AT46:AU46"/>
    <mergeCell ref="E43:F44"/>
    <mergeCell ref="G43:O44"/>
    <mergeCell ref="P43:R44"/>
    <mergeCell ref="S43:AE44"/>
    <mergeCell ref="AF43:AK44"/>
    <mergeCell ref="AL47:AP48"/>
    <mergeCell ref="AT47:AU47"/>
    <mergeCell ref="AT48:AU48"/>
    <mergeCell ref="E49:F50"/>
    <mergeCell ref="G49:O50"/>
    <mergeCell ref="P49:R50"/>
    <mergeCell ref="S49:AE50"/>
    <mergeCell ref="AF49:AK50"/>
    <mergeCell ref="AL49:AP50"/>
    <mergeCell ref="AT49:AU49"/>
    <mergeCell ref="AT50:AU50"/>
    <mergeCell ref="E47:F48"/>
    <mergeCell ref="G47:O48"/>
    <mergeCell ref="P47:R48"/>
    <mergeCell ref="S47:AE48"/>
    <mergeCell ref="AF47:AK48"/>
    <mergeCell ref="AL15:AP16"/>
    <mergeCell ref="AT15:AU15"/>
    <mergeCell ref="AT16:AU16"/>
    <mergeCell ref="E17:F18"/>
    <mergeCell ref="G17:O18"/>
    <mergeCell ref="P17:R18"/>
    <mergeCell ref="S17:AE18"/>
    <mergeCell ref="AF17:AK18"/>
    <mergeCell ref="AL17:AP18"/>
    <mergeCell ref="AT17:AU17"/>
    <mergeCell ref="AT18:AU18"/>
    <mergeCell ref="E15:F16"/>
    <mergeCell ref="G15:O16"/>
    <mergeCell ref="P15:R16"/>
    <mergeCell ref="S15:AE16"/>
    <mergeCell ref="AF15:AK16"/>
    <mergeCell ref="AL19:AP20"/>
    <mergeCell ref="AT19:AU19"/>
    <mergeCell ref="AT20:AU20"/>
    <mergeCell ref="E21:F22"/>
    <mergeCell ref="G21:O22"/>
    <mergeCell ref="P21:R22"/>
    <mergeCell ref="S21:AE22"/>
    <mergeCell ref="AF21:AK22"/>
    <mergeCell ref="AL21:AP22"/>
    <mergeCell ref="AT21:AU21"/>
    <mergeCell ref="AT22:AU22"/>
    <mergeCell ref="E19:F20"/>
    <mergeCell ref="G19:O20"/>
    <mergeCell ref="P19:R20"/>
    <mergeCell ref="S19:AE20"/>
    <mergeCell ref="AF19:AK20"/>
    <mergeCell ref="AL23:AP24"/>
    <mergeCell ref="AT23:AU23"/>
    <mergeCell ref="AT24:AU24"/>
    <mergeCell ref="E25:F26"/>
    <mergeCell ref="G25:O26"/>
    <mergeCell ref="P25:R26"/>
    <mergeCell ref="S25:AE26"/>
    <mergeCell ref="AF25:AK26"/>
    <mergeCell ref="AL25:AP26"/>
    <mergeCell ref="AT25:AU25"/>
    <mergeCell ref="AT26:AU26"/>
    <mergeCell ref="E23:F24"/>
    <mergeCell ref="G23:O24"/>
    <mergeCell ref="P23:R24"/>
    <mergeCell ref="S23:AE24"/>
    <mergeCell ref="AF23:AK24"/>
    <mergeCell ref="AL31:AP32"/>
    <mergeCell ref="AT31:AU31"/>
    <mergeCell ref="AT32:AU32"/>
    <mergeCell ref="E31:F32"/>
    <mergeCell ref="G31:O32"/>
    <mergeCell ref="P31:R32"/>
    <mergeCell ref="S31:AE32"/>
    <mergeCell ref="AF31:AK32"/>
    <mergeCell ref="AL27:AP28"/>
    <mergeCell ref="AT27:AU27"/>
    <mergeCell ref="AT28:AU28"/>
    <mergeCell ref="E29:F30"/>
    <mergeCell ref="G29:O30"/>
    <mergeCell ref="P29:R30"/>
    <mergeCell ref="S29:AE30"/>
    <mergeCell ref="AF29:AK30"/>
    <mergeCell ref="AL29:AP30"/>
    <mergeCell ref="AT29:AU29"/>
    <mergeCell ref="AT30:AU30"/>
    <mergeCell ref="E27:F28"/>
    <mergeCell ref="G27:O28"/>
    <mergeCell ref="P27:R28"/>
    <mergeCell ref="S27:AE28"/>
    <mergeCell ref="AF27:AK28"/>
  </mergeCells>
  <phoneticPr fontId="1"/>
  <conditionalFormatting sqref="AQ69">
    <cfRule type="expression" dxfId="2507" priority="737" stopIfTrue="1">
      <formula>AND(AQ69="",AR69="",AT69="",AQ70="",AR70="",AT70="")</formula>
    </cfRule>
    <cfRule type="expression" dxfId="2506" priority="740">
      <formula>ISERROR(VALUE(AQ69&amp;AR69&amp;"."&amp;AT69&amp;".1"))</formula>
    </cfRule>
    <cfRule type="expression" dxfId="2505" priority="750">
      <formula>VALUE(AQ69&amp;AR69&amp;"."&amp;AT69&amp;".1")&gt;VALUE(AQ70&amp;AR70&amp;"."&amp;AT70&amp;".1")</formula>
    </cfRule>
  </conditionalFormatting>
  <conditionalFormatting sqref="AQ70">
    <cfRule type="expression" dxfId="2504" priority="734" stopIfTrue="1">
      <formula>AND(AQ69="",AR69="",AT69="",AQ70="",AR70="",AT70="")</formula>
    </cfRule>
    <cfRule type="expression" dxfId="2503" priority="735">
      <formula>ISERROR(VALUE(AQ70&amp;AR70&amp;"."&amp;AT70&amp;".1"))</formula>
    </cfRule>
    <cfRule type="expression" dxfId="2502" priority="744">
      <formula>VALUE(AQ69&amp;AR69&amp;"."&amp;AT69&amp;".1")&gt;VALUE(AQ70&amp;AR70&amp;"."&amp;AT70&amp;".1")</formula>
    </cfRule>
  </conditionalFormatting>
  <conditionalFormatting sqref="AQ71">
    <cfRule type="expression" dxfId="2501" priority="695" stopIfTrue="1">
      <formula>AND(AQ71="",AR71="",AT71="",AQ72="",AR72="",AT72="")</formula>
    </cfRule>
    <cfRule type="expression" dxfId="2500" priority="698">
      <formula>ISERROR(VALUE(AQ71&amp;AR71&amp;"."&amp;AT71&amp;".1"))</formula>
    </cfRule>
    <cfRule type="expression" dxfId="2499" priority="708">
      <formula>VALUE(AQ71&amp;AR71&amp;"."&amp;AT71&amp;".1")&gt;VALUE(AQ72&amp;AR72&amp;"."&amp;AT72&amp;".1")</formula>
    </cfRule>
  </conditionalFormatting>
  <conditionalFormatting sqref="AQ72">
    <cfRule type="expression" dxfId="2498" priority="692" stopIfTrue="1">
      <formula>AND(AQ71="",AR71="",AT71="",AQ72="",AR72="",AT72="")</formula>
    </cfRule>
    <cfRule type="expression" dxfId="2497" priority="693">
      <formula>ISERROR(VALUE(AQ72&amp;AR72&amp;"."&amp;AT72&amp;".1"))</formula>
    </cfRule>
    <cfRule type="expression" dxfId="2496" priority="702">
      <formula>VALUE(AQ71&amp;AR71&amp;"."&amp;AT71&amp;".1")&gt;VALUE(AQ72&amp;AR72&amp;"."&amp;AT72&amp;".1")</formula>
    </cfRule>
  </conditionalFormatting>
  <conditionalFormatting sqref="AQ73">
    <cfRule type="expression" dxfId="2495" priority="548" stopIfTrue="1">
      <formula>AND(AQ73="",AR73="",AT73="",AQ74="",AR74="",AT74="")</formula>
    </cfRule>
    <cfRule type="expression" dxfId="2494" priority="551">
      <formula>ISERROR(VALUE(AQ73&amp;AR73&amp;"."&amp;AT73&amp;".1"))</formula>
    </cfRule>
    <cfRule type="expression" dxfId="2493" priority="561">
      <formula>VALUE(AQ73&amp;AR73&amp;"."&amp;AT73&amp;".1")&gt;VALUE(AQ74&amp;AR74&amp;"."&amp;AT74&amp;".1")</formula>
    </cfRule>
  </conditionalFormatting>
  <conditionalFormatting sqref="AQ74">
    <cfRule type="expression" dxfId="2492" priority="545" stopIfTrue="1">
      <formula>AND(AQ73="",AR73="",AT73="",AQ74="",AR74="",AT74="")</formula>
    </cfRule>
    <cfRule type="expression" dxfId="2491" priority="546">
      <formula>ISERROR(VALUE(AQ74&amp;AR74&amp;"."&amp;AT74&amp;".1"))</formula>
    </cfRule>
    <cfRule type="expression" dxfId="2490" priority="555">
      <formula>VALUE(AQ73&amp;AR73&amp;"."&amp;AT73&amp;".1")&gt;VALUE(AQ74&amp;AR74&amp;"."&amp;AT74&amp;".1")</formula>
    </cfRule>
  </conditionalFormatting>
  <conditionalFormatting sqref="AR69">
    <cfRule type="expression" dxfId="2489" priority="736" stopIfTrue="1">
      <formula>AND(AQ69="",AR69="",AT69="",AQ70="",AR70="",AT70="")</formula>
    </cfRule>
    <cfRule type="expression" dxfId="2488" priority="742">
      <formula>ISERROR(VALUE(AQ69&amp;AR69&amp;"."&amp;AT69&amp;".1"))</formula>
    </cfRule>
    <cfRule type="expression" dxfId="2487" priority="749">
      <formula>VALUE(AQ69&amp;AR69&amp;"."&amp;AT69&amp;".1")&gt;VALUE(AQ70&amp;AR70&amp;"."&amp;AT70&amp;".1")</formula>
    </cfRule>
  </conditionalFormatting>
  <conditionalFormatting sqref="AR70">
    <cfRule type="expression" dxfId="2486" priority="731" stopIfTrue="1">
      <formula>AND(AQ69="",AR69="",AT69="",AQ70="",AR70="",AT70="")</formula>
    </cfRule>
    <cfRule type="expression" dxfId="2485" priority="733">
      <formula>ISERROR(VALUE(AQ70&amp;AR70&amp;"."&amp;AT70&amp;".1"))</formula>
    </cfRule>
    <cfRule type="expression" dxfId="2484" priority="739">
      <formula>VALUE(AQ69&amp;AR69&amp;"."&amp;AT69&amp;".1")&gt;VALUE(AQ70&amp;AR70&amp;"."&amp;AT70&amp;".1")</formula>
    </cfRule>
  </conditionalFormatting>
  <conditionalFormatting sqref="AR71">
    <cfRule type="expression" dxfId="2483" priority="694" stopIfTrue="1">
      <formula>AND(AQ71="",AR71="",AT71="",AQ72="",AR72="",AT72="")</formula>
    </cfRule>
    <cfRule type="expression" dxfId="2482" priority="700">
      <formula>ISERROR(VALUE(AQ71&amp;AR71&amp;"."&amp;AT71&amp;".1"))</formula>
    </cfRule>
    <cfRule type="expression" dxfId="2481" priority="707">
      <formula>VALUE(AQ71&amp;AR71&amp;"."&amp;AT71&amp;".1")&gt;VALUE(AQ72&amp;AR72&amp;"."&amp;AT72&amp;".1")</formula>
    </cfRule>
  </conditionalFormatting>
  <conditionalFormatting sqref="AR72">
    <cfRule type="expression" dxfId="2480" priority="689" stopIfTrue="1">
      <formula>AND(AQ71="",AR71="",AT71="",AQ72="",AR72="",AT72="")</formula>
    </cfRule>
    <cfRule type="expression" dxfId="2479" priority="691">
      <formula>ISERROR(VALUE(AQ72&amp;AR72&amp;"."&amp;AT72&amp;".1"))</formula>
    </cfRule>
    <cfRule type="expression" dxfId="2478" priority="697">
      <formula>VALUE(AQ71&amp;AR71&amp;"."&amp;AT71&amp;".1")&gt;VALUE(AQ72&amp;AR72&amp;"."&amp;AT72&amp;".1")</formula>
    </cfRule>
  </conditionalFormatting>
  <conditionalFormatting sqref="AR73">
    <cfRule type="expression" dxfId="2477" priority="547" stopIfTrue="1">
      <formula>AND(AQ73="",AR73="",AT73="",AQ74="",AR74="",AT74="")</formula>
    </cfRule>
    <cfRule type="expression" dxfId="2476" priority="553">
      <formula>ISERROR(VALUE(AQ73&amp;AR73&amp;"."&amp;AT73&amp;".1"))</formula>
    </cfRule>
    <cfRule type="expression" dxfId="2475" priority="560">
      <formula>VALUE(AQ73&amp;AR73&amp;"."&amp;AT73&amp;".1")&gt;VALUE(AQ74&amp;AR74&amp;"."&amp;AT74&amp;".1")</formula>
    </cfRule>
  </conditionalFormatting>
  <conditionalFormatting sqref="AR74">
    <cfRule type="expression" dxfId="2474" priority="542" stopIfTrue="1">
      <formula>AND(AQ73="",AR73="",AT73="",AQ74="",AR74="",AT74="")</formula>
    </cfRule>
    <cfRule type="expression" dxfId="2473" priority="544">
      <formula>ISERROR(VALUE(AQ74&amp;AR74&amp;"."&amp;AT74&amp;".1"))</formula>
    </cfRule>
    <cfRule type="expression" dxfId="2472" priority="550">
      <formula>VALUE(AQ73&amp;AR73&amp;"."&amp;AT73&amp;".1")&gt;VALUE(AQ74&amp;AR74&amp;"."&amp;AT74&amp;".1")</formula>
    </cfRule>
  </conditionalFormatting>
  <conditionalFormatting sqref="AT69">
    <cfRule type="expression" dxfId="2471" priority="741" stopIfTrue="1">
      <formula>AND(AQ69="",AR69="",AT69="",AQ70="",AR70="",AT70="")</formula>
    </cfRule>
    <cfRule type="expression" dxfId="2470" priority="743">
      <formula>ISERROR(VALUE(AQ69&amp;AR69&amp;"."&amp;AT69&amp;".1"))</formula>
    </cfRule>
    <cfRule type="expression" dxfId="2469" priority="748">
      <formula>VALUE(AQ69&amp;AR69&amp;"."&amp;AT69&amp;".1")&gt;VALUE(AQ70&amp;AR70&amp;"."&amp;AT70&amp;".1")</formula>
    </cfRule>
  </conditionalFormatting>
  <conditionalFormatting sqref="AT70">
    <cfRule type="expression" dxfId="2468" priority="730" stopIfTrue="1">
      <formula>AND(AQ69="",AR69="",AT69="",AQ70="",AR70="",AT70="")</formula>
    </cfRule>
    <cfRule type="expression" dxfId="2467" priority="732">
      <formula>ISERROR(VALUE(AQ70&amp;AR70&amp;"."&amp;AT70&amp;".1"))</formula>
    </cfRule>
    <cfRule type="expression" dxfId="2466" priority="738">
      <formula>VALUE(AQ69&amp;AR69&amp;"."&amp;AT69&amp;".1")&gt;VALUE(AQ70&amp;AR70&amp;"."&amp;AT70&amp;".1")</formula>
    </cfRule>
  </conditionalFormatting>
  <conditionalFormatting sqref="AT71">
    <cfRule type="expression" dxfId="2465" priority="699" stopIfTrue="1">
      <formula>AND(AQ71="",AR71="",AT71="",AQ72="",AR72="",AT72="")</formula>
    </cfRule>
    <cfRule type="expression" dxfId="2464" priority="701">
      <formula>ISERROR(VALUE(AQ71&amp;AR71&amp;"."&amp;AT71&amp;".1"))</formula>
    </cfRule>
    <cfRule type="expression" dxfId="2463" priority="706">
      <formula>VALUE(AQ71&amp;AR71&amp;"."&amp;AT71&amp;".1")&gt;VALUE(AQ72&amp;AR72&amp;"."&amp;AT72&amp;".1")</formula>
    </cfRule>
  </conditionalFormatting>
  <conditionalFormatting sqref="AT72">
    <cfRule type="expression" dxfId="2462" priority="688" stopIfTrue="1">
      <formula>AND(AQ71="",AR71="",AT71="",AQ72="",AR72="",AT72="")</formula>
    </cfRule>
    <cfRule type="expression" dxfId="2461" priority="690">
      <formula>ISERROR(VALUE(AQ72&amp;AR72&amp;"."&amp;AT72&amp;".1"))</formula>
    </cfRule>
    <cfRule type="expression" dxfId="2460" priority="696">
      <formula>VALUE(AQ71&amp;AR71&amp;"."&amp;AT71&amp;".1")&gt;VALUE(AQ72&amp;AR72&amp;"."&amp;AT72&amp;".1")</formula>
    </cfRule>
  </conditionalFormatting>
  <conditionalFormatting sqref="AT73">
    <cfRule type="expression" dxfId="2459" priority="552" stopIfTrue="1">
      <formula>AND(AQ73="",AR73="",AT73="",AQ74="",AR74="",AT74="")</formula>
    </cfRule>
    <cfRule type="expression" dxfId="2458" priority="554">
      <formula>ISERROR(VALUE(AQ73&amp;AR73&amp;"."&amp;AT73&amp;".1"))</formula>
    </cfRule>
    <cfRule type="expression" dxfId="2457" priority="559">
      <formula>VALUE(AQ73&amp;AR73&amp;"."&amp;AT73&amp;".1")&gt;VALUE(AQ74&amp;AR74&amp;"."&amp;AT74&amp;".1")</formula>
    </cfRule>
  </conditionalFormatting>
  <conditionalFormatting sqref="AT74">
    <cfRule type="expression" dxfId="2456" priority="541" stopIfTrue="1">
      <formula>AND(AQ73="",AR73="",AT73="",AQ74="",AR74="",AT74="")</formula>
    </cfRule>
    <cfRule type="expression" dxfId="2455" priority="543">
      <formula>ISERROR(VALUE(AQ74&amp;AR74&amp;"."&amp;AT74&amp;".1"))</formula>
    </cfRule>
    <cfRule type="expression" dxfId="2454" priority="549">
      <formula>VALUE(AQ73&amp;AR73&amp;"."&amp;AT73&amp;".1")&gt;VALUE(AQ74&amp;AR74&amp;"."&amp;AT74&amp;".1")</formula>
    </cfRule>
  </conditionalFormatting>
  <conditionalFormatting sqref="AQ51">
    <cfRule type="expression" dxfId="2453" priority="518" stopIfTrue="1">
      <formula>AND(AQ51="",AR51="",AT51="",AQ52="",AR52="",AT52="")</formula>
    </cfRule>
    <cfRule type="expression" dxfId="2452" priority="521">
      <formula>ISERROR(VALUE(AQ51&amp;AR51&amp;"."&amp;AT51&amp;".1"))</formula>
    </cfRule>
    <cfRule type="expression" dxfId="2451" priority="531">
      <formula>VALUE(AQ51&amp;AR51&amp;"."&amp;AT51&amp;".1")&gt;VALUE(AQ52&amp;AR52&amp;"."&amp;AT52&amp;".1")</formula>
    </cfRule>
  </conditionalFormatting>
  <conditionalFormatting sqref="AQ52">
    <cfRule type="expression" dxfId="2450" priority="515" stopIfTrue="1">
      <formula>AND(AQ51="",AR51="",AT51="",AQ52="",AR52="",AT52="")</formula>
    </cfRule>
    <cfRule type="expression" dxfId="2449" priority="516">
      <formula>ISERROR(VALUE(AQ52&amp;AR52&amp;"."&amp;AT52&amp;".1"))</formula>
    </cfRule>
    <cfRule type="expression" dxfId="2448" priority="525">
      <formula>VALUE(AQ51&amp;AR51&amp;"."&amp;AT51&amp;".1")&gt;VALUE(AQ52&amp;AR52&amp;"."&amp;AT52&amp;".1")</formula>
    </cfRule>
  </conditionalFormatting>
  <conditionalFormatting sqref="AQ53">
    <cfRule type="expression" dxfId="2447" priority="497" stopIfTrue="1">
      <formula>AND(AQ53="",AR53="",AT53="",AQ54="",AR54="",AT54="")</formula>
    </cfRule>
    <cfRule type="expression" dxfId="2446" priority="500">
      <formula>ISERROR(VALUE(AQ53&amp;AR53&amp;"."&amp;AT53&amp;".1"))</formula>
    </cfRule>
    <cfRule type="expression" dxfId="2445" priority="510">
      <formula>VALUE(AQ53&amp;AR53&amp;"."&amp;AT53&amp;".1")&gt;VALUE(AQ54&amp;AR54&amp;"."&amp;AT54&amp;".1")</formula>
    </cfRule>
  </conditionalFormatting>
  <conditionalFormatting sqref="AQ54 AQ56">
    <cfRule type="expression" dxfId="2444" priority="494" stopIfTrue="1">
      <formula>AND(AQ53="",AR53="",AT53="",AQ54="",AR54="",AT54="")</formula>
    </cfRule>
    <cfRule type="expression" dxfId="2443" priority="495">
      <formula>ISERROR(VALUE(AQ54&amp;AR54&amp;"."&amp;AT54&amp;".1"))</formula>
    </cfRule>
    <cfRule type="expression" dxfId="2442" priority="504">
      <formula>VALUE(AQ53&amp;AR53&amp;"."&amp;AT53&amp;".1")&gt;VALUE(AQ54&amp;AR54&amp;"."&amp;AT54&amp;".1")</formula>
    </cfRule>
  </conditionalFormatting>
  <conditionalFormatting sqref="AQ55">
    <cfRule type="expression" dxfId="2441" priority="356" stopIfTrue="1">
      <formula>AND(AQ55="",AR55="",AT55="",AQ56="",AR56="",AT56="")</formula>
    </cfRule>
    <cfRule type="expression" dxfId="2440" priority="357">
      <formula>ISERROR(VALUE(AQ55&amp;AR55&amp;"."&amp;AT55&amp;".1"))</formula>
    </cfRule>
    <cfRule type="expression" dxfId="2439" priority="363">
      <formula>VALUE(AQ55&amp;AR55&amp;"."&amp;AT55&amp;".1")&gt;VALUE(AQ56&amp;AR56&amp;"."&amp;AT56&amp;".1")</formula>
    </cfRule>
  </conditionalFormatting>
  <conditionalFormatting sqref="AQ57">
    <cfRule type="expression" dxfId="2438" priority="476" stopIfTrue="1">
      <formula>AND(AQ57="",AR57="",AT57="",AQ58="",AR58="",AT58="")</formula>
    </cfRule>
    <cfRule type="expression" dxfId="2437" priority="479">
      <formula>ISERROR(VALUE(AQ57&amp;AR57&amp;"."&amp;AT57&amp;".1"))</formula>
    </cfRule>
    <cfRule type="expression" dxfId="2436" priority="489">
      <formula>VALUE(AQ57&amp;AR57&amp;"."&amp;AT57&amp;".1")&gt;VALUE(AQ58&amp;AR58&amp;"."&amp;AT58&amp;".1")</formula>
    </cfRule>
  </conditionalFormatting>
  <conditionalFormatting sqref="AQ58">
    <cfRule type="expression" dxfId="2435" priority="473" stopIfTrue="1">
      <formula>AND(AQ57="",AR57="",AT57="",AQ58="",AR58="",AT58="")</formula>
    </cfRule>
    <cfRule type="expression" dxfId="2434" priority="474">
      <formula>ISERROR(VALUE(AQ58&amp;AR58&amp;"."&amp;AT58&amp;".1"))</formula>
    </cfRule>
    <cfRule type="expression" dxfId="2433" priority="483">
      <formula>VALUE(AQ57&amp;AR57&amp;"."&amp;AT57&amp;".1")&gt;VALUE(AQ58&amp;AR58&amp;"."&amp;AT58&amp;".1")</formula>
    </cfRule>
  </conditionalFormatting>
  <conditionalFormatting sqref="AQ59">
    <cfRule type="expression" dxfId="2432" priority="455" stopIfTrue="1">
      <formula>AND(AQ59="",AR59="",AT59="",AQ60="",AR60="",AT60="")</formula>
    </cfRule>
    <cfRule type="expression" dxfId="2431" priority="458">
      <formula>ISERROR(VALUE(AQ59&amp;AR59&amp;"."&amp;AT59&amp;".1"))</formula>
    </cfRule>
    <cfRule type="expression" dxfId="2430" priority="468">
      <formula>VALUE(AQ59&amp;AR59&amp;"."&amp;AT59&amp;".1")&gt;VALUE(AQ60&amp;AR60&amp;"."&amp;AT60&amp;".1")</formula>
    </cfRule>
  </conditionalFormatting>
  <conditionalFormatting sqref="AQ60">
    <cfRule type="expression" dxfId="2429" priority="452" stopIfTrue="1">
      <formula>AND(AQ59="",AR59="",AT59="",AQ60="",AR60="",AT60="")</formula>
    </cfRule>
    <cfRule type="expression" dxfId="2428" priority="453">
      <formula>ISERROR(VALUE(AQ60&amp;AR60&amp;"."&amp;AT60&amp;".1"))</formula>
    </cfRule>
    <cfRule type="expression" dxfId="2427" priority="462">
      <formula>VALUE(AQ59&amp;AR59&amp;"."&amp;AT59&amp;".1")&gt;VALUE(AQ60&amp;AR60&amp;"."&amp;AT60&amp;".1")</formula>
    </cfRule>
  </conditionalFormatting>
  <conditionalFormatting sqref="AQ61">
    <cfRule type="expression" dxfId="2426" priority="434" stopIfTrue="1">
      <formula>AND(AQ61="",AR61="",AT61="",AQ62="",AR62="",AT62="")</formula>
    </cfRule>
    <cfRule type="expression" dxfId="2425" priority="437">
      <formula>ISERROR(VALUE(AQ61&amp;AR61&amp;"."&amp;AT61&amp;".1"))</formula>
    </cfRule>
    <cfRule type="expression" dxfId="2424" priority="447">
      <formula>VALUE(AQ61&amp;AR61&amp;"."&amp;AT61&amp;".1")&gt;VALUE(AQ62&amp;AR62&amp;"."&amp;AT62&amp;".1")</formula>
    </cfRule>
  </conditionalFormatting>
  <conditionalFormatting sqref="AQ62">
    <cfRule type="expression" dxfId="2423" priority="431" stopIfTrue="1">
      <formula>AND(AQ61="",AR61="",AT61="",AQ62="",AR62="",AT62="")</formula>
    </cfRule>
    <cfRule type="expression" dxfId="2422" priority="432">
      <formula>ISERROR(VALUE(AQ62&amp;AR62&amp;"."&amp;AT62&amp;".1"))</formula>
    </cfRule>
    <cfRule type="expression" dxfId="2421" priority="441">
      <formula>VALUE(AQ61&amp;AR61&amp;"."&amp;AT61&amp;".1")&gt;VALUE(AQ62&amp;AR62&amp;"."&amp;AT62&amp;".1")</formula>
    </cfRule>
  </conditionalFormatting>
  <conditionalFormatting sqref="AQ63">
    <cfRule type="expression" dxfId="2420" priority="413" stopIfTrue="1">
      <formula>AND(AQ63="",AR63="",AT63="",AQ64="",AR64="",AT64="")</formula>
    </cfRule>
    <cfRule type="expression" dxfId="2419" priority="416">
      <formula>ISERROR(VALUE(AQ63&amp;AR63&amp;"."&amp;AT63&amp;".1"))</formula>
    </cfRule>
    <cfRule type="expression" dxfId="2418" priority="426">
      <formula>VALUE(AQ63&amp;AR63&amp;"."&amp;AT63&amp;".1")&gt;VALUE(AQ64&amp;AR64&amp;"."&amp;AT64&amp;".1")</formula>
    </cfRule>
  </conditionalFormatting>
  <conditionalFormatting sqref="AQ64">
    <cfRule type="expression" dxfId="2417" priority="410" stopIfTrue="1">
      <formula>AND(AQ63="",AR63="",AT63="",AQ64="",AR64="",AT64="")</formula>
    </cfRule>
    <cfRule type="expression" dxfId="2416" priority="411">
      <formula>ISERROR(VALUE(AQ64&amp;AR64&amp;"."&amp;AT64&amp;".1"))</formula>
    </cfRule>
    <cfRule type="expression" dxfId="2415" priority="420">
      <formula>VALUE(AQ63&amp;AR63&amp;"."&amp;AT63&amp;".1")&gt;VALUE(AQ64&amp;AR64&amp;"."&amp;AT64&amp;".1")</formula>
    </cfRule>
  </conditionalFormatting>
  <conditionalFormatting sqref="AQ65">
    <cfRule type="expression" dxfId="2414" priority="392" stopIfTrue="1">
      <formula>AND(AQ65="",AR65="",AT65="",AQ66="",AR66="",AT66="")</formula>
    </cfRule>
    <cfRule type="expression" dxfId="2413" priority="395">
      <formula>ISERROR(VALUE(AQ65&amp;AR65&amp;"."&amp;AT65&amp;".1"))</formula>
    </cfRule>
    <cfRule type="expression" dxfId="2412" priority="405">
      <formula>VALUE(AQ65&amp;AR65&amp;"."&amp;AT65&amp;".1")&gt;VALUE(AQ66&amp;AR66&amp;"."&amp;AT66&amp;".1")</formula>
    </cfRule>
  </conditionalFormatting>
  <conditionalFormatting sqref="AQ66">
    <cfRule type="expression" dxfId="2411" priority="389" stopIfTrue="1">
      <formula>AND(AQ65="",AR65="",AT65="",AQ66="",AR66="",AT66="")</formula>
    </cfRule>
    <cfRule type="expression" dxfId="2410" priority="390">
      <formula>ISERROR(VALUE(AQ66&amp;AR66&amp;"."&amp;AT66&amp;".1"))</formula>
    </cfRule>
    <cfRule type="expression" dxfId="2409" priority="399">
      <formula>VALUE(AQ65&amp;AR65&amp;"."&amp;AT65&amp;".1")&gt;VALUE(AQ66&amp;AR66&amp;"."&amp;AT66&amp;".1")</formula>
    </cfRule>
  </conditionalFormatting>
  <conditionalFormatting sqref="AQ67">
    <cfRule type="expression" dxfId="2408" priority="371" stopIfTrue="1">
      <formula>AND(AQ67="",AR67="",AT67="",AQ68="",AR68="",AT68="")</formula>
    </cfRule>
    <cfRule type="expression" dxfId="2407" priority="374">
      <formula>ISERROR(VALUE(AQ67&amp;AR67&amp;"."&amp;AT67&amp;".1"))</formula>
    </cfRule>
    <cfRule type="expression" dxfId="2406" priority="384">
      <formula>VALUE(AQ67&amp;AR67&amp;"."&amp;AT67&amp;".1")&gt;VALUE(AQ68&amp;AR68&amp;"."&amp;AT68&amp;".1")</formula>
    </cfRule>
  </conditionalFormatting>
  <conditionalFormatting sqref="AQ68">
    <cfRule type="expression" dxfId="2405" priority="368" stopIfTrue="1">
      <formula>AND(AQ67="",AR67="",AT67="",AQ68="",AR68="",AT68="")</formula>
    </cfRule>
    <cfRule type="expression" dxfId="2404" priority="369">
      <formula>ISERROR(VALUE(AQ68&amp;AR68&amp;"."&amp;AT68&amp;".1"))</formula>
    </cfRule>
    <cfRule type="expression" dxfId="2403" priority="378">
      <formula>VALUE(AQ67&amp;AR67&amp;"."&amp;AT67&amp;".1")&gt;VALUE(AQ68&amp;AR68&amp;"."&amp;AT68&amp;".1")</formula>
    </cfRule>
  </conditionalFormatting>
  <conditionalFormatting sqref="AR51">
    <cfRule type="expression" dxfId="2402" priority="517" stopIfTrue="1">
      <formula>AND(AQ51="",AR51="",AT51="",AQ52="",AR52="",AT52="")</formula>
    </cfRule>
    <cfRule type="expression" dxfId="2401" priority="523">
      <formula>ISERROR(VALUE(AQ51&amp;AR51&amp;"."&amp;AT51&amp;".1"))</formula>
    </cfRule>
    <cfRule type="expression" dxfId="2400" priority="530">
      <formula>VALUE(AQ51&amp;AR51&amp;"."&amp;AT51&amp;".1")&gt;VALUE(AQ52&amp;AR52&amp;"."&amp;AT52&amp;".1")</formula>
    </cfRule>
  </conditionalFormatting>
  <conditionalFormatting sqref="AR52">
    <cfRule type="expression" dxfId="2399" priority="512" stopIfTrue="1">
      <formula>AND(AQ51="",AR51="",AT51="",AQ52="",AR52="",AT52="")</formula>
    </cfRule>
    <cfRule type="expression" dxfId="2398" priority="514">
      <formula>ISERROR(VALUE(AQ52&amp;AR52&amp;"."&amp;AT52&amp;".1"))</formula>
    </cfRule>
    <cfRule type="expression" dxfId="2397" priority="520">
      <formula>VALUE(AQ51&amp;AR51&amp;"."&amp;AT51&amp;".1")&gt;VALUE(AQ52&amp;AR52&amp;"."&amp;AT52&amp;".1")</formula>
    </cfRule>
  </conditionalFormatting>
  <conditionalFormatting sqref="AR53">
    <cfRule type="expression" dxfId="2396" priority="496" stopIfTrue="1">
      <formula>AND(AQ53="",AR53="",AT53="",AQ54="",AR54="",AT54="")</formula>
    </cfRule>
    <cfRule type="expression" dxfId="2395" priority="502">
      <formula>ISERROR(VALUE(AQ53&amp;AR53&amp;"."&amp;AT53&amp;".1"))</formula>
    </cfRule>
    <cfRule type="expression" dxfId="2394" priority="509">
      <formula>VALUE(AQ53&amp;AR53&amp;"."&amp;AT53&amp;".1")&gt;VALUE(AQ54&amp;AR54&amp;"."&amp;AT54&amp;".1")</formula>
    </cfRule>
  </conditionalFormatting>
  <conditionalFormatting sqref="AR54 AR56">
    <cfRule type="expression" dxfId="2393" priority="491" stopIfTrue="1">
      <formula>AND(AQ53="",AR53="",AT53="",AQ54="",AR54="",AT54="")</formula>
    </cfRule>
    <cfRule type="expression" dxfId="2392" priority="493">
      <formula>ISERROR(VALUE(AQ54&amp;AR54&amp;"."&amp;AT54&amp;".1"))</formula>
    </cfRule>
    <cfRule type="expression" dxfId="2391" priority="499">
      <formula>VALUE(AQ53&amp;AR53&amp;"."&amp;AT53&amp;".1")&gt;VALUE(AQ54&amp;AR54&amp;"."&amp;AT54&amp;".1")</formula>
    </cfRule>
  </conditionalFormatting>
  <conditionalFormatting sqref="AR55">
    <cfRule type="expression" dxfId="2390" priority="355" stopIfTrue="1">
      <formula>AND(AQ55="",AR55="",AT55="",AQ56="",AR56="",AT56="")</formula>
    </cfRule>
    <cfRule type="expression" dxfId="2389" priority="359">
      <formula>ISERROR(VALUE(AQ55&amp;AR55&amp;"."&amp;AT55&amp;".1"))</formula>
    </cfRule>
    <cfRule type="expression" dxfId="2388" priority="362">
      <formula>VALUE(AQ55&amp;AR55&amp;"."&amp;AT55&amp;".1")&gt;VALUE(AQ56&amp;AR56&amp;"."&amp;AT56&amp;".1")</formula>
    </cfRule>
  </conditionalFormatting>
  <conditionalFormatting sqref="AR57">
    <cfRule type="expression" dxfId="2387" priority="475" stopIfTrue="1">
      <formula>AND(AQ57="",AR57="",AT57="",AQ58="",AR58="",AT58="")</formula>
    </cfRule>
    <cfRule type="expression" dxfId="2386" priority="481">
      <formula>ISERROR(VALUE(AQ57&amp;AR57&amp;"."&amp;AT57&amp;".1"))</formula>
    </cfRule>
    <cfRule type="expression" dxfId="2385" priority="488">
      <formula>VALUE(AQ57&amp;AR57&amp;"."&amp;AT57&amp;".1")&gt;VALUE(AQ58&amp;AR58&amp;"."&amp;AT58&amp;".1")</formula>
    </cfRule>
  </conditionalFormatting>
  <conditionalFormatting sqref="AR58">
    <cfRule type="expression" dxfId="2384" priority="470" stopIfTrue="1">
      <formula>AND(AQ57="",AR57="",AT57="",AQ58="",AR58="",AT58="")</formula>
    </cfRule>
    <cfRule type="expression" dxfId="2383" priority="472">
      <formula>ISERROR(VALUE(AQ58&amp;AR58&amp;"."&amp;AT58&amp;".1"))</formula>
    </cfRule>
    <cfRule type="expression" dxfId="2382" priority="478">
      <formula>VALUE(AQ57&amp;AR57&amp;"."&amp;AT57&amp;".1")&gt;VALUE(AQ58&amp;AR58&amp;"."&amp;AT58&amp;".1")</formula>
    </cfRule>
  </conditionalFormatting>
  <conditionalFormatting sqref="AR59">
    <cfRule type="expression" dxfId="2381" priority="454" stopIfTrue="1">
      <formula>AND(AQ59="",AR59="",AT59="",AQ60="",AR60="",AT60="")</formula>
    </cfRule>
    <cfRule type="expression" dxfId="2380" priority="460">
      <formula>ISERROR(VALUE(AQ59&amp;AR59&amp;"."&amp;AT59&amp;".1"))</formula>
    </cfRule>
    <cfRule type="expression" dxfId="2379" priority="467">
      <formula>VALUE(AQ59&amp;AR59&amp;"."&amp;AT59&amp;".1")&gt;VALUE(AQ60&amp;AR60&amp;"."&amp;AT60&amp;".1")</formula>
    </cfRule>
  </conditionalFormatting>
  <conditionalFormatting sqref="AR60">
    <cfRule type="expression" dxfId="2378" priority="449" stopIfTrue="1">
      <formula>AND(AQ59="",AR59="",AT59="",AQ60="",AR60="",AT60="")</formula>
    </cfRule>
    <cfRule type="expression" dxfId="2377" priority="451">
      <formula>ISERROR(VALUE(AQ60&amp;AR60&amp;"."&amp;AT60&amp;".1"))</formula>
    </cfRule>
    <cfRule type="expression" dxfId="2376" priority="457">
      <formula>VALUE(AQ59&amp;AR59&amp;"."&amp;AT59&amp;".1")&gt;VALUE(AQ60&amp;AR60&amp;"."&amp;AT60&amp;".1")</formula>
    </cfRule>
  </conditionalFormatting>
  <conditionalFormatting sqref="AR61">
    <cfRule type="expression" dxfId="2375" priority="433" stopIfTrue="1">
      <formula>AND(AQ61="",AR61="",AT61="",AQ62="",AR62="",AT62="")</formula>
    </cfRule>
    <cfRule type="expression" dxfId="2374" priority="439">
      <formula>ISERROR(VALUE(AQ61&amp;AR61&amp;"."&amp;AT61&amp;".1"))</formula>
    </cfRule>
    <cfRule type="expression" dxfId="2373" priority="446">
      <formula>VALUE(AQ61&amp;AR61&amp;"."&amp;AT61&amp;".1")&gt;VALUE(AQ62&amp;AR62&amp;"."&amp;AT62&amp;".1")</formula>
    </cfRule>
  </conditionalFormatting>
  <conditionalFormatting sqref="AR62">
    <cfRule type="expression" dxfId="2372" priority="428" stopIfTrue="1">
      <formula>AND(AQ61="",AR61="",AT61="",AQ62="",AR62="",AT62="")</formula>
    </cfRule>
    <cfRule type="expression" dxfId="2371" priority="430">
      <formula>ISERROR(VALUE(AQ62&amp;AR62&amp;"."&amp;AT62&amp;".1"))</formula>
    </cfRule>
    <cfRule type="expression" dxfId="2370" priority="436">
      <formula>VALUE(AQ61&amp;AR61&amp;"."&amp;AT61&amp;".1")&gt;VALUE(AQ62&amp;AR62&amp;"."&amp;AT62&amp;".1")</formula>
    </cfRule>
  </conditionalFormatting>
  <conditionalFormatting sqref="AR63">
    <cfRule type="expression" dxfId="2369" priority="412" stopIfTrue="1">
      <formula>AND(AQ63="",AR63="",AT63="",AQ64="",AR64="",AT64="")</formula>
    </cfRule>
    <cfRule type="expression" dxfId="2368" priority="418">
      <formula>ISERROR(VALUE(AQ63&amp;AR63&amp;"."&amp;AT63&amp;".1"))</formula>
    </cfRule>
    <cfRule type="expression" dxfId="2367" priority="425">
      <formula>VALUE(AQ63&amp;AR63&amp;"."&amp;AT63&amp;".1")&gt;VALUE(AQ64&amp;AR64&amp;"."&amp;AT64&amp;".1")</formula>
    </cfRule>
  </conditionalFormatting>
  <conditionalFormatting sqref="AR64">
    <cfRule type="expression" dxfId="2366" priority="407" stopIfTrue="1">
      <formula>AND(AQ63="",AR63="",AT63="",AQ64="",AR64="",AT64="")</formula>
    </cfRule>
    <cfRule type="expression" dxfId="2365" priority="409">
      <formula>ISERROR(VALUE(AQ64&amp;AR64&amp;"."&amp;AT64&amp;".1"))</formula>
    </cfRule>
    <cfRule type="expression" dxfId="2364" priority="415">
      <formula>VALUE(AQ63&amp;AR63&amp;"."&amp;AT63&amp;".1")&gt;VALUE(AQ64&amp;AR64&amp;"."&amp;AT64&amp;".1")</formula>
    </cfRule>
  </conditionalFormatting>
  <conditionalFormatting sqref="AR65">
    <cfRule type="expression" dxfId="2363" priority="391" stopIfTrue="1">
      <formula>AND(AQ65="",AR65="",AT65="",AQ66="",AR66="",AT66="")</formula>
    </cfRule>
    <cfRule type="expression" dxfId="2362" priority="397">
      <formula>ISERROR(VALUE(AQ65&amp;AR65&amp;"."&amp;AT65&amp;".1"))</formula>
    </cfRule>
    <cfRule type="expression" dxfId="2361" priority="404">
      <formula>VALUE(AQ65&amp;AR65&amp;"."&amp;AT65&amp;".1")&gt;VALUE(AQ66&amp;AR66&amp;"."&amp;AT66&amp;".1")</formula>
    </cfRule>
  </conditionalFormatting>
  <conditionalFormatting sqref="AR66">
    <cfRule type="expression" dxfId="2360" priority="386" stopIfTrue="1">
      <formula>AND(AQ65="",AR65="",AT65="",AQ66="",AR66="",AT66="")</formula>
    </cfRule>
    <cfRule type="expression" dxfId="2359" priority="388">
      <formula>ISERROR(VALUE(AQ66&amp;AR66&amp;"."&amp;AT66&amp;".1"))</formula>
    </cfRule>
    <cfRule type="expression" dxfId="2358" priority="394">
      <formula>VALUE(AQ65&amp;AR65&amp;"."&amp;AT65&amp;".1")&gt;VALUE(AQ66&amp;AR66&amp;"."&amp;AT66&amp;".1")</formula>
    </cfRule>
  </conditionalFormatting>
  <conditionalFormatting sqref="AR67">
    <cfRule type="expression" dxfId="2357" priority="370" stopIfTrue="1">
      <formula>AND(AQ67="",AR67="",AT67="",AQ68="",AR68="",AT68="")</formula>
    </cfRule>
    <cfRule type="expression" dxfId="2356" priority="376">
      <formula>ISERROR(VALUE(AQ67&amp;AR67&amp;"."&amp;AT67&amp;".1"))</formula>
    </cfRule>
    <cfRule type="expression" dxfId="2355" priority="383">
      <formula>VALUE(AQ67&amp;AR67&amp;"."&amp;AT67&amp;".1")&gt;VALUE(AQ68&amp;AR68&amp;"."&amp;AT68&amp;".1")</formula>
    </cfRule>
  </conditionalFormatting>
  <conditionalFormatting sqref="AR68">
    <cfRule type="expression" dxfId="2354" priority="365" stopIfTrue="1">
      <formula>AND(AQ67="",AR67="",AT67="",AQ68="",AR68="",AT68="")</formula>
    </cfRule>
    <cfRule type="expression" dxfId="2353" priority="367">
      <formula>ISERROR(VALUE(AQ68&amp;AR68&amp;"."&amp;AT68&amp;".1"))</formula>
    </cfRule>
    <cfRule type="expression" dxfId="2352" priority="373">
      <formula>VALUE(AQ67&amp;AR67&amp;"."&amp;AT67&amp;".1")&gt;VALUE(AQ68&amp;AR68&amp;"."&amp;AT68&amp;".1")</formula>
    </cfRule>
  </conditionalFormatting>
  <conditionalFormatting sqref="AT51">
    <cfRule type="expression" dxfId="2351" priority="522" stopIfTrue="1">
      <formula>AND(AQ51="",AR51="",AT51="",AQ52="",AR52="",AT52="")</formula>
    </cfRule>
    <cfRule type="expression" dxfId="2350" priority="524">
      <formula>ISERROR(VALUE(AQ51&amp;AR51&amp;"."&amp;AT51&amp;".1"))</formula>
    </cfRule>
    <cfRule type="expression" dxfId="2349" priority="529">
      <formula>VALUE(AQ51&amp;AR51&amp;"."&amp;AT51&amp;".1")&gt;VALUE(AQ52&amp;AR52&amp;"."&amp;AT52&amp;".1")</formula>
    </cfRule>
  </conditionalFormatting>
  <conditionalFormatting sqref="AT52">
    <cfRule type="expression" dxfId="2348" priority="511" stopIfTrue="1">
      <formula>AND(AQ51="",AR51="",AT51="",AQ52="",AR52="",AT52="")</formula>
    </cfRule>
    <cfRule type="expression" dxfId="2347" priority="513">
      <formula>ISERROR(VALUE(AQ52&amp;AR52&amp;"."&amp;AT52&amp;".1"))</formula>
    </cfRule>
    <cfRule type="expression" dxfId="2346" priority="519">
      <formula>VALUE(AQ51&amp;AR51&amp;"."&amp;AT51&amp;".1")&gt;VALUE(AQ52&amp;AR52&amp;"."&amp;AT52&amp;".1")</formula>
    </cfRule>
  </conditionalFormatting>
  <conditionalFormatting sqref="AT53">
    <cfRule type="expression" dxfId="2345" priority="501" stopIfTrue="1">
      <formula>AND(AQ53="",AR53="",AT53="",AQ54="",AR54="",AT54="")</formula>
    </cfRule>
    <cfRule type="expression" dxfId="2344" priority="503">
      <formula>ISERROR(VALUE(AQ53&amp;AR53&amp;"."&amp;AT53&amp;".1"))</formula>
    </cfRule>
    <cfRule type="expression" dxfId="2343" priority="508">
      <formula>VALUE(AQ53&amp;AR53&amp;"."&amp;AT53&amp;".1")&gt;VALUE(AQ54&amp;AR54&amp;"."&amp;AT54&amp;".1")</formula>
    </cfRule>
  </conditionalFormatting>
  <conditionalFormatting sqref="AT54 AT56">
    <cfRule type="expression" dxfId="2342" priority="490" stopIfTrue="1">
      <formula>AND(AQ53="",AR53="",AT53="",AQ54="",AR54="",AT54="")</formula>
    </cfRule>
    <cfRule type="expression" dxfId="2341" priority="492">
      <formula>ISERROR(VALUE(AQ54&amp;AR54&amp;"."&amp;AT54&amp;".1"))</formula>
    </cfRule>
    <cfRule type="expression" dxfId="2340" priority="498">
      <formula>VALUE(AQ53&amp;AR53&amp;"."&amp;AT53&amp;".1")&gt;VALUE(AQ54&amp;AR54&amp;"."&amp;AT54&amp;".1")</formula>
    </cfRule>
  </conditionalFormatting>
  <conditionalFormatting sqref="AT55">
    <cfRule type="expression" dxfId="2339" priority="358" stopIfTrue="1">
      <formula>AND(AQ55="",AR55="",AT55="",AQ56="",AR56="",AT56="")</formula>
    </cfRule>
    <cfRule type="expression" dxfId="2338" priority="360">
      <formula>ISERROR(VALUE(AQ55&amp;AR55&amp;"."&amp;AT55&amp;".1"))</formula>
    </cfRule>
    <cfRule type="expression" dxfId="2337" priority="361">
      <formula>VALUE(AQ55&amp;AR55&amp;"."&amp;AT55&amp;".1")&gt;VALUE(AQ56&amp;AR56&amp;"."&amp;AT56&amp;".1")</formula>
    </cfRule>
  </conditionalFormatting>
  <conditionalFormatting sqref="AT57">
    <cfRule type="expression" dxfId="2336" priority="480" stopIfTrue="1">
      <formula>AND(AQ57="",AR57="",AT57="",AQ58="",AR58="",AT58="")</formula>
    </cfRule>
    <cfRule type="expression" dxfId="2335" priority="482">
      <formula>ISERROR(VALUE(AQ57&amp;AR57&amp;"."&amp;AT57&amp;".1"))</formula>
    </cfRule>
    <cfRule type="expression" dxfId="2334" priority="487">
      <formula>VALUE(AQ57&amp;AR57&amp;"."&amp;AT57&amp;".1")&gt;VALUE(AQ58&amp;AR58&amp;"."&amp;AT58&amp;".1")</formula>
    </cfRule>
  </conditionalFormatting>
  <conditionalFormatting sqref="AT58">
    <cfRule type="expression" dxfId="2333" priority="469" stopIfTrue="1">
      <formula>AND(AQ57="",AR57="",AT57="",AQ58="",AR58="",AT58="")</formula>
    </cfRule>
    <cfRule type="expression" dxfId="2332" priority="471">
      <formula>ISERROR(VALUE(AQ58&amp;AR58&amp;"."&amp;AT58&amp;".1"))</formula>
    </cfRule>
    <cfRule type="expression" dxfId="2331" priority="477">
      <formula>VALUE(AQ57&amp;AR57&amp;"."&amp;AT57&amp;".1")&gt;VALUE(AQ58&amp;AR58&amp;"."&amp;AT58&amp;".1")</formula>
    </cfRule>
  </conditionalFormatting>
  <conditionalFormatting sqref="AT59">
    <cfRule type="expression" dxfId="2330" priority="459" stopIfTrue="1">
      <formula>AND(AQ59="",AR59="",AT59="",AQ60="",AR60="",AT60="")</formula>
    </cfRule>
    <cfRule type="expression" dxfId="2329" priority="461">
      <formula>ISERROR(VALUE(AQ59&amp;AR59&amp;"."&amp;AT59&amp;".1"))</formula>
    </cfRule>
    <cfRule type="expression" dxfId="2328" priority="466">
      <formula>VALUE(AQ59&amp;AR59&amp;"."&amp;AT59&amp;".1")&gt;VALUE(AQ60&amp;AR60&amp;"."&amp;AT60&amp;".1")</formula>
    </cfRule>
  </conditionalFormatting>
  <conditionalFormatting sqref="AT60">
    <cfRule type="expression" dxfId="2327" priority="448" stopIfTrue="1">
      <formula>AND(AQ59="",AR59="",AT59="",AQ60="",AR60="",AT60="")</formula>
    </cfRule>
    <cfRule type="expression" dxfId="2326" priority="450">
      <formula>ISERROR(VALUE(AQ60&amp;AR60&amp;"."&amp;AT60&amp;".1"))</formula>
    </cfRule>
    <cfRule type="expression" dxfId="2325" priority="456">
      <formula>VALUE(AQ59&amp;AR59&amp;"."&amp;AT59&amp;".1")&gt;VALUE(AQ60&amp;AR60&amp;"."&amp;AT60&amp;".1")</formula>
    </cfRule>
  </conditionalFormatting>
  <conditionalFormatting sqref="AT61">
    <cfRule type="expression" dxfId="2324" priority="438" stopIfTrue="1">
      <formula>AND(AQ61="",AR61="",AT61="",AQ62="",AR62="",AT62="")</formula>
    </cfRule>
    <cfRule type="expression" dxfId="2323" priority="440">
      <formula>ISERROR(VALUE(AQ61&amp;AR61&amp;"."&amp;AT61&amp;".1"))</formula>
    </cfRule>
    <cfRule type="expression" dxfId="2322" priority="445">
      <formula>VALUE(AQ61&amp;AR61&amp;"."&amp;AT61&amp;".1")&gt;VALUE(AQ62&amp;AR62&amp;"."&amp;AT62&amp;".1")</formula>
    </cfRule>
  </conditionalFormatting>
  <conditionalFormatting sqref="AT62">
    <cfRule type="expression" dxfId="2321" priority="427" stopIfTrue="1">
      <formula>AND(AQ61="",AR61="",AT61="",AQ62="",AR62="",AT62="")</formula>
    </cfRule>
    <cfRule type="expression" dxfId="2320" priority="429">
      <formula>ISERROR(VALUE(AQ62&amp;AR62&amp;"."&amp;AT62&amp;".1"))</formula>
    </cfRule>
    <cfRule type="expression" dxfId="2319" priority="435">
      <formula>VALUE(AQ61&amp;AR61&amp;"."&amp;AT61&amp;".1")&gt;VALUE(AQ62&amp;AR62&amp;"."&amp;AT62&amp;".1")</formula>
    </cfRule>
  </conditionalFormatting>
  <conditionalFormatting sqref="AT63">
    <cfRule type="expression" dxfId="2318" priority="417" stopIfTrue="1">
      <formula>AND(AQ63="",AR63="",AT63="",AQ64="",AR64="",AT64="")</formula>
    </cfRule>
    <cfRule type="expression" dxfId="2317" priority="419">
      <formula>ISERROR(VALUE(AQ63&amp;AR63&amp;"."&amp;AT63&amp;".1"))</formula>
    </cfRule>
    <cfRule type="expression" dxfId="2316" priority="424">
      <formula>VALUE(AQ63&amp;AR63&amp;"."&amp;AT63&amp;".1")&gt;VALUE(AQ64&amp;AR64&amp;"."&amp;AT64&amp;".1")</formula>
    </cfRule>
  </conditionalFormatting>
  <conditionalFormatting sqref="AT64">
    <cfRule type="expression" dxfId="2315" priority="406" stopIfTrue="1">
      <formula>AND(AQ63="",AR63="",AT63="",AQ64="",AR64="",AT64="")</formula>
    </cfRule>
    <cfRule type="expression" dxfId="2314" priority="408">
      <formula>ISERROR(VALUE(AQ64&amp;AR64&amp;"."&amp;AT64&amp;".1"))</formula>
    </cfRule>
    <cfRule type="expression" dxfId="2313" priority="414">
      <formula>VALUE(AQ63&amp;AR63&amp;"."&amp;AT63&amp;".1")&gt;VALUE(AQ64&amp;AR64&amp;"."&amp;AT64&amp;".1")</formula>
    </cfRule>
  </conditionalFormatting>
  <conditionalFormatting sqref="AT65">
    <cfRule type="expression" dxfId="2312" priority="396" stopIfTrue="1">
      <formula>AND(AQ65="",AR65="",AT65="",AQ66="",AR66="",AT66="")</formula>
    </cfRule>
    <cfRule type="expression" dxfId="2311" priority="398">
      <formula>ISERROR(VALUE(AQ65&amp;AR65&amp;"."&amp;AT65&amp;".1"))</formula>
    </cfRule>
    <cfRule type="expression" dxfId="2310" priority="403">
      <formula>VALUE(AQ65&amp;AR65&amp;"."&amp;AT65&amp;".1")&gt;VALUE(AQ66&amp;AR66&amp;"."&amp;AT66&amp;".1")</formula>
    </cfRule>
  </conditionalFormatting>
  <conditionalFormatting sqref="AT66">
    <cfRule type="expression" dxfId="2309" priority="385" stopIfTrue="1">
      <formula>AND(AQ65="",AR65="",AT65="",AQ66="",AR66="",AT66="")</formula>
    </cfRule>
    <cfRule type="expression" dxfId="2308" priority="387">
      <formula>ISERROR(VALUE(AQ66&amp;AR66&amp;"."&amp;AT66&amp;".1"))</formula>
    </cfRule>
    <cfRule type="expression" dxfId="2307" priority="393">
      <formula>VALUE(AQ65&amp;AR65&amp;"."&amp;AT65&amp;".1")&gt;VALUE(AQ66&amp;AR66&amp;"."&amp;AT66&amp;".1")</formula>
    </cfRule>
  </conditionalFormatting>
  <conditionalFormatting sqref="AT67">
    <cfRule type="expression" dxfId="2306" priority="375" stopIfTrue="1">
      <formula>AND(AQ67="",AR67="",AT67="",AQ68="",AR68="",AT68="")</formula>
    </cfRule>
    <cfRule type="expression" dxfId="2305" priority="377">
      <formula>ISERROR(VALUE(AQ67&amp;AR67&amp;"."&amp;AT67&amp;".1"))</formula>
    </cfRule>
    <cfRule type="expression" dxfId="2304" priority="382">
      <formula>VALUE(AQ67&amp;AR67&amp;"."&amp;AT67&amp;".1")&gt;VALUE(AQ68&amp;AR68&amp;"."&amp;AT68&amp;".1")</formula>
    </cfRule>
  </conditionalFormatting>
  <conditionalFormatting sqref="AT68">
    <cfRule type="expression" dxfId="2303" priority="364" stopIfTrue="1">
      <formula>AND(AQ67="",AR67="",AT67="",AQ68="",AR68="",AT68="")</formula>
    </cfRule>
    <cfRule type="expression" dxfId="2302" priority="366">
      <formula>ISERROR(VALUE(AQ68&amp;AR68&amp;"."&amp;AT68&amp;".1"))</formula>
    </cfRule>
    <cfRule type="expression" dxfId="2301" priority="372">
      <formula>VALUE(AQ67&amp;AR67&amp;"."&amp;AT67&amp;".1")&gt;VALUE(AQ68&amp;AR68&amp;"."&amp;AT68&amp;".1")</formula>
    </cfRule>
  </conditionalFormatting>
  <conditionalFormatting sqref="AQ33">
    <cfRule type="expression" dxfId="2300" priority="341" stopIfTrue="1">
      <formula>AND(AQ33="",AR33="",AT33="",AQ34="",AR34="",AT34="")</formula>
    </cfRule>
    <cfRule type="expression" dxfId="2299" priority="344">
      <formula>ISERROR(VALUE(AQ33&amp;AR33&amp;"."&amp;AT33&amp;".1"))</formula>
    </cfRule>
    <cfRule type="expression" dxfId="2298" priority="354">
      <formula>VALUE(AQ33&amp;AR33&amp;"."&amp;AT33&amp;".1")&gt;VALUE(AQ34&amp;AR34&amp;"."&amp;AT34&amp;".1")</formula>
    </cfRule>
  </conditionalFormatting>
  <conditionalFormatting sqref="AQ34">
    <cfRule type="expression" dxfId="2297" priority="338" stopIfTrue="1">
      <formula>AND(AQ33="",AR33="",AT33="",AQ34="",AR34="",AT34="")</formula>
    </cfRule>
    <cfRule type="expression" dxfId="2296" priority="339">
      <formula>ISERROR(VALUE(AQ34&amp;AR34&amp;"."&amp;AT34&amp;".1"))</formula>
    </cfRule>
    <cfRule type="expression" dxfId="2295" priority="348">
      <formula>VALUE(AQ33&amp;AR33&amp;"."&amp;AT33&amp;".1")&gt;VALUE(AQ34&amp;AR34&amp;"."&amp;AT34&amp;".1")</formula>
    </cfRule>
  </conditionalFormatting>
  <conditionalFormatting sqref="AQ35">
    <cfRule type="expression" dxfId="2294" priority="320" stopIfTrue="1">
      <formula>AND(AQ35="",AR35="",AT35="",AQ36="",AR36="",AT36="")</formula>
    </cfRule>
    <cfRule type="expression" dxfId="2293" priority="323">
      <formula>ISERROR(VALUE(AQ35&amp;AR35&amp;"."&amp;AT35&amp;".1"))</formula>
    </cfRule>
    <cfRule type="expression" dxfId="2292" priority="333">
      <formula>VALUE(AQ35&amp;AR35&amp;"."&amp;AT35&amp;".1")&gt;VALUE(AQ36&amp;AR36&amp;"."&amp;AT36&amp;".1")</formula>
    </cfRule>
  </conditionalFormatting>
  <conditionalFormatting sqref="AQ36 AQ38">
    <cfRule type="expression" dxfId="2291" priority="317" stopIfTrue="1">
      <formula>AND(AQ35="",AR35="",AT35="",AQ36="",AR36="",AT36="")</formula>
    </cfRule>
    <cfRule type="expression" dxfId="2290" priority="318">
      <formula>ISERROR(VALUE(AQ36&amp;AR36&amp;"."&amp;AT36&amp;".1"))</formula>
    </cfRule>
    <cfRule type="expression" dxfId="2289" priority="327">
      <formula>VALUE(AQ35&amp;AR35&amp;"."&amp;AT35&amp;".1")&gt;VALUE(AQ36&amp;AR36&amp;"."&amp;AT36&amp;".1")</formula>
    </cfRule>
  </conditionalFormatting>
  <conditionalFormatting sqref="AQ37">
    <cfRule type="expression" dxfId="2288" priority="179" stopIfTrue="1">
      <formula>AND(AQ37="",AR37="",AT37="",AQ38="",AR38="",AT38="")</formula>
    </cfRule>
    <cfRule type="expression" dxfId="2287" priority="180">
      <formula>ISERROR(VALUE(AQ37&amp;AR37&amp;"."&amp;AT37&amp;".1"))</formula>
    </cfRule>
    <cfRule type="expression" dxfId="2286" priority="186">
      <formula>VALUE(AQ37&amp;AR37&amp;"."&amp;AT37&amp;".1")&gt;VALUE(AQ38&amp;AR38&amp;"."&amp;AT38&amp;".1")</formula>
    </cfRule>
  </conditionalFormatting>
  <conditionalFormatting sqref="AQ39">
    <cfRule type="expression" dxfId="2285" priority="299" stopIfTrue="1">
      <formula>AND(AQ39="",AR39="",AT39="",AQ40="",AR40="",AT40="")</formula>
    </cfRule>
    <cfRule type="expression" dxfId="2284" priority="302">
      <formula>ISERROR(VALUE(AQ39&amp;AR39&amp;"."&amp;AT39&amp;".1"))</formula>
    </cfRule>
    <cfRule type="expression" dxfId="2283" priority="312">
      <formula>VALUE(AQ39&amp;AR39&amp;"."&amp;AT39&amp;".1")&gt;VALUE(AQ40&amp;AR40&amp;"."&amp;AT40&amp;".1")</formula>
    </cfRule>
  </conditionalFormatting>
  <conditionalFormatting sqref="AQ40">
    <cfRule type="expression" dxfId="2282" priority="296" stopIfTrue="1">
      <formula>AND(AQ39="",AR39="",AT39="",AQ40="",AR40="",AT40="")</formula>
    </cfRule>
    <cfRule type="expression" dxfId="2281" priority="297">
      <formula>ISERROR(VALUE(AQ40&amp;AR40&amp;"."&amp;AT40&amp;".1"))</formula>
    </cfRule>
    <cfRule type="expression" dxfId="2280" priority="306">
      <formula>VALUE(AQ39&amp;AR39&amp;"."&amp;AT39&amp;".1")&gt;VALUE(AQ40&amp;AR40&amp;"."&amp;AT40&amp;".1")</formula>
    </cfRule>
  </conditionalFormatting>
  <conditionalFormatting sqref="AQ41">
    <cfRule type="expression" dxfId="2279" priority="278" stopIfTrue="1">
      <formula>AND(AQ41="",AR41="",AT41="",AQ42="",AR42="",AT42="")</formula>
    </cfRule>
    <cfRule type="expression" dxfId="2278" priority="281">
      <formula>ISERROR(VALUE(AQ41&amp;AR41&amp;"."&amp;AT41&amp;".1"))</formula>
    </cfRule>
    <cfRule type="expression" dxfId="2277" priority="291">
      <formula>VALUE(AQ41&amp;AR41&amp;"."&amp;AT41&amp;".1")&gt;VALUE(AQ42&amp;AR42&amp;"."&amp;AT42&amp;".1")</formula>
    </cfRule>
  </conditionalFormatting>
  <conditionalFormatting sqref="AQ42">
    <cfRule type="expression" dxfId="2276" priority="275" stopIfTrue="1">
      <formula>AND(AQ41="",AR41="",AT41="",AQ42="",AR42="",AT42="")</formula>
    </cfRule>
    <cfRule type="expression" dxfId="2275" priority="276">
      <formula>ISERROR(VALUE(AQ42&amp;AR42&amp;"."&amp;AT42&amp;".1"))</formula>
    </cfRule>
    <cfRule type="expression" dxfId="2274" priority="285">
      <formula>VALUE(AQ41&amp;AR41&amp;"."&amp;AT41&amp;".1")&gt;VALUE(AQ42&amp;AR42&amp;"."&amp;AT42&amp;".1")</formula>
    </cfRule>
  </conditionalFormatting>
  <conditionalFormatting sqref="AQ43">
    <cfRule type="expression" dxfId="2273" priority="257" stopIfTrue="1">
      <formula>AND(AQ43="",AR43="",AT43="",AQ44="",AR44="",AT44="")</formula>
    </cfRule>
    <cfRule type="expression" dxfId="2272" priority="260">
      <formula>ISERROR(VALUE(AQ43&amp;AR43&amp;"."&amp;AT43&amp;".1"))</formula>
    </cfRule>
    <cfRule type="expression" dxfId="2271" priority="270">
      <formula>VALUE(AQ43&amp;AR43&amp;"."&amp;AT43&amp;".1")&gt;VALUE(AQ44&amp;AR44&amp;"."&amp;AT44&amp;".1")</formula>
    </cfRule>
  </conditionalFormatting>
  <conditionalFormatting sqref="AQ44">
    <cfRule type="expression" dxfId="2270" priority="254" stopIfTrue="1">
      <formula>AND(AQ43="",AR43="",AT43="",AQ44="",AR44="",AT44="")</formula>
    </cfRule>
    <cfRule type="expression" dxfId="2269" priority="255">
      <formula>ISERROR(VALUE(AQ44&amp;AR44&amp;"."&amp;AT44&amp;".1"))</formula>
    </cfRule>
    <cfRule type="expression" dxfId="2268" priority="264">
      <formula>VALUE(AQ43&amp;AR43&amp;"."&amp;AT43&amp;".1")&gt;VALUE(AQ44&amp;AR44&amp;"."&amp;AT44&amp;".1")</formula>
    </cfRule>
  </conditionalFormatting>
  <conditionalFormatting sqref="AQ45">
    <cfRule type="expression" dxfId="2267" priority="236" stopIfTrue="1">
      <formula>AND(AQ45="",AR45="",AT45="",AQ46="",AR46="",AT46="")</formula>
    </cfRule>
    <cfRule type="expression" dxfId="2266" priority="239">
      <formula>ISERROR(VALUE(AQ45&amp;AR45&amp;"."&amp;AT45&amp;".1"))</formula>
    </cfRule>
    <cfRule type="expression" dxfId="2265" priority="249">
      <formula>VALUE(AQ45&amp;AR45&amp;"."&amp;AT45&amp;".1")&gt;VALUE(AQ46&amp;AR46&amp;"."&amp;AT46&amp;".1")</formula>
    </cfRule>
  </conditionalFormatting>
  <conditionalFormatting sqref="AQ46">
    <cfRule type="expression" dxfId="2264" priority="233" stopIfTrue="1">
      <formula>AND(AQ45="",AR45="",AT45="",AQ46="",AR46="",AT46="")</formula>
    </cfRule>
    <cfRule type="expression" dxfId="2263" priority="234">
      <formula>ISERROR(VALUE(AQ46&amp;AR46&amp;"."&amp;AT46&amp;".1"))</formula>
    </cfRule>
    <cfRule type="expression" dxfId="2262" priority="243">
      <formula>VALUE(AQ45&amp;AR45&amp;"."&amp;AT45&amp;".1")&gt;VALUE(AQ46&amp;AR46&amp;"."&amp;AT46&amp;".1")</formula>
    </cfRule>
  </conditionalFormatting>
  <conditionalFormatting sqref="AQ47">
    <cfRule type="expression" dxfId="2261" priority="215" stopIfTrue="1">
      <formula>AND(AQ47="",AR47="",AT47="",AQ48="",AR48="",AT48="")</formula>
    </cfRule>
    <cfRule type="expression" dxfId="2260" priority="218">
      <formula>ISERROR(VALUE(AQ47&amp;AR47&amp;"."&amp;AT47&amp;".1"))</formula>
    </cfRule>
    <cfRule type="expression" dxfId="2259" priority="228">
      <formula>VALUE(AQ47&amp;AR47&amp;"."&amp;AT47&amp;".1")&gt;VALUE(AQ48&amp;AR48&amp;"."&amp;AT48&amp;".1")</formula>
    </cfRule>
  </conditionalFormatting>
  <conditionalFormatting sqref="AQ48">
    <cfRule type="expression" dxfId="2258" priority="212" stopIfTrue="1">
      <formula>AND(AQ47="",AR47="",AT47="",AQ48="",AR48="",AT48="")</formula>
    </cfRule>
    <cfRule type="expression" dxfId="2257" priority="213">
      <formula>ISERROR(VALUE(AQ48&amp;AR48&amp;"."&amp;AT48&amp;".1"))</formula>
    </cfRule>
    <cfRule type="expression" dxfId="2256" priority="222">
      <formula>VALUE(AQ47&amp;AR47&amp;"."&amp;AT47&amp;".1")&gt;VALUE(AQ48&amp;AR48&amp;"."&amp;AT48&amp;".1")</formula>
    </cfRule>
  </conditionalFormatting>
  <conditionalFormatting sqref="AQ49">
    <cfRule type="expression" dxfId="2255" priority="194" stopIfTrue="1">
      <formula>AND(AQ49="",AR49="",AT49="",AQ50="",AR50="",AT50="")</formula>
    </cfRule>
    <cfRule type="expression" dxfId="2254" priority="197">
      <formula>ISERROR(VALUE(AQ49&amp;AR49&amp;"."&amp;AT49&amp;".1"))</formula>
    </cfRule>
    <cfRule type="expression" dxfId="2253" priority="207">
      <formula>VALUE(AQ49&amp;AR49&amp;"."&amp;AT49&amp;".1")&gt;VALUE(AQ50&amp;AR50&amp;"."&amp;AT50&amp;".1")</formula>
    </cfRule>
  </conditionalFormatting>
  <conditionalFormatting sqref="AQ50">
    <cfRule type="expression" dxfId="2252" priority="191" stopIfTrue="1">
      <formula>AND(AQ49="",AR49="",AT49="",AQ50="",AR50="",AT50="")</formula>
    </cfRule>
    <cfRule type="expression" dxfId="2251" priority="192">
      <formula>ISERROR(VALUE(AQ50&amp;AR50&amp;"."&amp;AT50&amp;".1"))</formula>
    </cfRule>
    <cfRule type="expression" dxfId="2250" priority="201">
      <formula>VALUE(AQ49&amp;AR49&amp;"."&amp;AT49&amp;".1")&gt;VALUE(AQ50&amp;AR50&amp;"."&amp;AT50&amp;".1")</formula>
    </cfRule>
  </conditionalFormatting>
  <conditionalFormatting sqref="AR33">
    <cfRule type="expression" dxfId="2249" priority="340" stopIfTrue="1">
      <formula>AND(AQ33="",AR33="",AT33="",AQ34="",AR34="",AT34="")</formula>
    </cfRule>
    <cfRule type="expression" dxfId="2248" priority="346">
      <formula>ISERROR(VALUE(AQ33&amp;AR33&amp;"."&amp;AT33&amp;".1"))</formula>
    </cfRule>
    <cfRule type="expression" dxfId="2247" priority="353">
      <formula>VALUE(AQ33&amp;AR33&amp;"."&amp;AT33&amp;".1")&gt;VALUE(AQ34&amp;AR34&amp;"."&amp;AT34&amp;".1")</formula>
    </cfRule>
  </conditionalFormatting>
  <conditionalFormatting sqref="AR34">
    <cfRule type="expression" dxfId="2246" priority="335" stopIfTrue="1">
      <formula>AND(AQ33="",AR33="",AT33="",AQ34="",AR34="",AT34="")</formula>
    </cfRule>
    <cfRule type="expression" dxfId="2245" priority="337">
      <formula>ISERROR(VALUE(AQ34&amp;AR34&amp;"."&amp;AT34&amp;".1"))</formula>
    </cfRule>
    <cfRule type="expression" dxfId="2244" priority="343">
      <formula>VALUE(AQ33&amp;AR33&amp;"."&amp;AT33&amp;".1")&gt;VALUE(AQ34&amp;AR34&amp;"."&amp;AT34&amp;".1")</formula>
    </cfRule>
  </conditionalFormatting>
  <conditionalFormatting sqref="AR35">
    <cfRule type="expression" dxfId="2243" priority="319" stopIfTrue="1">
      <formula>AND(AQ35="",AR35="",AT35="",AQ36="",AR36="",AT36="")</formula>
    </cfRule>
    <cfRule type="expression" dxfId="2242" priority="325">
      <formula>ISERROR(VALUE(AQ35&amp;AR35&amp;"."&amp;AT35&amp;".1"))</formula>
    </cfRule>
    <cfRule type="expression" dxfId="2241" priority="332">
      <formula>VALUE(AQ35&amp;AR35&amp;"."&amp;AT35&amp;".1")&gt;VALUE(AQ36&amp;AR36&amp;"."&amp;AT36&amp;".1")</formula>
    </cfRule>
  </conditionalFormatting>
  <conditionalFormatting sqref="AR36 AR38">
    <cfRule type="expression" dxfId="2240" priority="314" stopIfTrue="1">
      <formula>AND(AQ35="",AR35="",AT35="",AQ36="",AR36="",AT36="")</formula>
    </cfRule>
    <cfRule type="expression" dxfId="2239" priority="316">
      <formula>ISERROR(VALUE(AQ36&amp;AR36&amp;"."&amp;AT36&amp;".1"))</formula>
    </cfRule>
    <cfRule type="expression" dxfId="2238" priority="322">
      <formula>VALUE(AQ35&amp;AR35&amp;"."&amp;AT35&amp;".1")&gt;VALUE(AQ36&amp;AR36&amp;"."&amp;AT36&amp;".1")</formula>
    </cfRule>
  </conditionalFormatting>
  <conditionalFormatting sqref="AR37">
    <cfRule type="expression" dxfId="2237" priority="178" stopIfTrue="1">
      <formula>AND(AQ37="",AR37="",AT37="",AQ38="",AR38="",AT38="")</formula>
    </cfRule>
    <cfRule type="expression" dxfId="2236" priority="182">
      <formula>ISERROR(VALUE(AQ37&amp;AR37&amp;"."&amp;AT37&amp;".1"))</formula>
    </cfRule>
    <cfRule type="expression" dxfId="2235" priority="185">
      <formula>VALUE(AQ37&amp;AR37&amp;"."&amp;AT37&amp;".1")&gt;VALUE(AQ38&amp;AR38&amp;"."&amp;AT38&amp;".1")</formula>
    </cfRule>
  </conditionalFormatting>
  <conditionalFormatting sqref="AR39">
    <cfRule type="expression" dxfId="2234" priority="298" stopIfTrue="1">
      <formula>AND(AQ39="",AR39="",AT39="",AQ40="",AR40="",AT40="")</formula>
    </cfRule>
    <cfRule type="expression" dxfId="2233" priority="304">
      <formula>ISERROR(VALUE(AQ39&amp;AR39&amp;"."&amp;AT39&amp;".1"))</formula>
    </cfRule>
    <cfRule type="expression" dxfId="2232" priority="311">
      <formula>VALUE(AQ39&amp;AR39&amp;"."&amp;AT39&amp;".1")&gt;VALUE(AQ40&amp;AR40&amp;"."&amp;AT40&amp;".1")</formula>
    </cfRule>
  </conditionalFormatting>
  <conditionalFormatting sqref="AR40">
    <cfRule type="expression" dxfId="2231" priority="293" stopIfTrue="1">
      <formula>AND(AQ39="",AR39="",AT39="",AQ40="",AR40="",AT40="")</formula>
    </cfRule>
    <cfRule type="expression" dxfId="2230" priority="295">
      <formula>ISERROR(VALUE(AQ40&amp;AR40&amp;"."&amp;AT40&amp;".1"))</formula>
    </cfRule>
    <cfRule type="expression" dxfId="2229" priority="301">
      <formula>VALUE(AQ39&amp;AR39&amp;"."&amp;AT39&amp;".1")&gt;VALUE(AQ40&amp;AR40&amp;"."&amp;AT40&amp;".1")</formula>
    </cfRule>
  </conditionalFormatting>
  <conditionalFormatting sqref="AR41">
    <cfRule type="expression" dxfId="2228" priority="277" stopIfTrue="1">
      <formula>AND(AQ41="",AR41="",AT41="",AQ42="",AR42="",AT42="")</formula>
    </cfRule>
    <cfRule type="expression" dxfId="2227" priority="283">
      <formula>ISERROR(VALUE(AQ41&amp;AR41&amp;"."&amp;AT41&amp;".1"))</formula>
    </cfRule>
    <cfRule type="expression" dxfId="2226" priority="290">
      <formula>VALUE(AQ41&amp;AR41&amp;"."&amp;AT41&amp;".1")&gt;VALUE(AQ42&amp;AR42&amp;"."&amp;AT42&amp;".1")</formula>
    </cfRule>
  </conditionalFormatting>
  <conditionalFormatting sqref="AR42">
    <cfRule type="expression" dxfId="2225" priority="272" stopIfTrue="1">
      <formula>AND(AQ41="",AR41="",AT41="",AQ42="",AR42="",AT42="")</formula>
    </cfRule>
    <cfRule type="expression" dxfId="2224" priority="274">
      <formula>ISERROR(VALUE(AQ42&amp;AR42&amp;"."&amp;AT42&amp;".1"))</formula>
    </cfRule>
    <cfRule type="expression" dxfId="2223" priority="280">
      <formula>VALUE(AQ41&amp;AR41&amp;"."&amp;AT41&amp;".1")&gt;VALUE(AQ42&amp;AR42&amp;"."&amp;AT42&amp;".1")</formula>
    </cfRule>
  </conditionalFormatting>
  <conditionalFormatting sqref="AR43">
    <cfRule type="expression" dxfId="2222" priority="256" stopIfTrue="1">
      <formula>AND(AQ43="",AR43="",AT43="",AQ44="",AR44="",AT44="")</formula>
    </cfRule>
    <cfRule type="expression" dxfId="2221" priority="262">
      <formula>ISERROR(VALUE(AQ43&amp;AR43&amp;"."&amp;AT43&amp;".1"))</formula>
    </cfRule>
    <cfRule type="expression" dxfId="2220" priority="269">
      <formula>VALUE(AQ43&amp;AR43&amp;"."&amp;AT43&amp;".1")&gt;VALUE(AQ44&amp;AR44&amp;"."&amp;AT44&amp;".1")</formula>
    </cfRule>
  </conditionalFormatting>
  <conditionalFormatting sqref="AR44">
    <cfRule type="expression" dxfId="2219" priority="251" stopIfTrue="1">
      <formula>AND(AQ43="",AR43="",AT43="",AQ44="",AR44="",AT44="")</formula>
    </cfRule>
    <cfRule type="expression" dxfId="2218" priority="253">
      <formula>ISERROR(VALUE(AQ44&amp;AR44&amp;"."&amp;AT44&amp;".1"))</formula>
    </cfRule>
    <cfRule type="expression" dxfId="2217" priority="259">
      <formula>VALUE(AQ43&amp;AR43&amp;"."&amp;AT43&amp;".1")&gt;VALUE(AQ44&amp;AR44&amp;"."&amp;AT44&amp;".1")</formula>
    </cfRule>
  </conditionalFormatting>
  <conditionalFormatting sqref="AR45">
    <cfRule type="expression" dxfId="2216" priority="235" stopIfTrue="1">
      <formula>AND(AQ45="",AR45="",AT45="",AQ46="",AR46="",AT46="")</formula>
    </cfRule>
    <cfRule type="expression" dxfId="2215" priority="241">
      <formula>ISERROR(VALUE(AQ45&amp;AR45&amp;"."&amp;AT45&amp;".1"))</formula>
    </cfRule>
    <cfRule type="expression" dxfId="2214" priority="248">
      <formula>VALUE(AQ45&amp;AR45&amp;"."&amp;AT45&amp;".1")&gt;VALUE(AQ46&amp;AR46&amp;"."&amp;AT46&amp;".1")</formula>
    </cfRule>
  </conditionalFormatting>
  <conditionalFormatting sqref="AR46">
    <cfRule type="expression" dxfId="2213" priority="230" stopIfTrue="1">
      <formula>AND(AQ45="",AR45="",AT45="",AQ46="",AR46="",AT46="")</formula>
    </cfRule>
    <cfRule type="expression" dxfId="2212" priority="232">
      <formula>ISERROR(VALUE(AQ46&amp;AR46&amp;"."&amp;AT46&amp;".1"))</formula>
    </cfRule>
    <cfRule type="expression" dxfId="2211" priority="238">
      <formula>VALUE(AQ45&amp;AR45&amp;"."&amp;AT45&amp;".1")&gt;VALUE(AQ46&amp;AR46&amp;"."&amp;AT46&amp;".1")</formula>
    </cfRule>
  </conditionalFormatting>
  <conditionalFormatting sqref="AR47">
    <cfRule type="expression" dxfId="2210" priority="214" stopIfTrue="1">
      <formula>AND(AQ47="",AR47="",AT47="",AQ48="",AR48="",AT48="")</formula>
    </cfRule>
    <cfRule type="expression" dxfId="2209" priority="220">
      <formula>ISERROR(VALUE(AQ47&amp;AR47&amp;"."&amp;AT47&amp;".1"))</formula>
    </cfRule>
    <cfRule type="expression" dxfId="2208" priority="227">
      <formula>VALUE(AQ47&amp;AR47&amp;"."&amp;AT47&amp;".1")&gt;VALUE(AQ48&amp;AR48&amp;"."&amp;AT48&amp;".1")</formula>
    </cfRule>
  </conditionalFormatting>
  <conditionalFormatting sqref="AR48">
    <cfRule type="expression" dxfId="2207" priority="209" stopIfTrue="1">
      <formula>AND(AQ47="",AR47="",AT47="",AQ48="",AR48="",AT48="")</formula>
    </cfRule>
    <cfRule type="expression" dxfId="2206" priority="211">
      <formula>ISERROR(VALUE(AQ48&amp;AR48&amp;"."&amp;AT48&amp;".1"))</formula>
    </cfRule>
    <cfRule type="expression" dxfId="2205" priority="217">
      <formula>VALUE(AQ47&amp;AR47&amp;"."&amp;AT47&amp;".1")&gt;VALUE(AQ48&amp;AR48&amp;"."&amp;AT48&amp;".1")</formula>
    </cfRule>
  </conditionalFormatting>
  <conditionalFormatting sqref="AR49">
    <cfRule type="expression" dxfId="2204" priority="193" stopIfTrue="1">
      <formula>AND(AQ49="",AR49="",AT49="",AQ50="",AR50="",AT50="")</formula>
    </cfRule>
    <cfRule type="expression" dxfId="2203" priority="199">
      <formula>ISERROR(VALUE(AQ49&amp;AR49&amp;"."&amp;AT49&amp;".1"))</formula>
    </cfRule>
    <cfRule type="expression" dxfId="2202" priority="206">
      <formula>VALUE(AQ49&amp;AR49&amp;"."&amp;AT49&amp;".1")&gt;VALUE(AQ50&amp;AR50&amp;"."&amp;AT50&amp;".1")</formula>
    </cfRule>
  </conditionalFormatting>
  <conditionalFormatting sqref="AR50">
    <cfRule type="expression" dxfId="2201" priority="188" stopIfTrue="1">
      <formula>AND(AQ49="",AR49="",AT49="",AQ50="",AR50="",AT50="")</formula>
    </cfRule>
    <cfRule type="expression" dxfId="2200" priority="190">
      <formula>ISERROR(VALUE(AQ50&amp;AR50&amp;"."&amp;AT50&amp;".1"))</formula>
    </cfRule>
    <cfRule type="expression" dxfId="2199" priority="196">
      <formula>VALUE(AQ49&amp;AR49&amp;"."&amp;AT49&amp;".1")&gt;VALUE(AQ50&amp;AR50&amp;"."&amp;AT50&amp;".1")</formula>
    </cfRule>
  </conditionalFormatting>
  <conditionalFormatting sqref="AT33">
    <cfRule type="expression" dxfId="2198" priority="345" stopIfTrue="1">
      <formula>AND(AQ33="",AR33="",AT33="",AQ34="",AR34="",AT34="")</formula>
    </cfRule>
    <cfRule type="expression" dxfId="2197" priority="347">
      <formula>ISERROR(VALUE(AQ33&amp;AR33&amp;"."&amp;AT33&amp;".1"))</formula>
    </cfRule>
    <cfRule type="expression" dxfId="2196" priority="352">
      <formula>VALUE(AQ33&amp;AR33&amp;"."&amp;AT33&amp;".1")&gt;VALUE(AQ34&amp;AR34&amp;"."&amp;AT34&amp;".1")</formula>
    </cfRule>
  </conditionalFormatting>
  <conditionalFormatting sqref="AT34">
    <cfRule type="expression" dxfId="2195" priority="334" stopIfTrue="1">
      <formula>AND(AQ33="",AR33="",AT33="",AQ34="",AR34="",AT34="")</formula>
    </cfRule>
    <cfRule type="expression" dxfId="2194" priority="336">
      <formula>ISERROR(VALUE(AQ34&amp;AR34&amp;"."&amp;AT34&amp;".1"))</formula>
    </cfRule>
    <cfRule type="expression" dxfId="2193" priority="342">
      <formula>VALUE(AQ33&amp;AR33&amp;"."&amp;AT33&amp;".1")&gt;VALUE(AQ34&amp;AR34&amp;"."&amp;AT34&amp;".1")</formula>
    </cfRule>
  </conditionalFormatting>
  <conditionalFormatting sqref="AT35">
    <cfRule type="expression" dxfId="2192" priority="324" stopIfTrue="1">
      <formula>AND(AQ35="",AR35="",AT35="",AQ36="",AR36="",AT36="")</formula>
    </cfRule>
    <cfRule type="expression" dxfId="2191" priority="326">
      <formula>ISERROR(VALUE(AQ35&amp;AR35&amp;"."&amp;AT35&amp;".1"))</formula>
    </cfRule>
    <cfRule type="expression" dxfId="2190" priority="331">
      <formula>VALUE(AQ35&amp;AR35&amp;"."&amp;AT35&amp;".1")&gt;VALUE(AQ36&amp;AR36&amp;"."&amp;AT36&amp;".1")</formula>
    </cfRule>
  </conditionalFormatting>
  <conditionalFormatting sqref="AT36 AT38">
    <cfRule type="expression" dxfId="2189" priority="313" stopIfTrue="1">
      <formula>AND(AQ35="",AR35="",AT35="",AQ36="",AR36="",AT36="")</formula>
    </cfRule>
    <cfRule type="expression" dxfId="2188" priority="315">
      <formula>ISERROR(VALUE(AQ36&amp;AR36&amp;"."&amp;AT36&amp;".1"))</formula>
    </cfRule>
    <cfRule type="expression" dxfId="2187" priority="321">
      <formula>VALUE(AQ35&amp;AR35&amp;"."&amp;AT35&amp;".1")&gt;VALUE(AQ36&amp;AR36&amp;"."&amp;AT36&amp;".1")</formula>
    </cfRule>
  </conditionalFormatting>
  <conditionalFormatting sqref="AT37">
    <cfRule type="expression" dxfId="2186" priority="181" stopIfTrue="1">
      <formula>AND(AQ37="",AR37="",AT37="",AQ38="",AR38="",AT38="")</formula>
    </cfRule>
    <cfRule type="expression" dxfId="2185" priority="183">
      <formula>ISERROR(VALUE(AQ37&amp;AR37&amp;"."&amp;AT37&amp;".1"))</formula>
    </cfRule>
    <cfRule type="expression" dxfId="2184" priority="184">
      <formula>VALUE(AQ37&amp;AR37&amp;"."&amp;AT37&amp;".1")&gt;VALUE(AQ38&amp;AR38&amp;"."&amp;AT38&amp;".1")</formula>
    </cfRule>
  </conditionalFormatting>
  <conditionalFormatting sqref="AT39">
    <cfRule type="expression" dxfId="2183" priority="303" stopIfTrue="1">
      <formula>AND(AQ39="",AR39="",AT39="",AQ40="",AR40="",AT40="")</formula>
    </cfRule>
    <cfRule type="expression" dxfId="2182" priority="305">
      <formula>ISERROR(VALUE(AQ39&amp;AR39&amp;"."&amp;AT39&amp;".1"))</formula>
    </cfRule>
    <cfRule type="expression" dxfId="2181" priority="310">
      <formula>VALUE(AQ39&amp;AR39&amp;"."&amp;AT39&amp;".1")&gt;VALUE(AQ40&amp;AR40&amp;"."&amp;AT40&amp;".1")</formula>
    </cfRule>
  </conditionalFormatting>
  <conditionalFormatting sqref="AT40">
    <cfRule type="expression" dxfId="2180" priority="292" stopIfTrue="1">
      <formula>AND(AQ39="",AR39="",AT39="",AQ40="",AR40="",AT40="")</formula>
    </cfRule>
    <cfRule type="expression" dxfId="2179" priority="294">
      <formula>ISERROR(VALUE(AQ40&amp;AR40&amp;"."&amp;AT40&amp;".1"))</formula>
    </cfRule>
    <cfRule type="expression" dxfId="2178" priority="300">
      <formula>VALUE(AQ39&amp;AR39&amp;"."&amp;AT39&amp;".1")&gt;VALUE(AQ40&amp;AR40&amp;"."&amp;AT40&amp;".1")</formula>
    </cfRule>
  </conditionalFormatting>
  <conditionalFormatting sqref="AT41">
    <cfRule type="expression" dxfId="2177" priority="282" stopIfTrue="1">
      <formula>AND(AQ41="",AR41="",AT41="",AQ42="",AR42="",AT42="")</formula>
    </cfRule>
    <cfRule type="expression" dxfId="2176" priority="284">
      <formula>ISERROR(VALUE(AQ41&amp;AR41&amp;"."&amp;AT41&amp;".1"))</formula>
    </cfRule>
    <cfRule type="expression" dxfId="2175" priority="289">
      <formula>VALUE(AQ41&amp;AR41&amp;"."&amp;AT41&amp;".1")&gt;VALUE(AQ42&amp;AR42&amp;"."&amp;AT42&amp;".1")</formula>
    </cfRule>
  </conditionalFormatting>
  <conditionalFormatting sqref="AT42">
    <cfRule type="expression" dxfId="2174" priority="271" stopIfTrue="1">
      <formula>AND(AQ41="",AR41="",AT41="",AQ42="",AR42="",AT42="")</formula>
    </cfRule>
    <cfRule type="expression" dxfId="2173" priority="273">
      <formula>ISERROR(VALUE(AQ42&amp;AR42&amp;"."&amp;AT42&amp;".1"))</formula>
    </cfRule>
    <cfRule type="expression" dxfId="2172" priority="279">
      <formula>VALUE(AQ41&amp;AR41&amp;"."&amp;AT41&amp;".1")&gt;VALUE(AQ42&amp;AR42&amp;"."&amp;AT42&amp;".1")</formula>
    </cfRule>
  </conditionalFormatting>
  <conditionalFormatting sqref="AT43">
    <cfRule type="expression" dxfId="2171" priority="261" stopIfTrue="1">
      <formula>AND(AQ43="",AR43="",AT43="",AQ44="",AR44="",AT44="")</formula>
    </cfRule>
    <cfRule type="expression" dxfId="2170" priority="263">
      <formula>ISERROR(VALUE(AQ43&amp;AR43&amp;"."&amp;AT43&amp;".1"))</formula>
    </cfRule>
    <cfRule type="expression" dxfId="2169" priority="268">
      <formula>VALUE(AQ43&amp;AR43&amp;"."&amp;AT43&amp;".1")&gt;VALUE(AQ44&amp;AR44&amp;"."&amp;AT44&amp;".1")</formula>
    </cfRule>
  </conditionalFormatting>
  <conditionalFormatting sqref="AT44">
    <cfRule type="expression" dxfId="2168" priority="250" stopIfTrue="1">
      <formula>AND(AQ43="",AR43="",AT43="",AQ44="",AR44="",AT44="")</formula>
    </cfRule>
    <cfRule type="expression" dxfId="2167" priority="252">
      <formula>ISERROR(VALUE(AQ44&amp;AR44&amp;"."&amp;AT44&amp;".1"))</formula>
    </cfRule>
    <cfRule type="expression" dxfId="2166" priority="258">
      <formula>VALUE(AQ43&amp;AR43&amp;"."&amp;AT43&amp;".1")&gt;VALUE(AQ44&amp;AR44&amp;"."&amp;AT44&amp;".1")</formula>
    </cfRule>
  </conditionalFormatting>
  <conditionalFormatting sqref="AT45">
    <cfRule type="expression" dxfId="2165" priority="240" stopIfTrue="1">
      <formula>AND(AQ45="",AR45="",AT45="",AQ46="",AR46="",AT46="")</formula>
    </cfRule>
    <cfRule type="expression" dxfId="2164" priority="242">
      <formula>ISERROR(VALUE(AQ45&amp;AR45&amp;"."&amp;AT45&amp;".1"))</formula>
    </cfRule>
    <cfRule type="expression" dxfId="2163" priority="247">
      <formula>VALUE(AQ45&amp;AR45&amp;"."&amp;AT45&amp;".1")&gt;VALUE(AQ46&amp;AR46&amp;"."&amp;AT46&amp;".1")</formula>
    </cfRule>
  </conditionalFormatting>
  <conditionalFormatting sqref="AT46">
    <cfRule type="expression" dxfId="2162" priority="229" stopIfTrue="1">
      <formula>AND(AQ45="",AR45="",AT45="",AQ46="",AR46="",AT46="")</formula>
    </cfRule>
    <cfRule type="expression" dxfId="2161" priority="231">
      <formula>ISERROR(VALUE(AQ46&amp;AR46&amp;"."&amp;AT46&amp;".1"))</formula>
    </cfRule>
    <cfRule type="expression" dxfId="2160" priority="237">
      <formula>VALUE(AQ45&amp;AR45&amp;"."&amp;AT45&amp;".1")&gt;VALUE(AQ46&amp;AR46&amp;"."&amp;AT46&amp;".1")</formula>
    </cfRule>
  </conditionalFormatting>
  <conditionalFormatting sqref="AT47">
    <cfRule type="expression" dxfId="2159" priority="219" stopIfTrue="1">
      <formula>AND(AQ47="",AR47="",AT47="",AQ48="",AR48="",AT48="")</formula>
    </cfRule>
    <cfRule type="expression" dxfId="2158" priority="221">
      <formula>ISERROR(VALUE(AQ47&amp;AR47&amp;"."&amp;AT47&amp;".1"))</formula>
    </cfRule>
    <cfRule type="expression" dxfId="2157" priority="226">
      <formula>VALUE(AQ47&amp;AR47&amp;"."&amp;AT47&amp;".1")&gt;VALUE(AQ48&amp;AR48&amp;"."&amp;AT48&amp;".1")</formula>
    </cfRule>
  </conditionalFormatting>
  <conditionalFormatting sqref="AT48">
    <cfRule type="expression" dxfId="2156" priority="208" stopIfTrue="1">
      <formula>AND(AQ47="",AR47="",AT47="",AQ48="",AR48="",AT48="")</formula>
    </cfRule>
    <cfRule type="expression" dxfId="2155" priority="210">
      <formula>ISERROR(VALUE(AQ48&amp;AR48&amp;"."&amp;AT48&amp;".1"))</formula>
    </cfRule>
    <cfRule type="expression" dxfId="2154" priority="216">
      <formula>VALUE(AQ47&amp;AR47&amp;"."&amp;AT47&amp;".1")&gt;VALUE(AQ48&amp;AR48&amp;"."&amp;AT48&amp;".1")</formula>
    </cfRule>
  </conditionalFormatting>
  <conditionalFormatting sqref="AT49">
    <cfRule type="expression" dxfId="2153" priority="198" stopIfTrue="1">
      <formula>AND(AQ49="",AR49="",AT49="",AQ50="",AR50="",AT50="")</formula>
    </cfRule>
    <cfRule type="expression" dxfId="2152" priority="200">
      <formula>ISERROR(VALUE(AQ49&amp;AR49&amp;"."&amp;AT49&amp;".1"))</formula>
    </cfRule>
    <cfRule type="expression" dxfId="2151" priority="205">
      <formula>VALUE(AQ49&amp;AR49&amp;"."&amp;AT49&amp;".1")&gt;VALUE(AQ50&amp;AR50&amp;"."&amp;AT50&amp;".1")</formula>
    </cfRule>
  </conditionalFormatting>
  <conditionalFormatting sqref="AT50">
    <cfRule type="expression" dxfId="2150" priority="187" stopIfTrue="1">
      <formula>AND(AQ49="",AR49="",AT49="",AQ50="",AR50="",AT50="")</formula>
    </cfRule>
    <cfRule type="expression" dxfId="2149" priority="189">
      <formula>ISERROR(VALUE(AQ50&amp;AR50&amp;"."&amp;AT50&amp;".1"))</formula>
    </cfRule>
    <cfRule type="expression" dxfId="2148" priority="195">
      <formula>VALUE(AQ49&amp;AR49&amp;"."&amp;AT49&amp;".1")&gt;VALUE(AQ50&amp;AR50&amp;"."&amp;AT50&amp;".1")</formula>
    </cfRule>
  </conditionalFormatting>
  <conditionalFormatting sqref="AQ15">
    <cfRule type="expression" dxfId="2147" priority="164" stopIfTrue="1">
      <formula>AND(AQ15="",AR15="",AT15="",AQ16="",AR16="",AT16="")</formula>
    </cfRule>
    <cfRule type="expression" dxfId="2146" priority="167">
      <formula>ISERROR(VALUE(AQ15&amp;AR15&amp;"."&amp;AT15&amp;".1"))</formula>
    </cfRule>
    <cfRule type="expression" dxfId="2145" priority="177">
      <formula>VALUE(AQ15&amp;AR15&amp;"."&amp;AT15&amp;".1")&gt;VALUE(AQ16&amp;AR16&amp;"."&amp;AT16&amp;".1")</formula>
    </cfRule>
  </conditionalFormatting>
  <conditionalFormatting sqref="AQ16">
    <cfRule type="expression" dxfId="2144" priority="161" stopIfTrue="1">
      <formula>AND(AQ15="",AR15="",AT15="",AQ16="",AR16="",AT16="")</formula>
    </cfRule>
    <cfRule type="expression" dxfId="2143" priority="162">
      <formula>ISERROR(VALUE(AQ16&amp;AR16&amp;"."&amp;AT16&amp;".1"))</formula>
    </cfRule>
    <cfRule type="expression" dxfId="2142" priority="171">
      <formula>VALUE(AQ15&amp;AR15&amp;"."&amp;AT15&amp;".1")&gt;VALUE(AQ16&amp;AR16&amp;"."&amp;AT16&amp;".1")</formula>
    </cfRule>
  </conditionalFormatting>
  <conditionalFormatting sqref="AQ17">
    <cfRule type="expression" dxfId="2141" priority="143" stopIfTrue="1">
      <formula>AND(AQ17="",AR17="",AT17="",AQ18="",AR18="",AT18="")</formula>
    </cfRule>
    <cfRule type="expression" dxfId="2140" priority="146">
      <formula>ISERROR(VALUE(AQ17&amp;AR17&amp;"."&amp;AT17&amp;".1"))</formula>
    </cfRule>
    <cfRule type="expression" dxfId="2139" priority="156">
      <formula>VALUE(AQ17&amp;AR17&amp;"."&amp;AT17&amp;".1")&gt;VALUE(AQ18&amp;AR18&amp;"."&amp;AT18&amp;".1")</formula>
    </cfRule>
  </conditionalFormatting>
  <conditionalFormatting sqref="AQ18 AQ20">
    <cfRule type="expression" dxfId="2138" priority="140" stopIfTrue="1">
      <formula>AND(AQ17="",AR17="",AT17="",AQ18="",AR18="",AT18="")</formula>
    </cfRule>
    <cfRule type="expression" dxfId="2137" priority="141">
      <formula>ISERROR(VALUE(AQ18&amp;AR18&amp;"."&amp;AT18&amp;".1"))</formula>
    </cfRule>
    <cfRule type="expression" dxfId="2136" priority="150">
      <formula>VALUE(AQ17&amp;AR17&amp;"."&amp;AT17&amp;".1")&gt;VALUE(AQ18&amp;AR18&amp;"."&amp;AT18&amp;".1")</formula>
    </cfRule>
  </conditionalFormatting>
  <conditionalFormatting sqref="AQ19">
    <cfRule type="expression" dxfId="2135" priority="2" stopIfTrue="1">
      <formula>AND(AQ19="",AR19="",AT19="",AQ20="",AR20="",AT20="")</formula>
    </cfRule>
    <cfRule type="expression" dxfId="2134" priority="3">
      <formula>ISERROR(VALUE(AQ19&amp;AR19&amp;"."&amp;AT19&amp;".1"))</formula>
    </cfRule>
    <cfRule type="expression" dxfId="2133" priority="9">
      <formula>VALUE(AQ19&amp;AR19&amp;"."&amp;AT19&amp;".1")&gt;VALUE(AQ20&amp;AR20&amp;"."&amp;AT20&amp;".1")</formula>
    </cfRule>
  </conditionalFormatting>
  <conditionalFormatting sqref="AQ21">
    <cfRule type="expression" dxfId="2132" priority="122" stopIfTrue="1">
      <formula>AND(AQ21="",AR21="",AT21="",AQ22="",AR22="",AT22="")</formula>
    </cfRule>
    <cfRule type="expression" dxfId="2131" priority="125">
      <formula>ISERROR(VALUE(AQ21&amp;AR21&amp;"."&amp;AT21&amp;".1"))</formula>
    </cfRule>
    <cfRule type="expression" dxfId="2130" priority="135">
      <formula>VALUE(AQ21&amp;AR21&amp;"."&amp;AT21&amp;".1")&gt;VALUE(AQ22&amp;AR22&amp;"."&amp;AT22&amp;".1")</formula>
    </cfRule>
  </conditionalFormatting>
  <conditionalFormatting sqref="AQ22">
    <cfRule type="expression" dxfId="2129" priority="119" stopIfTrue="1">
      <formula>AND(AQ21="",AR21="",AT21="",AQ22="",AR22="",AT22="")</formula>
    </cfRule>
    <cfRule type="expression" dxfId="2128" priority="120">
      <formula>ISERROR(VALUE(AQ22&amp;AR22&amp;"."&amp;AT22&amp;".1"))</formula>
    </cfRule>
    <cfRule type="expression" dxfId="2127" priority="129">
      <formula>VALUE(AQ21&amp;AR21&amp;"."&amp;AT21&amp;".1")&gt;VALUE(AQ22&amp;AR22&amp;"."&amp;AT22&amp;".1")</formula>
    </cfRule>
  </conditionalFormatting>
  <conditionalFormatting sqref="AQ23">
    <cfRule type="expression" dxfId="2126" priority="101" stopIfTrue="1">
      <formula>AND(AQ23="",AR23="",AT23="",AQ24="",AR24="",AT24="")</formula>
    </cfRule>
    <cfRule type="expression" dxfId="2125" priority="104">
      <formula>ISERROR(VALUE(AQ23&amp;AR23&amp;"."&amp;AT23&amp;".1"))</formula>
    </cfRule>
    <cfRule type="expression" dxfId="2124" priority="114">
      <formula>VALUE(AQ23&amp;AR23&amp;"."&amp;AT23&amp;".1")&gt;VALUE(AQ24&amp;AR24&amp;"."&amp;AT24&amp;".1")</formula>
    </cfRule>
  </conditionalFormatting>
  <conditionalFormatting sqref="AQ24">
    <cfRule type="expression" dxfId="2123" priority="98" stopIfTrue="1">
      <formula>AND(AQ23="",AR23="",AT23="",AQ24="",AR24="",AT24="")</formula>
    </cfRule>
    <cfRule type="expression" dxfId="2122" priority="99">
      <formula>ISERROR(VALUE(AQ24&amp;AR24&amp;"."&amp;AT24&amp;".1"))</formula>
    </cfRule>
    <cfRule type="expression" dxfId="2121" priority="108">
      <formula>VALUE(AQ23&amp;AR23&amp;"."&amp;AT23&amp;".1")&gt;VALUE(AQ24&amp;AR24&amp;"."&amp;AT24&amp;".1")</formula>
    </cfRule>
  </conditionalFormatting>
  <conditionalFormatting sqref="AQ25">
    <cfRule type="expression" dxfId="2120" priority="80" stopIfTrue="1">
      <formula>AND(AQ25="",AR25="",AT25="",AQ26="",AR26="",AT26="")</formula>
    </cfRule>
    <cfRule type="expression" dxfId="2119" priority="83">
      <formula>ISERROR(VALUE(AQ25&amp;AR25&amp;"."&amp;AT25&amp;".1"))</formula>
    </cfRule>
    <cfRule type="expression" dxfId="2118" priority="93">
      <formula>VALUE(AQ25&amp;AR25&amp;"."&amp;AT25&amp;".1")&gt;VALUE(AQ26&amp;AR26&amp;"."&amp;AT26&amp;".1")</formula>
    </cfRule>
  </conditionalFormatting>
  <conditionalFormatting sqref="AQ26">
    <cfRule type="expression" dxfId="2117" priority="77" stopIfTrue="1">
      <formula>AND(AQ25="",AR25="",AT25="",AQ26="",AR26="",AT26="")</formula>
    </cfRule>
    <cfRule type="expression" dxfId="2116" priority="78">
      <formula>ISERROR(VALUE(AQ26&amp;AR26&amp;"."&amp;AT26&amp;".1"))</formula>
    </cfRule>
    <cfRule type="expression" dxfId="2115" priority="87">
      <formula>VALUE(AQ25&amp;AR25&amp;"."&amp;AT25&amp;".1")&gt;VALUE(AQ26&amp;AR26&amp;"."&amp;AT26&amp;".1")</formula>
    </cfRule>
  </conditionalFormatting>
  <conditionalFormatting sqref="AQ27">
    <cfRule type="expression" dxfId="2114" priority="59" stopIfTrue="1">
      <formula>AND(AQ27="",AR27="",AT27="",AQ28="",AR28="",AT28="")</formula>
    </cfRule>
    <cfRule type="expression" dxfId="2113" priority="62">
      <formula>ISERROR(VALUE(AQ27&amp;AR27&amp;"."&amp;AT27&amp;".1"))</formula>
    </cfRule>
    <cfRule type="expression" dxfId="2112" priority="72">
      <formula>VALUE(AQ27&amp;AR27&amp;"."&amp;AT27&amp;".1")&gt;VALUE(AQ28&amp;AR28&amp;"."&amp;AT28&amp;".1")</formula>
    </cfRule>
  </conditionalFormatting>
  <conditionalFormatting sqref="AQ28">
    <cfRule type="expression" dxfId="2111" priority="56" stopIfTrue="1">
      <formula>AND(AQ27="",AR27="",AT27="",AQ28="",AR28="",AT28="")</formula>
    </cfRule>
    <cfRule type="expression" dxfId="2110" priority="57">
      <formula>ISERROR(VALUE(AQ28&amp;AR28&amp;"."&amp;AT28&amp;".1"))</formula>
    </cfRule>
    <cfRule type="expression" dxfId="2109" priority="66">
      <formula>VALUE(AQ27&amp;AR27&amp;"."&amp;AT27&amp;".1")&gt;VALUE(AQ28&amp;AR28&amp;"."&amp;AT28&amp;".1")</formula>
    </cfRule>
  </conditionalFormatting>
  <conditionalFormatting sqref="AQ29">
    <cfRule type="expression" dxfId="2108" priority="38" stopIfTrue="1">
      <formula>AND(AQ29="",AR29="",AT29="",AQ30="",AR30="",AT30="")</formula>
    </cfRule>
    <cfRule type="expression" dxfId="2107" priority="41">
      <formula>ISERROR(VALUE(AQ29&amp;AR29&amp;"."&amp;AT29&amp;".1"))</formula>
    </cfRule>
    <cfRule type="expression" dxfId="2106" priority="51">
      <formula>VALUE(AQ29&amp;AR29&amp;"."&amp;AT29&amp;".1")&gt;VALUE(AQ30&amp;AR30&amp;"."&amp;AT30&amp;".1")</formula>
    </cfRule>
  </conditionalFormatting>
  <conditionalFormatting sqref="AQ30">
    <cfRule type="expression" dxfId="2105" priority="35" stopIfTrue="1">
      <formula>AND(AQ29="",AR29="",AT29="",AQ30="",AR30="",AT30="")</formula>
    </cfRule>
    <cfRule type="expression" dxfId="2104" priority="36">
      <formula>ISERROR(VALUE(AQ30&amp;AR30&amp;"."&amp;AT30&amp;".1"))</formula>
    </cfRule>
    <cfRule type="expression" dxfId="2103" priority="45">
      <formula>VALUE(AQ29&amp;AR29&amp;"."&amp;AT29&amp;".1")&gt;VALUE(AQ30&amp;AR30&amp;"."&amp;AT30&amp;".1")</formula>
    </cfRule>
  </conditionalFormatting>
  <conditionalFormatting sqref="AQ31">
    <cfRule type="expression" dxfId="2102" priority="17" stopIfTrue="1">
      <formula>AND(AQ31="",AR31="",AT31="",AQ32="",AR32="",AT32="")</formula>
    </cfRule>
    <cfRule type="expression" dxfId="2101" priority="20">
      <formula>ISERROR(VALUE(AQ31&amp;AR31&amp;"."&amp;AT31&amp;".1"))</formula>
    </cfRule>
    <cfRule type="expression" dxfId="2100" priority="30">
      <formula>VALUE(AQ31&amp;AR31&amp;"."&amp;AT31&amp;".1")&gt;VALUE(AQ32&amp;AR32&amp;"."&amp;AT32&amp;".1")</formula>
    </cfRule>
  </conditionalFormatting>
  <conditionalFormatting sqref="AQ32">
    <cfRule type="expression" dxfId="2099" priority="14" stopIfTrue="1">
      <formula>AND(AQ31="",AR31="",AT31="",AQ32="",AR32="",AT32="")</formula>
    </cfRule>
    <cfRule type="expression" dxfId="2098" priority="15">
      <formula>ISERROR(VALUE(AQ32&amp;AR32&amp;"."&amp;AT32&amp;".1"))</formula>
    </cfRule>
    <cfRule type="expression" dxfId="2097" priority="24">
      <formula>VALUE(AQ31&amp;AR31&amp;"."&amp;AT31&amp;".1")&gt;VALUE(AQ32&amp;AR32&amp;"."&amp;AT32&amp;".1")</formula>
    </cfRule>
  </conditionalFormatting>
  <conditionalFormatting sqref="AR15">
    <cfRule type="expression" dxfId="2096" priority="163" stopIfTrue="1">
      <formula>AND(AQ15="",AR15="",AT15="",AQ16="",AR16="",AT16="")</formula>
    </cfRule>
    <cfRule type="expression" dxfId="2095" priority="169">
      <formula>ISERROR(VALUE(AQ15&amp;AR15&amp;"."&amp;AT15&amp;".1"))</formula>
    </cfRule>
    <cfRule type="expression" dxfId="2094" priority="176">
      <formula>VALUE(AQ15&amp;AR15&amp;"."&amp;AT15&amp;".1")&gt;VALUE(AQ16&amp;AR16&amp;"."&amp;AT16&amp;".1")</formula>
    </cfRule>
  </conditionalFormatting>
  <conditionalFormatting sqref="AR16">
    <cfRule type="expression" dxfId="2093" priority="158" stopIfTrue="1">
      <formula>AND(AQ15="",AR15="",AT15="",AQ16="",AR16="",AT16="")</formula>
    </cfRule>
    <cfRule type="expression" dxfId="2092" priority="160">
      <formula>ISERROR(VALUE(AQ16&amp;AR16&amp;"."&amp;AT16&amp;".1"))</formula>
    </cfRule>
    <cfRule type="expression" dxfId="2091" priority="166">
      <formula>VALUE(AQ15&amp;AR15&amp;"."&amp;AT15&amp;".1")&gt;VALUE(AQ16&amp;AR16&amp;"."&amp;AT16&amp;".1")</formula>
    </cfRule>
  </conditionalFormatting>
  <conditionalFormatting sqref="AR17">
    <cfRule type="expression" dxfId="2090" priority="142" stopIfTrue="1">
      <formula>AND(AQ17="",AR17="",AT17="",AQ18="",AR18="",AT18="")</formula>
    </cfRule>
    <cfRule type="expression" dxfId="2089" priority="148">
      <formula>ISERROR(VALUE(AQ17&amp;AR17&amp;"."&amp;AT17&amp;".1"))</formula>
    </cfRule>
    <cfRule type="expression" dxfId="2088" priority="155">
      <formula>VALUE(AQ17&amp;AR17&amp;"."&amp;AT17&amp;".1")&gt;VALUE(AQ18&amp;AR18&amp;"."&amp;AT18&amp;".1")</formula>
    </cfRule>
  </conditionalFormatting>
  <conditionalFormatting sqref="AR18 AR20">
    <cfRule type="expression" dxfId="2087" priority="137" stopIfTrue="1">
      <formula>AND(AQ17="",AR17="",AT17="",AQ18="",AR18="",AT18="")</formula>
    </cfRule>
    <cfRule type="expression" dxfId="2086" priority="139">
      <formula>ISERROR(VALUE(AQ18&amp;AR18&amp;"."&amp;AT18&amp;".1"))</formula>
    </cfRule>
    <cfRule type="expression" dxfId="2085" priority="145">
      <formula>VALUE(AQ17&amp;AR17&amp;"."&amp;AT17&amp;".1")&gt;VALUE(AQ18&amp;AR18&amp;"."&amp;AT18&amp;".1")</formula>
    </cfRule>
  </conditionalFormatting>
  <conditionalFormatting sqref="AR19">
    <cfRule type="expression" dxfId="2084" priority="1" stopIfTrue="1">
      <formula>AND(AQ19="",AR19="",AT19="",AQ20="",AR20="",AT20="")</formula>
    </cfRule>
    <cfRule type="expression" dxfId="2083" priority="5">
      <formula>ISERROR(VALUE(AQ19&amp;AR19&amp;"."&amp;AT19&amp;".1"))</formula>
    </cfRule>
    <cfRule type="expression" dxfId="2082" priority="8">
      <formula>VALUE(AQ19&amp;AR19&amp;"."&amp;AT19&amp;".1")&gt;VALUE(AQ20&amp;AR20&amp;"."&amp;AT20&amp;".1")</formula>
    </cfRule>
  </conditionalFormatting>
  <conditionalFormatting sqref="AR21">
    <cfRule type="expression" dxfId="2081" priority="121" stopIfTrue="1">
      <formula>AND(AQ21="",AR21="",AT21="",AQ22="",AR22="",AT22="")</formula>
    </cfRule>
    <cfRule type="expression" dxfId="2080" priority="127">
      <formula>ISERROR(VALUE(AQ21&amp;AR21&amp;"."&amp;AT21&amp;".1"))</formula>
    </cfRule>
    <cfRule type="expression" dxfId="2079" priority="134">
      <formula>VALUE(AQ21&amp;AR21&amp;"."&amp;AT21&amp;".1")&gt;VALUE(AQ22&amp;AR22&amp;"."&amp;AT22&amp;".1")</formula>
    </cfRule>
  </conditionalFormatting>
  <conditionalFormatting sqref="AR22">
    <cfRule type="expression" dxfId="2078" priority="116" stopIfTrue="1">
      <formula>AND(AQ21="",AR21="",AT21="",AQ22="",AR22="",AT22="")</formula>
    </cfRule>
    <cfRule type="expression" dxfId="2077" priority="118">
      <formula>ISERROR(VALUE(AQ22&amp;AR22&amp;"."&amp;AT22&amp;".1"))</formula>
    </cfRule>
    <cfRule type="expression" dxfId="2076" priority="124">
      <formula>VALUE(AQ21&amp;AR21&amp;"."&amp;AT21&amp;".1")&gt;VALUE(AQ22&amp;AR22&amp;"."&amp;AT22&amp;".1")</formula>
    </cfRule>
  </conditionalFormatting>
  <conditionalFormatting sqref="AR23">
    <cfRule type="expression" dxfId="2075" priority="100" stopIfTrue="1">
      <formula>AND(AQ23="",AR23="",AT23="",AQ24="",AR24="",AT24="")</formula>
    </cfRule>
    <cfRule type="expression" dxfId="2074" priority="106">
      <formula>ISERROR(VALUE(AQ23&amp;AR23&amp;"."&amp;AT23&amp;".1"))</formula>
    </cfRule>
    <cfRule type="expression" dxfId="2073" priority="113">
      <formula>VALUE(AQ23&amp;AR23&amp;"."&amp;AT23&amp;".1")&gt;VALUE(AQ24&amp;AR24&amp;"."&amp;AT24&amp;".1")</formula>
    </cfRule>
  </conditionalFormatting>
  <conditionalFormatting sqref="AR24">
    <cfRule type="expression" dxfId="2072" priority="95" stopIfTrue="1">
      <formula>AND(AQ23="",AR23="",AT23="",AQ24="",AR24="",AT24="")</formula>
    </cfRule>
    <cfRule type="expression" dxfId="2071" priority="97">
      <formula>ISERROR(VALUE(AQ24&amp;AR24&amp;"."&amp;AT24&amp;".1"))</formula>
    </cfRule>
    <cfRule type="expression" dxfId="2070" priority="103">
      <formula>VALUE(AQ23&amp;AR23&amp;"."&amp;AT23&amp;".1")&gt;VALUE(AQ24&amp;AR24&amp;"."&amp;AT24&amp;".1")</formula>
    </cfRule>
  </conditionalFormatting>
  <conditionalFormatting sqref="AR25">
    <cfRule type="expression" dxfId="2069" priority="79" stopIfTrue="1">
      <formula>AND(AQ25="",AR25="",AT25="",AQ26="",AR26="",AT26="")</formula>
    </cfRule>
    <cfRule type="expression" dxfId="2068" priority="85">
      <formula>ISERROR(VALUE(AQ25&amp;AR25&amp;"."&amp;AT25&amp;".1"))</formula>
    </cfRule>
    <cfRule type="expression" dxfId="2067" priority="92">
      <formula>VALUE(AQ25&amp;AR25&amp;"."&amp;AT25&amp;".1")&gt;VALUE(AQ26&amp;AR26&amp;"."&amp;AT26&amp;".1")</formula>
    </cfRule>
  </conditionalFormatting>
  <conditionalFormatting sqref="AR26">
    <cfRule type="expression" dxfId="2066" priority="74" stopIfTrue="1">
      <formula>AND(AQ25="",AR25="",AT25="",AQ26="",AR26="",AT26="")</formula>
    </cfRule>
    <cfRule type="expression" dxfId="2065" priority="76">
      <formula>ISERROR(VALUE(AQ26&amp;AR26&amp;"."&amp;AT26&amp;".1"))</formula>
    </cfRule>
    <cfRule type="expression" dxfId="2064" priority="82">
      <formula>VALUE(AQ25&amp;AR25&amp;"."&amp;AT25&amp;".1")&gt;VALUE(AQ26&amp;AR26&amp;"."&amp;AT26&amp;".1")</formula>
    </cfRule>
  </conditionalFormatting>
  <conditionalFormatting sqref="AR27">
    <cfRule type="expression" dxfId="2063" priority="58" stopIfTrue="1">
      <formula>AND(AQ27="",AR27="",AT27="",AQ28="",AR28="",AT28="")</formula>
    </cfRule>
    <cfRule type="expression" dxfId="2062" priority="64">
      <formula>ISERROR(VALUE(AQ27&amp;AR27&amp;"."&amp;AT27&amp;".1"))</formula>
    </cfRule>
    <cfRule type="expression" dxfId="2061" priority="71">
      <formula>VALUE(AQ27&amp;AR27&amp;"."&amp;AT27&amp;".1")&gt;VALUE(AQ28&amp;AR28&amp;"."&amp;AT28&amp;".1")</formula>
    </cfRule>
  </conditionalFormatting>
  <conditionalFormatting sqref="AR28">
    <cfRule type="expression" dxfId="2060" priority="53" stopIfTrue="1">
      <formula>AND(AQ27="",AR27="",AT27="",AQ28="",AR28="",AT28="")</formula>
    </cfRule>
    <cfRule type="expression" dxfId="2059" priority="55">
      <formula>ISERROR(VALUE(AQ28&amp;AR28&amp;"."&amp;AT28&amp;".1"))</formula>
    </cfRule>
    <cfRule type="expression" dxfId="2058" priority="61">
      <formula>VALUE(AQ27&amp;AR27&amp;"."&amp;AT27&amp;".1")&gt;VALUE(AQ28&amp;AR28&amp;"."&amp;AT28&amp;".1")</formula>
    </cfRule>
  </conditionalFormatting>
  <conditionalFormatting sqref="AR29">
    <cfRule type="expression" dxfId="2057" priority="37" stopIfTrue="1">
      <formula>AND(AQ29="",AR29="",AT29="",AQ30="",AR30="",AT30="")</formula>
    </cfRule>
    <cfRule type="expression" dxfId="2056" priority="43">
      <formula>ISERROR(VALUE(AQ29&amp;AR29&amp;"."&amp;AT29&amp;".1"))</formula>
    </cfRule>
    <cfRule type="expression" dxfId="2055" priority="50">
      <formula>VALUE(AQ29&amp;AR29&amp;"."&amp;AT29&amp;".1")&gt;VALUE(AQ30&amp;AR30&amp;"."&amp;AT30&amp;".1")</formula>
    </cfRule>
  </conditionalFormatting>
  <conditionalFormatting sqref="AR30">
    <cfRule type="expression" dxfId="2054" priority="32" stopIfTrue="1">
      <formula>AND(AQ29="",AR29="",AT29="",AQ30="",AR30="",AT30="")</formula>
    </cfRule>
    <cfRule type="expression" dxfId="2053" priority="34">
      <formula>ISERROR(VALUE(AQ30&amp;AR30&amp;"."&amp;AT30&amp;".1"))</formula>
    </cfRule>
    <cfRule type="expression" dxfId="2052" priority="40">
      <formula>VALUE(AQ29&amp;AR29&amp;"."&amp;AT29&amp;".1")&gt;VALUE(AQ30&amp;AR30&amp;"."&amp;AT30&amp;".1")</formula>
    </cfRule>
  </conditionalFormatting>
  <conditionalFormatting sqref="AR31">
    <cfRule type="expression" dxfId="2051" priority="16" stopIfTrue="1">
      <formula>AND(AQ31="",AR31="",AT31="",AQ32="",AR32="",AT32="")</formula>
    </cfRule>
    <cfRule type="expression" dxfId="2050" priority="22">
      <formula>ISERROR(VALUE(AQ31&amp;AR31&amp;"."&amp;AT31&amp;".1"))</formula>
    </cfRule>
    <cfRule type="expression" dxfId="2049" priority="29">
      <formula>VALUE(AQ31&amp;AR31&amp;"."&amp;AT31&amp;".1")&gt;VALUE(AQ32&amp;AR32&amp;"."&amp;AT32&amp;".1")</formula>
    </cfRule>
  </conditionalFormatting>
  <conditionalFormatting sqref="AR32">
    <cfRule type="expression" dxfId="2048" priority="11" stopIfTrue="1">
      <formula>AND(AQ31="",AR31="",AT31="",AQ32="",AR32="",AT32="")</formula>
    </cfRule>
    <cfRule type="expression" dxfId="2047" priority="13">
      <formula>ISERROR(VALUE(AQ32&amp;AR32&amp;"."&amp;AT32&amp;".1"))</formula>
    </cfRule>
    <cfRule type="expression" dxfId="2046" priority="19">
      <formula>VALUE(AQ31&amp;AR31&amp;"."&amp;AT31&amp;".1")&gt;VALUE(AQ32&amp;AR32&amp;"."&amp;AT32&amp;".1")</formula>
    </cfRule>
  </conditionalFormatting>
  <conditionalFormatting sqref="AT15">
    <cfRule type="expression" dxfId="2045" priority="168" stopIfTrue="1">
      <formula>AND(AQ15="",AR15="",AT15="",AQ16="",AR16="",AT16="")</formula>
    </cfRule>
    <cfRule type="expression" dxfId="2044" priority="170">
      <formula>ISERROR(VALUE(AQ15&amp;AR15&amp;"."&amp;AT15&amp;".1"))</formula>
    </cfRule>
    <cfRule type="expression" dxfId="2043" priority="175">
      <formula>VALUE(AQ15&amp;AR15&amp;"."&amp;AT15&amp;".1")&gt;VALUE(AQ16&amp;AR16&amp;"."&amp;AT16&amp;".1")</formula>
    </cfRule>
  </conditionalFormatting>
  <conditionalFormatting sqref="AT16">
    <cfRule type="expression" dxfId="2042" priority="157" stopIfTrue="1">
      <formula>AND(AQ15="",AR15="",AT15="",AQ16="",AR16="",AT16="")</formula>
    </cfRule>
    <cfRule type="expression" dxfId="2041" priority="159">
      <formula>ISERROR(VALUE(AQ16&amp;AR16&amp;"."&amp;AT16&amp;".1"))</formula>
    </cfRule>
    <cfRule type="expression" dxfId="2040" priority="165">
      <formula>VALUE(AQ15&amp;AR15&amp;"."&amp;AT15&amp;".1")&gt;VALUE(AQ16&amp;AR16&amp;"."&amp;AT16&amp;".1")</formula>
    </cfRule>
  </conditionalFormatting>
  <conditionalFormatting sqref="AT17">
    <cfRule type="expression" dxfId="2039" priority="147" stopIfTrue="1">
      <formula>AND(AQ17="",AR17="",AT17="",AQ18="",AR18="",AT18="")</formula>
    </cfRule>
    <cfRule type="expression" dxfId="2038" priority="149">
      <formula>ISERROR(VALUE(AQ17&amp;AR17&amp;"."&amp;AT17&amp;".1"))</formula>
    </cfRule>
    <cfRule type="expression" dxfId="2037" priority="154">
      <formula>VALUE(AQ17&amp;AR17&amp;"."&amp;AT17&amp;".1")&gt;VALUE(AQ18&amp;AR18&amp;"."&amp;AT18&amp;".1")</formula>
    </cfRule>
  </conditionalFormatting>
  <conditionalFormatting sqref="AT18 AT20">
    <cfRule type="expression" dxfId="2036" priority="136" stopIfTrue="1">
      <formula>AND(AQ17="",AR17="",AT17="",AQ18="",AR18="",AT18="")</formula>
    </cfRule>
    <cfRule type="expression" dxfId="2035" priority="138">
      <formula>ISERROR(VALUE(AQ18&amp;AR18&amp;"."&amp;AT18&amp;".1"))</formula>
    </cfRule>
    <cfRule type="expression" dxfId="2034" priority="144">
      <formula>VALUE(AQ17&amp;AR17&amp;"."&amp;AT17&amp;".1")&gt;VALUE(AQ18&amp;AR18&amp;"."&amp;AT18&amp;".1")</formula>
    </cfRule>
  </conditionalFormatting>
  <conditionalFormatting sqref="AT19">
    <cfRule type="expression" dxfId="2033" priority="4" stopIfTrue="1">
      <formula>AND(AQ19="",AR19="",AT19="",AQ20="",AR20="",AT20="")</formula>
    </cfRule>
    <cfRule type="expression" dxfId="2032" priority="6">
      <formula>ISERROR(VALUE(AQ19&amp;AR19&amp;"."&amp;AT19&amp;".1"))</formula>
    </cfRule>
    <cfRule type="expression" dxfId="2031" priority="7">
      <formula>VALUE(AQ19&amp;AR19&amp;"."&amp;AT19&amp;".1")&gt;VALUE(AQ20&amp;AR20&amp;"."&amp;AT20&amp;".1")</formula>
    </cfRule>
  </conditionalFormatting>
  <conditionalFormatting sqref="AT21">
    <cfRule type="expression" dxfId="2030" priority="126" stopIfTrue="1">
      <formula>AND(AQ21="",AR21="",AT21="",AQ22="",AR22="",AT22="")</formula>
    </cfRule>
    <cfRule type="expression" dxfId="2029" priority="128">
      <formula>ISERROR(VALUE(AQ21&amp;AR21&amp;"."&amp;AT21&amp;".1"))</formula>
    </cfRule>
    <cfRule type="expression" dxfId="2028" priority="133">
      <formula>VALUE(AQ21&amp;AR21&amp;"."&amp;AT21&amp;".1")&gt;VALUE(AQ22&amp;AR22&amp;"."&amp;AT22&amp;".1")</formula>
    </cfRule>
  </conditionalFormatting>
  <conditionalFormatting sqref="AT22">
    <cfRule type="expression" dxfId="2027" priority="115" stopIfTrue="1">
      <formula>AND(AQ21="",AR21="",AT21="",AQ22="",AR22="",AT22="")</formula>
    </cfRule>
    <cfRule type="expression" dxfId="2026" priority="117">
      <formula>ISERROR(VALUE(AQ22&amp;AR22&amp;"."&amp;AT22&amp;".1"))</formula>
    </cfRule>
    <cfRule type="expression" dxfId="2025" priority="123">
      <formula>VALUE(AQ21&amp;AR21&amp;"."&amp;AT21&amp;".1")&gt;VALUE(AQ22&amp;AR22&amp;"."&amp;AT22&amp;".1")</formula>
    </cfRule>
  </conditionalFormatting>
  <conditionalFormatting sqref="AT23">
    <cfRule type="expression" dxfId="2024" priority="105" stopIfTrue="1">
      <formula>AND(AQ23="",AR23="",AT23="",AQ24="",AR24="",AT24="")</formula>
    </cfRule>
    <cfRule type="expression" dxfId="2023" priority="107">
      <formula>ISERROR(VALUE(AQ23&amp;AR23&amp;"."&amp;AT23&amp;".1"))</formula>
    </cfRule>
    <cfRule type="expression" dxfId="2022" priority="112">
      <formula>VALUE(AQ23&amp;AR23&amp;"."&amp;AT23&amp;".1")&gt;VALUE(AQ24&amp;AR24&amp;"."&amp;AT24&amp;".1")</formula>
    </cfRule>
  </conditionalFormatting>
  <conditionalFormatting sqref="AT24">
    <cfRule type="expression" dxfId="2021" priority="94" stopIfTrue="1">
      <formula>AND(AQ23="",AR23="",AT23="",AQ24="",AR24="",AT24="")</formula>
    </cfRule>
    <cfRule type="expression" dxfId="2020" priority="96">
      <formula>ISERROR(VALUE(AQ24&amp;AR24&amp;"."&amp;AT24&amp;".1"))</formula>
    </cfRule>
    <cfRule type="expression" dxfId="2019" priority="102">
      <formula>VALUE(AQ23&amp;AR23&amp;"."&amp;AT23&amp;".1")&gt;VALUE(AQ24&amp;AR24&amp;"."&amp;AT24&amp;".1")</formula>
    </cfRule>
  </conditionalFormatting>
  <conditionalFormatting sqref="AT25">
    <cfRule type="expression" dxfId="2018" priority="84" stopIfTrue="1">
      <formula>AND(AQ25="",AR25="",AT25="",AQ26="",AR26="",AT26="")</formula>
    </cfRule>
    <cfRule type="expression" dxfId="2017" priority="86">
      <formula>ISERROR(VALUE(AQ25&amp;AR25&amp;"."&amp;AT25&amp;".1"))</formula>
    </cfRule>
    <cfRule type="expression" dxfId="2016" priority="91">
      <formula>VALUE(AQ25&amp;AR25&amp;"."&amp;AT25&amp;".1")&gt;VALUE(AQ26&amp;AR26&amp;"."&amp;AT26&amp;".1")</formula>
    </cfRule>
  </conditionalFormatting>
  <conditionalFormatting sqref="AT26">
    <cfRule type="expression" dxfId="2015" priority="73" stopIfTrue="1">
      <formula>AND(AQ25="",AR25="",AT25="",AQ26="",AR26="",AT26="")</formula>
    </cfRule>
    <cfRule type="expression" dxfId="2014" priority="75">
      <formula>ISERROR(VALUE(AQ26&amp;AR26&amp;"."&amp;AT26&amp;".1"))</formula>
    </cfRule>
    <cfRule type="expression" dxfId="2013" priority="81">
      <formula>VALUE(AQ25&amp;AR25&amp;"."&amp;AT25&amp;".1")&gt;VALUE(AQ26&amp;AR26&amp;"."&amp;AT26&amp;".1")</formula>
    </cfRule>
  </conditionalFormatting>
  <conditionalFormatting sqref="AT27">
    <cfRule type="expression" dxfId="2012" priority="63" stopIfTrue="1">
      <formula>AND(AQ27="",AR27="",AT27="",AQ28="",AR28="",AT28="")</formula>
    </cfRule>
    <cfRule type="expression" dxfId="2011" priority="65">
      <formula>ISERROR(VALUE(AQ27&amp;AR27&amp;"."&amp;AT27&amp;".1"))</formula>
    </cfRule>
    <cfRule type="expression" dxfId="2010" priority="70">
      <formula>VALUE(AQ27&amp;AR27&amp;"."&amp;AT27&amp;".1")&gt;VALUE(AQ28&amp;AR28&amp;"."&amp;AT28&amp;".1")</formula>
    </cfRule>
  </conditionalFormatting>
  <conditionalFormatting sqref="AT28">
    <cfRule type="expression" dxfId="2009" priority="52" stopIfTrue="1">
      <formula>AND(AQ27="",AR27="",AT27="",AQ28="",AR28="",AT28="")</formula>
    </cfRule>
    <cfRule type="expression" dxfId="2008" priority="54">
      <formula>ISERROR(VALUE(AQ28&amp;AR28&amp;"."&amp;AT28&amp;".1"))</formula>
    </cfRule>
    <cfRule type="expression" dxfId="2007" priority="60">
      <formula>VALUE(AQ27&amp;AR27&amp;"."&amp;AT27&amp;".1")&gt;VALUE(AQ28&amp;AR28&amp;"."&amp;AT28&amp;".1")</formula>
    </cfRule>
  </conditionalFormatting>
  <conditionalFormatting sqref="AT29">
    <cfRule type="expression" dxfId="2006" priority="42" stopIfTrue="1">
      <formula>AND(AQ29="",AR29="",AT29="",AQ30="",AR30="",AT30="")</formula>
    </cfRule>
    <cfRule type="expression" dxfId="2005" priority="44">
      <formula>ISERROR(VALUE(AQ29&amp;AR29&amp;"."&amp;AT29&amp;".1"))</formula>
    </cfRule>
    <cfRule type="expression" dxfId="2004" priority="49">
      <formula>VALUE(AQ29&amp;AR29&amp;"."&amp;AT29&amp;".1")&gt;VALUE(AQ30&amp;AR30&amp;"."&amp;AT30&amp;".1")</formula>
    </cfRule>
  </conditionalFormatting>
  <conditionalFormatting sqref="AT30">
    <cfRule type="expression" dxfId="2003" priority="31" stopIfTrue="1">
      <formula>AND(AQ29="",AR29="",AT29="",AQ30="",AR30="",AT30="")</formula>
    </cfRule>
    <cfRule type="expression" dxfId="2002" priority="33">
      <formula>ISERROR(VALUE(AQ30&amp;AR30&amp;"."&amp;AT30&amp;".1"))</formula>
    </cfRule>
    <cfRule type="expression" dxfId="2001" priority="39">
      <formula>VALUE(AQ29&amp;AR29&amp;"."&amp;AT29&amp;".1")&gt;VALUE(AQ30&amp;AR30&amp;"."&amp;AT30&amp;".1")</formula>
    </cfRule>
  </conditionalFormatting>
  <conditionalFormatting sqref="AT31">
    <cfRule type="expression" dxfId="2000" priority="21" stopIfTrue="1">
      <formula>AND(AQ31="",AR31="",AT31="",AQ32="",AR32="",AT32="")</formula>
    </cfRule>
    <cfRule type="expression" dxfId="1999" priority="23">
      <formula>ISERROR(VALUE(AQ31&amp;AR31&amp;"."&amp;AT31&amp;".1"))</formula>
    </cfRule>
    <cfRule type="expression" dxfId="1998" priority="28">
      <formula>VALUE(AQ31&amp;AR31&amp;"."&amp;AT31&amp;".1")&gt;VALUE(AQ32&amp;AR32&amp;"."&amp;AT32&amp;".1")</formula>
    </cfRule>
  </conditionalFormatting>
  <conditionalFormatting sqref="AT32">
    <cfRule type="expression" dxfId="1997" priority="10" stopIfTrue="1">
      <formula>AND(AQ31="",AR31="",AT31="",AQ32="",AR32="",AT32="")</formula>
    </cfRule>
    <cfRule type="expression" dxfId="1996" priority="12">
      <formula>ISERROR(VALUE(AQ32&amp;AR32&amp;"."&amp;AT32&amp;".1"))</formula>
    </cfRule>
    <cfRule type="expression" dxfId="1995" priority="18">
      <formula>VALUE(AQ31&amp;AR31&amp;"."&amp;AT31&amp;".1")&gt;VALUE(AQ32&amp;AR32&amp;"."&amp;AT32&amp;".1")</formula>
    </cfRule>
  </conditionalFormatting>
  <dataValidations count="3">
    <dataValidation type="whole" imeMode="disabled" allowBlank="1" showInputMessage="1" showErrorMessage="1" sqref="AT15:AU74" xr:uid="{751612D7-1F76-4FCA-8330-F41ABADB500A}">
      <formula1>1</formula1>
      <formula2>12</formula2>
    </dataValidation>
    <dataValidation imeMode="on" allowBlank="1" showInputMessage="1" showErrorMessage="1" sqref="G15:O74 S15:AE74" xr:uid="{51827D34-4767-4720-8CE4-58F1EF73C926}"/>
    <dataValidation type="whole" imeMode="disabled" operator="greaterThanOrEqual" allowBlank="1" showInputMessage="1" showErrorMessage="1" sqref="AL15:AP74" xr:uid="{26E17076-E00F-47DC-98B5-407112EA6257}">
      <formula1>1</formula1>
    </dataValidation>
  </dataValidations>
  <pageMargins left="0.39370078740157483" right="0.39370078740157483" top="0.78740157480314965" bottom="0.39370078740157483" header="0.39370078740157483" footer="0.19685039370078741"/>
  <pageSetup paperSize="9" fitToHeight="0" orientation="landscape" horizontalDpi="300" verticalDpi="300" r:id="rId1"/>
  <headerFooter alignWithMargins="0">
    <oddFooter>&amp;C- 4 -</oddFooter>
  </headerFooter>
  <rowBreaks count="2" manualBreakCount="2">
    <brk id="34" max="50" man="1"/>
    <brk id="54" max="16383" man="1"/>
  </rowBreaks>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747" id="{45AEB3C8-DA64-4612-89B7-1535DA0E4E78}">
            <xm:f>VALUE(AQ70&amp;AR70&amp;"."&amp;AT70&amp;"."&amp;"1")&gt;VALUE(初期設定!$M$3)</xm:f>
            <x14:dxf>
              <fill>
                <patternFill>
                  <bgColor rgb="FFFFCCCC"/>
                </patternFill>
              </fill>
            </x14:dxf>
          </x14:cfRule>
          <xm:sqref>AQ70</xm:sqref>
        </x14:conditionalFormatting>
        <x14:conditionalFormatting xmlns:xm="http://schemas.microsoft.com/office/excel/2006/main">
          <x14:cfRule type="expression" priority="705" id="{13D1270B-88B2-403D-9B83-51010C85693B}">
            <xm:f>VALUE(AQ72&amp;AR72&amp;"."&amp;AT72&amp;"."&amp;"1")&gt;VALUE(初期設定!$M$3)</xm:f>
            <x14:dxf>
              <fill>
                <patternFill>
                  <bgColor rgb="FFFFCCCC"/>
                </patternFill>
              </fill>
            </x14:dxf>
          </x14:cfRule>
          <xm:sqref>AQ72</xm:sqref>
        </x14:conditionalFormatting>
        <x14:conditionalFormatting xmlns:xm="http://schemas.microsoft.com/office/excel/2006/main">
          <x14:cfRule type="expression" priority="558" id="{76835AC7-4641-48E4-A90B-E8DD4515575B}">
            <xm:f>VALUE(AQ74&amp;AR74&amp;"."&amp;AT74&amp;"."&amp;"1")&gt;VALUE(初期設定!$M$3)</xm:f>
            <x14:dxf>
              <fill>
                <patternFill>
                  <bgColor rgb="FFFFCCCC"/>
                </patternFill>
              </fill>
            </x14:dxf>
          </x14:cfRule>
          <xm:sqref>AQ74</xm:sqref>
        </x14:conditionalFormatting>
        <x14:conditionalFormatting xmlns:xm="http://schemas.microsoft.com/office/excel/2006/main">
          <x14:cfRule type="expression" priority="746" id="{3D1F1953-4271-4D2F-B16D-200B922D836E}">
            <xm:f>VALUE(AQ70&amp;AR70&amp;"."&amp;AT70&amp;"."&amp;"1")&gt;VALUE(初期設定!$M$3)</xm:f>
            <x14:dxf>
              <fill>
                <patternFill>
                  <bgColor rgb="FFFFCCCC"/>
                </patternFill>
              </fill>
            </x14:dxf>
          </x14:cfRule>
          <xm:sqref>AR70</xm:sqref>
        </x14:conditionalFormatting>
        <x14:conditionalFormatting xmlns:xm="http://schemas.microsoft.com/office/excel/2006/main">
          <x14:cfRule type="expression" priority="704" id="{21D06766-BA7E-47B4-BCE5-21F929D47762}">
            <xm:f>VALUE(AQ72&amp;AR72&amp;"."&amp;AT72&amp;"."&amp;"1")&gt;VALUE(初期設定!$M$3)</xm:f>
            <x14:dxf>
              <fill>
                <patternFill>
                  <bgColor rgb="FFFFCCCC"/>
                </patternFill>
              </fill>
            </x14:dxf>
          </x14:cfRule>
          <xm:sqref>AR72</xm:sqref>
        </x14:conditionalFormatting>
        <x14:conditionalFormatting xmlns:xm="http://schemas.microsoft.com/office/excel/2006/main">
          <x14:cfRule type="expression" priority="557" id="{F78D33A9-C584-4BE3-9B04-9C6E5A475427}">
            <xm:f>VALUE(AQ74&amp;AR74&amp;"."&amp;AT74&amp;"."&amp;"1")&gt;VALUE(初期設定!$M$3)</xm:f>
            <x14:dxf>
              <fill>
                <patternFill>
                  <bgColor rgb="FFFFCCCC"/>
                </patternFill>
              </fill>
            </x14:dxf>
          </x14:cfRule>
          <xm:sqref>AR74</xm:sqref>
        </x14:conditionalFormatting>
        <x14:conditionalFormatting xmlns:xm="http://schemas.microsoft.com/office/excel/2006/main">
          <x14:cfRule type="expression" priority="745" id="{D49F6D44-AA8C-4264-96D4-791E3AD19AD0}">
            <xm:f>VALUE(AQ70&amp;AR70&amp;"."&amp;AT70&amp;"."&amp;"1")&gt;VALUE(初期設定!$M$3)</xm:f>
            <x14:dxf>
              <fill>
                <patternFill>
                  <bgColor rgb="FFFFCCCC"/>
                </patternFill>
              </fill>
            </x14:dxf>
          </x14:cfRule>
          <xm:sqref>AT70</xm:sqref>
        </x14:conditionalFormatting>
        <x14:conditionalFormatting xmlns:xm="http://schemas.microsoft.com/office/excel/2006/main">
          <x14:cfRule type="expression" priority="703" id="{AEE3D06A-1D0C-4002-B3BB-1A46C5BD3171}">
            <xm:f>VALUE(AQ72&amp;AR72&amp;"."&amp;AT72&amp;"."&amp;"1")&gt;VALUE(初期設定!$M$3)</xm:f>
            <x14:dxf>
              <fill>
                <patternFill>
                  <bgColor rgb="FFFFCCCC"/>
                </patternFill>
              </fill>
            </x14:dxf>
          </x14:cfRule>
          <xm:sqref>AT72</xm:sqref>
        </x14:conditionalFormatting>
        <x14:conditionalFormatting xmlns:xm="http://schemas.microsoft.com/office/excel/2006/main">
          <x14:cfRule type="expression" priority="556" id="{8309B3D3-948C-44BA-A391-C9645688BF5F}">
            <xm:f>VALUE(AQ74&amp;AR74&amp;"."&amp;AT74&amp;"."&amp;"1")&gt;VALUE(初期設定!$M$3)</xm:f>
            <x14:dxf>
              <fill>
                <patternFill>
                  <bgColor rgb="FFFFCCCC"/>
                </patternFill>
              </fill>
            </x14:dxf>
          </x14:cfRule>
          <xm:sqref>AT74</xm:sqref>
        </x14:conditionalFormatting>
        <x14:conditionalFormatting xmlns:xm="http://schemas.microsoft.com/office/excel/2006/main">
          <x14:cfRule type="expression" priority="528" id="{84F0C2B7-97DB-4CAB-B420-CE6555D2A0FE}">
            <xm:f>VALUE(AQ52&amp;AR52&amp;"."&amp;AT52&amp;"."&amp;"1")&gt;VALUE(初期設定!$M$3)</xm:f>
            <x14:dxf>
              <fill>
                <patternFill>
                  <bgColor rgb="FFFFCCCC"/>
                </patternFill>
              </fill>
            </x14:dxf>
          </x14:cfRule>
          <xm:sqref>AQ52</xm:sqref>
        </x14:conditionalFormatting>
        <x14:conditionalFormatting xmlns:xm="http://schemas.microsoft.com/office/excel/2006/main">
          <x14:cfRule type="expression" priority="507" id="{E6C08BCE-2ED1-43B4-A27A-C25FC63FFC24}">
            <xm:f>VALUE(AQ54&amp;AR54&amp;"."&amp;AT54&amp;"."&amp;"1")&gt;VALUE(初期設定!$M$3)</xm:f>
            <x14:dxf>
              <fill>
                <patternFill>
                  <bgColor rgb="FFFFCCCC"/>
                </patternFill>
              </fill>
            </x14:dxf>
          </x14:cfRule>
          <xm:sqref>AQ54 AQ56</xm:sqref>
        </x14:conditionalFormatting>
        <x14:conditionalFormatting xmlns:xm="http://schemas.microsoft.com/office/excel/2006/main">
          <x14:cfRule type="expression" priority="486" id="{E633DFC6-7A99-4A85-BDE5-564E547638F1}">
            <xm:f>VALUE(AQ58&amp;AR58&amp;"."&amp;AT58&amp;"."&amp;"1")&gt;VALUE(初期設定!$M$3)</xm:f>
            <x14:dxf>
              <fill>
                <patternFill>
                  <bgColor rgb="FFFFCCCC"/>
                </patternFill>
              </fill>
            </x14:dxf>
          </x14:cfRule>
          <xm:sqref>AQ58</xm:sqref>
        </x14:conditionalFormatting>
        <x14:conditionalFormatting xmlns:xm="http://schemas.microsoft.com/office/excel/2006/main">
          <x14:cfRule type="expression" priority="465" id="{9A46586B-7DBA-4172-BF81-D20C52D543ED}">
            <xm:f>VALUE(AQ60&amp;AR60&amp;"."&amp;AT60&amp;"."&amp;"1")&gt;VALUE(初期設定!$M$3)</xm:f>
            <x14:dxf>
              <fill>
                <patternFill>
                  <bgColor rgb="FFFFCCCC"/>
                </patternFill>
              </fill>
            </x14:dxf>
          </x14:cfRule>
          <xm:sqref>AQ60</xm:sqref>
        </x14:conditionalFormatting>
        <x14:conditionalFormatting xmlns:xm="http://schemas.microsoft.com/office/excel/2006/main">
          <x14:cfRule type="expression" priority="444" id="{28977F64-BF5F-49E5-A0DB-C835742ECE78}">
            <xm:f>VALUE(AQ62&amp;AR62&amp;"."&amp;AT62&amp;"."&amp;"1")&gt;VALUE(初期設定!$M$3)</xm:f>
            <x14:dxf>
              <fill>
                <patternFill>
                  <bgColor rgb="FFFFCCCC"/>
                </patternFill>
              </fill>
            </x14:dxf>
          </x14:cfRule>
          <xm:sqref>AQ62</xm:sqref>
        </x14:conditionalFormatting>
        <x14:conditionalFormatting xmlns:xm="http://schemas.microsoft.com/office/excel/2006/main">
          <x14:cfRule type="expression" priority="423" id="{ABE8B805-8222-4B67-9E50-933E90395925}">
            <xm:f>VALUE(AQ64&amp;AR64&amp;"."&amp;AT64&amp;"."&amp;"1")&gt;VALUE(初期設定!$M$3)</xm:f>
            <x14:dxf>
              <fill>
                <patternFill>
                  <bgColor rgb="FFFFCCCC"/>
                </patternFill>
              </fill>
            </x14:dxf>
          </x14:cfRule>
          <xm:sqref>AQ64</xm:sqref>
        </x14:conditionalFormatting>
        <x14:conditionalFormatting xmlns:xm="http://schemas.microsoft.com/office/excel/2006/main">
          <x14:cfRule type="expression" priority="402" id="{FE3A74F6-A5E9-4E91-8504-1398A2608547}">
            <xm:f>VALUE(AQ66&amp;AR66&amp;"."&amp;AT66&amp;"."&amp;"1")&gt;VALUE(初期設定!$M$3)</xm:f>
            <x14:dxf>
              <fill>
                <patternFill>
                  <bgColor rgb="FFFFCCCC"/>
                </patternFill>
              </fill>
            </x14:dxf>
          </x14:cfRule>
          <xm:sqref>AQ66</xm:sqref>
        </x14:conditionalFormatting>
        <x14:conditionalFormatting xmlns:xm="http://schemas.microsoft.com/office/excel/2006/main">
          <x14:cfRule type="expression" priority="381" id="{03094A2F-BF2A-4562-AD8E-7A83115F41A4}">
            <xm:f>VALUE(AQ68&amp;AR68&amp;"."&amp;AT68&amp;"."&amp;"1")&gt;VALUE(初期設定!$M$3)</xm:f>
            <x14:dxf>
              <fill>
                <patternFill>
                  <bgColor rgb="FFFFCCCC"/>
                </patternFill>
              </fill>
            </x14:dxf>
          </x14:cfRule>
          <xm:sqref>AQ68</xm:sqref>
        </x14:conditionalFormatting>
        <x14:conditionalFormatting xmlns:xm="http://schemas.microsoft.com/office/excel/2006/main">
          <x14:cfRule type="expression" priority="527" id="{CED61390-2A82-44A0-B205-F1397CCFF395}">
            <xm:f>VALUE(AQ52&amp;AR52&amp;"."&amp;AT52&amp;"."&amp;"1")&gt;VALUE(初期設定!$M$3)</xm:f>
            <x14:dxf>
              <fill>
                <patternFill>
                  <bgColor rgb="FFFFCCCC"/>
                </patternFill>
              </fill>
            </x14:dxf>
          </x14:cfRule>
          <xm:sqref>AR52</xm:sqref>
        </x14:conditionalFormatting>
        <x14:conditionalFormatting xmlns:xm="http://schemas.microsoft.com/office/excel/2006/main">
          <x14:cfRule type="expression" priority="506" id="{68A40AAD-9125-4009-B193-44ADE576EE1C}">
            <xm:f>VALUE(AQ54&amp;AR54&amp;"."&amp;AT54&amp;"."&amp;"1")&gt;VALUE(初期設定!$M$3)</xm:f>
            <x14:dxf>
              <fill>
                <patternFill>
                  <bgColor rgb="FFFFCCCC"/>
                </patternFill>
              </fill>
            </x14:dxf>
          </x14:cfRule>
          <xm:sqref>AR54 AR56</xm:sqref>
        </x14:conditionalFormatting>
        <x14:conditionalFormatting xmlns:xm="http://schemas.microsoft.com/office/excel/2006/main">
          <x14:cfRule type="expression" priority="485" id="{D1DB7CCF-7858-45D1-972F-E8AE480B1582}">
            <xm:f>VALUE(AQ58&amp;AR58&amp;"."&amp;AT58&amp;"."&amp;"1")&gt;VALUE(初期設定!$M$3)</xm:f>
            <x14:dxf>
              <fill>
                <patternFill>
                  <bgColor rgb="FFFFCCCC"/>
                </patternFill>
              </fill>
            </x14:dxf>
          </x14:cfRule>
          <xm:sqref>AR58</xm:sqref>
        </x14:conditionalFormatting>
        <x14:conditionalFormatting xmlns:xm="http://schemas.microsoft.com/office/excel/2006/main">
          <x14:cfRule type="expression" priority="464" id="{2BFBFB9C-2DC2-4E32-8D5E-EF465566B1C0}">
            <xm:f>VALUE(AQ60&amp;AR60&amp;"."&amp;AT60&amp;"."&amp;"1")&gt;VALUE(初期設定!$M$3)</xm:f>
            <x14:dxf>
              <fill>
                <patternFill>
                  <bgColor rgb="FFFFCCCC"/>
                </patternFill>
              </fill>
            </x14:dxf>
          </x14:cfRule>
          <xm:sqref>AR60</xm:sqref>
        </x14:conditionalFormatting>
        <x14:conditionalFormatting xmlns:xm="http://schemas.microsoft.com/office/excel/2006/main">
          <x14:cfRule type="expression" priority="443" id="{7554FEC9-11AD-49F0-8793-5B7B9BA22FDC}">
            <xm:f>VALUE(AQ62&amp;AR62&amp;"."&amp;AT62&amp;"."&amp;"1")&gt;VALUE(初期設定!$M$3)</xm:f>
            <x14:dxf>
              <fill>
                <patternFill>
                  <bgColor rgb="FFFFCCCC"/>
                </patternFill>
              </fill>
            </x14:dxf>
          </x14:cfRule>
          <xm:sqref>AR62</xm:sqref>
        </x14:conditionalFormatting>
        <x14:conditionalFormatting xmlns:xm="http://schemas.microsoft.com/office/excel/2006/main">
          <x14:cfRule type="expression" priority="422" id="{91D0C0E4-CC98-4C0F-B03D-4EB8FD210145}">
            <xm:f>VALUE(AQ64&amp;AR64&amp;"."&amp;AT64&amp;"."&amp;"1")&gt;VALUE(初期設定!$M$3)</xm:f>
            <x14:dxf>
              <fill>
                <patternFill>
                  <bgColor rgb="FFFFCCCC"/>
                </patternFill>
              </fill>
            </x14:dxf>
          </x14:cfRule>
          <xm:sqref>AR64</xm:sqref>
        </x14:conditionalFormatting>
        <x14:conditionalFormatting xmlns:xm="http://schemas.microsoft.com/office/excel/2006/main">
          <x14:cfRule type="expression" priority="401" id="{836645D0-D99A-4728-BFF9-E43E46F8CC24}">
            <xm:f>VALUE(AQ66&amp;AR66&amp;"."&amp;AT66&amp;"."&amp;"1")&gt;VALUE(初期設定!$M$3)</xm:f>
            <x14:dxf>
              <fill>
                <patternFill>
                  <bgColor rgb="FFFFCCCC"/>
                </patternFill>
              </fill>
            </x14:dxf>
          </x14:cfRule>
          <xm:sqref>AR66</xm:sqref>
        </x14:conditionalFormatting>
        <x14:conditionalFormatting xmlns:xm="http://schemas.microsoft.com/office/excel/2006/main">
          <x14:cfRule type="expression" priority="380" id="{89DAD7D1-0135-4B0F-BD51-78F4AE30CB01}">
            <xm:f>VALUE(AQ68&amp;AR68&amp;"."&amp;AT68&amp;"."&amp;"1")&gt;VALUE(初期設定!$M$3)</xm:f>
            <x14:dxf>
              <fill>
                <patternFill>
                  <bgColor rgb="FFFFCCCC"/>
                </patternFill>
              </fill>
            </x14:dxf>
          </x14:cfRule>
          <xm:sqref>AR68</xm:sqref>
        </x14:conditionalFormatting>
        <x14:conditionalFormatting xmlns:xm="http://schemas.microsoft.com/office/excel/2006/main">
          <x14:cfRule type="expression" priority="526" id="{EC780E1B-A1A2-48E2-AFDC-183A02C19E56}">
            <xm:f>VALUE(AQ52&amp;AR52&amp;"."&amp;AT52&amp;"."&amp;"1")&gt;VALUE(初期設定!$M$3)</xm:f>
            <x14:dxf>
              <fill>
                <patternFill>
                  <bgColor rgb="FFFFCCCC"/>
                </patternFill>
              </fill>
            </x14:dxf>
          </x14:cfRule>
          <xm:sqref>AT52</xm:sqref>
        </x14:conditionalFormatting>
        <x14:conditionalFormatting xmlns:xm="http://schemas.microsoft.com/office/excel/2006/main">
          <x14:cfRule type="expression" priority="505" id="{B1DA6131-9850-4ACB-AFCA-6EDCDA1C4E80}">
            <xm:f>VALUE(AQ54&amp;AR54&amp;"."&amp;AT54&amp;"."&amp;"1")&gt;VALUE(初期設定!$M$3)</xm:f>
            <x14:dxf>
              <fill>
                <patternFill>
                  <bgColor rgb="FFFFCCCC"/>
                </patternFill>
              </fill>
            </x14:dxf>
          </x14:cfRule>
          <xm:sqref>AT54 AT56</xm:sqref>
        </x14:conditionalFormatting>
        <x14:conditionalFormatting xmlns:xm="http://schemas.microsoft.com/office/excel/2006/main">
          <x14:cfRule type="expression" priority="484" id="{2A444B8B-6576-4011-8315-6845F56F696D}">
            <xm:f>VALUE(AQ58&amp;AR58&amp;"."&amp;AT58&amp;"."&amp;"1")&gt;VALUE(初期設定!$M$3)</xm:f>
            <x14:dxf>
              <fill>
                <patternFill>
                  <bgColor rgb="FFFFCCCC"/>
                </patternFill>
              </fill>
            </x14:dxf>
          </x14:cfRule>
          <xm:sqref>AT58</xm:sqref>
        </x14:conditionalFormatting>
        <x14:conditionalFormatting xmlns:xm="http://schemas.microsoft.com/office/excel/2006/main">
          <x14:cfRule type="expression" priority="463" id="{64736627-0222-467C-9CAF-F1C0A9552EF9}">
            <xm:f>VALUE(AQ60&amp;AR60&amp;"."&amp;AT60&amp;"."&amp;"1")&gt;VALUE(初期設定!$M$3)</xm:f>
            <x14:dxf>
              <fill>
                <patternFill>
                  <bgColor rgb="FFFFCCCC"/>
                </patternFill>
              </fill>
            </x14:dxf>
          </x14:cfRule>
          <xm:sqref>AT60</xm:sqref>
        </x14:conditionalFormatting>
        <x14:conditionalFormatting xmlns:xm="http://schemas.microsoft.com/office/excel/2006/main">
          <x14:cfRule type="expression" priority="442" id="{9BB67127-D38D-4806-9302-FBD304EA47C9}">
            <xm:f>VALUE(AQ62&amp;AR62&amp;"."&amp;AT62&amp;"."&amp;"1")&gt;VALUE(初期設定!$M$3)</xm:f>
            <x14:dxf>
              <fill>
                <patternFill>
                  <bgColor rgb="FFFFCCCC"/>
                </patternFill>
              </fill>
            </x14:dxf>
          </x14:cfRule>
          <xm:sqref>AT62</xm:sqref>
        </x14:conditionalFormatting>
        <x14:conditionalFormatting xmlns:xm="http://schemas.microsoft.com/office/excel/2006/main">
          <x14:cfRule type="expression" priority="421" id="{FAA1FCD3-B71F-481C-87EF-DBD07003ABEE}">
            <xm:f>VALUE(AQ64&amp;AR64&amp;"."&amp;AT64&amp;"."&amp;"1")&gt;VALUE(初期設定!$M$3)</xm:f>
            <x14:dxf>
              <fill>
                <patternFill>
                  <bgColor rgb="FFFFCCCC"/>
                </patternFill>
              </fill>
            </x14:dxf>
          </x14:cfRule>
          <xm:sqref>AT64</xm:sqref>
        </x14:conditionalFormatting>
        <x14:conditionalFormatting xmlns:xm="http://schemas.microsoft.com/office/excel/2006/main">
          <x14:cfRule type="expression" priority="400" id="{A4A7C9DA-C841-45D6-B2D4-4C476D75D01A}">
            <xm:f>VALUE(AQ66&amp;AR66&amp;"."&amp;AT66&amp;"."&amp;"1")&gt;VALUE(初期設定!$M$3)</xm:f>
            <x14:dxf>
              <fill>
                <patternFill>
                  <bgColor rgb="FFFFCCCC"/>
                </patternFill>
              </fill>
            </x14:dxf>
          </x14:cfRule>
          <xm:sqref>AT66</xm:sqref>
        </x14:conditionalFormatting>
        <x14:conditionalFormatting xmlns:xm="http://schemas.microsoft.com/office/excel/2006/main">
          <x14:cfRule type="expression" priority="379" id="{031B6E0C-923A-40AF-9F19-E1CB13A8D97E}">
            <xm:f>VALUE(AQ68&amp;AR68&amp;"."&amp;AT68&amp;"."&amp;"1")&gt;VALUE(初期設定!$M$3)</xm:f>
            <x14:dxf>
              <fill>
                <patternFill>
                  <bgColor rgb="FFFFCCCC"/>
                </patternFill>
              </fill>
            </x14:dxf>
          </x14:cfRule>
          <xm:sqref>AT68</xm:sqref>
        </x14:conditionalFormatting>
        <x14:conditionalFormatting xmlns:xm="http://schemas.microsoft.com/office/excel/2006/main">
          <x14:cfRule type="expression" priority="351" id="{AD615D8A-C7F7-4649-8249-87D41B4CB0D1}">
            <xm:f>VALUE(AQ34&amp;AR34&amp;"."&amp;AT34&amp;"."&amp;"1")&gt;VALUE(初期設定!$M$3)</xm:f>
            <x14:dxf>
              <fill>
                <patternFill>
                  <bgColor rgb="FFFFCCCC"/>
                </patternFill>
              </fill>
            </x14:dxf>
          </x14:cfRule>
          <xm:sqref>AQ34</xm:sqref>
        </x14:conditionalFormatting>
        <x14:conditionalFormatting xmlns:xm="http://schemas.microsoft.com/office/excel/2006/main">
          <x14:cfRule type="expression" priority="330" id="{3BB0A4FB-03F8-48B4-87A2-AB667F5472FE}">
            <xm:f>VALUE(AQ36&amp;AR36&amp;"."&amp;AT36&amp;"."&amp;"1")&gt;VALUE(初期設定!$M$3)</xm:f>
            <x14:dxf>
              <fill>
                <patternFill>
                  <bgColor rgb="FFFFCCCC"/>
                </patternFill>
              </fill>
            </x14:dxf>
          </x14:cfRule>
          <xm:sqref>AQ36 AQ38</xm:sqref>
        </x14:conditionalFormatting>
        <x14:conditionalFormatting xmlns:xm="http://schemas.microsoft.com/office/excel/2006/main">
          <x14:cfRule type="expression" priority="309" id="{9D8D4B5C-5FDF-4BCA-8FDA-7FE67A52C084}">
            <xm:f>VALUE(AQ40&amp;AR40&amp;"."&amp;AT40&amp;"."&amp;"1")&gt;VALUE(初期設定!$M$3)</xm:f>
            <x14:dxf>
              <fill>
                <patternFill>
                  <bgColor rgb="FFFFCCCC"/>
                </patternFill>
              </fill>
            </x14:dxf>
          </x14:cfRule>
          <xm:sqref>AQ40</xm:sqref>
        </x14:conditionalFormatting>
        <x14:conditionalFormatting xmlns:xm="http://schemas.microsoft.com/office/excel/2006/main">
          <x14:cfRule type="expression" priority="288" id="{A83E0EA0-755B-4C15-80FC-1C31186C0275}">
            <xm:f>VALUE(AQ42&amp;AR42&amp;"."&amp;AT42&amp;"."&amp;"1")&gt;VALUE(初期設定!$M$3)</xm:f>
            <x14:dxf>
              <fill>
                <patternFill>
                  <bgColor rgb="FFFFCCCC"/>
                </patternFill>
              </fill>
            </x14:dxf>
          </x14:cfRule>
          <xm:sqref>AQ42</xm:sqref>
        </x14:conditionalFormatting>
        <x14:conditionalFormatting xmlns:xm="http://schemas.microsoft.com/office/excel/2006/main">
          <x14:cfRule type="expression" priority="267" id="{9963966E-A6F5-495C-9484-3EC8BB3350AB}">
            <xm:f>VALUE(AQ44&amp;AR44&amp;"."&amp;AT44&amp;"."&amp;"1")&gt;VALUE(初期設定!$M$3)</xm:f>
            <x14:dxf>
              <fill>
                <patternFill>
                  <bgColor rgb="FFFFCCCC"/>
                </patternFill>
              </fill>
            </x14:dxf>
          </x14:cfRule>
          <xm:sqref>AQ44</xm:sqref>
        </x14:conditionalFormatting>
        <x14:conditionalFormatting xmlns:xm="http://schemas.microsoft.com/office/excel/2006/main">
          <x14:cfRule type="expression" priority="246" id="{85879314-9011-4D84-895E-1D6EB9B7C4A0}">
            <xm:f>VALUE(AQ46&amp;AR46&amp;"."&amp;AT46&amp;"."&amp;"1")&gt;VALUE(初期設定!$M$3)</xm:f>
            <x14:dxf>
              <fill>
                <patternFill>
                  <bgColor rgb="FFFFCCCC"/>
                </patternFill>
              </fill>
            </x14:dxf>
          </x14:cfRule>
          <xm:sqref>AQ46</xm:sqref>
        </x14:conditionalFormatting>
        <x14:conditionalFormatting xmlns:xm="http://schemas.microsoft.com/office/excel/2006/main">
          <x14:cfRule type="expression" priority="225" id="{B53C2568-C738-46CB-BA16-C4BF9E88EA14}">
            <xm:f>VALUE(AQ48&amp;AR48&amp;"."&amp;AT48&amp;"."&amp;"1")&gt;VALUE(初期設定!$M$3)</xm:f>
            <x14:dxf>
              <fill>
                <patternFill>
                  <bgColor rgb="FFFFCCCC"/>
                </patternFill>
              </fill>
            </x14:dxf>
          </x14:cfRule>
          <xm:sqref>AQ48</xm:sqref>
        </x14:conditionalFormatting>
        <x14:conditionalFormatting xmlns:xm="http://schemas.microsoft.com/office/excel/2006/main">
          <x14:cfRule type="expression" priority="204" id="{DCBC65CC-E837-4E2F-BDBF-025DFF1C5460}">
            <xm:f>VALUE(AQ50&amp;AR50&amp;"."&amp;AT50&amp;"."&amp;"1")&gt;VALUE(初期設定!$M$3)</xm:f>
            <x14:dxf>
              <fill>
                <patternFill>
                  <bgColor rgb="FFFFCCCC"/>
                </patternFill>
              </fill>
            </x14:dxf>
          </x14:cfRule>
          <xm:sqref>AQ50</xm:sqref>
        </x14:conditionalFormatting>
        <x14:conditionalFormatting xmlns:xm="http://schemas.microsoft.com/office/excel/2006/main">
          <x14:cfRule type="expression" priority="350" id="{BE021B8F-3DE9-450F-8145-1BBACAA126E8}">
            <xm:f>VALUE(AQ34&amp;AR34&amp;"."&amp;AT34&amp;"."&amp;"1")&gt;VALUE(初期設定!$M$3)</xm:f>
            <x14:dxf>
              <fill>
                <patternFill>
                  <bgColor rgb="FFFFCCCC"/>
                </patternFill>
              </fill>
            </x14:dxf>
          </x14:cfRule>
          <xm:sqref>AR34</xm:sqref>
        </x14:conditionalFormatting>
        <x14:conditionalFormatting xmlns:xm="http://schemas.microsoft.com/office/excel/2006/main">
          <x14:cfRule type="expression" priority="329" id="{510504E5-9182-44E8-9C0A-B54674DA8A19}">
            <xm:f>VALUE(AQ36&amp;AR36&amp;"."&amp;AT36&amp;"."&amp;"1")&gt;VALUE(初期設定!$M$3)</xm:f>
            <x14:dxf>
              <fill>
                <patternFill>
                  <bgColor rgb="FFFFCCCC"/>
                </patternFill>
              </fill>
            </x14:dxf>
          </x14:cfRule>
          <xm:sqref>AR36 AR38</xm:sqref>
        </x14:conditionalFormatting>
        <x14:conditionalFormatting xmlns:xm="http://schemas.microsoft.com/office/excel/2006/main">
          <x14:cfRule type="expression" priority="308" id="{70DA643F-665B-407F-A597-98F818754D58}">
            <xm:f>VALUE(AQ40&amp;AR40&amp;"."&amp;AT40&amp;"."&amp;"1")&gt;VALUE(初期設定!$M$3)</xm:f>
            <x14:dxf>
              <fill>
                <patternFill>
                  <bgColor rgb="FFFFCCCC"/>
                </patternFill>
              </fill>
            </x14:dxf>
          </x14:cfRule>
          <xm:sqref>AR40</xm:sqref>
        </x14:conditionalFormatting>
        <x14:conditionalFormatting xmlns:xm="http://schemas.microsoft.com/office/excel/2006/main">
          <x14:cfRule type="expression" priority="287" id="{20BEE2A0-DB20-48AE-BF19-CE8B32F136E7}">
            <xm:f>VALUE(AQ42&amp;AR42&amp;"."&amp;AT42&amp;"."&amp;"1")&gt;VALUE(初期設定!$M$3)</xm:f>
            <x14:dxf>
              <fill>
                <patternFill>
                  <bgColor rgb="FFFFCCCC"/>
                </patternFill>
              </fill>
            </x14:dxf>
          </x14:cfRule>
          <xm:sqref>AR42</xm:sqref>
        </x14:conditionalFormatting>
        <x14:conditionalFormatting xmlns:xm="http://schemas.microsoft.com/office/excel/2006/main">
          <x14:cfRule type="expression" priority="266" id="{CD3C101B-2D4D-4396-8DEA-706F7E5A3F21}">
            <xm:f>VALUE(AQ44&amp;AR44&amp;"."&amp;AT44&amp;"."&amp;"1")&gt;VALUE(初期設定!$M$3)</xm:f>
            <x14:dxf>
              <fill>
                <patternFill>
                  <bgColor rgb="FFFFCCCC"/>
                </patternFill>
              </fill>
            </x14:dxf>
          </x14:cfRule>
          <xm:sqref>AR44</xm:sqref>
        </x14:conditionalFormatting>
        <x14:conditionalFormatting xmlns:xm="http://schemas.microsoft.com/office/excel/2006/main">
          <x14:cfRule type="expression" priority="245" id="{240AF6D7-9B66-438C-ABB8-0BF562BBE980}">
            <xm:f>VALUE(AQ46&amp;AR46&amp;"."&amp;AT46&amp;"."&amp;"1")&gt;VALUE(初期設定!$M$3)</xm:f>
            <x14:dxf>
              <fill>
                <patternFill>
                  <bgColor rgb="FFFFCCCC"/>
                </patternFill>
              </fill>
            </x14:dxf>
          </x14:cfRule>
          <xm:sqref>AR46</xm:sqref>
        </x14:conditionalFormatting>
        <x14:conditionalFormatting xmlns:xm="http://schemas.microsoft.com/office/excel/2006/main">
          <x14:cfRule type="expression" priority="224" id="{F9835C49-AAEC-4815-9E87-26E34948546C}">
            <xm:f>VALUE(AQ48&amp;AR48&amp;"."&amp;AT48&amp;"."&amp;"1")&gt;VALUE(初期設定!$M$3)</xm:f>
            <x14:dxf>
              <fill>
                <patternFill>
                  <bgColor rgb="FFFFCCCC"/>
                </patternFill>
              </fill>
            </x14:dxf>
          </x14:cfRule>
          <xm:sqref>AR48</xm:sqref>
        </x14:conditionalFormatting>
        <x14:conditionalFormatting xmlns:xm="http://schemas.microsoft.com/office/excel/2006/main">
          <x14:cfRule type="expression" priority="203" id="{2B42BC99-DAD3-4BAF-9623-E33205E82A97}">
            <xm:f>VALUE(AQ50&amp;AR50&amp;"."&amp;AT50&amp;"."&amp;"1")&gt;VALUE(初期設定!$M$3)</xm:f>
            <x14:dxf>
              <fill>
                <patternFill>
                  <bgColor rgb="FFFFCCCC"/>
                </patternFill>
              </fill>
            </x14:dxf>
          </x14:cfRule>
          <xm:sqref>AR50</xm:sqref>
        </x14:conditionalFormatting>
        <x14:conditionalFormatting xmlns:xm="http://schemas.microsoft.com/office/excel/2006/main">
          <x14:cfRule type="expression" priority="349" id="{E25AFC53-8307-479A-9134-8813939C34E1}">
            <xm:f>VALUE(AQ34&amp;AR34&amp;"."&amp;AT34&amp;"."&amp;"1")&gt;VALUE(初期設定!$M$3)</xm:f>
            <x14:dxf>
              <fill>
                <patternFill>
                  <bgColor rgb="FFFFCCCC"/>
                </patternFill>
              </fill>
            </x14:dxf>
          </x14:cfRule>
          <xm:sqref>AT34</xm:sqref>
        </x14:conditionalFormatting>
        <x14:conditionalFormatting xmlns:xm="http://schemas.microsoft.com/office/excel/2006/main">
          <x14:cfRule type="expression" priority="328" id="{10F85662-2552-49DF-8AF3-F6E54233E515}">
            <xm:f>VALUE(AQ36&amp;AR36&amp;"."&amp;AT36&amp;"."&amp;"1")&gt;VALUE(初期設定!$M$3)</xm:f>
            <x14:dxf>
              <fill>
                <patternFill>
                  <bgColor rgb="FFFFCCCC"/>
                </patternFill>
              </fill>
            </x14:dxf>
          </x14:cfRule>
          <xm:sqref>AT36 AT38</xm:sqref>
        </x14:conditionalFormatting>
        <x14:conditionalFormatting xmlns:xm="http://schemas.microsoft.com/office/excel/2006/main">
          <x14:cfRule type="expression" priority="307" id="{FD5E95A3-7DAC-47D8-A73D-F646E01E071D}">
            <xm:f>VALUE(AQ40&amp;AR40&amp;"."&amp;AT40&amp;"."&amp;"1")&gt;VALUE(初期設定!$M$3)</xm:f>
            <x14:dxf>
              <fill>
                <patternFill>
                  <bgColor rgb="FFFFCCCC"/>
                </patternFill>
              </fill>
            </x14:dxf>
          </x14:cfRule>
          <xm:sqref>AT40</xm:sqref>
        </x14:conditionalFormatting>
        <x14:conditionalFormatting xmlns:xm="http://schemas.microsoft.com/office/excel/2006/main">
          <x14:cfRule type="expression" priority="286" id="{8F0A9067-6B69-4B72-8A6F-F8554608600B}">
            <xm:f>VALUE(AQ42&amp;AR42&amp;"."&amp;AT42&amp;"."&amp;"1")&gt;VALUE(初期設定!$M$3)</xm:f>
            <x14:dxf>
              <fill>
                <patternFill>
                  <bgColor rgb="FFFFCCCC"/>
                </patternFill>
              </fill>
            </x14:dxf>
          </x14:cfRule>
          <xm:sqref>AT42</xm:sqref>
        </x14:conditionalFormatting>
        <x14:conditionalFormatting xmlns:xm="http://schemas.microsoft.com/office/excel/2006/main">
          <x14:cfRule type="expression" priority="265" id="{A214AD99-0BCC-47A7-B7E3-1ED79C7B393F}">
            <xm:f>VALUE(AQ44&amp;AR44&amp;"."&amp;AT44&amp;"."&amp;"1")&gt;VALUE(初期設定!$M$3)</xm:f>
            <x14:dxf>
              <fill>
                <patternFill>
                  <bgColor rgb="FFFFCCCC"/>
                </patternFill>
              </fill>
            </x14:dxf>
          </x14:cfRule>
          <xm:sqref>AT44</xm:sqref>
        </x14:conditionalFormatting>
        <x14:conditionalFormatting xmlns:xm="http://schemas.microsoft.com/office/excel/2006/main">
          <x14:cfRule type="expression" priority="244" id="{75AC04FF-63E8-4EF4-BADF-18FA23CC65AF}">
            <xm:f>VALUE(AQ46&amp;AR46&amp;"."&amp;AT46&amp;"."&amp;"1")&gt;VALUE(初期設定!$M$3)</xm:f>
            <x14:dxf>
              <fill>
                <patternFill>
                  <bgColor rgb="FFFFCCCC"/>
                </patternFill>
              </fill>
            </x14:dxf>
          </x14:cfRule>
          <xm:sqref>AT46</xm:sqref>
        </x14:conditionalFormatting>
        <x14:conditionalFormatting xmlns:xm="http://schemas.microsoft.com/office/excel/2006/main">
          <x14:cfRule type="expression" priority="223" id="{492F9053-904B-42E0-84DC-9AC4937D77FD}">
            <xm:f>VALUE(AQ48&amp;AR48&amp;"."&amp;AT48&amp;"."&amp;"1")&gt;VALUE(初期設定!$M$3)</xm:f>
            <x14:dxf>
              <fill>
                <patternFill>
                  <bgColor rgb="FFFFCCCC"/>
                </patternFill>
              </fill>
            </x14:dxf>
          </x14:cfRule>
          <xm:sqref>AT48</xm:sqref>
        </x14:conditionalFormatting>
        <x14:conditionalFormatting xmlns:xm="http://schemas.microsoft.com/office/excel/2006/main">
          <x14:cfRule type="expression" priority="202" id="{CC3F5C67-DD8F-427F-9426-1662569CFB55}">
            <xm:f>VALUE(AQ50&amp;AR50&amp;"."&amp;AT50&amp;"."&amp;"1")&gt;VALUE(初期設定!$M$3)</xm:f>
            <x14:dxf>
              <fill>
                <patternFill>
                  <bgColor rgb="FFFFCCCC"/>
                </patternFill>
              </fill>
            </x14:dxf>
          </x14:cfRule>
          <xm:sqref>AT50</xm:sqref>
        </x14:conditionalFormatting>
        <x14:conditionalFormatting xmlns:xm="http://schemas.microsoft.com/office/excel/2006/main">
          <x14:cfRule type="expression" priority="174" id="{93291553-9981-4D5F-BC9F-631CE32BF488}">
            <xm:f>VALUE(AQ16&amp;AR16&amp;"."&amp;AT16&amp;"."&amp;"1")&gt;VALUE(初期設定!$M$3)</xm:f>
            <x14:dxf>
              <fill>
                <patternFill>
                  <bgColor rgb="FFFFCCCC"/>
                </patternFill>
              </fill>
            </x14:dxf>
          </x14:cfRule>
          <xm:sqref>AQ16</xm:sqref>
        </x14:conditionalFormatting>
        <x14:conditionalFormatting xmlns:xm="http://schemas.microsoft.com/office/excel/2006/main">
          <x14:cfRule type="expression" priority="153" id="{8FBD52C2-62E6-4207-81F9-6CADECC87050}">
            <xm:f>VALUE(AQ18&amp;AR18&amp;"."&amp;AT18&amp;"."&amp;"1")&gt;VALUE(初期設定!$M$3)</xm:f>
            <x14:dxf>
              <fill>
                <patternFill>
                  <bgColor rgb="FFFFCCCC"/>
                </patternFill>
              </fill>
            </x14:dxf>
          </x14:cfRule>
          <xm:sqref>AQ18 AQ20</xm:sqref>
        </x14:conditionalFormatting>
        <x14:conditionalFormatting xmlns:xm="http://schemas.microsoft.com/office/excel/2006/main">
          <x14:cfRule type="expression" priority="132" id="{4E03BBF0-C879-4CF9-B345-B70B0BA1B1E1}">
            <xm:f>VALUE(AQ22&amp;AR22&amp;"."&amp;AT22&amp;"."&amp;"1")&gt;VALUE(初期設定!$M$3)</xm:f>
            <x14:dxf>
              <fill>
                <patternFill>
                  <bgColor rgb="FFFFCCCC"/>
                </patternFill>
              </fill>
            </x14:dxf>
          </x14:cfRule>
          <xm:sqref>AQ22</xm:sqref>
        </x14:conditionalFormatting>
        <x14:conditionalFormatting xmlns:xm="http://schemas.microsoft.com/office/excel/2006/main">
          <x14:cfRule type="expression" priority="111" id="{04199024-D4B7-400A-844D-298CF36855B6}">
            <xm:f>VALUE(AQ24&amp;AR24&amp;"."&amp;AT24&amp;"."&amp;"1")&gt;VALUE(初期設定!$M$3)</xm:f>
            <x14:dxf>
              <fill>
                <patternFill>
                  <bgColor rgb="FFFFCCCC"/>
                </patternFill>
              </fill>
            </x14:dxf>
          </x14:cfRule>
          <xm:sqref>AQ24</xm:sqref>
        </x14:conditionalFormatting>
        <x14:conditionalFormatting xmlns:xm="http://schemas.microsoft.com/office/excel/2006/main">
          <x14:cfRule type="expression" priority="90" id="{EE271D51-D97B-499E-8A0F-0C6DF9C54D1A}">
            <xm:f>VALUE(AQ26&amp;AR26&amp;"."&amp;AT26&amp;"."&amp;"1")&gt;VALUE(初期設定!$M$3)</xm:f>
            <x14:dxf>
              <fill>
                <patternFill>
                  <bgColor rgb="FFFFCCCC"/>
                </patternFill>
              </fill>
            </x14:dxf>
          </x14:cfRule>
          <xm:sqref>AQ26</xm:sqref>
        </x14:conditionalFormatting>
        <x14:conditionalFormatting xmlns:xm="http://schemas.microsoft.com/office/excel/2006/main">
          <x14:cfRule type="expression" priority="69" id="{51B4AF2C-4FE5-4EA9-8437-32232D934E00}">
            <xm:f>VALUE(AQ28&amp;AR28&amp;"."&amp;AT28&amp;"."&amp;"1")&gt;VALUE(初期設定!$M$3)</xm:f>
            <x14:dxf>
              <fill>
                <patternFill>
                  <bgColor rgb="FFFFCCCC"/>
                </patternFill>
              </fill>
            </x14:dxf>
          </x14:cfRule>
          <xm:sqref>AQ28</xm:sqref>
        </x14:conditionalFormatting>
        <x14:conditionalFormatting xmlns:xm="http://schemas.microsoft.com/office/excel/2006/main">
          <x14:cfRule type="expression" priority="48" id="{8676CAB9-0514-49FE-A2C2-5D118B324715}">
            <xm:f>VALUE(AQ30&amp;AR30&amp;"."&amp;AT30&amp;"."&amp;"1")&gt;VALUE(初期設定!$M$3)</xm:f>
            <x14:dxf>
              <fill>
                <patternFill>
                  <bgColor rgb="FFFFCCCC"/>
                </patternFill>
              </fill>
            </x14:dxf>
          </x14:cfRule>
          <xm:sqref>AQ30</xm:sqref>
        </x14:conditionalFormatting>
        <x14:conditionalFormatting xmlns:xm="http://schemas.microsoft.com/office/excel/2006/main">
          <x14:cfRule type="expression" priority="27" id="{302F5EA2-0031-4937-A3B4-CAA35D9BDA85}">
            <xm:f>VALUE(AQ32&amp;AR32&amp;"."&amp;AT32&amp;"."&amp;"1")&gt;VALUE(初期設定!$M$3)</xm:f>
            <x14:dxf>
              <fill>
                <patternFill>
                  <bgColor rgb="FFFFCCCC"/>
                </patternFill>
              </fill>
            </x14:dxf>
          </x14:cfRule>
          <xm:sqref>AQ32</xm:sqref>
        </x14:conditionalFormatting>
        <x14:conditionalFormatting xmlns:xm="http://schemas.microsoft.com/office/excel/2006/main">
          <x14:cfRule type="expression" priority="173" id="{39B3A166-6518-4A5E-BB4C-E3F05B66DBE4}">
            <xm:f>VALUE(AQ16&amp;AR16&amp;"."&amp;AT16&amp;"."&amp;"1")&gt;VALUE(初期設定!$M$3)</xm:f>
            <x14:dxf>
              <fill>
                <patternFill>
                  <bgColor rgb="FFFFCCCC"/>
                </patternFill>
              </fill>
            </x14:dxf>
          </x14:cfRule>
          <xm:sqref>AR16</xm:sqref>
        </x14:conditionalFormatting>
        <x14:conditionalFormatting xmlns:xm="http://schemas.microsoft.com/office/excel/2006/main">
          <x14:cfRule type="expression" priority="152" id="{118BD812-CE07-48FA-9718-09DE69A88286}">
            <xm:f>VALUE(AQ18&amp;AR18&amp;"."&amp;AT18&amp;"."&amp;"1")&gt;VALUE(初期設定!$M$3)</xm:f>
            <x14:dxf>
              <fill>
                <patternFill>
                  <bgColor rgb="FFFFCCCC"/>
                </patternFill>
              </fill>
            </x14:dxf>
          </x14:cfRule>
          <xm:sqref>AR18 AR20</xm:sqref>
        </x14:conditionalFormatting>
        <x14:conditionalFormatting xmlns:xm="http://schemas.microsoft.com/office/excel/2006/main">
          <x14:cfRule type="expression" priority="131" id="{84BF645B-A4E4-4021-A113-9959344CAF4F}">
            <xm:f>VALUE(AQ22&amp;AR22&amp;"."&amp;AT22&amp;"."&amp;"1")&gt;VALUE(初期設定!$M$3)</xm:f>
            <x14:dxf>
              <fill>
                <patternFill>
                  <bgColor rgb="FFFFCCCC"/>
                </patternFill>
              </fill>
            </x14:dxf>
          </x14:cfRule>
          <xm:sqref>AR22</xm:sqref>
        </x14:conditionalFormatting>
        <x14:conditionalFormatting xmlns:xm="http://schemas.microsoft.com/office/excel/2006/main">
          <x14:cfRule type="expression" priority="110" id="{A92183DB-2F81-44E1-9630-C9C9D3F07032}">
            <xm:f>VALUE(AQ24&amp;AR24&amp;"."&amp;AT24&amp;"."&amp;"1")&gt;VALUE(初期設定!$M$3)</xm:f>
            <x14:dxf>
              <fill>
                <patternFill>
                  <bgColor rgb="FFFFCCCC"/>
                </patternFill>
              </fill>
            </x14:dxf>
          </x14:cfRule>
          <xm:sqref>AR24</xm:sqref>
        </x14:conditionalFormatting>
        <x14:conditionalFormatting xmlns:xm="http://schemas.microsoft.com/office/excel/2006/main">
          <x14:cfRule type="expression" priority="89" id="{11E41739-B577-44FC-B201-4A75FA41FBDC}">
            <xm:f>VALUE(AQ26&amp;AR26&amp;"."&amp;AT26&amp;"."&amp;"1")&gt;VALUE(初期設定!$M$3)</xm:f>
            <x14:dxf>
              <fill>
                <patternFill>
                  <bgColor rgb="FFFFCCCC"/>
                </patternFill>
              </fill>
            </x14:dxf>
          </x14:cfRule>
          <xm:sqref>AR26</xm:sqref>
        </x14:conditionalFormatting>
        <x14:conditionalFormatting xmlns:xm="http://schemas.microsoft.com/office/excel/2006/main">
          <x14:cfRule type="expression" priority="68" id="{3ACA60AF-356E-4738-993E-3C220006356F}">
            <xm:f>VALUE(AQ28&amp;AR28&amp;"."&amp;AT28&amp;"."&amp;"1")&gt;VALUE(初期設定!$M$3)</xm:f>
            <x14:dxf>
              <fill>
                <patternFill>
                  <bgColor rgb="FFFFCCCC"/>
                </patternFill>
              </fill>
            </x14:dxf>
          </x14:cfRule>
          <xm:sqref>AR28</xm:sqref>
        </x14:conditionalFormatting>
        <x14:conditionalFormatting xmlns:xm="http://schemas.microsoft.com/office/excel/2006/main">
          <x14:cfRule type="expression" priority="47" id="{AC9A26A3-C1AC-471B-80CF-1DA7BA8F2E7E}">
            <xm:f>VALUE(AQ30&amp;AR30&amp;"."&amp;AT30&amp;"."&amp;"1")&gt;VALUE(初期設定!$M$3)</xm:f>
            <x14:dxf>
              <fill>
                <patternFill>
                  <bgColor rgb="FFFFCCCC"/>
                </patternFill>
              </fill>
            </x14:dxf>
          </x14:cfRule>
          <xm:sqref>AR30</xm:sqref>
        </x14:conditionalFormatting>
        <x14:conditionalFormatting xmlns:xm="http://schemas.microsoft.com/office/excel/2006/main">
          <x14:cfRule type="expression" priority="26" id="{24A12B00-3A19-460D-8AB1-18A95C0F57B1}">
            <xm:f>VALUE(AQ32&amp;AR32&amp;"."&amp;AT32&amp;"."&amp;"1")&gt;VALUE(初期設定!$M$3)</xm:f>
            <x14:dxf>
              <fill>
                <patternFill>
                  <bgColor rgb="FFFFCCCC"/>
                </patternFill>
              </fill>
            </x14:dxf>
          </x14:cfRule>
          <xm:sqref>AR32</xm:sqref>
        </x14:conditionalFormatting>
        <x14:conditionalFormatting xmlns:xm="http://schemas.microsoft.com/office/excel/2006/main">
          <x14:cfRule type="expression" priority="172" id="{88EBE5A2-65E8-4F51-8551-BE8DDE591AF1}">
            <xm:f>VALUE(AQ16&amp;AR16&amp;"."&amp;AT16&amp;"."&amp;"1")&gt;VALUE(初期設定!$M$3)</xm:f>
            <x14:dxf>
              <fill>
                <patternFill>
                  <bgColor rgb="FFFFCCCC"/>
                </patternFill>
              </fill>
            </x14:dxf>
          </x14:cfRule>
          <xm:sqref>AT16</xm:sqref>
        </x14:conditionalFormatting>
        <x14:conditionalFormatting xmlns:xm="http://schemas.microsoft.com/office/excel/2006/main">
          <x14:cfRule type="expression" priority="151" id="{91641398-1B79-4DA6-AB5C-70B1196AEBF9}">
            <xm:f>VALUE(AQ18&amp;AR18&amp;"."&amp;AT18&amp;"."&amp;"1")&gt;VALUE(初期設定!$M$3)</xm:f>
            <x14:dxf>
              <fill>
                <patternFill>
                  <bgColor rgb="FFFFCCCC"/>
                </patternFill>
              </fill>
            </x14:dxf>
          </x14:cfRule>
          <xm:sqref>AT18 AT20</xm:sqref>
        </x14:conditionalFormatting>
        <x14:conditionalFormatting xmlns:xm="http://schemas.microsoft.com/office/excel/2006/main">
          <x14:cfRule type="expression" priority="130" id="{FCBBB60D-3D87-478A-A467-6253509B024F}">
            <xm:f>VALUE(AQ22&amp;AR22&amp;"."&amp;AT22&amp;"."&amp;"1")&gt;VALUE(初期設定!$M$3)</xm:f>
            <x14:dxf>
              <fill>
                <patternFill>
                  <bgColor rgb="FFFFCCCC"/>
                </patternFill>
              </fill>
            </x14:dxf>
          </x14:cfRule>
          <xm:sqref>AT22</xm:sqref>
        </x14:conditionalFormatting>
        <x14:conditionalFormatting xmlns:xm="http://schemas.microsoft.com/office/excel/2006/main">
          <x14:cfRule type="expression" priority="109" id="{4FE27B01-17FF-486A-82C9-C568CBA329CF}">
            <xm:f>VALUE(AQ24&amp;AR24&amp;"."&amp;AT24&amp;"."&amp;"1")&gt;VALUE(初期設定!$M$3)</xm:f>
            <x14:dxf>
              <fill>
                <patternFill>
                  <bgColor rgb="FFFFCCCC"/>
                </patternFill>
              </fill>
            </x14:dxf>
          </x14:cfRule>
          <xm:sqref>AT24</xm:sqref>
        </x14:conditionalFormatting>
        <x14:conditionalFormatting xmlns:xm="http://schemas.microsoft.com/office/excel/2006/main">
          <x14:cfRule type="expression" priority="88" id="{DD128CCD-A624-4D2F-86B3-C9DE779F78EF}">
            <xm:f>VALUE(AQ26&amp;AR26&amp;"."&amp;AT26&amp;"."&amp;"1")&gt;VALUE(初期設定!$M$3)</xm:f>
            <x14:dxf>
              <fill>
                <patternFill>
                  <bgColor rgb="FFFFCCCC"/>
                </patternFill>
              </fill>
            </x14:dxf>
          </x14:cfRule>
          <xm:sqref>AT26</xm:sqref>
        </x14:conditionalFormatting>
        <x14:conditionalFormatting xmlns:xm="http://schemas.microsoft.com/office/excel/2006/main">
          <x14:cfRule type="expression" priority="67" id="{28251E02-E10B-4D5F-B7BB-5ECE8A2AB60D}">
            <xm:f>VALUE(AQ28&amp;AR28&amp;"."&amp;AT28&amp;"."&amp;"1")&gt;VALUE(初期設定!$M$3)</xm:f>
            <x14:dxf>
              <fill>
                <patternFill>
                  <bgColor rgb="FFFFCCCC"/>
                </patternFill>
              </fill>
            </x14:dxf>
          </x14:cfRule>
          <xm:sqref>AT28</xm:sqref>
        </x14:conditionalFormatting>
        <x14:conditionalFormatting xmlns:xm="http://schemas.microsoft.com/office/excel/2006/main">
          <x14:cfRule type="expression" priority="46" id="{E699B166-4D22-42E6-84BC-D141853C4E36}">
            <xm:f>VALUE(AQ30&amp;AR30&amp;"."&amp;AT30&amp;"."&amp;"1")&gt;VALUE(初期設定!$M$3)</xm:f>
            <x14:dxf>
              <fill>
                <patternFill>
                  <bgColor rgb="FFFFCCCC"/>
                </patternFill>
              </fill>
            </x14:dxf>
          </x14:cfRule>
          <xm:sqref>AT30</xm:sqref>
        </x14:conditionalFormatting>
        <x14:conditionalFormatting xmlns:xm="http://schemas.microsoft.com/office/excel/2006/main">
          <x14:cfRule type="expression" priority="25" id="{FB06C729-4EED-4D4B-A186-A5E53824C49F}">
            <xm:f>VALUE(AQ32&amp;AR32&amp;"."&amp;AT32&amp;"."&amp;"1")&gt;VALUE(初期設定!$M$3)</xm:f>
            <x14:dxf>
              <fill>
                <patternFill>
                  <bgColor rgb="FFFFCCCC"/>
                </patternFill>
              </fill>
            </x14:dxf>
          </x14:cfRule>
          <xm:sqref>AT32</xm:sqref>
        </x14:conditionalFormatting>
      </x14:conditionalFormattings>
    </ext>
    <ext xmlns:x14="http://schemas.microsoft.com/office/spreadsheetml/2009/9/main" uri="{CCE6A557-97BC-4b89-ADB6-D9C93CAAB3DF}">
      <x14:dataValidations xmlns:xm="http://schemas.microsoft.com/office/excel/2006/main" count="5">
        <x14:dataValidation type="list" imeMode="disabled" allowBlank="1" showInputMessage="1" showErrorMessage="1" xr:uid="{1B1CD3C4-5916-45CE-B614-A69E53523EA9}">
          <x14:formula1>
            <xm:f>初期設定!$C$3:$C$4</xm:f>
          </x14:formula1>
          <xm:sqref>AQ15:AQ74</xm:sqref>
        </x14:dataValidation>
        <x14:dataValidation type="whole" imeMode="disabled" allowBlank="1" showInputMessage="1" showErrorMessage="1" xr:uid="{44ED74FF-C404-422A-912D-D64C6BCC1228}">
          <x14:formula1>
            <xm:f>1</xm:f>
          </x14:formula1>
          <x14:formula2>
            <xm:f>初期設定!$P$4</xm:f>
          </x14:formula2>
          <xm:sqref>AR15:AR74</xm:sqref>
        </x14:dataValidation>
        <x14:dataValidation type="list" imeMode="on" allowBlank="1" showInputMessage="1" showErrorMessage="1" xr:uid="{3754AF18-0A3E-464F-A35C-5C645F66951C}">
          <x14:formula1>
            <xm:f>初期設定!$Y$3:$Y$4</xm:f>
          </x14:formula1>
          <xm:sqref>P15:R74</xm:sqref>
        </x14:dataValidation>
        <x14:dataValidation type="list" imeMode="disabled" allowBlank="1" showInputMessage="1" showErrorMessage="1" xr:uid="{BB4D1994-DBDD-4A7E-86F7-E24A5C05609A}">
          <x14:formula1>
            <xm:f>初期設定!$AA$3:$AA$5</xm:f>
          </x14:formula1>
          <xm:sqref>E15:F74</xm:sqref>
        </x14:dataValidation>
        <x14:dataValidation type="list" imeMode="on" allowBlank="1" showInputMessage="1" showErrorMessage="1" xr:uid="{8B68E4BC-B2C5-460C-967B-FB7B3C2043D0}">
          <x14:formula1>
            <xm:f>初期設定!$R$3:$R$49</xm:f>
          </x14:formula1>
          <xm:sqref>AF15:AK74</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BA76"/>
  <sheetViews>
    <sheetView view="pageBreakPreview" zoomScaleNormal="100" zoomScaleSheetLayoutView="100" workbookViewId="0">
      <pane ySplit="14" topLeftCell="A15" activePane="bottomLeft" state="frozen"/>
      <selection pane="bottomLeft" activeCell="G15" sqref="G15:O16"/>
    </sheetView>
  </sheetViews>
  <sheetFormatPr defaultColWidth="2.6328125" defaultRowHeight="15" customHeight="1" x14ac:dyDescent="0.2"/>
  <cols>
    <col min="1" max="16384" width="2.6328125" style="3"/>
  </cols>
  <sheetData>
    <row r="1" spans="1:53" ht="15" customHeight="1" x14ac:dyDescent="0.2">
      <c r="A1" s="3" t="s">
        <v>25</v>
      </c>
    </row>
    <row r="2" spans="1:53" ht="15" customHeight="1" x14ac:dyDescent="0.2">
      <c r="A2" s="674" t="s">
        <v>27</v>
      </c>
      <c r="B2" s="674"/>
      <c r="C2" s="674"/>
      <c r="D2" s="674"/>
      <c r="E2" s="674"/>
      <c r="F2" s="674"/>
      <c r="G2" s="674"/>
      <c r="H2" s="674"/>
      <c r="I2" s="674"/>
      <c r="J2" s="674"/>
      <c r="K2" s="674"/>
      <c r="L2" s="674"/>
      <c r="M2" s="674"/>
      <c r="N2" s="674"/>
      <c r="O2" s="674"/>
      <c r="P2" s="674"/>
      <c r="Q2" s="674"/>
      <c r="R2" s="674"/>
      <c r="S2" s="674"/>
      <c r="T2" s="674"/>
      <c r="U2" s="674"/>
      <c r="V2" s="674"/>
      <c r="W2" s="674"/>
      <c r="X2" s="674"/>
      <c r="Y2" s="674"/>
      <c r="Z2" s="674"/>
      <c r="AA2" s="674"/>
      <c r="AB2" s="674"/>
      <c r="AC2" s="674"/>
      <c r="AD2" s="674"/>
      <c r="AE2" s="674"/>
      <c r="AF2" s="674"/>
      <c r="AG2" s="674"/>
      <c r="AH2" s="674"/>
      <c r="AI2" s="202"/>
      <c r="AJ2" s="202"/>
      <c r="AK2" s="675" t="s">
        <v>855</v>
      </c>
      <c r="AL2" s="675"/>
      <c r="AM2" s="675"/>
      <c r="AN2" s="675"/>
      <c r="AO2" s="675"/>
      <c r="AP2" s="675"/>
      <c r="AQ2" s="675"/>
      <c r="AR2" s="675"/>
      <c r="AS2" s="675"/>
      <c r="AT2" s="675"/>
      <c r="AU2" s="675"/>
      <c r="AV2" s="675"/>
      <c r="AW2" s="675"/>
      <c r="AX2" s="675"/>
      <c r="AY2" s="202"/>
      <c r="AZ2" s="202"/>
      <c r="BA2" s="202"/>
    </row>
    <row r="3" spans="1:53" ht="15" customHeight="1" x14ac:dyDescent="0.2">
      <c r="A3" s="674"/>
      <c r="B3" s="674"/>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202"/>
      <c r="AJ3" s="202"/>
      <c r="AK3" s="675"/>
      <c r="AL3" s="675"/>
      <c r="AM3" s="675"/>
      <c r="AN3" s="675"/>
      <c r="AO3" s="675"/>
      <c r="AP3" s="675"/>
      <c r="AQ3" s="675"/>
      <c r="AR3" s="675"/>
      <c r="AS3" s="675"/>
      <c r="AT3" s="675"/>
      <c r="AU3" s="675"/>
      <c r="AV3" s="675"/>
      <c r="AW3" s="675"/>
      <c r="AX3" s="675"/>
      <c r="AY3" s="202"/>
      <c r="AZ3" s="202"/>
      <c r="BA3" s="202"/>
    </row>
    <row r="4" spans="1:53" ht="15" customHeight="1" x14ac:dyDescent="0.2">
      <c r="D4" s="58" t="s">
        <v>229</v>
      </c>
      <c r="E4" s="58"/>
      <c r="F4" s="58"/>
      <c r="G4" s="58"/>
      <c r="H4" s="58"/>
      <c r="I4" s="58"/>
      <c r="J4" s="58"/>
      <c r="K4" s="58"/>
      <c r="L4" s="58"/>
      <c r="M4" s="403" t="s">
        <v>284</v>
      </c>
      <c r="N4" s="403"/>
      <c r="O4" s="403"/>
      <c r="P4" s="403"/>
      <c r="Q4" s="403"/>
      <c r="R4" s="403"/>
      <c r="S4" s="403"/>
      <c r="T4" s="403"/>
      <c r="U4" s="403"/>
      <c r="V4" s="403"/>
      <c r="W4" s="403"/>
      <c r="X4" s="403"/>
      <c r="Y4" s="403"/>
    </row>
    <row r="5" spans="1:53" ht="7.5" customHeight="1" x14ac:dyDescent="0.2"/>
    <row r="6" spans="1:53" ht="12.65" customHeight="1" x14ac:dyDescent="0.2">
      <c r="E6" s="3" t="s">
        <v>239</v>
      </c>
    </row>
    <row r="7" spans="1:53" ht="15" customHeight="1" x14ac:dyDescent="0.2">
      <c r="E7" s="3" t="s">
        <v>190</v>
      </c>
      <c r="F7" s="3" t="s">
        <v>840</v>
      </c>
    </row>
    <row r="8" spans="1:53" ht="12" x14ac:dyDescent="0.2">
      <c r="E8" s="3" t="s">
        <v>190</v>
      </c>
      <c r="F8" s="649" t="s">
        <v>852</v>
      </c>
      <c r="G8" s="649"/>
      <c r="H8" s="649"/>
      <c r="I8" s="649"/>
      <c r="J8" s="649"/>
      <c r="K8" s="649"/>
      <c r="L8" s="649"/>
      <c r="M8" s="3" t="s">
        <v>841</v>
      </c>
      <c r="N8" s="93"/>
      <c r="O8" s="93"/>
      <c r="P8" s="93"/>
      <c r="Q8" s="93"/>
      <c r="R8" s="93"/>
      <c r="S8" s="93"/>
      <c r="T8" s="93"/>
      <c r="U8" s="93"/>
      <c r="V8" s="93"/>
      <c r="X8" s="93"/>
      <c r="Y8" s="93"/>
      <c r="Z8" s="93"/>
      <c r="AA8" s="93"/>
      <c r="AB8" s="93"/>
      <c r="AC8" s="93"/>
      <c r="AD8" s="93"/>
      <c r="AE8" s="93"/>
      <c r="AF8" s="93"/>
      <c r="AG8" s="93"/>
      <c r="AH8" s="93"/>
      <c r="AI8" s="93"/>
      <c r="AJ8" s="93"/>
      <c r="AK8" s="93"/>
      <c r="AL8" s="93"/>
      <c r="AM8" s="93"/>
      <c r="AN8" s="93"/>
      <c r="AO8" s="93"/>
      <c r="AP8" s="93"/>
      <c r="AQ8" s="93"/>
      <c r="AR8" s="93"/>
      <c r="AS8" s="93"/>
      <c r="AT8" s="93"/>
      <c r="AU8" s="93"/>
      <c r="AV8" s="93"/>
    </row>
    <row r="9" spans="1:53" ht="12" x14ac:dyDescent="0.2">
      <c r="F9" s="3" t="s">
        <v>842</v>
      </c>
      <c r="G9" s="93"/>
      <c r="H9" s="93"/>
      <c r="I9" s="93"/>
      <c r="J9" s="93"/>
      <c r="K9" s="93"/>
      <c r="L9" s="93"/>
      <c r="M9" s="93"/>
      <c r="N9" s="93"/>
      <c r="O9" s="93"/>
      <c r="P9" s="93"/>
      <c r="Q9" s="93"/>
      <c r="R9" s="93"/>
      <c r="S9" s="93"/>
      <c r="T9" s="93"/>
      <c r="U9" s="93"/>
      <c r="V9" s="93"/>
      <c r="X9" s="93"/>
      <c r="Y9" s="93"/>
      <c r="Z9" s="93"/>
      <c r="AA9" s="93"/>
      <c r="AB9" s="93"/>
      <c r="AC9" s="93"/>
      <c r="AD9" s="93"/>
      <c r="AE9" s="93"/>
      <c r="AF9" s="93"/>
      <c r="AG9" s="93"/>
      <c r="AH9" s="93"/>
      <c r="AI9" s="93"/>
      <c r="AJ9" s="93"/>
      <c r="AK9" s="93"/>
      <c r="AL9" s="93"/>
      <c r="AM9" s="93"/>
      <c r="AN9" s="93"/>
      <c r="AO9" s="93"/>
      <c r="AP9" s="93"/>
      <c r="AQ9" s="93"/>
      <c r="AR9" s="93"/>
      <c r="AS9" s="93"/>
      <c r="AT9" s="93"/>
      <c r="AU9" s="93"/>
      <c r="AV9" s="93"/>
    </row>
    <row r="10" spans="1:53" ht="12" x14ac:dyDescent="0.2">
      <c r="F10" s="3" t="s">
        <v>622</v>
      </c>
      <c r="G10" s="93"/>
      <c r="H10" s="93"/>
      <c r="I10" s="93"/>
      <c r="J10" s="93"/>
      <c r="K10" s="93"/>
      <c r="L10" s="93"/>
      <c r="M10" s="93"/>
      <c r="N10" s="93"/>
      <c r="O10" s="93"/>
      <c r="P10" s="93"/>
      <c r="Q10" s="93"/>
      <c r="R10" s="93"/>
      <c r="S10" s="93"/>
      <c r="T10" s="93"/>
      <c r="U10" s="93"/>
      <c r="V10" s="93"/>
      <c r="W10" s="93"/>
      <c r="X10" s="93"/>
      <c r="Y10" s="93"/>
      <c r="Z10" s="93"/>
      <c r="AA10" s="93"/>
      <c r="AB10" s="93"/>
      <c r="AC10" s="93"/>
      <c r="AD10" s="93"/>
      <c r="AE10" s="93"/>
      <c r="AF10" s="93"/>
      <c r="AG10" s="93"/>
      <c r="AH10" s="93"/>
      <c r="AI10" s="93"/>
      <c r="AJ10" s="93"/>
      <c r="AK10" s="93"/>
      <c r="AL10" s="93"/>
      <c r="AM10" s="93"/>
      <c r="AN10" s="93"/>
      <c r="AO10" s="93"/>
      <c r="AP10" s="93"/>
      <c r="AQ10" s="93"/>
      <c r="AR10" s="93"/>
      <c r="AS10" s="93"/>
      <c r="AT10" s="93"/>
      <c r="AU10" s="93"/>
      <c r="AV10" s="93"/>
    </row>
    <row r="11" spans="1:53" ht="12.65" customHeight="1" x14ac:dyDescent="0.2">
      <c r="E11" s="3" t="s">
        <v>190</v>
      </c>
      <c r="F11" s="3" t="s">
        <v>623</v>
      </c>
    </row>
    <row r="12" spans="1:53" ht="7" customHeight="1" thickBot="1" x14ac:dyDescent="0.25">
      <c r="E12" s="3" t="s">
        <v>191</v>
      </c>
    </row>
    <row r="13" spans="1:53" ht="20.149999999999999" customHeight="1" x14ac:dyDescent="0.2">
      <c r="E13" s="665" t="s">
        <v>35</v>
      </c>
      <c r="F13" s="666"/>
      <c r="G13" s="660" t="s">
        <v>29</v>
      </c>
      <c r="H13" s="660"/>
      <c r="I13" s="660"/>
      <c r="J13" s="660"/>
      <c r="K13" s="660"/>
      <c r="L13" s="660"/>
      <c r="M13" s="660"/>
      <c r="N13" s="660"/>
      <c r="O13" s="660"/>
      <c r="P13" s="662" t="s">
        <v>37</v>
      </c>
      <c r="Q13" s="663"/>
      <c r="R13" s="663"/>
      <c r="S13" s="660" t="s">
        <v>30</v>
      </c>
      <c r="T13" s="660"/>
      <c r="U13" s="660"/>
      <c r="V13" s="660"/>
      <c r="W13" s="660"/>
      <c r="X13" s="660"/>
      <c r="Y13" s="660"/>
      <c r="Z13" s="660"/>
      <c r="AA13" s="660"/>
      <c r="AB13" s="660"/>
      <c r="AC13" s="660"/>
      <c r="AD13" s="660"/>
      <c r="AE13" s="660"/>
      <c r="AF13" s="667" t="s">
        <v>31</v>
      </c>
      <c r="AG13" s="660"/>
      <c r="AH13" s="660"/>
      <c r="AI13" s="660"/>
      <c r="AJ13" s="660"/>
      <c r="AK13" s="660"/>
      <c r="AL13" s="660" t="s">
        <v>32</v>
      </c>
      <c r="AM13" s="660"/>
      <c r="AN13" s="660"/>
      <c r="AO13" s="660"/>
      <c r="AP13" s="660"/>
      <c r="AQ13" s="670" t="s">
        <v>34</v>
      </c>
      <c r="AR13" s="670"/>
      <c r="AS13" s="670"/>
      <c r="AT13" s="670"/>
      <c r="AU13" s="670"/>
      <c r="AV13" s="671"/>
    </row>
    <row r="14" spans="1:53" ht="20.149999999999999" customHeight="1" x14ac:dyDescent="0.2">
      <c r="E14" s="658" t="s">
        <v>36</v>
      </c>
      <c r="F14" s="659"/>
      <c r="G14" s="661"/>
      <c r="H14" s="661"/>
      <c r="I14" s="661"/>
      <c r="J14" s="661"/>
      <c r="K14" s="661"/>
      <c r="L14" s="661"/>
      <c r="M14" s="661"/>
      <c r="N14" s="661"/>
      <c r="O14" s="661"/>
      <c r="P14" s="664"/>
      <c r="Q14" s="664"/>
      <c r="R14" s="664"/>
      <c r="S14" s="661"/>
      <c r="T14" s="661"/>
      <c r="U14" s="661"/>
      <c r="V14" s="661"/>
      <c r="W14" s="661"/>
      <c r="X14" s="661"/>
      <c r="Y14" s="661"/>
      <c r="Z14" s="661"/>
      <c r="AA14" s="661"/>
      <c r="AB14" s="661"/>
      <c r="AC14" s="661"/>
      <c r="AD14" s="661"/>
      <c r="AE14" s="661"/>
      <c r="AF14" s="661"/>
      <c r="AG14" s="661"/>
      <c r="AH14" s="661"/>
      <c r="AI14" s="661"/>
      <c r="AJ14" s="661"/>
      <c r="AK14" s="661"/>
      <c r="AL14" s="661" t="s">
        <v>33</v>
      </c>
      <c r="AM14" s="661"/>
      <c r="AN14" s="661"/>
      <c r="AO14" s="661"/>
      <c r="AP14" s="661"/>
      <c r="AQ14" s="668" t="s">
        <v>234</v>
      </c>
      <c r="AR14" s="668"/>
      <c r="AS14" s="668"/>
      <c r="AT14" s="668"/>
      <c r="AU14" s="668"/>
      <c r="AV14" s="669"/>
    </row>
    <row r="15" spans="1:53" ht="17.149999999999999" customHeight="1" x14ac:dyDescent="0.2">
      <c r="E15" s="685"/>
      <c r="F15" s="682"/>
      <c r="G15" s="654"/>
      <c r="H15" s="654"/>
      <c r="I15" s="654"/>
      <c r="J15" s="654"/>
      <c r="K15" s="654"/>
      <c r="L15" s="654"/>
      <c r="M15" s="654"/>
      <c r="N15" s="654"/>
      <c r="O15" s="654"/>
      <c r="P15" s="656"/>
      <c r="Q15" s="656"/>
      <c r="R15" s="656"/>
      <c r="S15" s="654"/>
      <c r="T15" s="654"/>
      <c r="U15" s="654"/>
      <c r="V15" s="654"/>
      <c r="W15" s="654"/>
      <c r="X15" s="654"/>
      <c r="Y15" s="654"/>
      <c r="Z15" s="654"/>
      <c r="AA15" s="654"/>
      <c r="AB15" s="654"/>
      <c r="AC15" s="654"/>
      <c r="AD15" s="654"/>
      <c r="AE15" s="654"/>
      <c r="AF15" s="656"/>
      <c r="AG15" s="656"/>
      <c r="AH15" s="656"/>
      <c r="AI15" s="656"/>
      <c r="AJ15" s="656"/>
      <c r="AK15" s="656"/>
      <c r="AL15" s="646"/>
      <c r="AM15" s="646"/>
      <c r="AN15" s="646"/>
      <c r="AO15" s="646"/>
      <c r="AP15" s="646"/>
      <c r="AQ15" s="190"/>
      <c r="AR15" s="270"/>
      <c r="AS15" s="229" t="s">
        <v>3</v>
      </c>
      <c r="AT15" s="647"/>
      <c r="AU15" s="647"/>
      <c r="AV15" s="248" t="s">
        <v>28</v>
      </c>
    </row>
    <row r="16" spans="1:53" ht="17.149999999999999" customHeight="1" x14ac:dyDescent="0.2">
      <c r="E16" s="683"/>
      <c r="F16" s="684"/>
      <c r="G16" s="654"/>
      <c r="H16" s="654"/>
      <c r="I16" s="654"/>
      <c r="J16" s="654"/>
      <c r="K16" s="654"/>
      <c r="L16" s="654"/>
      <c r="M16" s="654"/>
      <c r="N16" s="654"/>
      <c r="O16" s="654"/>
      <c r="P16" s="656"/>
      <c r="Q16" s="656"/>
      <c r="R16" s="656"/>
      <c r="S16" s="654"/>
      <c r="T16" s="654"/>
      <c r="U16" s="654"/>
      <c r="V16" s="654"/>
      <c r="W16" s="654"/>
      <c r="X16" s="654"/>
      <c r="Y16" s="654"/>
      <c r="Z16" s="654"/>
      <c r="AA16" s="654"/>
      <c r="AB16" s="654"/>
      <c r="AC16" s="654"/>
      <c r="AD16" s="654"/>
      <c r="AE16" s="654"/>
      <c r="AF16" s="656"/>
      <c r="AG16" s="656"/>
      <c r="AH16" s="656"/>
      <c r="AI16" s="656"/>
      <c r="AJ16" s="656"/>
      <c r="AK16" s="656"/>
      <c r="AL16" s="646"/>
      <c r="AM16" s="646"/>
      <c r="AN16" s="646"/>
      <c r="AO16" s="646"/>
      <c r="AP16" s="646"/>
      <c r="AQ16" s="193"/>
      <c r="AR16" s="269"/>
      <c r="AS16" s="230" t="s">
        <v>3</v>
      </c>
      <c r="AT16" s="648"/>
      <c r="AU16" s="648"/>
      <c r="AV16" s="249" t="s">
        <v>28</v>
      </c>
    </row>
    <row r="17" spans="5:48" ht="17.149999999999999" customHeight="1" x14ac:dyDescent="0.2">
      <c r="E17" s="681"/>
      <c r="F17" s="682"/>
      <c r="G17" s="654"/>
      <c r="H17" s="654"/>
      <c r="I17" s="654"/>
      <c r="J17" s="654"/>
      <c r="K17" s="654"/>
      <c r="L17" s="654"/>
      <c r="M17" s="654"/>
      <c r="N17" s="654"/>
      <c r="O17" s="654"/>
      <c r="P17" s="656"/>
      <c r="Q17" s="656"/>
      <c r="R17" s="656"/>
      <c r="S17" s="654"/>
      <c r="T17" s="654"/>
      <c r="U17" s="654"/>
      <c r="V17" s="654"/>
      <c r="W17" s="654"/>
      <c r="X17" s="654"/>
      <c r="Y17" s="654"/>
      <c r="Z17" s="654"/>
      <c r="AA17" s="654"/>
      <c r="AB17" s="654"/>
      <c r="AC17" s="654"/>
      <c r="AD17" s="654"/>
      <c r="AE17" s="654"/>
      <c r="AF17" s="656"/>
      <c r="AG17" s="656"/>
      <c r="AH17" s="656"/>
      <c r="AI17" s="656"/>
      <c r="AJ17" s="656"/>
      <c r="AK17" s="656"/>
      <c r="AL17" s="646"/>
      <c r="AM17" s="646"/>
      <c r="AN17" s="646"/>
      <c r="AO17" s="646"/>
      <c r="AP17" s="646"/>
      <c r="AQ17" s="190"/>
      <c r="AR17" s="270"/>
      <c r="AS17" s="229" t="s">
        <v>3</v>
      </c>
      <c r="AT17" s="647"/>
      <c r="AU17" s="647"/>
      <c r="AV17" s="248" t="s">
        <v>28</v>
      </c>
    </row>
    <row r="18" spans="5:48" ht="17.149999999999999" customHeight="1" x14ac:dyDescent="0.2">
      <c r="E18" s="683"/>
      <c r="F18" s="684"/>
      <c r="G18" s="654"/>
      <c r="H18" s="654"/>
      <c r="I18" s="654"/>
      <c r="J18" s="654"/>
      <c r="K18" s="654"/>
      <c r="L18" s="654"/>
      <c r="M18" s="654"/>
      <c r="N18" s="654"/>
      <c r="O18" s="654"/>
      <c r="P18" s="656"/>
      <c r="Q18" s="656"/>
      <c r="R18" s="656"/>
      <c r="S18" s="654"/>
      <c r="T18" s="654"/>
      <c r="U18" s="654"/>
      <c r="V18" s="654"/>
      <c r="W18" s="654"/>
      <c r="X18" s="654"/>
      <c r="Y18" s="654"/>
      <c r="Z18" s="654"/>
      <c r="AA18" s="654"/>
      <c r="AB18" s="654"/>
      <c r="AC18" s="654"/>
      <c r="AD18" s="654"/>
      <c r="AE18" s="654"/>
      <c r="AF18" s="656"/>
      <c r="AG18" s="656"/>
      <c r="AH18" s="656"/>
      <c r="AI18" s="656"/>
      <c r="AJ18" s="656"/>
      <c r="AK18" s="656"/>
      <c r="AL18" s="646"/>
      <c r="AM18" s="646"/>
      <c r="AN18" s="646"/>
      <c r="AO18" s="646"/>
      <c r="AP18" s="646"/>
      <c r="AQ18" s="193"/>
      <c r="AR18" s="269"/>
      <c r="AS18" s="230" t="s">
        <v>3</v>
      </c>
      <c r="AT18" s="648"/>
      <c r="AU18" s="648"/>
      <c r="AV18" s="249" t="s">
        <v>28</v>
      </c>
    </row>
    <row r="19" spans="5:48" ht="17.149999999999999" customHeight="1" x14ac:dyDescent="0.2">
      <c r="E19" s="681"/>
      <c r="F19" s="682"/>
      <c r="G19" s="654"/>
      <c r="H19" s="654"/>
      <c r="I19" s="654"/>
      <c r="J19" s="654"/>
      <c r="K19" s="654"/>
      <c r="L19" s="654"/>
      <c r="M19" s="654"/>
      <c r="N19" s="654"/>
      <c r="O19" s="654"/>
      <c r="P19" s="656"/>
      <c r="Q19" s="656"/>
      <c r="R19" s="656"/>
      <c r="S19" s="654"/>
      <c r="T19" s="654"/>
      <c r="U19" s="654"/>
      <c r="V19" s="654"/>
      <c r="W19" s="654"/>
      <c r="X19" s="654"/>
      <c r="Y19" s="654"/>
      <c r="Z19" s="654"/>
      <c r="AA19" s="654"/>
      <c r="AB19" s="654"/>
      <c r="AC19" s="654"/>
      <c r="AD19" s="654"/>
      <c r="AE19" s="654"/>
      <c r="AF19" s="656"/>
      <c r="AG19" s="656"/>
      <c r="AH19" s="656"/>
      <c r="AI19" s="656"/>
      <c r="AJ19" s="656"/>
      <c r="AK19" s="656"/>
      <c r="AL19" s="646"/>
      <c r="AM19" s="646"/>
      <c r="AN19" s="646"/>
      <c r="AO19" s="646"/>
      <c r="AP19" s="646"/>
      <c r="AQ19" s="190"/>
      <c r="AR19" s="270"/>
      <c r="AS19" s="229" t="s">
        <v>3</v>
      </c>
      <c r="AT19" s="647"/>
      <c r="AU19" s="647"/>
      <c r="AV19" s="248" t="s">
        <v>28</v>
      </c>
    </row>
    <row r="20" spans="5:48" ht="17.149999999999999" customHeight="1" x14ac:dyDescent="0.2">
      <c r="E20" s="683"/>
      <c r="F20" s="684"/>
      <c r="G20" s="654"/>
      <c r="H20" s="654"/>
      <c r="I20" s="654"/>
      <c r="J20" s="654"/>
      <c r="K20" s="654"/>
      <c r="L20" s="654"/>
      <c r="M20" s="654"/>
      <c r="N20" s="654"/>
      <c r="O20" s="654"/>
      <c r="P20" s="656"/>
      <c r="Q20" s="656"/>
      <c r="R20" s="656"/>
      <c r="S20" s="654"/>
      <c r="T20" s="654"/>
      <c r="U20" s="654"/>
      <c r="V20" s="654"/>
      <c r="W20" s="654"/>
      <c r="X20" s="654"/>
      <c r="Y20" s="654"/>
      <c r="Z20" s="654"/>
      <c r="AA20" s="654"/>
      <c r="AB20" s="654"/>
      <c r="AC20" s="654"/>
      <c r="AD20" s="654"/>
      <c r="AE20" s="654"/>
      <c r="AF20" s="656"/>
      <c r="AG20" s="656"/>
      <c r="AH20" s="656"/>
      <c r="AI20" s="656"/>
      <c r="AJ20" s="656"/>
      <c r="AK20" s="656"/>
      <c r="AL20" s="646"/>
      <c r="AM20" s="646"/>
      <c r="AN20" s="646"/>
      <c r="AO20" s="646"/>
      <c r="AP20" s="646"/>
      <c r="AQ20" s="193"/>
      <c r="AR20" s="269"/>
      <c r="AS20" s="230" t="s">
        <v>3</v>
      </c>
      <c r="AT20" s="648"/>
      <c r="AU20" s="648"/>
      <c r="AV20" s="249" t="s">
        <v>28</v>
      </c>
    </row>
    <row r="21" spans="5:48" ht="17.149999999999999" customHeight="1" x14ac:dyDescent="0.2">
      <c r="E21" s="681"/>
      <c r="F21" s="682"/>
      <c r="G21" s="654"/>
      <c r="H21" s="654"/>
      <c r="I21" s="654"/>
      <c r="J21" s="654"/>
      <c r="K21" s="654"/>
      <c r="L21" s="654"/>
      <c r="M21" s="654"/>
      <c r="N21" s="654"/>
      <c r="O21" s="654"/>
      <c r="P21" s="656"/>
      <c r="Q21" s="656"/>
      <c r="R21" s="656"/>
      <c r="S21" s="654"/>
      <c r="T21" s="654"/>
      <c r="U21" s="654"/>
      <c r="V21" s="654"/>
      <c r="W21" s="654"/>
      <c r="X21" s="654"/>
      <c r="Y21" s="654"/>
      <c r="Z21" s="654"/>
      <c r="AA21" s="654"/>
      <c r="AB21" s="654"/>
      <c r="AC21" s="654"/>
      <c r="AD21" s="654"/>
      <c r="AE21" s="654"/>
      <c r="AF21" s="656"/>
      <c r="AG21" s="656"/>
      <c r="AH21" s="656"/>
      <c r="AI21" s="656"/>
      <c r="AJ21" s="656"/>
      <c r="AK21" s="656"/>
      <c r="AL21" s="646"/>
      <c r="AM21" s="646"/>
      <c r="AN21" s="646"/>
      <c r="AO21" s="646"/>
      <c r="AP21" s="646"/>
      <c r="AQ21" s="190"/>
      <c r="AR21" s="270"/>
      <c r="AS21" s="229" t="s">
        <v>3</v>
      </c>
      <c r="AT21" s="647"/>
      <c r="AU21" s="647"/>
      <c r="AV21" s="248" t="s">
        <v>28</v>
      </c>
    </row>
    <row r="22" spans="5:48" ht="17.149999999999999" customHeight="1" x14ac:dyDescent="0.2">
      <c r="E22" s="683"/>
      <c r="F22" s="684"/>
      <c r="G22" s="654"/>
      <c r="H22" s="654"/>
      <c r="I22" s="654"/>
      <c r="J22" s="654"/>
      <c r="K22" s="654"/>
      <c r="L22" s="654"/>
      <c r="M22" s="654"/>
      <c r="N22" s="654"/>
      <c r="O22" s="654"/>
      <c r="P22" s="656"/>
      <c r="Q22" s="656"/>
      <c r="R22" s="656"/>
      <c r="S22" s="654"/>
      <c r="T22" s="654"/>
      <c r="U22" s="654"/>
      <c r="V22" s="654"/>
      <c r="W22" s="654"/>
      <c r="X22" s="654"/>
      <c r="Y22" s="654"/>
      <c r="Z22" s="654"/>
      <c r="AA22" s="654"/>
      <c r="AB22" s="654"/>
      <c r="AC22" s="654"/>
      <c r="AD22" s="654"/>
      <c r="AE22" s="654"/>
      <c r="AF22" s="656"/>
      <c r="AG22" s="656"/>
      <c r="AH22" s="656"/>
      <c r="AI22" s="656"/>
      <c r="AJ22" s="656"/>
      <c r="AK22" s="656"/>
      <c r="AL22" s="646"/>
      <c r="AM22" s="646"/>
      <c r="AN22" s="646"/>
      <c r="AO22" s="646"/>
      <c r="AP22" s="646"/>
      <c r="AQ22" s="193"/>
      <c r="AR22" s="269"/>
      <c r="AS22" s="230" t="s">
        <v>3</v>
      </c>
      <c r="AT22" s="648"/>
      <c r="AU22" s="648"/>
      <c r="AV22" s="249" t="s">
        <v>28</v>
      </c>
    </row>
    <row r="23" spans="5:48" ht="17.149999999999999" customHeight="1" x14ac:dyDescent="0.2">
      <c r="E23" s="681"/>
      <c r="F23" s="682"/>
      <c r="G23" s="654"/>
      <c r="H23" s="654"/>
      <c r="I23" s="654"/>
      <c r="J23" s="654"/>
      <c r="K23" s="654"/>
      <c r="L23" s="654"/>
      <c r="M23" s="654"/>
      <c r="N23" s="654"/>
      <c r="O23" s="654"/>
      <c r="P23" s="656"/>
      <c r="Q23" s="656"/>
      <c r="R23" s="656"/>
      <c r="S23" s="654"/>
      <c r="T23" s="654"/>
      <c r="U23" s="654"/>
      <c r="V23" s="654"/>
      <c r="W23" s="654"/>
      <c r="X23" s="654"/>
      <c r="Y23" s="654"/>
      <c r="Z23" s="654"/>
      <c r="AA23" s="654"/>
      <c r="AB23" s="654"/>
      <c r="AC23" s="654"/>
      <c r="AD23" s="654"/>
      <c r="AE23" s="654"/>
      <c r="AF23" s="656"/>
      <c r="AG23" s="656"/>
      <c r="AH23" s="656"/>
      <c r="AI23" s="656"/>
      <c r="AJ23" s="656"/>
      <c r="AK23" s="656"/>
      <c r="AL23" s="646"/>
      <c r="AM23" s="646"/>
      <c r="AN23" s="646"/>
      <c r="AO23" s="646"/>
      <c r="AP23" s="646"/>
      <c r="AQ23" s="190"/>
      <c r="AR23" s="270"/>
      <c r="AS23" s="229" t="s">
        <v>3</v>
      </c>
      <c r="AT23" s="647"/>
      <c r="AU23" s="647"/>
      <c r="AV23" s="248" t="s">
        <v>28</v>
      </c>
    </row>
    <row r="24" spans="5:48" ht="17.149999999999999" customHeight="1" x14ac:dyDescent="0.2">
      <c r="E24" s="683"/>
      <c r="F24" s="684"/>
      <c r="G24" s="654"/>
      <c r="H24" s="654"/>
      <c r="I24" s="654"/>
      <c r="J24" s="654"/>
      <c r="K24" s="654"/>
      <c r="L24" s="654"/>
      <c r="M24" s="654"/>
      <c r="N24" s="654"/>
      <c r="O24" s="654"/>
      <c r="P24" s="656"/>
      <c r="Q24" s="656"/>
      <c r="R24" s="656"/>
      <c r="S24" s="654"/>
      <c r="T24" s="654"/>
      <c r="U24" s="654"/>
      <c r="V24" s="654"/>
      <c r="W24" s="654"/>
      <c r="X24" s="654"/>
      <c r="Y24" s="654"/>
      <c r="Z24" s="654"/>
      <c r="AA24" s="654"/>
      <c r="AB24" s="654"/>
      <c r="AC24" s="654"/>
      <c r="AD24" s="654"/>
      <c r="AE24" s="654"/>
      <c r="AF24" s="656"/>
      <c r="AG24" s="656"/>
      <c r="AH24" s="656"/>
      <c r="AI24" s="656"/>
      <c r="AJ24" s="656"/>
      <c r="AK24" s="656"/>
      <c r="AL24" s="646"/>
      <c r="AM24" s="646"/>
      <c r="AN24" s="646"/>
      <c r="AO24" s="646"/>
      <c r="AP24" s="646"/>
      <c r="AQ24" s="193"/>
      <c r="AR24" s="269"/>
      <c r="AS24" s="230" t="s">
        <v>3</v>
      </c>
      <c r="AT24" s="648"/>
      <c r="AU24" s="648"/>
      <c r="AV24" s="249" t="s">
        <v>28</v>
      </c>
    </row>
    <row r="25" spans="5:48" ht="17.149999999999999" customHeight="1" x14ac:dyDescent="0.2">
      <c r="E25" s="681"/>
      <c r="F25" s="682"/>
      <c r="G25" s="654"/>
      <c r="H25" s="654"/>
      <c r="I25" s="654"/>
      <c r="J25" s="654"/>
      <c r="K25" s="654"/>
      <c r="L25" s="654"/>
      <c r="M25" s="654"/>
      <c r="N25" s="654"/>
      <c r="O25" s="654"/>
      <c r="P25" s="656"/>
      <c r="Q25" s="656"/>
      <c r="R25" s="656"/>
      <c r="S25" s="654"/>
      <c r="T25" s="654"/>
      <c r="U25" s="654"/>
      <c r="V25" s="654"/>
      <c r="W25" s="654"/>
      <c r="X25" s="654"/>
      <c r="Y25" s="654"/>
      <c r="Z25" s="654"/>
      <c r="AA25" s="654"/>
      <c r="AB25" s="654"/>
      <c r="AC25" s="654"/>
      <c r="AD25" s="654"/>
      <c r="AE25" s="654"/>
      <c r="AF25" s="656"/>
      <c r="AG25" s="656"/>
      <c r="AH25" s="656"/>
      <c r="AI25" s="656"/>
      <c r="AJ25" s="656"/>
      <c r="AK25" s="656"/>
      <c r="AL25" s="646"/>
      <c r="AM25" s="646"/>
      <c r="AN25" s="646"/>
      <c r="AO25" s="646"/>
      <c r="AP25" s="646"/>
      <c r="AQ25" s="190"/>
      <c r="AR25" s="270"/>
      <c r="AS25" s="229" t="s">
        <v>3</v>
      </c>
      <c r="AT25" s="647"/>
      <c r="AU25" s="647"/>
      <c r="AV25" s="248" t="s">
        <v>28</v>
      </c>
    </row>
    <row r="26" spans="5:48" ht="17.149999999999999" customHeight="1" x14ac:dyDescent="0.2">
      <c r="E26" s="683"/>
      <c r="F26" s="684"/>
      <c r="G26" s="654"/>
      <c r="H26" s="654"/>
      <c r="I26" s="654"/>
      <c r="J26" s="654"/>
      <c r="K26" s="654"/>
      <c r="L26" s="654"/>
      <c r="M26" s="654"/>
      <c r="N26" s="654"/>
      <c r="O26" s="654"/>
      <c r="P26" s="656"/>
      <c r="Q26" s="656"/>
      <c r="R26" s="656"/>
      <c r="S26" s="654"/>
      <c r="T26" s="654"/>
      <c r="U26" s="654"/>
      <c r="V26" s="654"/>
      <c r="W26" s="654"/>
      <c r="X26" s="654"/>
      <c r="Y26" s="654"/>
      <c r="Z26" s="654"/>
      <c r="AA26" s="654"/>
      <c r="AB26" s="654"/>
      <c r="AC26" s="654"/>
      <c r="AD26" s="654"/>
      <c r="AE26" s="654"/>
      <c r="AF26" s="656"/>
      <c r="AG26" s="656"/>
      <c r="AH26" s="656"/>
      <c r="AI26" s="656"/>
      <c r="AJ26" s="656"/>
      <c r="AK26" s="656"/>
      <c r="AL26" s="646"/>
      <c r="AM26" s="646"/>
      <c r="AN26" s="646"/>
      <c r="AO26" s="646"/>
      <c r="AP26" s="646"/>
      <c r="AQ26" s="193"/>
      <c r="AR26" s="269"/>
      <c r="AS26" s="230" t="s">
        <v>3</v>
      </c>
      <c r="AT26" s="648"/>
      <c r="AU26" s="648"/>
      <c r="AV26" s="249" t="s">
        <v>28</v>
      </c>
    </row>
    <row r="27" spans="5:48" ht="17.149999999999999" customHeight="1" x14ac:dyDescent="0.2">
      <c r="E27" s="681"/>
      <c r="F27" s="682"/>
      <c r="G27" s="654"/>
      <c r="H27" s="654"/>
      <c r="I27" s="654"/>
      <c r="J27" s="654"/>
      <c r="K27" s="654"/>
      <c r="L27" s="654"/>
      <c r="M27" s="654"/>
      <c r="N27" s="654"/>
      <c r="O27" s="654"/>
      <c r="P27" s="656"/>
      <c r="Q27" s="656"/>
      <c r="R27" s="656"/>
      <c r="S27" s="654"/>
      <c r="T27" s="654"/>
      <c r="U27" s="654"/>
      <c r="V27" s="654"/>
      <c r="W27" s="654"/>
      <c r="X27" s="654"/>
      <c r="Y27" s="654"/>
      <c r="Z27" s="654"/>
      <c r="AA27" s="654"/>
      <c r="AB27" s="654"/>
      <c r="AC27" s="654"/>
      <c r="AD27" s="654"/>
      <c r="AE27" s="654"/>
      <c r="AF27" s="656"/>
      <c r="AG27" s="656"/>
      <c r="AH27" s="656"/>
      <c r="AI27" s="656"/>
      <c r="AJ27" s="656"/>
      <c r="AK27" s="656"/>
      <c r="AL27" s="646"/>
      <c r="AM27" s="646"/>
      <c r="AN27" s="646"/>
      <c r="AO27" s="646"/>
      <c r="AP27" s="646"/>
      <c r="AQ27" s="190"/>
      <c r="AR27" s="270"/>
      <c r="AS27" s="229" t="s">
        <v>3</v>
      </c>
      <c r="AT27" s="647"/>
      <c r="AU27" s="647"/>
      <c r="AV27" s="248" t="s">
        <v>28</v>
      </c>
    </row>
    <row r="28" spans="5:48" ht="17.149999999999999" customHeight="1" x14ac:dyDescent="0.2">
      <c r="E28" s="683"/>
      <c r="F28" s="684"/>
      <c r="G28" s="654"/>
      <c r="H28" s="654"/>
      <c r="I28" s="654"/>
      <c r="J28" s="654"/>
      <c r="K28" s="654"/>
      <c r="L28" s="654"/>
      <c r="M28" s="654"/>
      <c r="N28" s="654"/>
      <c r="O28" s="654"/>
      <c r="P28" s="656"/>
      <c r="Q28" s="656"/>
      <c r="R28" s="656"/>
      <c r="S28" s="654"/>
      <c r="T28" s="654"/>
      <c r="U28" s="654"/>
      <c r="V28" s="654"/>
      <c r="W28" s="654"/>
      <c r="X28" s="654"/>
      <c r="Y28" s="654"/>
      <c r="Z28" s="654"/>
      <c r="AA28" s="654"/>
      <c r="AB28" s="654"/>
      <c r="AC28" s="654"/>
      <c r="AD28" s="654"/>
      <c r="AE28" s="654"/>
      <c r="AF28" s="656"/>
      <c r="AG28" s="656"/>
      <c r="AH28" s="656"/>
      <c r="AI28" s="656"/>
      <c r="AJ28" s="656"/>
      <c r="AK28" s="656"/>
      <c r="AL28" s="646"/>
      <c r="AM28" s="646"/>
      <c r="AN28" s="646"/>
      <c r="AO28" s="646"/>
      <c r="AP28" s="646"/>
      <c r="AQ28" s="193"/>
      <c r="AR28" s="269"/>
      <c r="AS28" s="230" t="s">
        <v>3</v>
      </c>
      <c r="AT28" s="648"/>
      <c r="AU28" s="648"/>
      <c r="AV28" s="249" t="s">
        <v>28</v>
      </c>
    </row>
    <row r="29" spans="5:48" ht="17.149999999999999" customHeight="1" x14ac:dyDescent="0.2">
      <c r="E29" s="681"/>
      <c r="F29" s="682"/>
      <c r="G29" s="654"/>
      <c r="H29" s="654"/>
      <c r="I29" s="654"/>
      <c r="J29" s="654"/>
      <c r="K29" s="654"/>
      <c r="L29" s="654"/>
      <c r="M29" s="654"/>
      <c r="N29" s="654"/>
      <c r="O29" s="654"/>
      <c r="P29" s="656"/>
      <c r="Q29" s="656"/>
      <c r="R29" s="656"/>
      <c r="S29" s="654"/>
      <c r="T29" s="654"/>
      <c r="U29" s="654"/>
      <c r="V29" s="654"/>
      <c r="W29" s="654"/>
      <c r="X29" s="654"/>
      <c r="Y29" s="654"/>
      <c r="Z29" s="654"/>
      <c r="AA29" s="654"/>
      <c r="AB29" s="654"/>
      <c r="AC29" s="654"/>
      <c r="AD29" s="654"/>
      <c r="AE29" s="654"/>
      <c r="AF29" s="656"/>
      <c r="AG29" s="656"/>
      <c r="AH29" s="656"/>
      <c r="AI29" s="656"/>
      <c r="AJ29" s="656"/>
      <c r="AK29" s="656"/>
      <c r="AL29" s="646"/>
      <c r="AM29" s="646"/>
      <c r="AN29" s="646"/>
      <c r="AO29" s="646"/>
      <c r="AP29" s="646"/>
      <c r="AQ29" s="190"/>
      <c r="AR29" s="270"/>
      <c r="AS29" s="229" t="s">
        <v>3</v>
      </c>
      <c r="AT29" s="647"/>
      <c r="AU29" s="647"/>
      <c r="AV29" s="248" t="s">
        <v>28</v>
      </c>
    </row>
    <row r="30" spans="5:48" ht="17.149999999999999" customHeight="1" x14ac:dyDescent="0.2">
      <c r="E30" s="683"/>
      <c r="F30" s="684"/>
      <c r="G30" s="654"/>
      <c r="H30" s="654"/>
      <c r="I30" s="654"/>
      <c r="J30" s="654"/>
      <c r="K30" s="654"/>
      <c r="L30" s="654"/>
      <c r="M30" s="654"/>
      <c r="N30" s="654"/>
      <c r="O30" s="654"/>
      <c r="P30" s="656"/>
      <c r="Q30" s="656"/>
      <c r="R30" s="656"/>
      <c r="S30" s="654"/>
      <c r="T30" s="654"/>
      <c r="U30" s="654"/>
      <c r="V30" s="654"/>
      <c r="W30" s="654"/>
      <c r="X30" s="654"/>
      <c r="Y30" s="654"/>
      <c r="Z30" s="654"/>
      <c r="AA30" s="654"/>
      <c r="AB30" s="654"/>
      <c r="AC30" s="654"/>
      <c r="AD30" s="654"/>
      <c r="AE30" s="654"/>
      <c r="AF30" s="656"/>
      <c r="AG30" s="656"/>
      <c r="AH30" s="656"/>
      <c r="AI30" s="656"/>
      <c r="AJ30" s="656"/>
      <c r="AK30" s="656"/>
      <c r="AL30" s="646"/>
      <c r="AM30" s="646"/>
      <c r="AN30" s="646"/>
      <c r="AO30" s="646"/>
      <c r="AP30" s="646"/>
      <c r="AQ30" s="193"/>
      <c r="AR30" s="269"/>
      <c r="AS30" s="230" t="s">
        <v>3</v>
      </c>
      <c r="AT30" s="648"/>
      <c r="AU30" s="648"/>
      <c r="AV30" s="249" t="s">
        <v>28</v>
      </c>
    </row>
    <row r="31" spans="5:48" ht="17.149999999999999" customHeight="1" x14ac:dyDescent="0.2">
      <c r="E31" s="681"/>
      <c r="F31" s="682"/>
      <c r="G31" s="654"/>
      <c r="H31" s="654"/>
      <c r="I31" s="654"/>
      <c r="J31" s="654"/>
      <c r="K31" s="654"/>
      <c r="L31" s="654"/>
      <c r="M31" s="654"/>
      <c r="N31" s="654"/>
      <c r="O31" s="654"/>
      <c r="P31" s="656"/>
      <c r="Q31" s="656"/>
      <c r="R31" s="656"/>
      <c r="S31" s="654"/>
      <c r="T31" s="654"/>
      <c r="U31" s="654"/>
      <c r="V31" s="654"/>
      <c r="W31" s="654"/>
      <c r="X31" s="654"/>
      <c r="Y31" s="654"/>
      <c r="Z31" s="654"/>
      <c r="AA31" s="654"/>
      <c r="AB31" s="654"/>
      <c r="AC31" s="654"/>
      <c r="AD31" s="654"/>
      <c r="AE31" s="654"/>
      <c r="AF31" s="656"/>
      <c r="AG31" s="656"/>
      <c r="AH31" s="656"/>
      <c r="AI31" s="656"/>
      <c r="AJ31" s="656"/>
      <c r="AK31" s="656"/>
      <c r="AL31" s="646"/>
      <c r="AM31" s="646"/>
      <c r="AN31" s="646"/>
      <c r="AO31" s="646"/>
      <c r="AP31" s="646"/>
      <c r="AQ31" s="190"/>
      <c r="AR31" s="270"/>
      <c r="AS31" s="229" t="s">
        <v>3</v>
      </c>
      <c r="AT31" s="647"/>
      <c r="AU31" s="647"/>
      <c r="AV31" s="248" t="s">
        <v>28</v>
      </c>
    </row>
    <row r="32" spans="5:48" ht="17.149999999999999" customHeight="1" x14ac:dyDescent="0.2">
      <c r="E32" s="683"/>
      <c r="F32" s="684"/>
      <c r="G32" s="654"/>
      <c r="H32" s="654"/>
      <c r="I32" s="654"/>
      <c r="J32" s="654"/>
      <c r="K32" s="654"/>
      <c r="L32" s="654"/>
      <c r="M32" s="654"/>
      <c r="N32" s="654"/>
      <c r="O32" s="654"/>
      <c r="P32" s="656"/>
      <c r="Q32" s="656"/>
      <c r="R32" s="656"/>
      <c r="S32" s="654"/>
      <c r="T32" s="654"/>
      <c r="U32" s="654"/>
      <c r="V32" s="654"/>
      <c r="W32" s="654"/>
      <c r="X32" s="654"/>
      <c r="Y32" s="654"/>
      <c r="Z32" s="654"/>
      <c r="AA32" s="654"/>
      <c r="AB32" s="654"/>
      <c r="AC32" s="654"/>
      <c r="AD32" s="654"/>
      <c r="AE32" s="654"/>
      <c r="AF32" s="656"/>
      <c r="AG32" s="656"/>
      <c r="AH32" s="656"/>
      <c r="AI32" s="656"/>
      <c r="AJ32" s="656"/>
      <c r="AK32" s="656"/>
      <c r="AL32" s="646"/>
      <c r="AM32" s="646"/>
      <c r="AN32" s="646"/>
      <c r="AO32" s="646"/>
      <c r="AP32" s="646"/>
      <c r="AQ32" s="193"/>
      <c r="AR32" s="269"/>
      <c r="AS32" s="230" t="s">
        <v>3</v>
      </c>
      <c r="AT32" s="648"/>
      <c r="AU32" s="648"/>
      <c r="AV32" s="249" t="s">
        <v>28</v>
      </c>
    </row>
    <row r="33" spans="5:48" ht="17.149999999999999" customHeight="1" x14ac:dyDescent="0.2">
      <c r="E33" s="685"/>
      <c r="F33" s="682"/>
      <c r="G33" s="654"/>
      <c r="H33" s="654"/>
      <c r="I33" s="654"/>
      <c r="J33" s="654"/>
      <c r="K33" s="654"/>
      <c r="L33" s="654"/>
      <c r="M33" s="654"/>
      <c r="N33" s="654"/>
      <c r="O33" s="654"/>
      <c r="P33" s="656"/>
      <c r="Q33" s="656"/>
      <c r="R33" s="656"/>
      <c r="S33" s="654"/>
      <c r="T33" s="654"/>
      <c r="U33" s="654"/>
      <c r="V33" s="654"/>
      <c r="W33" s="654"/>
      <c r="X33" s="654"/>
      <c r="Y33" s="654"/>
      <c r="Z33" s="654"/>
      <c r="AA33" s="654"/>
      <c r="AB33" s="654"/>
      <c r="AC33" s="654"/>
      <c r="AD33" s="654"/>
      <c r="AE33" s="654"/>
      <c r="AF33" s="656"/>
      <c r="AG33" s="656"/>
      <c r="AH33" s="656"/>
      <c r="AI33" s="656"/>
      <c r="AJ33" s="656"/>
      <c r="AK33" s="656"/>
      <c r="AL33" s="646"/>
      <c r="AM33" s="646"/>
      <c r="AN33" s="646"/>
      <c r="AO33" s="646"/>
      <c r="AP33" s="646"/>
      <c r="AQ33" s="190"/>
      <c r="AR33" s="270"/>
      <c r="AS33" s="229" t="s">
        <v>3</v>
      </c>
      <c r="AT33" s="647"/>
      <c r="AU33" s="647"/>
      <c r="AV33" s="248" t="s">
        <v>28</v>
      </c>
    </row>
    <row r="34" spans="5:48" ht="17.149999999999999" customHeight="1" x14ac:dyDescent="0.2">
      <c r="E34" s="683"/>
      <c r="F34" s="684"/>
      <c r="G34" s="654"/>
      <c r="H34" s="654"/>
      <c r="I34" s="654"/>
      <c r="J34" s="654"/>
      <c r="K34" s="654"/>
      <c r="L34" s="654"/>
      <c r="M34" s="654"/>
      <c r="N34" s="654"/>
      <c r="O34" s="654"/>
      <c r="P34" s="656"/>
      <c r="Q34" s="656"/>
      <c r="R34" s="656"/>
      <c r="S34" s="654"/>
      <c r="T34" s="654"/>
      <c r="U34" s="654"/>
      <c r="V34" s="654"/>
      <c r="W34" s="654"/>
      <c r="X34" s="654"/>
      <c r="Y34" s="654"/>
      <c r="Z34" s="654"/>
      <c r="AA34" s="654"/>
      <c r="AB34" s="654"/>
      <c r="AC34" s="654"/>
      <c r="AD34" s="654"/>
      <c r="AE34" s="654"/>
      <c r="AF34" s="656"/>
      <c r="AG34" s="656"/>
      <c r="AH34" s="656"/>
      <c r="AI34" s="656"/>
      <c r="AJ34" s="656"/>
      <c r="AK34" s="656"/>
      <c r="AL34" s="646"/>
      <c r="AM34" s="646"/>
      <c r="AN34" s="646"/>
      <c r="AO34" s="646"/>
      <c r="AP34" s="646"/>
      <c r="AQ34" s="193"/>
      <c r="AR34" s="269"/>
      <c r="AS34" s="230" t="s">
        <v>3</v>
      </c>
      <c r="AT34" s="648"/>
      <c r="AU34" s="648"/>
      <c r="AV34" s="249" t="s">
        <v>28</v>
      </c>
    </row>
    <row r="35" spans="5:48" ht="17.149999999999999" customHeight="1" x14ac:dyDescent="0.2">
      <c r="E35" s="681"/>
      <c r="F35" s="682"/>
      <c r="G35" s="654"/>
      <c r="H35" s="654"/>
      <c r="I35" s="654"/>
      <c r="J35" s="654"/>
      <c r="K35" s="654"/>
      <c r="L35" s="654"/>
      <c r="M35" s="654"/>
      <c r="N35" s="654"/>
      <c r="O35" s="654"/>
      <c r="P35" s="656"/>
      <c r="Q35" s="656"/>
      <c r="R35" s="656"/>
      <c r="S35" s="654"/>
      <c r="T35" s="654"/>
      <c r="U35" s="654"/>
      <c r="V35" s="654"/>
      <c r="W35" s="654"/>
      <c r="X35" s="654"/>
      <c r="Y35" s="654"/>
      <c r="Z35" s="654"/>
      <c r="AA35" s="654"/>
      <c r="AB35" s="654"/>
      <c r="AC35" s="654"/>
      <c r="AD35" s="654"/>
      <c r="AE35" s="654"/>
      <c r="AF35" s="656"/>
      <c r="AG35" s="656"/>
      <c r="AH35" s="656"/>
      <c r="AI35" s="656"/>
      <c r="AJ35" s="656"/>
      <c r="AK35" s="656"/>
      <c r="AL35" s="646"/>
      <c r="AM35" s="646"/>
      <c r="AN35" s="646"/>
      <c r="AO35" s="646"/>
      <c r="AP35" s="646"/>
      <c r="AQ35" s="190"/>
      <c r="AR35" s="270"/>
      <c r="AS35" s="229" t="s">
        <v>3</v>
      </c>
      <c r="AT35" s="647"/>
      <c r="AU35" s="647"/>
      <c r="AV35" s="248" t="s">
        <v>28</v>
      </c>
    </row>
    <row r="36" spans="5:48" ht="17.149999999999999" customHeight="1" x14ac:dyDescent="0.2">
      <c r="E36" s="683"/>
      <c r="F36" s="684"/>
      <c r="G36" s="654"/>
      <c r="H36" s="654"/>
      <c r="I36" s="654"/>
      <c r="J36" s="654"/>
      <c r="K36" s="654"/>
      <c r="L36" s="654"/>
      <c r="M36" s="654"/>
      <c r="N36" s="654"/>
      <c r="O36" s="654"/>
      <c r="P36" s="656"/>
      <c r="Q36" s="656"/>
      <c r="R36" s="656"/>
      <c r="S36" s="654"/>
      <c r="T36" s="654"/>
      <c r="U36" s="654"/>
      <c r="V36" s="654"/>
      <c r="W36" s="654"/>
      <c r="X36" s="654"/>
      <c r="Y36" s="654"/>
      <c r="Z36" s="654"/>
      <c r="AA36" s="654"/>
      <c r="AB36" s="654"/>
      <c r="AC36" s="654"/>
      <c r="AD36" s="654"/>
      <c r="AE36" s="654"/>
      <c r="AF36" s="656"/>
      <c r="AG36" s="656"/>
      <c r="AH36" s="656"/>
      <c r="AI36" s="656"/>
      <c r="AJ36" s="656"/>
      <c r="AK36" s="656"/>
      <c r="AL36" s="646"/>
      <c r="AM36" s="646"/>
      <c r="AN36" s="646"/>
      <c r="AO36" s="646"/>
      <c r="AP36" s="646"/>
      <c r="AQ36" s="193"/>
      <c r="AR36" s="269"/>
      <c r="AS36" s="230" t="s">
        <v>3</v>
      </c>
      <c r="AT36" s="648"/>
      <c r="AU36" s="648"/>
      <c r="AV36" s="249" t="s">
        <v>28</v>
      </c>
    </row>
    <row r="37" spans="5:48" ht="17.149999999999999" customHeight="1" x14ac:dyDescent="0.2">
      <c r="E37" s="681"/>
      <c r="F37" s="682"/>
      <c r="G37" s="654"/>
      <c r="H37" s="654"/>
      <c r="I37" s="654"/>
      <c r="J37" s="654"/>
      <c r="K37" s="654"/>
      <c r="L37" s="654"/>
      <c r="M37" s="654"/>
      <c r="N37" s="654"/>
      <c r="O37" s="654"/>
      <c r="P37" s="656"/>
      <c r="Q37" s="656"/>
      <c r="R37" s="656"/>
      <c r="S37" s="654"/>
      <c r="T37" s="654"/>
      <c r="U37" s="654"/>
      <c r="V37" s="654"/>
      <c r="W37" s="654"/>
      <c r="X37" s="654"/>
      <c r="Y37" s="654"/>
      <c r="Z37" s="654"/>
      <c r="AA37" s="654"/>
      <c r="AB37" s="654"/>
      <c r="AC37" s="654"/>
      <c r="AD37" s="654"/>
      <c r="AE37" s="654"/>
      <c r="AF37" s="656"/>
      <c r="AG37" s="656"/>
      <c r="AH37" s="656"/>
      <c r="AI37" s="656"/>
      <c r="AJ37" s="656"/>
      <c r="AK37" s="656"/>
      <c r="AL37" s="646"/>
      <c r="AM37" s="646"/>
      <c r="AN37" s="646"/>
      <c r="AO37" s="646"/>
      <c r="AP37" s="646"/>
      <c r="AQ37" s="190"/>
      <c r="AR37" s="270"/>
      <c r="AS37" s="229" t="s">
        <v>3</v>
      </c>
      <c r="AT37" s="647"/>
      <c r="AU37" s="647"/>
      <c r="AV37" s="248" t="s">
        <v>28</v>
      </c>
    </row>
    <row r="38" spans="5:48" ht="17.149999999999999" customHeight="1" x14ac:dyDescent="0.2">
      <c r="E38" s="683"/>
      <c r="F38" s="684"/>
      <c r="G38" s="654"/>
      <c r="H38" s="654"/>
      <c r="I38" s="654"/>
      <c r="J38" s="654"/>
      <c r="K38" s="654"/>
      <c r="L38" s="654"/>
      <c r="M38" s="654"/>
      <c r="N38" s="654"/>
      <c r="O38" s="654"/>
      <c r="P38" s="656"/>
      <c r="Q38" s="656"/>
      <c r="R38" s="656"/>
      <c r="S38" s="654"/>
      <c r="T38" s="654"/>
      <c r="U38" s="654"/>
      <c r="V38" s="654"/>
      <c r="W38" s="654"/>
      <c r="X38" s="654"/>
      <c r="Y38" s="654"/>
      <c r="Z38" s="654"/>
      <c r="AA38" s="654"/>
      <c r="AB38" s="654"/>
      <c r="AC38" s="654"/>
      <c r="AD38" s="654"/>
      <c r="AE38" s="654"/>
      <c r="AF38" s="656"/>
      <c r="AG38" s="656"/>
      <c r="AH38" s="656"/>
      <c r="AI38" s="656"/>
      <c r="AJ38" s="656"/>
      <c r="AK38" s="656"/>
      <c r="AL38" s="646"/>
      <c r="AM38" s="646"/>
      <c r="AN38" s="646"/>
      <c r="AO38" s="646"/>
      <c r="AP38" s="646"/>
      <c r="AQ38" s="193"/>
      <c r="AR38" s="269"/>
      <c r="AS38" s="230" t="s">
        <v>3</v>
      </c>
      <c r="AT38" s="648"/>
      <c r="AU38" s="648"/>
      <c r="AV38" s="249" t="s">
        <v>28</v>
      </c>
    </row>
    <row r="39" spans="5:48" ht="17.149999999999999" customHeight="1" x14ac:dyDescent="0.2">
      <c r="E39" s="681"/>
      <c r="F39" s="682"/>
      <c r="G39" s="654"/>
      <c r="H39" s="654"/>
      <c r="I39" s="654"/>
      <c r="J39" s="654"/>
      <c r="K39" s="654"/>
      <c r="L39" s="654"/>
      <c r="M39" s="654"/>
      <c r="N39" s="654"/>
      <c r="O39" s="654"/>
      <c r="P39" s="656"/>
      <c r="Q39" s="656"/>
      <c r="R39" s="656"/>
      <c r="S39" s="654"/>
      <c r="T39" s="654"/>
      <c r="U39" s="654"/>
      <c r="V39" s="654"/>
      <c r="W39" s="654"/>
      <c r="X39" s="654"/>
      <c r="Y39" s="654"/>
      <c r="Z39" s="654"/>
      <c r="AA39" s="654"/>
      <c r="AB39" s="654"/>
      <c r="AC39" s="654"/>
      <c r="AD39" s="654"/>
      <c r="AE39" s="654"/>
      <c r="AF39" s="656"/>
      <c r="AG39" s="656"/>
      <c r="AH39" s="656"/>
      <c r="AI39" s="656"/>
      <c r="AJ39" s="656"/>
      <c r="AK39" s="656"/>
      <c r="AL39" s="646"/>
      <c r="AM39" s="646"/>
      <c r="AN39" s="646"/>
      <c r="AO39" s="646"/>
      <c r="AP39" s="646"/>
      <c r="AQ39" s="190"/>
      <c r="AR39" s="270"/>
      <c r="AS39" s="229" t="s">
        <v>3</v>
      </c>
      <c r="AT39" s="647"/>
      <c r="AU39" s="647"/>
      <c r="AV39" s="248" t="s">
        <v>28</v>
      </c>
    </row>
    <row r="40" spans="5:48" ht="17.149999999999999" customHeight="1" x14ac:dyDescent="0.2">
      <c r="E40" s="683"/>
      <c r="F40" s="684"/>
      <c r="G40" s="654"/>
      <c r="H40" s="654"/>
      <c r="I40" s="654"/>
      <c r="J40" s="654"/>
      <c r="K40" s="654"/>
      <c r="L40" s="654"/>
      <c r="M40" s="654"/>
      <c r="N40" s="654"/>
      <c r="O40" s="654"/>
      <c r="P40" s="656"/>
      <c r="Q40" s="656"/>
      <c r="R40" s="656"/>
      <c r="S40" s="654"/>
      <c r="T40" s="654"/>
      <c r="U40" s="654"/>
      <c r="V40" s="654"/>
      <c r="W40" s="654"/>
      <c r="X40" s="654"/>
      <c r="Y40" s="654"/>
      <c r="Z40" s="654"/>
      <c r="AA40" s="654"/>
      <c r="AB40" s="654"/>
      <c r="AC40" s="654"/>
      <c r="AD40" s="654"/>
      <c r="AE40" s="654"/>
      <c r="AF40" s="656"/>
      <c r="AG40" s="656"/>
      <c r="AH40" s="656"/>
      <c r="AI40" s="656"/>
      <c r="AJ40" s="656"/>
      <c r="AK40" s="656"/>
      <c r="AL40" s="646"/>
      <c r="AM40" s="646"/>
      <c r="AN40" s="646"/>
      <c r="AO40" s="646"/>
      <c r="AP40" s="646"/>
      <c r="AQ40" s="193"/>
      <c r="AR40" s="269"/>
      <c r="AS40" s="230" t="s">
        <v>3</v>
      </c>
      <c r="AT40" s="648"/>
      <c r="AU40" s="648"/>
      <c r="AV40" s="249" t="s">
        <v>28</v>
      </c>
    </row>
    <row r="41" spans="5:48" ht="17.149999999999999" customHeight="1" x14ac:dyDescent="0.2">
      <c r="E41" s="681"/>
      <c r="F41" s="682"/>
      <c r="G41" s="654"/>
      <c r="H41" s="654"/>
      <c r="I41" s="654"/>
      <c r="J41" s="654"/>
      <c r="K41" s="654"/>
      <c r="L41" s="654"/>
      <c r="M41" s="654"/>
      <c r="N41" s="654"/>
      <c r="O41" s="654"/>
      <c r="P41" s="656"/>
      <c r="Q41" s="656"/>
      <c r="R41" s="656"/>
      <c r="S41" s="654"/>
      <c r="T41" s="654"/>
      <c r="U41" s="654"/>
      <c r="V41" s="654"/>
      <c r="W41" s="654"/>
      <c r="X41" s="654"/>
      <c r="Y41" s="654"/>
      <c r="Z41" s="654"/>
      <c r="AA41" s="654"/>
      <c r="AB41" s="654"/>
      <c r="AC41" s="654"/>
      <c r="AD41" s="654"/>
      <c r="AE41" s="654"/>
      <c r="AF41" s="656"/>
      <c r="AG41" s="656"/>
      <c r="AH41" s="656"/>
      <c r="AI41" s="656"/>
      <c r="AJ41" s="656"/>
      <c r="AK41" s="656"/>
      <c r="AL41" s="646"/>
      <c r="AM41" s="646"/>
      <c r="AN41" s="646"/>
      <c r="AO41" s="646"/>
      <c r="AP41" s="646"/>
      <c r="AQ41" s="190"/>
      <c r="AR41" s="270"/>
      <c r="AS41" s="229" t="s">
        <v>3</v>
      </c>
      <c r="AT41" s="647"/>
      <c r="AU41" s="647"/>
      <c r="AV41" s="248" t="s">
        <v>28</v>
      </c>
    </row>
    <row r="42" spans="5:48" ht="17.149999999999999" customHeight="1" x14ac:dyDescent="0.2">
      <c r="E42" s="683"/>
      <c r="F42" s="684"/>
      <c r="G42" s="654"/>
      <c r="H42" s="654"/>
      <c r="I42" s="654"/>
      <c r="J42" s="654"/>
      <c r="K42" s="654"/>
      <c r="L42" s="654"/>
      <c r="M42" s="654"/>
      <c r="N42" s="654"/>
      <c r="O42" s="654"/>
      <c r="P42" s="656"/>
      <c r="Q42" s="656"/>
      <c r="R42" s="656"/>
      <c r="S42" s="654"/>
      <c r="T42" s="654"/>
      <c r="U42" s="654"/>
      <c r="V42" s="654"/>
      <c r="W42" s="654"/>
      <c r="X42" s="654"/>
      <c r="Y42" s="654"/>
      <c r="Z42" s="654"/>
      <c r="AA42" s="654"/>
      <c r="AB42" s="654"/>
      <c r="AC42" s="654"/>
      <c r="AD42" s="654"/>
      <c r="AE42" s="654"/>
      <c r="AF42" s="656"/>
      <c r="AG42" s="656"/>
      <c r="AH42" s="656"/>
      <c r="AI42" s="656"/>
      <c r="AJ42" s="656"/>
      <c r="AK42" s="656"/>
      <c r="AL42" s="646"/>
      <c r="AM42" s="646"/>
      <c r="AN42" s="646"/>
      <c r="AO42" s="646"/>
      <c r="AP42" s="646"/>
      <c r="AQ42" s="193"/>
      <c r="AR42" s="269"/>
      <c r="AS42" s="230" t="s">
        <v>3</v>
      </c>
      <c r="AT42" s="648"/>
      <c r="AU42" s="648"/>
      <c r="AV42" s="249" t="s">
        <v>28</v>
      </c>
    </row>
    <row r="43" spans="5:48" ht="17.149999999999999" customHeight="1" x14ac:dyDescent="0.2">
      <c r="E43" s="681"/>
      <c r="F43" s="682"/>
      <c r="G43" s="654"/>
      <c r="H43" s="654"/>
      <c r="I43" s="654"/>
      <c r="J43" s="654"/>
      <c r="K43" s="654"/>
      <c r="L43" s="654"/>
      <c r="M43" s="654"/>
      <c r="N43" s="654"/>
      <c r="O43" s="654"/>
      <c r="P43" s="656"/>
      <c r="Q43" s="656"/>
      <c r="R43" s="656"/>
      <c r="S43" s="654"/>
      <c r="T43" s="654"/>
      <c r="U43" s="654"/>
      <c r="V43" s="654"/>
      <c r="W43" s="654"/>
      <c r="X43" s="654"/>
      <c r="Y43" s="654"/>
      <c r="Z43" s="654"/>
      <c r="AA43" s="654"/>
      <c r="AB43" s="654"/>
      <c r="AC43" s="654"/>
      <c r="AD43" s="654"/>
      <c r="AE43" s="654"/>
      <c r="AF43" s="656"/>
      <c r="AG43" s="656"/>
      <c r="AH43" s="656"/>
      <c r="AI43" s="656"/>
      <c r="AJ43" s="656"/>
      <c r="AK43" s="656"/>
      <c r="AL43" s="646"/>
      <c r="AM43" s="646"/>
      <c r="AN43" s="646"/>
      <c r="AO43" s="646"/>
      <c r="AP43" s="646"/>
      <c r="AQ43" s="190"/>
      <c r="AR43" s="270"/>
      <c r="AS43" s="229" t="s">
        <v>3</v>
      </c>
      <c r="AT43" s="647"/>
      <c r="AU43" s="647"/>
      <c r="AV43" s="248" t="s">
        <v>28</v>
      </c>
    </row>
    <row r="44" spans="5:48" ht="17.149999999999999" customHeight="1" x14ac:dyDescent="0.2">
      <c r="E44" s="683"/>
      <c r="F44" s="684"/>
      <c r="G44" s="654"/>
      <c r="H44" s="654"/>
      <c r="I44" s="654"/>
      <c r="J44" s="654"/>
      <c r="K44" s="654"/>
      <c r="L44" s="654"/>
      <c r="M44" s="654"/>
      <c r="N44" s="654"/>
      <c r="O44" s="654"/>
      <c r="P44" s="656"/>
      <c r="Q44" s="656"/>
      <c r="R44" s="656"/>
      <c r="S44" s="654"/>
      <c r="T44" s="654"/>
      <c r="U44" s="654"/>
      <c r="V44" s="654"/>
      <c r="W44" s="654"/>
      <c r="X44" s="654"/>
      <c r="Y44" s="654"/>
      <c r="Z44" s="654"/>
      <c r="AA44" s="654"/>
      <c r="AB44" s="654"/>
      <c r="AC44" s="654"/>
      <c r="AD44" s="654"/>
      <c r="AE44" s="654"/>
      <c r="AF44" s="656"/>
      <c r="AG44" s="656"/>
      <c r="AH44" s="656"/>
      <c r="AI44" s="656"/>
      <c r="AJ44" s="656"/>
      <c r="AK44" s="656"/>
      <c r="AL44" s="646"/>
      <c r="AM44" s="646"/>
      <c r="AN44" s="646"/>
      <c r="AO44" s="646"/>
      <c r="AP44" s="646"/>
      <c r="AQ44" s="193"/>
      <c r="AR44" s="269"/>
      <c r="AS44" s="230" t="s">
        <v>3</v>
      </c>
      <c r="AT44" s="648"/>
      <c r="AU44" s="648"/>
      <c r="AV44" s="249" t="s">
        <v>28</v>
      </c>
    </row>
    <row r="45" spans="5:48" ht="17.149999999999999" customHeight="1" x14ac:dyDescent="0.2">
      <c r="E45" s="681"/>
      <c r="F45" s="682"/>
      <c r="G45" s="654"/>
      <c r="H45" s="654"/>
      <c r="I45" s="654"/>
      <c r="J45" s="654"/>
      <c r="K45" s="654"/>
      <c r="L45" s="654"/>
      <c r="M45" s="654"/>
      <c r="N45" s="654"/>
      <c r="O45" s="654"/>
      <c r="P45" s="656"/>
      <c r="Q45" s="656"/>
      <c r="R45" s="656"/>
      <c r="S45" s="654"/>
      <c r="T45" s="654"/>
      <c r="U45" s="654"/>
      <c r="V45" s="654"/>
      <c r="W45" s="654"/>
      <c r="X45" s="654"/>
      <c r="Y45" s="654"/>
      <c r="Z45" s="654"/>
      <c r="AA45" s="654"/>
      <c r="AB45" s="654"/>
      <c r="AC45" s="654"/>
      <c r="AD45" s="654"/>
      <c r="AE45" s="654"/>
      <c r="AF45" s="656"/>
      <c r="AG45" s="656"/>
      <c r="AH45" s="656"/>
      <c r="AI45" s="656"/>
      <c r="AJ45" s="656"/>
      <c r="AK45" s="656"/>
      <c r="AL45" s="646"/>
      <c r="AM45" s="646"/>
      <c r="AN45" s="646"/>
      <c r="AO45" s="646"/>
      <c r="AP45" s="646"/>
      <c r="AQ45" s="190"/>
      <c r="AR45" s="270"/>
      <c r="AS45" s="229" t="s">
        <v>3</v>
      </c>
      <c r="AT45" s="647"/>
      <c r="AU45" s="647"/>
      <c r="AV45" s="248" t="s">
        <v>28</v>
      </c>
    </row>
    <row r="46" spans="5:48" ht="17.149999999999999" customHeight="1" x14ac:dyDescent="0.2">
      <c r="E46" s="683"/>
      <c r="F46" s="684"/>
      <c r="G46" s="654"/>
      <c r="H46" s="654"/>
      <c r="I46" s="654"/>
      <c r="J46" s="654"/>
      <c r="K46" s="654"/>
      <c r="L46" s="654"/>
      <c r="M46" s="654"/>
      <c r="N46" s="654"/>
      <c r="O46" s="654"/>
      <c r="P46" s="656"/>
      <c r="Q46" s="656"/>
      <c r="R46" s="656"/>
      <c r="S46" s="654"/>
      <c r="T46" s="654"/>
      <c r="U46" s="654"/>
      <c r="V46" s="654"/>
      <c r="W46" s="654"/>
      <c r="X46" s="654"/>
      <c r="Y46" s="654"/>
      <c r="Z46" s="654"/>
      <c r="AA46" s="654"/>
      <c r="AB46" s="654"/>
      <c r="AC46" s="654"/>
      <c r="AD46" s="654"/>
      <c r="AE46" s="654"/>
      <c r="AF46" s="656"/>
      <c r="AG46" s="656"/>
      <c r="AH46" s="656"/>
      <c r="AI46" s="656"/>
      <c r="AJ46" s="656"/>
      <c r="AK46" s="656"/>
      <c r="AL46" s="646"/>
      <c r="AM46" s="646"/>
      <c r="AN46" s="646"/>
      <c r="AO46" s="646"/>
      <c r="AP46" s="646"/>
      <c r="AQ46" s="193"/>
      <c r="AR46" s="269"/>
      <c r="AS46" s="230" t="s">
        <v>3</v>
      </c>
      <c r="AT46" s="648"/>
      <c r="AU46" s="648"/>
      <c r="AV46" s="249" t="s">
        <v>28</v>
      </c>
    </row>
    <row r="47" spans="5:48" ht="17.149999999999999" customHeight="1" x14ac:dyDescent="0.2">
      <c r="E47" s="681"/>
      <c r="F47" s="682"/>
      <c r="G47" s="654"/>
      <c r="H47" s="654"/>
      <c r="I47" s="654"/>
      <c r="J47" s="654"/>
      <c r="K47" s="654"/>
      <c r="L47" s="654"/>
      <c r="M47" s="654"/>
      <c r="N47" s="654"/>
      <c r="O47" s="654"/>
      <c r="P47" s="656"/>
      <c r="Q47" s="656"/>
      <c r="R47" s="656"/>
      <c r="S47" s="654"/>
      <c r="T47" s="654"/>
      <c r="U47" s="654"/>
      <c r="V47" s="654"/>
      <c r="W47" s="654"/>
      <c r="X47" s="654"/>
      <c r="Y47" s="654"/>
      <c r="Z47" s="654"/>
      <c r="AA47" s="654"/>
      <c r="AB47" s="654"/>
      <c r="AC47" s="654"/>
      <c r="AD47" s="654"/>
      <c r="AE47" s="654"/>
      <c r="AF47" s="656"/>
      <c r="AG47" s="656"/>
      <c r="AH47" s="656"/>
      <c r="AI47" s="656"/>
      <c r="AJ47" s="656"/>
      <c r="AK47" s="656"/>
      <c r="AL47" s="646"/>
      <c r="AM47" s="646"/>
      <c r="AN47" s="646"/>
      <c r="AO47" s="646"/>
      <c r="AP47" s="646"/>
      <c r="AQ47" s="190"/>
      <c r="AR47" s="270"/>
      <c r="AS47" s="229" t="s">
        <v>3</v>
      </c>
      <c r="AT47" s="647"/>
      <c r="AU47" s="647"/>
      <c r="AV47" s="248" t="s">
        <v>28</v>
      </c>
    </row>
    <row r="48" spans="5:48" ht="17.149999999999999" customHeight="1" x14ac:dyDescent="0.2">
      <c r="E48" s="683"/>
      <c r="F48" s="684"/>
      <c r="G48" s="654"/>
      <c r="H48" s="654"/>
      <c r="I48" s="654"/>
      <c r="J48" s="654"/>
      <c r="K48" s="654"/>
      <c r="L48" s="654"/>
      <c r="M48" s="654"/>
      <c r="N48" s="654"/>
      <c r="O48" s="654"/>
      <c r="P48" s="656"/>
      <c r="Q48" s="656"/>
      <c r="R48" s="656"/>
      <c r="S48" s="654"/>
      <c r="T48" s="654"/>
      <c r="U48" s="654"/>
      <c r="V48" s="654"/>
      <c r="W48" s="654"/>
      <c r="X48" s="654"/>
      <c r="Y48" s="654"/>
      <c r="Z48" s="654"/>
      <c r="AA48" s="654"/>
      <c r="AB48" s="654"/>
      <c r="AC48" s="654"/>
      <c r="AD48" s="654"/>
      <c r="AE48" s="654"/>
      <c r="AF48" s="656"/>
      <c r="AG48" s="656"/>
      <c r="AH48" s="656"/>
      <c r="AI48" s="656"/>
      <c r="AJ48" s="656"/>
      <c r="AK48" s="656"/>
      <c r="AL48" s="646"/>
      <c r="AM48" s="646"/>
      <c r="AN48" s="646"/>
      <c r="AO48" s="646"/>
      <c r="AP48" s="646"/>
      <c r="AQ48" s="193"/>
      <c r="AR48" s="269"/>
      <c r="AS48" s="230" t="s">
        <v>3</v>
      </c>
      <c r="AT48" s="648"/>
      <c r="AU48" s="648"/>
      <c r="AV48" s="249" t="s">
        <v>28</v>
      </c>
    </row>
    <row r="49" spans="5:48" ht="17.149999999999999" customHeight="1" x14ac:dyDescent="0.2">
      <c r="E49" s="681"/>
      <c r="F49" s="682"/>
      <c r="G49" s="654"/>
      <c r="H49" s="654"/>
      <c r="I49" s="654"/>
      <c r="J49" s="654"/>
      <c r="K49" s="654"/>
      <c r="L49" s="654"/>
      <c r="M49" s="654"/>
      <c r="N49" s="654"/>
      <c r="O49" s="654"/>
      <c r="P49" s="656"/>
      <c r="Q49" s="656"/>
      <c r="R49" s="656"/>
      <c r="S49" s="654"/>
      <c r="T49" s="654"/>
      <c r="U49" s="654"/>
      <c r="V49" s="654"/>
      <c r="W49" s="654"/>
      <c r="X49" s="654"/>
      <c r="Y49" s="654"/>
      <c r="Z49" s="654"/>
      <c r="AA49" s="654"/>
      <c r="AB49" s="654"/>
      <c r="AC49" s="654"/>
      <c r="AD49" s="654"/>
      <c r="AE49" s="654"/>
      <c r="AF49" s="656"/>
      <c r="AG49" s="656"/>
      <c r="AH49" s="656"/>
      <c r="AI49" s="656"/>
      <c r="AJ49" s="656"/>
      <c r="AK49" s="656"/>
      <c r="AL49" s="646"/>
      <c r="AM49" s="646"/>
      <c r="AN49" s="646"/>
      <c r="AO49" s="646"/>
      <c r="AP49" s="646"/>
      <c r="AQ49" s="190"/>
      <c r="AR49" s="270"/>
      <c r="AS49" s="229" t="s">
        <v>3</v>
      </c>
      <c r="AT49" s="647"/>
      <c r="AU49" s="647"/>
      <c r="AV49" s="248" t="s">
        <v>28</v>
      </c>
    </row>
    <row r="50" spans="5:48" ht="17.149999999999999" customHeight="1" x14ac:dyDescent="0.2">
      <c r="E50" s="683"/>
      <c r="F50" s="684"/>
      <c r="G50" s="654"/>
      <c r="H50" s="654"/>
      <c r="I50" s="654"/>
      <c r="J50" s="654"/>
      <c r="K50" s="654"/>
      <c r="L50" s="654"/>
      <c r="M50" s="654"/>
      <c r="N50" s="654"/>
      <c r="O50" s="654"/>
      <c r="P50" s="656"/>
      <c r="Q50" s="656"/>
      <c r="R50" s="656"/>
      <c r="S50" s="654"/>
      <c r="T50" s="654"/>
      <c r="U50" s="654"/>
      <c r="V50" s="654"/>
      <c r="W50" s="654"/>
      <c r="X50" s="654"/>
      <c r="Y50" s="654"/>
      <c r="Z50" s="654"/>
      <c r="AA50" s="654"/>
      <c r="AB50" s="654"/>
      <c r="AC50" s="654"/>
      <c r="AD50" s="654"/>
      <c r="AE50" s="654"/>
      <c r="AF50" s="656"/>
      <c r="AG50" s="656"/>
      <c r="AH50" s="656"/>
      <c r="AI50" s="656"/>
      <c r="AJ50" s="656"/>
      <c r="AK50" s="656"/>
      <c r="AL50" s="646"/>
      <c r="AM50" s="646"/>
      <c r="AN50" s="646"/>
      <c r="AO50" s="646"/>
      <c r="AP50" s="646"/>
      <c r="AQ50" s="193"/>
      <c r="AR50" s="269"/>
      <c r="AS50" s="230" t="s">
        <v>3</v>
      </c>
      <c r="AT50" s="648"/>
      <c r="AU50" s="648"/>
      <c r="AV50" s="249" t="s">
        <v>28</v>
      </c>
    </row>
    <row r="51" spans="5:48" ht="17.149999999999999" customHeight="1" x14ac:dyDescent="0.2">
      <c r="E51" s="685"/>
      <c r="F51" s="682"/>
      <c r="G51" s="654"/>
      <c r="H51" s="654"/>
      <c r="I51" s="654"/>
      <c r="J51" s="654"/>
      <c r="K51" s="654"/>
      <c r="L51" s="654"/>
      <c r="M51" s="654"/>
      <c r="N51" s="654"/>
      <c r="O51" s="654"/>
      <c r="P51" s="656"/>
      <c r="Q51" s="656"/>
      <c r="R51" s="656"/>
      <c r="S51" s="654"/>
      <c r="T51" s="654"/>
      <c r="U51" s="654"/>
      <c r="V51" s="654"/>
      <c r="W51" s="654"/>
      <c r="X51" s="654"/>
      <c r="Y51" s="654"/>
      <c r="Z51" s="654"/>
      <c r="AA51" s="654"/>
      <c r="AB51" s="654"/>
      <c r="AC51" s="654"/>
      <c r="AD51" s="654"/>
      <c r="AE51" s="654"/>
      <c r="AF51" s="656"/>
      <c r="AG51" s="656"/>
      <c r="AH51" s="656"/>
      <c r="AI51" s="656"/>
      <c r="AJ51" s="656"/>
      <c r="AK51" s="656"/>
      <c r="AL51" s="646"/>
      <c r="AM51" s="646"/>
      <c r="AN51" s="646"/>
      <c r="AO51" s="646"/>
      <c r="AP51" s="646"/>
      <c r="AQ51" s="190"/>
      <c r="AR51" s="270"/>
      <c r="AS51" s="229" t="s">
        <v>3</v>
      </c>
      <c r="AT51" s="647"/>
      <c r="AU51" s="647"/>
      <c r="AV51" s="248" t="s">
        <v>28</v>
      </c>
    </row>
    <row r="52" spans="5:48" ht="17.149999999999999" customHeight="1" x14ac:dyDescent="0.2">
      <c r="E52" s="683"/>
      <c r="F52" s="684"/>
      <c r="G52" s="654"/>
      <c r="H52" s="654"/>
      <c r="I52" s="654"/>
      <c r="J52" s="654"/>
      <c r="K52" s="654"/>
      <c r="L52" s="654"/>
      <c r="M52" s="654"/>
      <c r="N52" s="654"/>
      <c r="O52" s="654"/>
      <c r="P52" s="656"/>
      <c r="Q52" s="656"/>
      <c r="R52" s="656"/>
      <c r="S52" s="654"/>
      <c r="T52" s="654"/>
      <c r="U52" s="654"/>
      <c r="V52" s="654"/>
      <c r="W52" s="654"/>
      <c r="X52" s="654"/>
      <c r="Y52" s="654"/>
      <c r="Z52" s="654"/>
      <c r="AA52" s="654"/>
      <c r="AB52" s="654"/>
      <c r="AC52" s="654"/>
      <c r="AD52" s="654"/>
      <c r="AE52" s="654"/>
      <c r="AF52" s="656"/>
      <c r="AG52" s="656"/>
      <c r="AH52" s="656"/>
      <c r="AI52" s="656"/>
      <c r="AJ52" s="656"/>
      <c r="AK52" s="656"/>
      <c r="AL52" s="646"/>
      <c r="AM52" s="646"/>
      <c r="AN52" s="646"/>
      <c r="AO52" s="646"/>
      <c r="AP52" s="646"/>
      <c r="AQ52" s="193"/>
      <c r="AR52" s="269"/>
      <c r="AS52" s="230" t="s">
        <v>3</v>
      </c>
      <c r="AT52" s="648"/>
      <c r="AU52" s="648"/>
      <c r="AV52" s="249" t="s">
        <v>28</v>
      </c>
    </row>
    <row r="53" spans="5:48" ht="17.149999999999999" customHeight="1" x14ac:dyDescent="0.2">
      <c r="E53" s="681"/>
      <c r="F53" s="682"/>
      <c r="G53" s="654"/>
      <c r="H53" s="654"/>
      <c r="I53" s="654"/>
      <c r="J53" s="654"/>
      <c r="K53" s="654"/>
      <c r="L53" s="654"/>
      <c r="M53" s="654"/>
      <c r="N53" s="654"/>
      <c r="O53" s="654"/>
      <c r="P53" s="656"/>
      <c r="Q53" s="656"/>
      <c r="R53" s="656"/>
      <c r="S53" s="654"/>
      <c r="T53" s="654"/>
      <c r="U53" s="654"/>
      <c r="V53" s="654"/>
      <c r="W53" s="654"/>
      <c r="X53" s="654"/>
      <c r="Y53" s="654"/>
      <c r="Z53" s="654"/>
      <c r="AA53" s="654"/>
      <c r="AB53" s="654"/>
      <c r="AC53" s="654"/>
      <c r="AD53" s="654"/>
      <c r="AE53" s="654"/>
      <c r="AF53" s="656"/>
      <c r="AG53" s="656"/>
      <c r="AH53" s="656"/>
      <c r="AI53" s="656"/>
      <c r="AJ53" s="656"/>
      <c r="AK53" s="656"/>
      <c r="AL53" s="646"/>
      <c r="AM53" s="646"/>
      <c r="AN53" s="646"/>
      <c r="AO53" s="646"/>
      <c r="AP53" s="646"/>
      <c r="AQ53" s="190"/>
      <c r="AR53" s="270"/>
      <c r="AS53" s="229" t="s">
        <v>3</v>
      </c>
      <c r="AT53" s="647"/>
      <c r="AU53" s="647"/>
      <c r="AV53" s="248" t="s">
        <v>28</v>
      </c>
    </row>
    <row r="54" spans="5:48" ht="17.149999999999999" customHeight="1" x14ac:dyDescent="0.2">
      <c r="E54" s="683"/>
      <c r="F54" s="684"/>
      <c r="G54" s="654"/>
      <c r="H54" s="654"/>
      <c r="I54" s="654"/>
      <c r="J54" s="654"/>
      <c r="K54" s="654"/>
      <c r="L54" s="654"/>
      <c r="M54" s="654"/>
      <c r="N54" s="654"/>
      <c r="O54" s="654"/>
      <c r="P54" s="656"/>
      <c r="Q54" s="656"/>
      <c r="R54" s="656"/>
      <c r="S54" s="654"/>
      <c r="T54" s="654"/>
      <c r="U54" s="654"/>
      <c r="V54" s="654"/>
      <c r="W54" s="654"/>
      <c r="X54" s="654"/>
      <c r="Y54" s="654"/>
      <c r="Z54" s="654"/>
      <c r="AA54" s="654"/>
      <c r="AB54" s="654"/>
      <c r="AC54" s="654"/>
      <c r="AD54" s="654"/>
      <c r="AE54" s="654"/>
      <c r="AF54" s="656"/>
      <c r="AG54" s="656"/>
      <c r="AH54" s="656"/>
      <c r="AI54" s="656"/>
      <c r="AJ54" s="656"/>
      <c r="AK54" s="656"/>
      <c r="AL54" s="646"/>
      <c r="AM54" s="646"/>
      <c r="AN54" s="646"/>
      <c r="AO54" s="646"/>
      <c r="AP54" s="646"/>
      <c r="AQ54" s="193"/>
      <c r="AR54" s="269"/>
      <c r="AS54" s="230" t="s">
        <v>3</v>
      </c>
      <c r="AT54" s="648"/>
      <c r="AU54" s="648"/>
      <c r="AV54" s="249" t="s">
        <v>28</v>
      </c>
    </row>
    <row r="55" spans="5:48" ht="17.149999999999999" customHeight="1" x14ac:dyDescent="0.2">
      <c r="E55" s="681"/>
      <c r="F55" s="682"/>
      <c r="G55" s="654"/>
      <c r="H55" s="654"/>
      <c r="I55" s="654"/>
      <c r="J55" s="654"/>
      <c r="K55" s="654"/>
      <c r="L55" s="654"/>
      <c r="M55" s="654"/>
      <c r="N55" s="654"/>
      <c r="O55" s="654"/>
      <c r="P55" s="656"/>
      <c r="Q55" s="656"/>
      <c r="R55" s="656"/>
      <c r="S55" s="654"/>
      <c r="T55" s="654"/>
      <c r="U55" s="654"/>
      <c r="V55" s="654"/>
      <c r="W55" s="654"/>
      <c r="X55" s="654"/>
      <c r="Y55" s="654"/>
      <c r="Z55" s="654"/>
      <c r="AA55" s="654"/>
      <c r="AB55" s="654"/>
      <c r="AC55" s="654"/>
      <c r="AD55" s="654"/>
      <c r="AE55" s="654"/>
      <c r="AF55" s="656"/>
      <c r="AG55" s="656"/>
      <c r="AH55" s="656"/>
      <c r="AI55" s="656"/>
      <c r="AJ55" s="656"/>
      <c r="AK55" s="656"/>
      <c r="AL55" s="646"/>
      <c r="AM55" s="646"/>
      <c r="AN55" s="646"/>
      <c r="AO55" s="646"/>
      <c r="AP55" s="646"/>
      <c r="AQ55" s="190"/>
      <c r="AR55" s="270"/>
      <c r="AS55" s="229" t="s">
        <v>3</v>
      </c>
      <c r="AT55" s="647"/>
      <c r="AU55" s="647"/>
      <c r="AV55" s="248" t="s">
        <v>28</v>
      </c>
    </row>
    <row r="56" spans="5:48" ht="17.149999999999999" customHeight="1" x14ac:dyDescent="0.2">
      <c r="E56" s="683"/>
      <c r="F56" s="684"/>
      <c r="G56" s="654"/>
      <c r="H56" s="654"/>
      <c r="I56" s="654"/>
      <c r="J56" s="654"/>
      <c r="K56" s="654"/>
      <c r="L56" s="654"/>
      <c r="M56" s="654"/>
      <c r="N56" s="654"/>
      <c r="O56" s="654"/>
      <c r="P56" s="656"/>
      <c r="Q56" s="656"/>
      <c r="R56" s="656"/>
      <c r="S56" s="654"/>
      <c r="T56" s="654"/>
      <c r="U56" s="654"/>
      <c r="V56" s="654"/>
      <c r="W56" s="654"/>
      <c r="X56" s="654"/>
      <c r="Y56" s="654"/>
      <c r="Z56" s="654"/>
      <c r="AA56" s="654"/>
      <c r="AB56" s="654"/>
      <c r="AC56" s="654"/>
      <c r="AD56" s="654"/>
      <c r="AE56" s="654"/>
      <c r="AF56" s="656"/>
      <c r="AG56" s="656"/>
      <c r="AH56" s="656"/>
      <c r="AI56" s="656"/>
      <c r="AJ56" s="656"/>
      <c r="AK56" s="656"/>
      <c r="AL56" s="646"/>
      <c r="AM56" s="646"/>
      <c r="AN56" s="646"/>
      <c r="AO56" s="646"/>
      <c r="AP56" s="646"/>
      <c r="AQ56" s="193"/>
      <c r="AR56" s="269"/>
      <c r="AS56" s="230" t="s">
        <v>3</v>
      </c>
      <c r="AT56" s="648"/>
      <c r="AU56" s="648"/>
      <c r="AV56" s="249" t="s">
        <v>28</v>
      </c>
    </row>
    <row r="57" spans="5:48" ht="17.149999999999999" customHeight="1" x14ac:dyDescent="0.2">
      <c r="E57" s="681"/>
      <c r="F57" s="682"/>
      <c r="G57" s="654"/>
      <c r="H57" s="654"/>
      <c r="I57" s="654"/>
      <c r="J57" s="654"/>
      <c r="K57" s="654"/>
      <c r="L57" s="654"/>
      <c r="M57" s="654"/>
      <c r="N57" s="654"/>
      <c r="O57" s="654"/>
      <c r="P57" s="656"/>
      <c r="Q57" s="656"/>
      <c r="R57" s="656"/>
      <c r="S57" s="654"/>
      <c r="T57" s="654"/>
      <c r="U57" s="654"/>
      <c r="V57" s="654"/>
      <c r="W57" s="654"/>
      <c r="X57" s="654"/>
      <c r="Y57" s="654"/>
      <c r="Z57" s="654"/>
      <c r="AA57" s="654"/>
      <c r="AB57" s="654"/>
      <c r="AC57" s="654"/>
      <c r="AD57" s="654"/>
      <c r="AE57" s="654"/>
      <c r="AF57" s="656"/>
      <c r="AG57" s="656"/>
      <c r="AH57" s="656"/>
      <c r="AI57" s="656"/>
      <c r="AJ57" s="656"/>
      <c r="AK57" s="656"/>
      <c r="AL57" s="646"/>
      <c r="AM57" s="646"/>
      <c r="AN57" s="646"/>
      <c r="AO57" s="646"/>
      <c r="AP57" s="646"/>
      <c r="AQ57" s="190"/>
      <c r="AR57" s="270"/>
      <c r="AS57" s="229" t="s">
        <v>3</v>
      </c>
      <c r="AT57" s="647"/>
      <c r="AU57" s="647"/>
      <c r="AV57" s="248" t="s">
        <v>28</v>
      </c>
    </row>
    <row r="58" spans="5:48" ht="17.149999999999999" customHeight="1" x14ac:dyDescent="0.2">
      <c r="E58" s="683"/>
      <c r="F58" s="684"/>
      <c r="G58" s="654"/>
      <c r="H58" s="654"/>
      <c r="I58" s="654"/>
      <c r="J58" s="654"/>
      <c r="K58" s="654"/>
      <c r="L58" s="654"/>
      <c r="M58" s="654"/>
      <c r="N58" s="654"/>
      <c r="O58" s="654"/>
      <c r="P58" s="656"/>
      <c r="Q58" s="656"/>
      <c r="R58" s="656"/>
      <c r="S58" s="654"/>
      <c r="T58" s="654"/>
      <c r="U58" s="654"/>
      <c r="V58" s="654"/>
      <c r="W58" s="654"/>
      <c r="X58" s="654"/>
      <c r="Y58" s="654"/>
      <c r="Z58" s="654"/>
      <c r="AA58" s="654"/>
      <c r="AB58" s="654"/>
      <c r="AC58" s="654"/>
      <c r="AD58" s="654"/>
      <c r="AE58" s="654"/>
      <c r="AF58" s="656"/>
      <c r="AG58" s="656"/>
      <c r="AH58" s="656"/>
      <c r="AI58" s="656"/>
      <c r="AJ58" s="656"/>
      <c r="AK58" s="656"/>
      <c r="AL58" s="646"/>
      <c r="AM58" s="646"/>
      <c r="AN58" s="646"/>
      <c r="AO58" s="646"/>
      <c r="AP58" s="646"/>
      <c r="AQ58" s="193"/>
      <c r="AR58" s="269"/>
      <c r="AS58" s="230" t="s">
        <v>3</v>
      </c>
      <c r="AT58" s="648"/>
      <c r="AU58" s="648"/>
      <c r="AV58" s="249" t="s">
        <v>28</v>
      </c>
    </row>
    <row r="59" spans="5:48" ht="17.149999999999999" customHeight="1" x14ac:dyDescent="0.2">
      <c r="E59" s="681"/>
      <c r="F59" s="682"/>
      <c r="G59" s="654"/>
      <c r="H59" s="654"/>
      <c r="I59" s="654"/>
      <c r="J59" s="654"/>
      <c r="K59" s="654"/>
      <c r="L59" s="654"/>
      <c r="M59" s="654"/>
      <c r="N59" s="654"/>
      <c r="O59" s="654"/>
      <c r="P59" s="656"/>
      <c r="Q59" s="656"/>
      <c r="R59" s="656"/>
      <c r="S59" s="654"/>
      <c r="T59" s="654"/>
      <c r="U59" s="654"/>
      <c r="V59" s="654"/>
      <c r="W59" s="654"/>
      <c r="X59" s="654"/>
      <c r="Y59" s="654"/>
      <c r="Z59" s="654"/>
      <c r="AA59" s="654"/>
      <c r="AB59" s="654"/>
      <c r="AC59" s="654"/>
      <c r="AD59" s="654"/>
      <c r="AE59" s="654"/>
      <c r="AF59" s="656"/>
      <c r="AG59" s="656"/>
      <c r="AH59" s="656"/>
      <c r="AI59" s="656"/>
      <c r="AJ59" s="656"/>
      <c r="AK59" s="656"/>
      <c r="AL59" s="646"/>
      <c r="AM59" s="646"/>
      <c r="AN59" s="646"/>
      <c r="AO59" s="646"/>
      <c r="AP59" s="646"/>
      <c r="AQ59" s="190"/>
      <c r="AR59" s="270"/>
      <c r="AS59" s="229" t="s">
        <v>3</v>
      </c>
      <c r="AT59" s="647"/>
      <c r="AU59" s="647"/>
      <c r="AV59" s="248" t="s">
        <v>28</v>
      </c>
    </row>
    <row r="60" spans="5:48" ht="17.149999999999999" customHeight="1" x14ac:dyDescent="0.2">
      <c r="E60" s="683"/>
      <c r="F60" s="684"/>
      <c r="G60" s="654"/>
      <c r="H60" s="654"/>
      <c r="I60" s="654"/>
      <c r="J60" s="654"/>
      <c r="K60" s="654"/>
      <c r="L60" s="654"/>
      <c r="M60" s="654"/>
      <c r="N60" s="654"/>
      <c r="O60" s="654"/>
      <c r="P60" s="656"/>
      <c r="Q60" s="656"/>
      <c r="R60" s="656"/>
      <c r="S60" s="654"/>
      <c r="T60" s="654"/>
      <c r="U60" s="654"/>
      <c r="V60" s="654"/>
      <c r="W60" s="654"/>
      <c r="X60" s="654"/>
      <c r="Y60" s="654"/>
      <c r="Z60" s="654"/>
      <c r="AA60" s="654"/>
      <c r="AB60" s="654"/>
      <c r="AC60" s="654"/>
      <c r="AD60" s="654"/>
      <c r="AE60" s="654"/>
      <c r="AF60" s="656"/>
      <c r="AG60" s="656"/>
      <c r="AH60" s="656"/>
      <c r="AI60" s="656"/>
      <c r="AJ60" s="656"/>
      <c r="AK60" s="656"/>
      <c r="AL60" s="646"/>
      <c r="AM60" s="646"/>
      <c r="AN60" s="646"/>
      <c r="AO60" s="646"/>
      <c r="AP60" s="646"/>
      <c r="AQ60" s="193"/>
      <c r="AR60" s="269"/>
      <c r="AS60" s="230" t="s">
        <v>3</v>
      </c>
      <c r="AT60" s="648"/>
      <c r="AU60" s="648"/>
      <c r="AV60" s="249" t="s">
        <v>28</v>
      </c>
    </row>
    <row r="61" spans="5:48" ht="17.149999999999999" customHeight="1" x14ac:dyDescent="0.2">
      <c r="E61" s="681"/>
      <c r="F61" s="682"/>
      <c r="G61" s="654"/>
      <c r="H61" s="654"/>
      <c r="I61" s="654"/>
      <c r="J61" s="654"/>
      <c r="K61" s="654"/>
      <c r="L61" s="654"/>
      <c r="M61" s="654"/>
      <c r="N61" s="654"/>
      <c r="O61" s="654"/>
      <c r="P61" s="656"/>
      <c r="Q61" s="656"/>
      <c r="R61" s="656"/>
      <c r="S61" s="654"/>
      <c r="T61" s="654"/>
      <c r="U61" s="654"/>
      <c r="V61" s="654"/>
      <c r="W61" s="654"/>
      <c r="X61" s="654"/>
      <c r="Y61" s="654"/>
      <c r="Z61" s="654"/>
      <c r="AA61" s="654"/>
      <c r="AB61" s="654"/>
      <c r="AC61" s="654"/>
      <c r="AD61" s="654"/>
      <c r="AE61" s="654"/>
      <c r="AF61" s="656"/>
      <c r="AG61" s="656"/>
      <c r="AH61" s="656"/>
      <c r="AI61" s="656"/>
      <c r="AJ61" s="656"/>
      <c r="AK61" s="656"/>
      <c r="AL61" s="646"/>
      <c r="AM61" s="646"/>
      <c r="AN61" s="646"/>
      <c r="AO61" s="646"/>
      <c r="AP61" s="646"/>
      <c r="AQ61" s="190"/>
      <c r="AR61" s="270"/>
      <c r="AS61" s="229" t="s">
        <v>3</v>
      </c>
      <c r="AT61" s="647"/>
      <c r="AU61" s="647"/>
      <c r="AV61" s="248" t="s">
        <v>28</v>
      </c>
    </row>
    <row r="62" spans="5:48" ht="17.149999999999999" customHeight="1" x14ac:dyDescent="0.2">
      <c r="E62" s="683"/>
      <c r="F62" s="684"/>
      <c r="G62" s="654"/>
      <c r="H62" s="654"/>
      <c r="I62" s="654"/>
      <c r="J62" s="654"/>
      <c r="K62" s="654"/>
      <c r="L62" s="654"/>
      <c r="M62" s="654"/>
      <c r="N62" s="654"/>
      <c r="O62" s="654"/>
      <c r="P62" s="656"/>
      <c r="Q62" s="656"/>
      <c r="R62" s="656"/>
      <c r="S62" s="654"/>
      <c r="T62" s="654"/>
      <c r="U62" s="654"/>
      <c r="V62" s="654"/>
      <c r="W62" s="654"/>
      <c r="X62" s="654"/>
      <c r="Y62" s="654"/>
      <c r="Z62" s="654"/>
      <c r="AA62" s="654"/>
      <c r="AB62" s="654"/>
      <c r="AC62" s="654"/>
      <c r="AD62" s="654"/>
      <c r="AE62" s="654"/>
      <c r="AF62" s="656"/>
      <c r="AG62" s="656"/>
      <c r="AH62" s="656"/>
      <c r="AI62" s="656"/>
      <c r="AJ62" s="656"/>
      <c r="AK62" s="656"/>
      <c r="AL62" s="646"/>
      <c r="AM62" s="646"/>
      <c r="AN62" s="646"/>
      <c r="AO62" s="646"/>
      <c r="AP62" s="646"/>
      <c r="AQ62" s="193"/>
      <c r="AR62" s="269"/>
      <c r="AS62" s="230" t="s">
        <v>3</v>
      </c>
      <c r="AT62" s="648"/>
      <c r="AU62" s="648"/>
      <c r="AV62" s="249" t="s">
        <v>28</v>
      </c>
    </row>
    <row r="63" spans="5:48" ht="17.149999999999999" customHeight="1" x14ac:dyDescent="0.2">
      <c r="E63" s="681"/>
      <c r="F63" s="682"/>
      <c r="G63" s="654"/>
      <c r="H63" s="654"/>
      <c r="I63" s="654"/>
      <c r="J63" s="654"/>
      <c r="K63" s="654"/>
      <c r="L63" s="654"/>
      <c r="M63" s="654"/>
      <c r="N63" s="654"/>
      <c r="O63" s="654"/>
      <c r="P63" s="656"/>
      <c r="Q63" s="656"/>
      <c r="R63" s="656"/>
      <c r="S63" s="654"/>
      <c r="T63" s="654"/>
      <c r="U63" s="654"/>
      <c r="V63" s="654"/>
      <c r="W63" s="654"/>
      <c r="X63" s="654"/>
      <c r="Y63" s="654"/>
      <c r="Z63" s="654"/>
      <c r="AA63" s="654"/>
      <c r="AB63" s="654"/>
      <c r="AC63" s="654"/>
      <c r="AD63" s="654"/>
      <c r="AE63" s="654"/>
      <c r="AF63" s="656"/>
      <c r="AG63" s="656"/>
      <c r="AH63" s="656"/>
      <c r="AI63" s="656"/>
      <c r="AJ63" s="656"/>
      <c r="AK63" s="656"/>
      <c r="AL63" s="646"/>
      <c r="AM63" s="646"/>
      <c r="AN63" s="646"/>
      <c r="AO63" s="646"/>
      <c r="AP63" s="646"/>
      <c r="AQ63" s="190"/>
      <c r="AR63" s="270"/>
      <c r="AS63" s="229" t="s">
        <v>3</v>
      </c>
      <c r="AT63" s="647"/>
      <c r="AU63" s="647"/>
      <c r="AV63" s="248" t="s">
        <v>28</v>
      </c>
    </row>
    <row r="64" spans="5:48" ht="17.149999999999999" customHeight="1" x14ac:dyDescent="0.2">
      <c r="E64" s="683"/>
      <c r="F64" s="684"/>
      <c r="G64" s="654"/>
      <c r="H64" s="654"/>
      <c r="I64" s="654"/>
      <c r="J64" s="654"/>
      <c r="K64" s="654"/>
      <c r="L64" s="654"/>
      <c r="M64" s="654"/>
      <c r="N64" s="654"/>
      <c r="O64" s="654"/>
      <c r="P64" s="656"/>
      <c r="Q64" s="656"/>
      <c r="R64" s="656"/>
      <c r="S64" s="654"/>
      <c r="T64" s="654"/>
      <c r="U64" s="654"/>
      <c r="V64" s="654"/>
      <c r="W64" s="654"/>
      <c r="X64" s="654"/>
      <c r="Y64" s="654"/>
      <c r="Z64" s="654"/>
      <c r="AA64" s="654"/>
      <c r="AB64" s="654"/>
      <c r="AC64" s="654"/>
      <c r="AD64" s="654"/>
      <c r="AE64" s="654"/>
      <c r="AF64" s="656"/>
      <c r="AG64" s="656"/>
      <c r="AH64" s="656"/>
      <c r="AI64" s="656"/>
      <c r="AJ64" s="656"/>
      <c r="AK64" s="656"/>
      <c r="AL64" s="646"/>
      <c r="AM64" s="646"/>
      <c r="AN64" s="646"/>
      <c r="AO64" s="646"/>
      <c r="AP64" s="646"/>
      <c r="AQ64" s="193"/>
      <c r="AR64" s="269"/>
      <c r="AS64" s="230" t="s">
        <v>3</v>
      </c>
      <c r="AT64" s="648"/>
      <c r="AU64" s="648"/>
      <c r="AV64" s="249" t="s">
        <v>28</v>
      </c>
    </row>
    <row r="65" spans="5:48" ht="17.149999999999999" customHeight="1" x14ac:dyDescent="0.2">
      <c r="E65" s="681"/>
      <c r="F65" s="682"/>
      <c r="G65" s="654"/>
      <c r="H65" s="654"/>
      <c r="I65" s="654"/>
      <c r="J65" s="654"/>
      <c r="K65" s="654"/>
      <c r="L65" s="654"/>
      <c r="M65" s="654"/>
      <c r="N65" s="654"/>
      <c r="O65" s="654"/>
      <c r="P65" s="656"/>
      <c r="Q65" s="656"/>
      <c r="R65" s="656"/>
      <c r="S65" s="654"/>
      <c r="T65" s="654"/>
      <c r="U65" s="654"/>
      <c r="V65" s="654"/>
      <c r="W65" s="654"/>
      <c r="X65" s="654"/>
      <c r="Y65" s="654"/>
      <c r="Z65" s="654"/>
      <c r="AA65" s="654"/>
      <c r="AB65" s="654"/>
      <c r="AC65" s="654"/>
      <c r="AD65" s="654"/>
      <c r="AE65" s="654"/>
      <c r="AF65" s="656"/>
      <c r="AG65" s="656"/>
      <c r="AH65" s="656"/>
      <c r="AI65" s="656"/>
      <c r="AJ65" s="656"/>
      <c r="AK65" s="656"/>
      <c r="AL65" s="646"/>
      <c r="AM65" s="646"/>
      <c r="AN65" s="646"/>
      <c r="AO65" s="646"/>
      <c r="AP65" s="646"/>
      <c r="AQ65" s="190"/>
      <c r="AR65" s="270"/>
      <c r="AS65" s="229" t="s">
        <v>3</v>
      </c>
      <c r="AT65" s="647"/>
      <c r="AU65" s="647"/>
      <c r="AV65" s="248" t="s">
        <v>28</v>
      </c>
    </row>
    <row r="66" spans="5:48" ht="17.149999999999999" customHeight="1" x14ac:dyDescent="0.2">
      <c r="E66" s="683"/>
      <c r="F66" s="684"/>
      <c r="G66" s="654"/>
      <c r="H66" s="654"/>
      <c r="I66" s="654"/>
      <c r="J66" s="654"/>
      <c r="K66" s="654"/>
      <c r="L66" s="654"/>
      <c r="M66" s="654"/>
      <c r="N66" s="654"/>
      <c r="O66" s="654"/>
      <c r="P66" s="656"/>
      <c r="Q66" s="656"/>
      <c r="R66" s="656"/>
      <c r="S66" s="654"/>
      <c r="T66" s="654"/>
      <c r="U66" s="654"/>
      <c r="V66" s="654"/>
      <c r="W66" s="654"/>
      <c r="X66" s="654"/>
      <c r="Y66" s="654"/>
      <c r="Z66" s="654"/>
      <c r="AA66" s="654"/>
      <c r="AB66" s="654"/>
      <c r="AC66" s="654"/>
      <c r="AD66" s="654"/>
      <c r="AE66" s="654"/>
      <c r="AF66" s="656"/>
      <c r="AG66" s="656"/>
      <c r="AH66" s="656"/>
      <c r="AI66" s="656"/>
      <c r="AJ66" s="656"/>
      <c r="AK66" s="656"/>
      <c r="AL66" s="646"/>
      <c r="AM66" s="646"/>
      <c r="AN66" s="646"/>
      <c r="AO66" s="646"/>
      <c r="AP66" s="646"/>
      <c r="AQ66" s="193"/>
      <c r="AR66" s="269"/>
      <c r="AS66" s="230" t="s">
        <v>3</v>
      </c>
      <c r="AT66" s="648"/>
      <c r="AU66" s="648"/>
      <c r="AV66" s="249" t="s">
        <v>28</v>
      </c>
    </row>
    <row r="67" spans="5:48" ht="17.149999999999999" customHeight="1" x14ac:dyDescent="0.2">
      <c r="E67" s="681"/>
      <c r="F67" s="682"/>
      <c r="G67" s="654"/>
      <c r="H67" s="654"/>
      <c r="I67" s="654"/>
      <c r="J67" s="654"/>
      <c r="K67" s="654"/>
      <c r="L67" s="654"/>
      <c r="M67" s="654"/>
      <c r="N67" s="654"/>
      <c r="O67" s="654"/>
      <c r="P67" s="656"/>
      <c r="Q67" s="656"/>
      <c r="R67" s="656"/>
      <c r="S67" s="654"/>
      <c r="T67" s="654"/>
      <c r="U67" s="654"/>
      <c r="V67" s="654"/>
      <c r="W67" s="654"/>
      <c r="X67" s="654"/>
      <c r="Y67" s="654"/>
      <c r="Z67" s="654"/>
      <c r="AA67" s="654"/>
      <c r="AB67" s="654"/>
      <c r="AC67" s="654"/>
      <c r="AD67" s="654"/>
      <c r="AE67" s="654"/>
      <c r="AF67" s="656"/>
      <c r="AG67" s="656"/>
      <c r="AH67" s="656"/>
      <c r="AI67" s="656"/>
      <c r="AJ67" s="656"/>
      <c r="AK67" s="656"/>
      <c r="AL67" s="646"/>
      <c r="AM67" s="646"/>
      <c r="AN67" s="646"/>
      <c r="AO67" s="646"/>
      <c r="AP67" s="646"/>
      <c r="AQ67" s="190"/>
      <c r="AR67" s="270"/>
      <c r="AS67" s="229" t="s">
        <v>3</v>
      </c>
      <c r="AT67" s="647"/>
      <c r="AU67" s="647"/>
      <c r="AV67" s="248" t="s">
        <v>28</v>
      </c>
    </row>
    <row r="68" spans="5:48" ht="17.149999999999999" customHeight="1" x14ac:dyDescent="0.2">
      <c r="E68" s="683"/>
      <c r="F68" s="684"/>
      <c r="G68" s="654"/>
      <c r="H68" s="654"/>
      <c r="I68" s="654"/>
      <c r="J68" s="654"/>
      <c r="K68" s="654"/>
      <c r="L68" s="654"/>
      <c r="M68" s="654"/>
      <c r="N68" s="654"/>
      <c r="O68" s="654"/>
      <c r="P68" s="656"/>
      <c r="Q68" s="656"/>
      <c r="R68" s="656"/>
      <c r="S68" s="654"/>
      <c r="T68" s="654"/>
      <c r="U68" s="654"/>
      <c r="V68" s="654"/>
      <c r="W68" s="654"/>
      <c r="X68" s="654"/>
      <c r="Y68" s="654"/>
      <c r="Z68" s="654"/>
      <c r="AA68" s="654"/>
      <c r="AB68" s="654"/>
      <c r="AC68" s="654"/>
      <c r="AD68" s="654"/>
      <c r="AE68" s="654"/>
      <c r="AF68" s="656"/>
      <c r="AG68" s="656"/>
      <c r="AH68" s="656"/>
      <c r="AI68" s="656"/>
      <c r="AJ68" s="656"/>
      <c r="AK68" s="656"/>
      <c r="AL68" s="646"/>
      <c r="AM68" s="646"/>
      <c r="AN68" s="646"/>
      <c r="AO68" s="646"/>
      <c r="AP68" s="646"/>
      <c r="AQ68" s="193"/>
      <c r="AR68" s="269"/>
      <c r="AS68" s="230" t="s">
        <v>3</v>
      </c>
      <c r="AT68" s="648"/>
      <c r="AU68" s="648"/>
      <c r="AV68" s="249" t="s">
        <v>28</v>
      </c>
    </row>
    <row r="69" spans="5:48" ht="17.149999999999999" customHeight="1" x14ac:dyDescent="0.2">
      <c r="E69" s="685"/>
      <c r="F69" s="682"/>
      <c r="G69" s="654"/>
      <c r="H69" s="654"/>
      <c r="I69" s="654"/>
      <c r="J69" s="654"/>
      <c r="K69" s="654"/>
      <c r="L69" s="654"/>
      <c r="M69" s="654"/>
      <c r="N69" s="654"/>
      <c r="O69" s="654"/>
      <c r="P69" s="656"/>
      <c r="Q69" s="656"/>
      <c r="R69" s="656"/>
      <c r="S69" s="654"/>
      <c r="T69" s="654"/>
      <c r="U69" s="654"/>
      <c r="V69" s="654"/>
      <c r="W69" s="654"/>
      <c r="X69" s="654"/>
      <c r="Y69" s="654"/>
      <c r="Z69" s="654"/>
      <c r="AA69" s="654"/>
      <c r="AB69" s="654"/>
      <c r="AC69" s="654"/>
      <c r="AD69" s="654"/>
      <c r="AE69" s="654"/>
      <c r="AF69" s="656"/>
      <c r="AG69" s="656"/>
      <c r="AH69" s="656"/>
      <c r="AI69" s="656"/>
      <c r="AJ69" s="656"/>
      <c r="AK69" s="656"/>
      <c r="AL69" s="646"/>
      <c r="AM69" s="646"/>
      <c r="AN69" s="646"/>
      <c r="AO69" s="646"/>
      <c r="AP69" s="646"/>
      <c r="AQ69" s="190"/>
      <c r="AR69" s="191"/>
      <c r="AS69" s="229" t="s">
        <v>3</v>
      </c>
      <c r="AT69" s="647"/>
      <c r="AU69" s="647"/>
      <c r="AV69" s="248" t="s">
        <v>28</v>
      </c>
    </row>
    <row r="70" spans="5:48" ht="17.149999999999999" customHeight="1" x14ac:dyDescent="0.2">
      <c r="E70" s="683"/>
      <c r="F70" s="684"/>
      <c r="G70" s="654"/>
      <c r="H70" s="654"/>
      <c r="I70" s="654"/>
      <c r="J70" s="654"/>
      <c r="K70" s="654"/>
      <c r="L70" s="654"/>
      <c r="M70" s="654"/>
      <c r="N70" s="654"/>
      <c r="O70" s="654"/>
      <c r="P70" s="656"/>
      <c r="Q70" s="656"/>
      <c r="R70" s="656"/>
      <c r="S70" s="654"/>
      <c r="T70" s="654"/>
      <c r="U70" s="654"/>
      <c r="V70" s="654"/>
      <c r="W70" s="654"/>
      <c r="X70" s="654"/>
      <c r="Y70" s="654"/>
      <c r="Z70" s="654"/>
      <c r="AA70" s="654"/>
      <c r="AB70" s="654"/>
      <c r="AC70" s="654"/>
      <c r="AD70" s="654"/>
      <c r="AE70" s="654"/>
      <c r="AF70" s="656"/>
      <c r="AG70" s="656"/>
      <c r="AH70" s="656"/>
      <c r="AI70" s="656"/>
      <c r="AJ70" s="656"/>
      <c r="AK70" s="656"/>
      <c r="AL70" s="646"/>
      <c r="AM70" s="646"/>
      <c r="AN70" s="646"/>
      <c r="AO70" s="646"/>
      <c r="AP70" s="646"/>
      <c r="AQ70" s="193"/>
      <c r="AR70" s="194"/>
      <c r="AS70" s="230" t="s">
        <v>3</v>
      </c>
      <c r="AT70" s="648"/>
      <c r="AU70" s="648"/>
      <c r="AV70" s="249" t="s">
        <v>28</v>
      </c>
    </row>
    <row r="71" spans="5:48" ht="17.149999999999999" customHeight="1" x14ac:dyDescent="0.2">
      <c r="E71" s="681"/>
      <c r="F71" s="682"/>
      <c r="G71" s="654"/>
      <c r="H71" s="654"/>
      <c r="I71" s="654"/>
      <c r="J71" s="654"/>
      <c r="K71" s="654"/>
      <c r="L71" s="654"/>
      <c r="M71" s="654"/>
      <c r="N71" s="654"/>
      <c r="O71" s="654"/>
      <c r="P71" s="656"/>
      <c r="Q71" s="656"/>
      <c r="R71" s="656"/>
      <c r="S71" s="654"/>
      <c r="T71" s="654"/>
      <c r="U71" s="654"/>
      <c r="V71" s="654"/>
      <c r="W71" s="654"/>
      <c r="X71" s="654"/>
      <c r="Y71" s="654"/>
      <c r="Z71" s="654"/>
      <c r="AA71" s="654"/>
      <c r="AB71" s="654"/>
      <c r="AC71" s="654"/>
      <c r="AD71" s="654"/>
      <c r="AE71" s="654"/>
      <c r="AF71" s="656"/>
      <c r="AG71" s="656"/>
      <c r="AH71" s="656"/>
      <c r="AI71" s="656"/>
      <c r="AJ71" s="656"/>
      <c r="AK71" s="656"/>
      <c r="AL71" s="646"/>
      <c r="AM71" s="646"/>
      <c r="AN71" s="646"/>
      <c r="AO71" s="646"/>
      <c r="AP71" s="646"/>
      <c r="AQ71" s="190"/>
      <c r="AR71" s="191"/>
      <c r="AS71" s="229" t="s">
        <v>3</v>
      </c>
      <c r="AT71" s="647"/>
      <c r="AU71" s="647"/>
      <c r="AV71" s="248" t="s">
        <v>28</v>
      </c>
    </row>
    <row r="72" spans="5:48" ht="17.149999999999999" customHeight="1" x14ac:dyDescent="0.2">
      <c r="E72" s="683"/>
      <c r="F72" s="684"/>
      <c r="G72" s="654"/>
      <c r="H72" s="654"/>
      <c r="I72" s="654"/>
      <c r="J72" s="654"/>
      <c r="K72" s="654"/>
      <c r="L72" s="654"/>
      <c r="M72" s="654"/>
      <c r="N72" s="654"/>
      <c r="O72" s="654"/>
      <c r="P72" s="656"/>
      <c r="Q72" s="656"/>
      <c r="R72" s="656"/>
      <c r="S72" s="654"/>
      <c r="T72" s="654"/>
      <c r="U72" s="654"/>
      <c r="V72" s="654"/>
      <c r="W72" s="654"/>
      <c r="X72" s="654"/>
      <c r="Y72" s="654"/>
      <c r="Z72" s="654"/>
      <c r="AA72" s="654"/>
      <c r="AB72" s="654"/>
      <c r="AC72" s="654"/>
      <c r="AD72" s="654"/>
      <c r="AE72" s="654"/>
      <c r="AF72" s="656"/>
      <c r="AG72" s="656"/>
      <c r="AH72" s="656"/>
      <c r="AI72" s="656"/>
      <c r="AJ72" s="656"/>
      <c r="AK72" s="656"/>
      <c r="AL72" s="646"/>
      <c r="AM72" s="646"/>
      <c r="AN72" s="646"/>
      <c r="AO72" s="646"/>
      <c r="AP72" s="646"/>
      <c r="AQ72" s="193"/>
      <c r="AR72" s="194"/>
      <c r="AS72" s="230" t="s">
        <v>3</v>
      </c>
      <c r="AT72" s="648"/>
      <c r="AU72" s="648"/>
      <c r="AV72" s="249" t="s">
        <v>28</v>
      </c>
    </row>
    <row r="73" spans="5:48" ht="17.149999999999999" customHeight="1" x14ac:dyDescent="0.2">
      <c r="E73" s="681"/>
      <c r="F73" s="682"/>
      <c r="G73" s="654"/>
      <c r="H73" s="654"/>
      <c r="I73" s="654"/>
      <c r="J73" s="654"/>
      <c r="K73" s="654"/>
      <c r="L73" s="654"/>
      <c r="M73" s="654"/>
      <c r="N73" s="654"/>
      <c r="O73" s="654"/>
      <c r="P73" s="656"/>
      <c r="Q73" s="656"/>
      <c r="R73" s="656"/>
      <c r="S73" s="654"/>
      <c r="T73" s="654"/>
      <c r="U73" s="654"/>
      <c r="V73" s="654"/>
      <c r="W73" s="654"/>
      <c r="X73" s="654"/>
      <c r="Y73" s="654"/>
      <c r="Z73" s="654"/>
      <c r="AA73" s="654"/>
      <c r="AB73" s="654"/>
      <c r="AC73" s="654"/>
      <c r="AD73" s="654"/>
      <c r="AE73" s="654"/>
      <c r="AF73" s="656"/>
      <c r="AG73" s="656"/>
      <c r="AH73" s="656"/>
      <c r="AI73" s="656"/>
      <c r="AJ73" s="656"/>
      <c r="AK73" s="656"/>
      <c r="AL73" s="646"/>
      <c r="AM73" s="646"/>
      <c r="AN73" s="646"/>
      <c r="AO73" s="646"/>
      <c r="AP73" s="646"/>
      <c r="AQ73" s="190"/>
      <c r="AR73" s="191"/>
      <c r="AS73" s="229" t="s">
        <v>3</v>
      </c>
      <c r="AT73" s="647"/>
      <c r="AU73" s="647"/>
      <c r="AV73" s="248" t="s">
        <v>28</v>
      </c>
    </row>
    <row r="74" spans="5:48" ht="17.149999999999999" customHeight="1" thickBot="1" x14ac:dyDescent="0.25">
      <c r="E74" s="686"/>
      <c r="F74" s="687"/>
      <c r="G74" s="677"/>
      <c r="H74" s="677"/>
      <c r="I74" s="677"/>
      <c r="J74" s="677"/>
      <c r="K74" s="677"/>
      <c r="L74" s="677"/>
      <c r="M74" s="677"/>
      <c r="N74" s="677"/>
      <c r="O74" s="677"/>
      <c r="P74" s="676"/>
      <c r="Q74" s="676"/>
      <c r="R74" s="676"/>
      <c r="S74" s="677"/>
      <c r="T74" s="677"/>
      <c r="U74" s="677"/>
      <c r="V74" s="677"/>
      <c r="W74" s="677"/>
      <c r="X74" s="677"/>
      <c r="Y74" s="677"/>
      <c r="Z74" s="677"/>
      <c r="AA74" s="677"/>
      <c r="AB74" s="677"/>
      <c r="AC74" s="677"/>
      <c r="AD74" s="677"/>
      <c r="AE74" s="677"/>
      <c r="AF74" s="676"/>
      <c r="AG74" s="676"/>
      <c r="AH74" s="676"/>
      <c r="AI74" s="676"/>
      <c r="AJ74" s="676"/>
      <c r="AK74" s="676"/>
      <c r="AL74" s="672"/>
      <c r="AM74" s="672"/>
      <c r="AN74" s="672"/>
      <c r="AO74" s="672"/>
      <c r="AP74" s="672"/>
      <c r="AQ74" s="198"/>
      <c r="AR74" s="199"/>
      <c r="AS74" s="231" t="s">
        <v>3</v>
      </c>
      <c r="AT74" s="673"/>
      <c r="AU74" s="673"/>
      <c r="AV74" s="250" t="s">
        <v>28</v>
      </c>
    </row>
    <row r="75" spans="5:48" ht="10" customHeight="1" x14ac:dyDescent="0.2"/>
    <row r="76" spans="5:48" ht="12.65" customHeight="1" x14ac:dyDescent="0.2">
      <c r="E76" s="3" t="s">
        <v>191</v>
      </c>
    </row>
  </sheetData>
  <sheetProtection password="CC81" sheet="1" objects="1" scenarios="1"/>
  <mergeCells count="254">
    <mergeCell ref="AT71:AU71"/>
    <mergeCell ref="AT72:AU72"/>
    <mergeCell ref="AF71:AK72"/>
    <mergeCell ref="AL71:AP72"/>
    <mergeCell ref="AT74:AU74"/>
    <mergeCell ref="E73:F74"/>
    <mergeCell ref="G73:O74"/>
    <mergeCell ref="P73:R74"/>
    <mergeCell ref="S73:AE74"/>
    <mergeCell ref="AF73:AK74"/>
    <mergeCell ref="AL73:AP74"/>
    <mergeCell ref="AT73:AU73"/>
    <mergeCell ref="E71:F72"/>
    <mergeCell ref="G71:O72"/>
    <mergeCell ref="P71:R72"/>
    <mergeCell ref="S71:AE72"/>
    <mergeCell ref="AK2:AX3"/>
    <mergeCell ref="A2:AH3"/>
    <mergeCell ref="E69:F70"/>
    <mergeCell ref="G69:O70"/>
    <mergeCell ref="P69:R70"/>
    <mergeCell ref="S69:AE70"/>
    <mergeCell ref="AF69:AK70"/>
    <mergeCell ref="AL69:AP70"/>
    <mergeCell ref="AT69:AU69"/>
    <mergeCell ref="AT70:AU70"/>
    <mergeCell ref="AF13:AK14"/>
    <mergeCell ref="AL13:AP13"/>
    <mergeCell ref="AQ13:AV13"/>
    <mergeCell ref="E14:F14"/>
    <mergeCell ref="AL14:AP14"/>
    <mergeCell ref="AQ14:AV14"/>
    <mergeCell ref="M4:Y4"/>
    <mergeCell ref="E13:F13"/>
    <mergeCell ref="G13:O14"/>
    <mergeCell ref="P13:R14"/>
    <mergeCell ref="S13:AE14"/>
    <mergeCell ref="F8:L8"/>
    <mergeCell ref="E51:F52"/>
    <mergeCell ref="G51:O52"/>
    <mergeCell ref="P51:R52"/>
    <mergeCell ref="S51:AE52"/>
    <mergeCell ref="E55:F56"/>
    <mergeCell ref="AF51:AK52"/>
    <mergeCell ref="AL51:AP52"/>
    <mergeCell ref="AT51:AU51"/>
    <mergeCell ref="AT52:AU52"/>
    <mergeCell ref="E53:F54"/>
    <mergeCell ref="G53:O54"/>
    <mergeCell ref="P53:R54"/>
    <mergeCell ref="S53:AE54"/>
    <mergeCell ref="AF53:AK54"/>
    <mergeCell ref="AL53:AP54"/>
    <mergeCell ref="AT53:AU53"/>
    <mergeCell ref="AT54:AU54"/>
    <mergeCell ref="AT55:AU55"/>
    <mergeCell ref="AT56:AU56"/>
    <mergeCell ref="E57:F58"/>
    <mergeCell ref="G57:O58"/>
    <mergeCell ref="P57:R58"/>
    <mergeCell ref="S57:AE58"/>
    <mergeCell ref="AF57:AK58"/>
    <mergeCell ref="AL57:AP58"/>
    <mergeCell ref="AT57:AU57"/>
    <mergeCell ref="AT58:AU58"/>
    <mergeCell ref="G55:O56"/>
    <mergeCell ref="P55:R56"/>
    <mergeCell ref="S55:AE56"/>
    <mergeCell ref="AF55:AK56"/>
    <mergeCell ref="AL55:AP56"/>
    <mergeCell ref="AL59:AP60"/>
    <mergeCell ref="AT59:AU59"/>
    <mergeCell ref="AT60:AU60"/>
    <mergeCell ref="E61:F62"/>
    <mergeCell ref="G61:O62"/>
    <mergeCell ref="P61:R62"/>
    <mergeCell ref="S61:AE62"/>
    <mergeCell ref="AF61:AK62"/>
    <mergeCell ref="AL61:AP62"/>
    <mergeCell ref="AT61:AU61"/>
    <mergeCell ref="AT62:AU62"/>
    <mergeCell ref="E59:F60"/>
    <mergeCell ref="G59:O60"/>
    <mergeCell ref="P59:R60"/>
    <mergeCell ref="S59:AE60"/>
    <mergeCell ref="AF59:AK60"/>
    <mergeCell ref="E65:F66"/>
    <mergeCell ref="G65:O66"/>
    <mergeCell ref="P65:R66"/>
    <mergeCell ref="S65:AE66"/>
    <mergeCell ref="AF65:AK66"/>
    <mergeCell ref="AL65:AP66"/>
    <mergeCell ref="AT65:AU65"/>
    <mergeCell ref="AT66:AU66"/>
    <mergeCell ref="E63:F64"/>
    <mergeCell ref="G63:O64"/>
    <mergeCell ref="P63:R64"/>
    <mergeCell ref="S63:AE64"/>
    <mergeCell ref="AF63:AK64"/>
    <mergeCell ref="AL67:AP68"/>
    <mergeCell ref="AT67:AU67"/>
    <mergeCell ref="AT68:AU68"/>
    <mergeCell ref="E33:F34"/>
    <mergeCell ref="G33:O34"/>
    <mergeCell ref="P33:R34"/>
    <mergeCell ref="S33:AE34"/>
    <mergeCell ref="AF33:AK34"/>
    <mergeCell ref="AL33:AP34"/>
    <mergeCell ref="AT33:AU33"/>
    <mergeCell ref="AT34:AU34"/>
    <mergeCell ref="E35:F36"/>
    <mergeCell ref="G35:O36"/>
    <mergeCell ref="P35:R36"/>
    <mergeCell ref="S35:AE36"/>
    <mergeCell ref="AF35:AK36"/>
    <mergeCell ref="E67:F68"/>
    <mergeCell ref="G67:O68"/>
    <mergeCell ref="P67:R68"/>
    <mergeCell ref="S67:AE68"/>
    <mergeCell ref="AF67:AK68"/>
    <mergeCell ref="AL63:AP64"/>
    <mergeCell ref="AT63:AU63"/>
    <mergeCell ref="AT64:AU64"/>
    <mergeCell ref="AL35:AP36"/>
    <mergeCell ref="AT35:AU35"/>
    <mergeCell ref="AT36:AU36"/>
    <mergeCell ref="E37:F38"/>
    <mergeCell ref="G37:O38"/>
    <mergeCell ref="P37:R38"/>
    <mergeCell ref="S37:AE38"/>
    <mergeCell ref="AF37:AK38"/>
    <mergeCell ref="AL37:AP38"/>
    <mergeCell ref="AT37:AU37"/>
    <mergeCell ref="AT38:AU38"/>
    <mergeCell ref="AL39:AP40"/>
    <mergeCell ref="AT39:AU39"/>
    <mergeCell ref="AT40:AU40"/>
    <mergeCell ref="E41:F42"/>
    <mergeCell ref="G41:O42"/>
    <mergeCell ref="P41:R42"/>
    <mergeCell ref="S41:AE42"/>
    <mergeCell ref="AF41:AK42"/>
    <mergeCell ref="AL41:AP42"/>
    <mergeCell ref="AT41:AU41"/>
    <mergeCell ref="AT42:AU42"/>
    <mergeCell ref="E39:F40"/>
    <mergeCell ref="G39:O40"/>
    <mergeCell ref="P39:R40"/>
    <mergeCell ref="S39:AE40"/>
    <mergeCell ref="AF39:AK40"/>
    <mergeCell ref="AL43:AP44"/>
    <mergeCell ref="AT43:AU43"/>
    <mergeCell ref="AT44:AU44"/>
    <mergeCell ref="E45:F46"/>
    <mergeCell ref="G45:O46"/>
    <mergeCell ref="P45:R46"/>
    <mergeCell ref="S45:AE46"/>
    <mergeCell ref="AF45:AK46"/>
    <mergeCell ref="AL45:AP46"/>
    <mergeCell ref="AT45:AU45"/>
    <mergeCell ref="AT46:AU46"/>
    <mergeCell ref="E43:F44"/>
    <mergeCell ref="G43:O44"/>
    <mergeCell ref="P43:R44"/>
    <mergeCell ref="S43:AE44"/>
    <mergeCell ref="AF43:AK44"/>
    <mergeCell ref="AL47:AP48"/>
    <mergeCell ref="AT47:AU47"/>
    <mergeCell ref="AT48:AU48"/>
    <mergeCell ref="E49:F50"/>
    <mergeCell ref="G49:O50"/>
    <mergeCell ref="P49:R50"/>
    <mergeCell ref="S49:AE50"/>
    <mergeCell ref="AF49:AK50"/>
    <mergeCell ref="AL49:AP50"/>
    <mergeCell ref="AT49:AU49"/>
    <mergeCell ref="AT50:AU50"/>
    <mergeCell ref="E47:F48"/>
    <mergeCell ref="G47:O48"/>
    <mergeCell ref="P47:R48"/>
    <mergeCell ref="S47:AE48"/>
    <mergeCell ref="AF47:AK48"/>
    <mergeCell ref="AL15:AP16"/>
    <mergeCell ref="AT15:AU15"/>
    <mergeCell ref="AT16:AU16"/>
    <mergeCell ref="E17:F18"/>
    <mergeCell ref="G17:O18"/>
    <mergeCell ref="P17:R18"/>
    <mergeCell ref="S17:AE18"/>
    <mergeCell ref="AF17:AK18"/>
    <mergeCell ref="AL17:AP18"/>
    <mergeCell ref="AT17:AU17"/>
    <mergeCell ref="AT18:AU18"/>
    <mergeCell ref="E15:F16"/>
    <mergeCell ref="G15:O16"/>
    <mergeCell ref="P15:R16"/>
    <mergeCell ref="S15:AE16"/>
    <mergeCell ref="AF15:AK16"/>
    <mergeCell ref="AL19:AP20"/>
    <mergeCell ref="AT19:AU19"/>
    <mergeCell ref="AT20:AU20"/>
    <mergeCell ref="E21:F22"/>
    <mergeCell ref="G21:O22"/>
    <mergeCell ref="P21:R22"/>
    <mergeCell ref="S21:AE22"/>
    <mergeCell ref="AF21:AK22"/>
    <mergeCell ref="AL21:AP22"/>
    <mergeCell ref="AT21:AU21"/>
    <mergeCell ref="AT22:AU22"/>
    <mergeCell ref="E19:F20"/>
    <mergeCell ref="G19:O20"/>
    <mergeCell ref="P19:R20"/>
    <mergeCell ref="S19:AE20"/>
    <mergeCell ref="AF19:AK20"/>
    <mergeCell ref="AL23:AP24"/>
    <mergeCell ref="AT23:AU23"/>
    <mergeCell ref="AT24:AU24"/>
    <mergeCell ref="E25:F26"/>
    <mergeCell ref="G25:O26"/>
    <mergeCell ref="P25:R26"/>
    <mergeCell ref="S25:AE26"/>
    <mergeCell ref="AF25:AK26"/>
    <mergeCell ref="AL25:AP26"/>
    <mergeCell ref="AT25:AU25"/>
    <mergeCell ref="AT26:AU26"/>
    <mergeCell ref="E23:F24"/>
    <mergeCell ref="G23:O24"/>
    <mergeCell ref="P23:R24"/>
    <mergeCell ref="S23:AE24"/>
    <mergeCell ref="AF23:AK24"/>
    <mergeCell ref="AL31:AP32"/>
    <mergeCell ref="AT31:AU31"/>
    <mergeCell ref="AT32:AU32"/>
    <mergeCell ref="E31:F32"/>
    <mergeCell ref="G31:O32"/>
    <mergeCell ref="P31:R32"/>
    <mergeCell ref="S31:AE32"/>
    <mergeCell ref="AF31:AK32"/>
    <mergeCell ref="AL27:AP28"/>
    <mergeCell ref="AT27:AU27"/>
    <mergeCell ref="AT28:AU28"/>
    <mergeCell ref="E29:F30"/>
    <mergeCell ref="G29:O30"/>
    <mergeCell ref="P29:R30"/>
    <mergeCell ref="S29:AE30"/>
    <mergeCell ref="AF29:AK30"/>
    <mergeCell ref="AL29:AP30"/>
    <mergeCell ref="AT29:AU29"/>
    <mergeCell ref="AT30:AU30"/>
    <mergeCell ref="E27:F28"/>
    <mergeCell ref="G27:O28"/>
    <mergeCell ref="P27:R28"/>
    <mergeCell ref="S27:AE28"/>
    <mergeCell ref="AF27:AK28"/>
  </mergeCells>
  <phoneticPr fontId="1"/>
  <conditionalFormatting sqref="AQ69">
    <cfRule type="expression" dxfId="1913" priority="716" stopIfTrue="1">
      <formula>AND(AQ69="",AR69="",AT69="",AQ70="",AR70="",AT70="")</formula>
    </cfRule>
    <cfRule type="expression" dxfId="1912" priority="719">
      <formula>ISERROR(VALUE(AQ69&amp;AR69&amp;"."&amp;AT69&amp;".1"))</formula>
    </cfRule>
    <cfRule type="expression" dxfId="1911" priority="729">
      <formula>VALUE(AQ69&amp;AR69&amp;"."&amp;AT69&amp;".1")&gt;VALUE(AQ70&amp;AR70&amp;"."&amp;AT70&amp;".1")</formula>
    </cfRule>
  </conditionalFormatting>
  <conditionalFormatting sqref="AQ70">
    <cfRule type="expression" dxfId="1910" priority="713" stopIfTrue="1">
      <formula>AND(AQ69="",AR69="",AT69="",AQ70="",AR70="",AT70="")</formula>
    </cfRule>
    <cfRule type="expression" dxfId="1909" priority="714">
      <formula>ISERROR(VALUE(AQ70&amp;AR70&amp;"."&amp;AT70&amp;".1"))</formula>
    </cfRule>
    <cfRule type="expression" dxfId="1908" priority="723">
      <formula>VALUE(AQ69&amp;AR69&amp;"."&amp;AT69&amp;".1")&gt;VALUE(AQ70&amp;AR70&amp;"."&amp;AT70&amp;".1")</formula>
    </cfRule>
  </conditionalFormatting>
  <conditionalFormatting sqref="AQ71">
    <cfRule type="expression" dxfId="1907" priority="695" stopIfTrue="1">
      <formula>AND(AQ71="",AR71="",AT71="",AQ72="",AR72="",AT72="")</formula>
    </cfRule>
    <cfRule type="expression" dxfId="1906" priority="698">
      <formula>ISERROR(VALUE(AQ71&amp;AR71&amp;"."&amp;AT71&amp;".1"))</formula>
    </cfRule>
    <cfRule type="expression" dxfId="1905" priority="708">
      <formula>VALUE(AQ71&amp;AR71&amp;"."&amp;AT71&amp;".1")&gt;VALUE(AQ72&amp;AR72&amp;"."&amp;AT72&amp;".1")</formula>
    </cfRule>
  </conditionalFormatting>
  <conditionalFormatting sqref="AQ72">
    <cfRule type="expression" dxfId="1904" priority="692" stopIfTrue="1">
      <formula>AND(AQ71="",AR71="",AT71="",AQ72="",AR72="",AT72="")</formula>
    </cfRule>
    <cfRule type="expression" dxfId="1903" priority="693">
      <formula>ISERROR(VALUE(AQ72&amp;AR72&amp;"."&amp;AT72&amp;".1"))</formula>
    </cfRule>
    <cfRule type="expression" dxfId="1902" priority="702">
      <formula>VALUE(AQ71&amp;AR71&amp;"."&amp;AT71&amp;".1")&gt;VALUE(AQ72&amp;AR72&amp;"."&amp;AT72&amp;".1")</formula>
    </cfRule>
  </conditionalFormatting>
  <conditionalFormatting sqref="AQ73">
    <cfRule type="expression" dxfId="1901" priority="548" stopIfTrue="1">
      <formula>AND(AQ73="",AR73="",AT73="",AQ74="",AR74="",AT74="")</formula>
    </cfRule>
    <cfRule type="expression" dxfId="1900" priority="551">
      <formula>ISERROR(VALUE(AQ73&amp;AR73&amp;"."&amp;AT73&amp;".1"))</formula>
    </cfRule>
    <cfRule type="expression" dxfId="1899" priority="561">
      <formula>VALUE(AQ73&amp;AR73&amp;"."&amp;AT73&amp;".1")&gt;VALUE(AQ74&amp;AR74&amp;"."&amp;AT74&amp;".1")</formula>
    </cfRule>
  </conditionalFormatting>
  <conditionalFormatting sqref="AQ74">
    <cfRule type="expression" dxfId="1898" priority="545" stopIfTrue="1">
      <formula>AND(AQ73="",AR73="",AT73="",AQ74="",AR74="",AT74="")</formula>
    </cfRule>
    <cfRule type="expression" dxfId="1897" priority="546">
      <formula>ISERROR(VALUE(AQ74&amp;AR74&amp;"."&amp;AT74&amp;".1"))</formula>
    </cfRule>
    <cfRule type="expression" dxfId="1896" priority="555">
      <formula>VALUE(AQ73&amp;AR73&amp;"."&amp;AT73&amp;".1")&gt;VALUE(AQ74&amp;AR74&amp;"."&amp;AT74&amp;".1")</formula>
    </cfRule>
  </conditionalFormatting>
  <conditionalFormatting sqref="AR69">
    <cfRule type="expression" dxfId="1895" priority="715" stopIfTrue="1">
      <formula>AND(AQ69="",AR69="",AT69="",AQ70="",AR70="",AT70="")</formula>
    </cfRule>
    <cfRule type="expression" dxfId="1894" priority="721">
      <formula>ISERROR(VALUE(AQ69&amp;AR69&amp;"."&amp;AT69&amp;".1"))</formula>
    </cfRule>
    <cfRule type="expression" dxfId="1893" priority="728">
      <formula>VALUE(AQ69&amp;AR69&amp;"."&amp;AT69&amp;".1")&gt;VALUE(AQ70&amp;AR70&amp;"."&amp;AT70&amp;".1")</formula>
    </cfRule>
  </conditionalFormatting>
  <conditionalFormatting sqref="AR70">
    <cfRule type="expression" dxfId="1892" priority="710" stopIfTrue="1">
      <formula>AND(AQ69="",AR69="",AT69="",AQ70="",AR70="",AT70="")</formula>
    </cfRule>
    <cfRule type="expression" dxfId="1891" priority="712">
      <formula>ISERROR(VALUE(AQ70&amp;AR70&amp;"."&amp;AT70&amp;".1"))</formula>
    </cfRule>
    <cfRule type="expression" dxfId="1890" priority="718">
      <formula>VALUE(AQ69&amp;AR69&amp;"."&amp;AT69&amp;".1")&gt;VALUE(AQ70&amp;AR70&amp;"."&amp;AT70&amp;".1")</formula>
    </cfRule>
  </conditionalFormatting>
  <conditionalFormatting sqref="AR71">
    <cfRule type="expression" dxfId="1889" priority="694" stopIfTrue="1">
      <formula>AND(AQ71="",AR71="",AT71="",AQ72="",AR72="",AT72="")</formula>
    </cfRule>
    <cfRule type="expression" dxfId="1888" priority="700">
      <formula>ISERROR(VALUE(AQ71&amp;AR71&amp;"."&amp;AT71&amp;".1"))</formula>
    </cfRule>
    <cfRule type="expression" dxfId="1887" priority="707">
      <formula>VALUE(AQ71&amp;AR71&amp;"."&amp;AT71&amp;".1")&gt;VALUE(AQ72&amp;AR72&amp;"."&amp;AT72&amp;".1")</formula>
    </cfRule>
  </conditionalFormatting>
  <conditionalFormatting sqref="AR72">
    <cfRule type="expression" dxfId="1886" priority="689" stopIfTrue="1">
      <formula>AND(AQ71="",AR71="",AT71="",AQ72="",AR72="",AT72="")</formula>
    </cfRule>
    <cfRule type="expression" dxfId="1885" priority="691">
      <formula>ISERROR(VALUE(AQ72&amp;AR72&amp;"."&amp;AT72&amp;".1"))</formula>
    </cfRule>
    <cfRule type="expression" dxfId="1884" priority="697">
      <formula>VALUE(AQ71&amp;AR71&amp;"."&amp;AT71&amp;".1")&gt;VALUE(AQ72&amp;AR72&amp;"."&amp;AT72&amp;".1")</formula>
    </cfRule>
  </conditionalFormatting>
  <conditionalFormatting sqref="AR73">
    <cfRule type="expression" dxfId="1883" priority="547" stopIfTrue="1">
      <formula>AND(AQ73="",AR73="",AT73="",AQ74="",AR74="",AT74="")</formula>
    </cfRule>
    <cfRule type="expression" dxfId="1882" priority="553">
      <formula>ISERROR(VALUE(AQ73&amp;AR73&amp;"."&amp;AT73&amp;".1"))</formula>
    </cfRule>
    <cfRule type="expression" dxfId="1881" priority="560">
      <formula>VALUE(AQ73&amp;AR73&amp;"."&amp;AT73&amp;".1")&gt;VALUE(AQ74&amp;AR74&amp;"."&amp;AT74&amp;".1")</formula>
    </cfRule>
  </conditionalFormatting>
  <conditionalFormatting sqref="AR74">
    <cfRule type="expression" dxfId="1880" priority="542" stopIfTrue="1">
      <formula>AND(AQ73="",AR73="",AT73="",AQ74="",AR74="",AT74="")</formula>
    </cfRule>
    <cfRule type="expression" dxfId="1879" priority="544">
      <formula>ISERROR(VALUE(AQ74&amp;AR74&amp;"."&amp;AT74&amp;".1"))</formula>
    </cfRule>
    <cfRule type="expression" dxfId="1878" priority="550">
      <formula>VALUE(AQ73&amp;AR73&amp;"."&amp;AT73&amp;".1")&gt;VALUE(AQ74&amp;AR74&amp;"."&amp;AT74&amp;".1")</formula>
    </cfRule>
  </conditionalFormatting>
  <conditionalFormatting sqref="AT69">
    <cfRule type="expression" dxfId="1877" priority="720" stopIfTrue="1">
      <formula>AND(AQ69="",AR69="",AT69="",AQ70="",AR70="",AT70="")</formula>
    </cfRule>
    <cfRule type="expression" dxfId="1876" priority="722">
      <formula>ISERROR(VALUE(AQ69&amp;AR69&amp;"."&amp;AT69&amp;".1"))</formula>
    </cfRule>
    <cfRule type="expression" dxfId="1875" priority="727">
      <formula>VALUE(AQ69&amp;AR69&amp;"."&amp;AT69&amp;".1")&gt;VALUE(AQ70&amp;AR70&amp;"."&amp;AT70&amp;".1")</formula>
    </cfRule>
  </conditionalFormatting>
  <conditionalFormatting sqref="AT70">
    <cfRule type="expression" dxfId="1874" priority="709" stopIfTrue="1">
      <formula>AND(AQ69="",AR69="",AT69="",AQ70="",AR70="",AT70="")</formula>
    </cfRule>
    <cfRule type="expression" dxfId="1873" priority="711">
      <formula>ISERROR(VALUE(AQ70&amp;AR70&amp;"."&amp;AT70&amp;".1"))</formula>
    </cfRule>
    <cfRule type="expression" dxfId="1872" priority="717">
      <formula>VALUE(AQ69&amp;AR69&amp;"."&amp;AT69&amp;".1")&gt;VALUE(AQ70&amp;AR70&amp;"."&amp;AT70&amp;".1")</formula>
    </cfRule>
  </conditionalFormatting>
  <conditionalFormatting sqref="AT71">
    <cfRule type="expression" dxfId="1871" priority="699" stopIfTrue="1">
      <formula>AND(AQ71="",AR71="",AT71="",AQ72="",AR72="",AT72="")</formula>
    </cfRule>
    <cfRule type="expression" dxfId="1870" priority="701">
      <formula>ISERROR(VALUE(AQ71&amp;AR71&amp;"."&amp;AT71&amp;".1"))</formula>
    </cfRule>
    <cfRule type="expression" dxfId="1869" priority="706">
      <formula>VALUE(AQ71&amp;AR71&amp;"."&amp;AT71&amp;".1")&gt;VALUE(AQ72&amp;AR72&amp;"."&amp;AT72&amp;".1")</formula>
    </cfRule>
  </conditionalFormatting>
  <conditionalFormatting sqref="AT72">
    <cfRule type="expression" dxfId="1868" priority="688" stopIfTrue="1">
      <formula>AND(AQ71="",AR71="",AT71="",AQ72="",AR72="",AT72="")</formula>
    </cfRule>
    <cfRule type="expression" dxfId="1867" priority="690">
      <formula>ISERROR(VALUE(AQ72&amp;AR72&amp;"."&amp;AT72&amp;".1"))</formula>
    </cfRule>
    <cfRule type="expression" dxfId="1866" priority="696">
      <formula>VALUE(AQ71&amp;AR71&amp;"."&amp;AT71&amp;".1")&gt;VALUE(AQ72&amp;AR72&amp;"."&amp;AT72&amp;".1")</formula>
    </cfRule>
  </conditionalFormatting>
  <conditionalFormatting sqref="AT73">
    <cfRule type="expression" dxfId="1865" priority="552" stopIfTrue="1">
      <formula>AND(AQ73="",AR73="",AT73="",AQ74="",AR74="",AT74="")</formula>
    </cfRule>
    <cfRule type="expression" dxfId="1864" priority="554">
      <formula>ISERROR(VALUE(AQ73&amp;AR73&amp;"."&amp;AT73&amp;".1"))</formula>
    </cfRule>
    <cfRule type="expression" dxfId="1863" priority="559">
      <formula>VALUE(AQ73&amp;AR73&amp;"."&amp;AT73&amp;".1")&gt;VALUE(AQ74&amp;AR74&amp;"."&amp;AT74&amp;".1")</formula>
    </cfRule>
  </conditionalFormatting>
  <conditionalFormatting sqref="AT74">
    <cfRule type="expression" dxfId="1862" priority="541" stopIfTrue="1">
      <formula>AND(AQ73="",AR73="",AT73="",AQ74="",AR74="",AT74="")</formula>
    </cfRule>
    <cfRule type="expression" dxfId="1861" priority="543">
      <formula>ISERROR(VALUE(AQ74&amp;AR74&amp;"."&amp;AT74&amp;".1"))</formula>
    </cfRule>
    <cfRule type="expression" dxfId="1860" priority="549">
      <formula>VALUE(AQ73&amp;AR73&amp;"."&amp;AT73&amp;".1")&gt;VALUE(AQ74&amp;AR74&amp;"."&amp;AT74&amp;".1")</formula>
    </cfRule>
  </conditionalFormatting>
  <conditionalFormatting sqref="AQ51">
    <cfRule type="expression" dxfId="1859" priority="518" stopIfTrue="1">
      <formula>AND(AQ51="",AR51="",AT51="",AQ52="",AR52="",AT52="")</formula>
    </cfRule>
    <cfRule type="expression" dxfId="1858" priority="521">
      <formula>ISERROR(VALUE(AQ51&amp;AR51&amp;"."&amp;AT51&amp;".1"))</formula>
    </cfRule>
    <cfRule type="expression" dxfId="1857" priority="531">
      <formula>VALUE(AQ51&amp;AR51&amp;"."&amp;AT51&amp;".1")&gt;VALUE(AQ52&amp;AR52&amp;"."&amp;AT52&amp;".1")</formula>
    </cfRule>
  </conditionalFormatting>
  <conditionalFormatting sqref="AQ52">
    <cfRule type="expression" dxfId="1856" priority="515" stopIfTrue="1">
      <formula>AND(AQ51="",AR51="",AT51="",AQ52="",AR52="",AT52="")</formula>
    </cfRule>
    <cfRule type="expression" dxfId="1855" priority="516">
      <formula>ISERROR(VALUE(AQ52&amp;AR52&amp;"."&amp;AT52&amp;".1"))</formula>
    </cfRule>
    <cfRule type="expression" dxfId="1854" priority="525">
      <formula>VALUE(AQ51&amp;AR51&amp;"."&amp;AT51&amp;".1")&gt;VALUE(AQ52&amp;AR52&amp;"."&amp;AT52&amp;".1")</formula>
    </cfRule>
  </conditionalFormatting>
  <conditionalFormatting sqref="AQ53">
    <cfRule type="expression" dxfId="1853" priority="497" stopIfTrue="1">
      <formula>AND(AQ53="",AR53="",AT53="",AQ54="",AR54="",AT54="")</formula>
    </cfRule>
    <cfRule type="expression" dxfId="1852" priority="500">
      <formula>ISERROR(VALUE(AQ53&amp;AR53&amp;"."&amp;AT53&amp;".1"))</formula>
    </cfRule>
    <cfRule type="expression" dxfId="1851" priority="510">
      <formula>VALUE(AQ53&amp;AR53&amp;"."&amp;AT53&amp;".1")&gt;VALUE(AQ54&amp;AR54&amp;"."&amp;AT54&amp;".1")</formula>
    </cfRule>
  </conditionalFormatting>
  <conditionalFormatting sqref="AQ54 AQ56">
    <cfRule type="expression" dxfId="1850" priority="494" stopIfTrue="1">
      <formula>AND(AQ53="",AR53="",AT53="",AQ54="",AR54="",AT54="")</formula>
    </cfRule>
    <cfRule type="expression" dxfId="1849" priority="495">
      <formula>ISERROR(VALUE(AQ54&amp;AR54&amp;"."&amp;AT54&amp;".1"))</formula>
    </cfRule>
    <cfRule type="expression" dxfId="1848" priority="504">
      <formula>VALUE(AQ53&amp;AR53&amp;"."&amp;AT53&amp;".1")&gt;VALUE(AQ54&amp;AR54&amp;"."&amp;AT54&amp;".1")</formula>
    </cfRule>
  </conditionalFormatting>
  <conditionalFormatting sqref="AQ55">
    <cfRule type="expression" dxfId="1847" priority="356" stopIfTrue="1">
      <formula>AND(AQ55="",AR55="",AT55="",AQ56="",AR56="",AT56="")</formula>
    </cfRule>
    <cfRule type="expression" dxfId="1846" priority="357">
      <formula>ISERROR(VALUE(AQ55&amp;AR55&amp;"."&amp;AT55&amp;".1"))</formula>
    </cfRule>
    <cfRule type="expression" dxfId="1845" priority="363">
      <formula>VALUE(AQ55&amp;AR55&amp;"."&amp;AT55&amp;".1")&gt;VALUE(AQ56&amp;AR56&amp;"."&amp;AT56&amp;".1")</formula>
    </cfRule>
  </conditionalFormatting>
  <conditionalFormatting sqref="AQ57">
    <cfRule type="expression" dxfId="1844" priority="476" stopIfTrue="1">
      <formula>AND(AQ57="",AR57="",AT57="",AQ58="",AR58="",AT58="")</formula>
    </cfRule>
    <cfRule type="expression" dxfId="1843" priority="479">
      <formula>ISERROR(VALUE(AQ57&amp;AR57&amp;"."&amp;AT57&amp;".1"))</formula>
    </cfRule>
    <cfRule type="expression" dxfId="1842" priority="489">
      <formula>VALUE(AQ57&amp;AR57&amp;"."&amp;AT57&amp;".1")&gt;VALUE(AQ58&amp;AR58&amp;"."&amp;AT58&amp;".1")</formula>
    </cfRule>
  </conditionalFormatting>
  <conditionalFormatting sqref="AQ58">
    <cfRule type="expression" dxfId="1841" priority="473" stopIfTrue="1">
      <formula>AND(AQ57="",AR57="",AT57="",AQ58="",AR58="",AT58="")</formula>
    </cfRule>
    <cfRule type="expression" dxfId="1840" priority="474">
      <formula>ISERROR(VALUE(AQ58&amp;AR58&amp;"."&amp;AT58&amp;".1"))</formula>
    </cfRule>
    <cfRule type="expression" dxfId="1839" priority="483">
      <formula>VALUE(AQ57&amp;AR57&amp;"."&amp;AT57&amp;".1")&gt;VALUE(AQ58&amp;AR58&amp;"."&amp;AT58&amp;".1")</formula>
    </cfRule>
  </conditionalFormatting>
  <conditionalFormatting sqref="AQ59">
    <cfRule type="expression" dxfId="1838" priority="455" stopIfTrue="1">
      <formula>AND(AQ59="",AR59="",AT59="",AQ60="",AR60="",AT60="")</formula>
    </cfRule>
    <cfRule type="expression" dxfId="1837" priority="458">
      <formula>ISERROR(VALUE(AQ59&amp;AR59&amp;"."&amp;AT59&amp;".1"))</formula>
    </cfRule>
    <cfRule type="expression" dxfId="1836" priority="468">
      <formula>VALUE(AQ59&amp;AR59&amp;"."&amp;AT59&amp;".1")&gt;VALUE(AQ60&amp;AR60&amp;"."&amp;AT60&amp;".1")</formula>
    </cfRule>
  </conditionalFormatting>
  <conditionalFormatting sqref="AQ60">
    <cfRule type="expression" dxfId="1835" priority="452" stopIfTrue="1">
      <formula>AND(AQ59="",AR59="",AT59="",AQ60="",AR60="",AT60="")</formula>
    </cfRule>
    <cfRule type="expression" dxfId="1834" priority="453">
      <formula>ISERROR(VALUE(AQ60&amp;AR60&amp;"."&amp;AT60&amp;".1"))</formula>
    </cfRule>
    <cfRule type="expression" dxfId="1833" priority="462">
      <formula>VALUE(AQ59&amp;AR59&amp;"."&amp;AT59&amp;".1")&gt;VALUE(AQ60&amp;AR60&amp;"."&amp;AT60&amp;".1")</formula>
    </cfRule>
  </conditionalFormatting>
  <conditionalFormatting sqref="AQ61">
    <cfRule type="expression" dxfId="1832" priority="434" stopIfTrue="1">
      <formula>AND(AQ61="",AR61="",AT61="",AQ62="",AR62="",AT62="")</formula>
    </cfRule>
    <cfRule type="expression" dxfId="1831" priority="437">
      <formula>ISERROR(VALUE(AQ61&amp;AR61&amp;"."&amp;AT61&amp;".1"))</formula>
    </cfRule>
    <cfRule type="expression" dxfId="1830" priority="447">
      <formula>VALUE(AQ61&amp;AR61&amp;"."&amp;AT61&amp;".1")&gt;VALUE(AQ62&amp;AR62&amp;"."&amp;AT62&amp;".1")</formula>
    </cfRule>
  </conditionalFormatting>
  <conditionalFormatting sqref="AQ62">
    <cfRule type="expression" dxfId="1829" priority="431" stopIfTrue="1">
      <formula>AND(AQ61="",AR61="",AT61="",AQ62="",AR62="",AT62="")</formula>
    </cfRule>
    <cfRule type="expression" dxfId="1828" priority="432">
      <formula>ISERROR(VALUE(AQ62&amp;AR62&amp;"."&amp;AT62&amp;".1"))</formula>
    </cfRule>
    <cfRule type="expression" dxfId="1827" priority="441">
      <formula>VALUE(AQ61&amp;AR61&amp;"."&amp;AT61&amp;".1")&gt;VALUE(AQ62&amp;AR62&amp;"."&amp;AT62&amp;".1")</formula>
    </cfRule>
  </conditionalFormatting>
  <conditionalFormatting sqref="AQ63">
    <cfRule type="expression" dxfId="1826" priority="413" stopIfTrue="1">
      <formula>AND(AQ63="",AR63="",AT63="",AQ64="",AR64="",AT64="")</formula>
    </cfRule>
    <cfRule type="expression" dxfId="1825" priority="416">
      <formula>ISERROR(VALUE(AQ63&amp;AR63&amp;"."&amp;AT63&amp;".1"))</formula>
    </cfRule>
    <cfRule type="expression" dxfId="1824" priority="426">
      <formula>VALUE(AQ63&amp;AR63&amp;"."&amp;AT63&amp;".1")&gt;VALUE(AQ64&amp;AR64&amp;"."&amp;AT64&amp;".1")</formula>
    </cfRule>
  </conditionalFormatting>
  <conditionalFormatting sqref="AQ64">
    <cfRule type="expression" dxfId="1823" priority="410" stopIfTrue="1">
      <formula>AND(AQ63="",AR63="",AT63="",AQ64="",AR64="",AT64="")</formula>
    </cfRule>
    <cfRule type="expression" dxfId="1822" priority="411">
      <formula>ISERROR(VALUE(AQ64&amp;AR64&amp;"."&amp;AT64&amp;".1"))</formula>
    </cfRule>
    <cfRule type="expression" dxfId="1821" priority="420">
      <formula>VALUE(AQ63&amp;AR63&amp;"."&amp;AT63&amp;".1")&gt;VALUE(AQ64&amp;AR64&amp;"."&amp;AT64&amp;".1")</formula>
    </cfRule>
  </conditionalFormatting>
  <conditionalFormatting sqref="AQ65">
    <cfRule type="expression" dxfId="1820" priority="392" stopIfTrue="1">
      <formula>AND(AQ65="",AR65="",AT65="",AQ66="",AR66="",AT66="")</formula>
    </cfRule>
    <cfRule type="expression" dxfId="1819" priority="395">
      <formula>ISERROR(VALUE(AQ65&amp;AR65&amp;"."&amp;AT65&amp;".1"))</formula>
    </cfRule>
    <cfRule type="expression" dxfId="1818" priority="405">
      <formula>VALUE(AQ65&amp;AR65&amp;"."&amp;AT65&amp;".1")&gt;VALUE(AQ66&amp;AR66&amp;"."&amp;AT66&amp;".1")</formula>
    </cfRule>
  </conditionalFormatting>
  <conditionalFormatting sqref="AQ66">
    <cfRule type="expression" dxfId="1817" priority="389" stopIfTrue="1">
      <formula>AND(AQ65="",AR65="",AT65="",AQ66="",AR66="",AT66="")</formula>
    </cfRule>
    <cfRule type="expression" dxfId="1816" priority="390">
      <formula>ISERROR(VALUE(AQ66&amp;AR66&amp;"."&amp;AT66&amp;".1"))</formula>
    </cfRule>
    <cfRule type="expression" dxfId="1815" priority="399">
      <formula>VALUE(AQ65&amp;AR65&amp;"."&amp;AT65&amp;".1")&gt;VALUE(AQ66&amp;AR66&amp;"."&amp;AT66&amp;".1")</formula>
    </cfRule>
  </conditionalFormatting>
  <conditionalFormatting sqref="AQ67">
    <cfRule type="expression" dxfId="1814" priority="371" stopIfTrue="1">
      <formula>AND(AQ67="",AR67="",AT67="",AQ68="",AR68="",AT68="")</formula>
    </cfRule>
    <cfRule type="expression" dxfId="1813" priority="374">
      <formula>ISERROR(VALUE(AQ67&amp;AR67&amp;"."&amp;AT67&amp;".1"))</formula>
    </cfRule>
    <cfRule type="expression" dxfId="1812" priority="384">
      <formula>VALUE(AQ67&amp;AR67&amp;"."&amp;AT67&amp;".1")&gt;VALUE(AQ68&amp;AR68&amp;"."&amp;AT68&amp;".1")</formula>
    </cfRule>
  </conditionalFormatting>
  <conditionalFormatting sqref="AQ68">
    <cfRule type="expression" dxfId="1811" priority="368" stopIfTrue="1">
      <formula>AND(AQ67="",AR67="",AT67="",AQ68="",AR68="",AT68="")</formula>
    </cfRule>
    <cfRule type="expression" dxfId="1810" priority="369">
      <formula>ISERROR(VALUE(AQ68&amp;AR68&amp;"."&amp;AT68&amp;".1"))</formula>
    </cfRule>
    <cfRule type="expression" dxfId="1809" priority="378">
      <formula>VALUE(AQ67&amp;AR67&amp;"."&amp;AT67&amp;".1")&gt;VALUE(AQ68&amp;AR68&amp;"."&amp;AT68&amp;".1")</formula>
    </cfRule>
  </conditionalFormatting>
  <conditionalFormatting sqref="AR51">
    <cfRule type="expression" dxfId="1808" priority="517" stopIfTrue="1">
      <formula>AND(AQ51="",AR51="",AT51="",AQ52="",AR52="",AT52="")</formula>
    </cfRule>
    <cfRule type="expression" dxfId="1807" priority="523">
      <formula>ISERROR(VALUE(AQ51&amp;AR51&amp;"."&amp;AT51&amp;".1"))</formula>
    </cfRule>
    <cfRule type="expression" dxfId="1806" priority="530">
      <formula>VALUE(AQ51&amp;AR51&amp;"."&amp;AT51&amp;".1")&gt;VALUE(AQ52&amp;AR52&amp;"."&amp;AT52&amp;".1")</formula>
    </cfRule>
  </conditionalFormatting>
  <conditionalFormatting sqref="AR52">
    <cfRule type="expression" dxfId="1805" priority="512" stopIfTrue="1">
      <formula>AND(AQ51="",AR51="",AT51="",AQ52="",AR52="",AT52="")</formula>
    </cfRule>
    <cfRule type="expression" dxfId="1804" priority="514">
      <formula>ISERROR(VALUE(AQ52&amp;AR52&amp;"."&amp;AT52&amp;".1"))</formula>
    </cfRule>
    <cfRule type="expression" dxfId="1803" priority="520">
      <formula>VALUE(AQ51&amp;AR51&amp;"."&amp;AT51&amp;".1")&gt;VALUE(AQ52&amp;AR52&amp;"."&amp;AT52&amp;".1")</formula>
    </cfRule>
  </conditionalFormatting>
  <conditionalFormatting sqref="AR53">
    <cfRule type="expression" dxfId="1802" priority="496" stopIfTrue="1">
      <formula>AND(AQ53="",AR53="",AT53="",AQ54="",AR54="",AT54="")</formula>
    </cfRule>
    <cfRule type="expression" dxfId="1801" priority="502">
      <formula>ISERROR(VALUE(AQ53&amp;AR53&amp;"."&amp;AT53&amp;".1"))</formula>
    </cfRule>
    <cfRule type="expression" dxfId="1800" priority="509">
      <formula>VALUE(AQ53&amp;AR53&amp;"."&amp;AT53&amp;".1")&gt;VALUE(AQ54&amp;AR54&amp;"."&amp;AT54&amp;".1")</formula>
    </cfRule>
  </conditionalFormatting>
  <conditionalFormatting sqref="AR54 AR56">
    <cfRule type="expression" dxfId="1799" priority="491" stopIfTrue="1">
      <formula>AND(AQ53="",AR53="",AT53="",AQ54="",AR54="",AT54="")</formula>
    </cfRule>
    <cfRule type="expression" dxfId="1798" priority="493">
      <formula>ISERROR(VALUE(AQ54&amp;AR54&amp;"."&amp;AT54&amp;".1"))</formula>
    </cfRule>
    <cfRule type="expression" dxfId="1797" priority="499">
      <formula>VALUE(AQ53&amp;AR53&amp;"."&amp;AT53&amp;".1")&gt;VALUE(AQ54&amp;AR54&amp;"."&amp;AT54&amp;".1")</formula>
    </cfRule>
  </conditionalFormatting>
  <conditionalFormatting sqref="AR55">
    <cfRule type="expression" dxfId="1796" priority="355" stopIfTrue="1">
      <formula>AND(AQ55="",AR55="",AT55="",AQ56="",AR56="",AT56="")</formula>
    </cfRule>
    <cfRule type="expression" dxfId="1795" priority="359">
      <formula>ISERROR(VALUE(AQ55&amp;AR55&amp;"."&amp;AT55&amp;".1"))</formula>
    </cfRule>
    <cfRule type="expression" dxfId="1794" priority="362">
      <formula>VALUE(AQ55&amp;AR55&amp;"."&amp;AT55&amp;".1")&gt;VALUE(AQ56&amp;AR56&amp;"."&amp;AT56&amp;".1")</formula>
    </cfRule>
  </conditionalFormatting>
  <conditionalFormatting sqref="AR57">
    <cfRule type="expression" dxfId="1793" priority="475" stopIfTrue="1">
      <formula>AND(AQ57="",AR57="",AT57="",AQ58="",AR58="",AT58="")</formula>
    </cfRule>
    <cfRule type="expression" dxfId="1792" priority="481">
      <formula>ISERROR(VALUE(AQ57&amp;AR57&amp;"."&amp;AT57&amp;".1"))</formula>
    </cfRule>
    <cfRule type="expression" dxfId="1791" priority="488">
      <formula>VALUE(AQ57&amp;AR57&amp;"."&amp;AT57&amp;".1")&gt;VALUE(AQ58&amp;AR58&amp;"."&amp;AT58&amp;".1")</formula>
    </cfRule>
  </conditionalFormatting>
  <conditionalFormatting sqref="AR58">
    <cfRule type="expression" dxfId="1790" priority="470" stopIfTrue="1">
      <formula>AND(AQ57="",AR57="",AT57="",AQ58="",AR58="",AT58="")</formula>
    </cfRule>
    <cfRule type="expression" dxfId="1789" priority="472">
      <formula>ISERROR(VALUE(AQ58&amp;AR58&amp;"."&amp;AT58&amp;".1"))</formula>
    </cfRule>
    <cfRule type="expression" dxfId="1788" priority="478">
      <formula>VALUE(AQ57&amp;AR57&amp;"."&amp;AT57&amp;".1")&gt;VALUE(AQ58&amp;AR58&amp;"."&amp;AT58&amp;".1")</formula>
    </cfRule>
  </conditionalFormatting>
  <conditionalFormatting sqref="AR59">
    <cfRule type="expression" dxfId="1787" priority="454" stopIfTrue="1">
      <formula>AND(AQ59="",AR59="",AT59="",AQ60="",AR60="",AT60="")</formula>
    </cfRule>
    <cfRule type="expression" dxfId="1786" priority="460">
      <formula>ISERROR(VALUE(AQ59&amp;AR59&amp;"."&amp;AT59&amp;".1"))</formula>
    </cfRule>
    <cfRule type="expression" dxfId="1785" priority="467">
      <formula>VALUE(AQ59&amp;AR59&amp;"."&amp;AT59&amp;".1")&gt;VALUE(AQ60&amp;AR60&amp;"."&amp;AT60&amp;".1")</formula>
    </cfRule>
  </conditionalFormatting>
  <conditionalFormatting sqref="AR60">
    <cfRule type="expression" dxfId="1784" priority="449" stopIfTrue="1">
      <formula>AND(AQ59="",AR59="",AT59="",AQ60="",AR60="",AT60="")</formula>
    </cfRule>
    <cfRule type="expression" dxfId="1783" priority="451">
      <formula>ISERROR(VALUE(AQ60&amp;AR60&amp;"."&amp;AT60&amp;".1"))</formula>
    </cfRule>
    <cfRule type="expression" dxfId="1782" priority="457">
      <formula>VALUE(AQ59&amp;AR59&amp;"."&amp;AT59&amp;".1")&gt;VALUE(AQ60&amp;AR60&amp;"."&amp;AT60&amp;".1")</formula>
    </cfRule>
  </conditionalFormatting>
  <conditionalFormatting sqref="AR61">
    <cfRule type="expression" dxfId="1781" priority="433" stopIfTrue="1">
      <formula>AND(AQ61="",AR61="",AT61="",AQ62="",AR62="",AT62="")</formula>
    </cfRule>
    <cfRule type="expression" dxfId="1780" priority="439">
      <formula>ISERROR(VALUE(AQ61&amp;AR61&amp;"."&amp;AT61&amp;".1"))</formula>
    </cfRule>
    <cfRule type="expression" dxfId="1779" priority="446">
      <formula>VALUE(AQ61&amp;AR61&amp;"."&amp;AT61&amp;".1")&gt;VALUE(AQ62&amp;AR62&amp;"."&amp;AT62&amp;".1")</formula>
    </cfRule>
  </conditionalFormatting>
  <conditionalFormatting sqref="AR62">
    <cfRule type="expression" dxfId="1778" priority="428" stopIfTrue="1">
      <formula>AND(AQ61="",AR61="",AT61="",AQ62="",AR62="",AT62="")</formula>
    </cfRule>
    <cfRule type="expression" dxfId="1777" priority="430">
      <formula>ISERROR(VALUE(AQ62&amp;AR62&amp;"."&amp;AT62&amp;".1"))</formula>
    </cfRule>
    <cfRule type="expression" dxfId="1776" priority="436">
      <formula>VALUE(AQ61&amp;AR61&amp;"."&amp;AT61&amp;".1")&gt;VALUE(AQ62&amp;AR62&amp;"."&amp;AT62&amp;".1")</formula>
    </cfRule>
  </conditionalFormatting>
  <conditionalFormatting sqref="AR63">
    <cfRule type="expression" dxfId="1775" priority="412" stopIfTrue="1">
      <formula>AND(AQ63="",AR63="",AT63="",AQ64="",AR64="",AT64="")</formula>
    </cfRule>
    <cfRule type="expression" dxfId="1774" priority="418">
      <formula>ISERROR(VALUE(AQ63&amp;AR63&amp;"."&amp;AT63&amp;".1"))</formula>
    </cfRule>
    <cfRule type="expression" dxfId="1773" priority="425">
      <formula>VALUE(AQ63&amp;AR63&amp;"."&amp;AT63&amp;".1")&gt;VALUE(AQ64&amp;AR64&amp;"."&amp;AT64&amp;".1")</formula>
    </cfRule>
  </conditionalFormatting>
  <conditionalFormatting sqref="AR64">
    <cfRule type="expression" dxfId="1772" priority="407" stopIfTrue="1">
      <formula>AND(AQ63="",AR63="",AT63="",AQ64="",AR64="",AT64="")</formula>
    </cfRule>
    <cfRule type="expression" dxfId="1771" priority="409">
      <formula>ISERROR(VALUE(AQ64&amp;AR64&amp;"."&amp;AT64&amp;".1"))</formula>
    </cfRule>
    <cfRule type="expression" dxfId="1770" priority="415">
      <formula>VALUE(AQ63&amp;AR63&amp;"."&amp;AT63&amp;".1")&gt;VALUE(AQ64&amp;AR64&amp;"."&amp;AT64&amp;".1")</formula>
    </cfRule>
  </conditionalFormatting>
  <conditionalFormatting sqref="AR65">
    <cfRule type="expression" dxfId="1769" priority="391" stopIfTrue="1">
      <formula>AND(AQ65="",AR65="",AT65="",AQ66="",AR66="",AT66="")</formula>
    </cfRule>
    <cfRule type="expression" dxfId="1768" priority="397">
      <formula>ISERROR(VALUE(AQ65&amp;AR65&amp;"."&amp;AT65&amp;".1"))</formula>
    </cfRule>
    <cfRule type="expression" dxfId="1767" priority="404">
      <formula>VALUE(AQ65&amp;AR65&amp;"."&amp;AT65&amp;".1")&gt;VALUE(AQ66&amp;AR66&amp;"."&amp;AT66&amp;".1")</formula>
    </cfRule>
  </conditionalFormatting>
  <conditionalFormatting sqref="AR66">
    <cfRule type="expression" dxfId="1766" priority="386" stopIfTrue="1">
      <formula>AND(AQ65="",AR65="",AT65="",AQ66="",AR66="",AT66="")</formula>
    </cfRule>
    <cfRule type="expression" dxfId="1765" priority="388">
      <formula>ISERROR(VALUE(AQ66&amp;AR66&amp;"."&amp;AT66&amp;".1"))</formula>
    </cfRule>
    <cfRule type="expression" dxfId="1764" priority="394">
      <formula>VALUE(AQ65&amp;AR65&amp;"."&amp;AT65&amp;".1")&gt;VALUE(AQ66&amp;AR66&amp;"."&amp;AT66&amp;".1")</formula>
    </cfRule>
  </conditionalFormatting>
  <conditionalFormatting sqref="AR67">
    <cfRule type="expression" dxfId="1763" priority="370" stopIfTrue="1">
      <formula>AND(AQ67="",AR67="",AT67="",AQ68="",AR68="",AT68="")</formula>
    </cfRule>
    <cfRule type="expression" dxfId="1762" priority="376">
      <formula>ISERROR(VALUE(AQ67&amp;AR67&amp;"."&amp;AT67&amp;".1"))</formula>
    </cfRule>
    <cfRule type="expression" dxfId="1761" priority="383">
      <formula>VALUE(AQ67&amp;AR67&amp;"."&amp;AT67&amp;".1")&gt;VALUE(AQ68&amp;AR68&amp;"."&amp;AT68&amp;".1")</formula>
    </cfRule>
  </conditionalFormatting>
  <conditionalFormatting sqref="AR68">
    <cfRule type="expression" dxfId="1760" priority="365" stopIfTrue="1">
      <formula>AND(AQ67="",AR67="",AT67="",AQ68="",AR68="",AT68="")</formula>
    </cfRule>
    <cfRule type="expression" dxfId="1759" priority="367">
      <formula>ISERROR(VALUE(AQ68&amp;AR68&amp;"."&amp;AT68&amp;".1"))</formula>
    </cfRule>
    <cfRule type="expression" dxfId="1758" priority="373">
      <formula>VALUE(AQ67&amp;AR67&amp;"."&amp;AT67&amp;".1")&gt;VALUE(AQ68&amp;AR68&amp;"."&amp;AT68&amp;".1")</formula>
    </cfRule>
  </conditionalFormatting>
  <conditionalFormatting sqref="AT51">
    <cfRule type="expression" dxfId="1757" priority="522" stopIfTrue="1">
      <formula>AND(AQ51="",AR51="",AT51="",AQ52="",AR52="",AT52="")</formula>
    </cfRule>
    <cfRule type="expression" dxfId="1756" priority="524">
      <formula>ISERROR(VALUE(AQ51&amp;AR51&amp;"."&amp;AT51&amp;".1"))</formula>
    </cfRule>
    <cfRule type="expression" dxfId="1755" priority="529">
      <formula>VALUE(AQ51&amp;AR51&amp;"."&amp;AT51&amp;".1")&gt;VALUE(AQ52&amp;AR52&amp;"."&amp;AT52&amp;".1")</formula>
    </cfRule>
  </conditionalFormatting>
  <conditionalFormatting sqref="AT52">
    <cfRule type="expression" dxfId="1754" priority="511" stopIfTrue="1">
      <formula>AND(AQ51="",AR51="",AT51="",AQ52="",AR52="",AT52="")</formula>
    </cfRule>
    <cfRule type="expression" dxfId="1753" priority="513">
      <formula>ISERROR(VALUE(AQ52&amp;AR52&amp;"."&amp;AT52&amp;".1"))</formula>
    </cfRule>
    <cfRule type="expression" dxfId="1752" priority="519">
      <formula>VALUE(AQ51&amp;AR51&amp;"."&amp;AT51&amp;".1")&gt;VALUE(AQ52&amp;AR52&amp;"."&amp;AT52&amp;".1")</formula>
    </cfRule>
  </conditionalFormatting>
  <conditionalFormatting sqref="AT53">
    <cfRule type="expression" dxfId="1751" priority="501" stopIfTrue="1">
      <formula>AND(AQ53="",AR53="",AT53="",AQ54="",AR54="",AT54="")</formula>
    </cfRule>
    <cfRule type="expression" dxfId="1750" priority="503">
      <formula>ISERROR(VALUE(AQ53&amp;AR53&amp;"."&amp;AT53&amp;".1"))</formula>
    </cfRule>
    <cfRule type="expression" dxfId="1749" priority="508">
      <formula>VALUE(AQ53&amp;AR53&amp;"."&amp;AT53&amp;".1")&gt;VALUE(AQ54&amp;AR54&amp;"."&amp;AT54&amp;".1")</formula>
    </cfRule>
  </conditionalFormatting>
  <conditionalFormatting sqref="AT54 AT56">
    <cfRule type="expression" dxfId="1748" priority="490" stopIfTrue="1">
      <formula>AND(AQ53="",AR53="",AT53="",AQ54="",AR54="",AT54="")</formula>
    </cfRule>
    <cfRule type="expression" dxfId="1747" priority="492">
      <formula>ISERROR(VALUE(AQ54&amp;AR54&amp;"."&amp;AT54&amp;".1"))</formula>
    </cfRule>
    <cfRule type="expression" dxfId="1746" priority="498">
      <formula>VALUE(AQ53&amp;AR53&amp;"."&amp;AT53&amp;".1")&gt;VALUE(AQ54&amp;AR54&amp;"."&amp;AT54&amp;".1")</formula>
    </cfRule>
  </conditionalFormatting>
  <conditionalFormatting sqref="AT55">
    <cfRule type="expression" dxfId="1745" priority="358" stopIfTrue="1">
      <formula>AND(AQ55="",AR55="",AT55="",AQ56="",AR56="",AT56="")</formula>
    </cfRule>
    <cfRule type="expression" dxfId="1744" priority="360">
      <formula>ISERROR(VALUE(AQ55&amp;AR55&amp;"."&amp;AT55&amp;".1"))</formula>
    </cfRule>
    <cfRule type="expression" dxfId="1743" priority="361">
      <formula>VALUE(AQ55&amp;AR55&amp;"."&amp;AT55&amp;".1")&gt;VALUE(AQ56&amp;AR56&amp;"."&amp;AT56&amp;".1")</formula>
    </cfRule>
  </conditionalFormatting>
  <conditionalFormatting sqref="AT57">
    <cfRule type="expression" dxfId="1742" priority="480" stopIfTrue="1">
      <formula>AND(AQ57="",AR57="",AT57="",AQ58="",AR58="",AT58="")</formula>
    </cfRule>
    <cfRule type="expression" dxfId="1741" priority="482">
      <formula>ISERROR(VALUE(AQ57&amp;AR57&amp;"."&amp;AT57&amp;".1"))</formula>
    </cfRule>
    <cfRule type="expression" dxfId="1740" priority="487">
      <formula>VALUE(AQ57&amp;AR57&amp;"."&amp;AT57&amp;".1")&gt;VALUE(AQ58&amp;AR58&amp;"."&amp;AT58&amp;".1")</formula>
    </cfRule>
  </conditionalFormatting>
  <conditionalFormatting sqref="AT58">
    <cfRule type="expression" dxfId="1739" priority="469" stopIfTrue="1">
      <formula>AND(AQ57="",AR57="",AT57="",AQ58="",AR58="",AT58="")</formula>
    </cfRule>
    <cfRule type="expression" dxfId="1738" priority="471">
      <formula>ISERROR(VALUE(AQ58&amp;AR58&amp;"."&amp;AT58&amp;".1"))</formula>
    </cfRule>
    <cfRule type="expression" dxfId="1737" priority="477">
      <formula>VALUE(AQ57&amp;AR57&amp;"."&amp;AT57&amp;".1")&gt;VALUE(AQ58&amp;AR58&amp;"."&amp;AT58&amp;".1")</formula>
    </cfRule>
  </conditionalFormatting>
  <conditionalFormatting sqref="AT59">
    <cfRule type="expression" dxfId="1736" priority="459" stopIfTrue="1">
      <formula>AND(AQ59="",AR59="",AT59="",AQ60="",AR60="",AT60="")</formula>
    </cfRule>
    <cfRule type="expression" dxfId="1735" priority="461">
      <formula>ISERROR(VALUE(AQ59&amp;AR59&amp;"."&amp;AT59&amp;".1"))</formula>
    </cfRule>
    <cfRule type="expression" dxfId="1734" priority="466">
      <formula>VALUE(AQ59&amp;AR59&amp;"."&amp;AT59&amp;".1")&gt;VALUE(AQ60&amp;AR60&amp;"."&amp;AT60&amp;".1")</formula>
    </cfRule>
  </conditionalFormatting>
  <conditionalFormatting sqref="AT60">
    <cfRule type="expression" dxfId="1733" priority="448" stopIfTrue="1">
      <formula>AND(AQ59="",AR59="",AT59="",AQ60="",AR60="",AT60="")</formula>
    </cfRule>
    <cfRule type="expression" dxfId="1732" priority="450">
      <formula>ISERROR(VALUE(AQ60&amp;AR60&amp;"."&amp;AT60&amp;".1"))</formula>
    </cfRule>
    <cfRule type="expression" dxfId="1731" priority="456">
      <formula>VALUE(AQ59&amp;AR59&amp;"."&amp;AT59&amp;".1")&gt;VALUE(AQ60&amp;AR60&amp;"."&amp;AT60&amp;".1")</formula>
    </cfRule>
  </conditionalFormatting>
  <conditionalFormatting sqref="AT61">
    <cfRule type="expression" dxfId="1730" priority="438" stopIfTrue="1">
      <formula>AND(AQ61="",AR61="",AT61="",AQ62="",AR62="",AT62="")</formula>
    </cfRule>
    <cfRule type="expression" dxfId="1729" priority="440">
      <formula>ISERROR(VALUE(AQ61&amp;AR61&amp;"."&amp;AT61&amp;".1"))</formula>
    </cfRule>
    <cfRule type="expression" dxfId="1728" priority="445">
      <formula>VALUE(AQ61&amp;AR61&amp;"."&amp;AT61&amp;".1")&gt;VALUE(AQ62&amp;AR62&amp;"."&amp;AT62&amp;".1")</formula>
    </cfRule>
  </conditionalFormatting>
  <conditionalFormatting sqref="AT62">
    <cfRule type="expression" dxfId="1727" priority="427" stopIfTrue="1">
      <formula>AND(AQ61="",AR61="",AT61="",AQ62="",AR62="",AT62="")</formula>
    </cfRule>
    <cfRule type="expression" dxfId="1726" priority="429">
      <formula>ISERROR(VALUE(AQ62&amp;AR62&amp;"."&amp;AT62&amp;".1"))</formula>
    </cfRule>
    <cfRule type="expression" dxfId="1725" priority="435">
      <formula>VALUE(AQ61&amp;AR61&amp;"."&amp;AT61&amp;".1")&gt;VALUE(AQ62&amp;AR62&amp;"."&amp;AT62&amp;".1")</formula>
    </cfRule>
  </conditionalFormatting>
  <conditionalFormatting sqref="AT63">
    <cfRule type="expression" dxfId="1724" priority="417" stopIfTrue="1">
      <formula>AND(AQ63="",AR63="",AT63="",AQ64="",AR64="",AT64="")</formula>
    </cfRule>
    <cfRule type="expression" dxfId="1723" priority="419">
      <formula>ISERROR(VALUE(AQ63&amp;AR63&amp;"."&amp;AT63&amp;".1"))</formula>
    </cfRule>
    <cfRule type="expression" dxfId="1722" priority="424">
      <formula>VALUE(AQ63&amp;AR63&amp;"."&amp;AT63&amp;".1")&gt;VALUE(AQ64&amp;AR64&amp;"."&amp;AT64&amp;".1")</formula>
    </cfRule>
  </conditionalFormatting>
  <conditionalFormatting sqref="AT64">
    <cfRule type="expression" dxfId="1721" priority="406" stopIfTrue="1">
      <formula>AND(AQ63="",AR63="",AT63="",AQ64="",AR64="",AT64="")</formula>
    </cfRule>
    <cfRule type="expression" dxfId="1720" priority="408">
      <formula>ISERROR(VALUE(AQ64&amp;AR64&amp;"."&amp;AT64&amp;".1"))</formula>
    </cfRule>
    <cfRule type="expression" dxfId="1719" priority="414">
      <formula>VALUE(AQ63&amp;AR63&amp;"."&amp;AT63&amp;".1")&gt;VALUE(AQ64&amp;AR64&amp;"."&amp;AT64&amp;".1")</formula>
    </cfRule>
  </conditionalFormatting>
  <conditionalFormatting sqref="AT65">
    <cfRule type="expression" dxfId="1718" priority="396" stopIfTrue="1">
      <formula>AND(AQ65="",AR65="",AT65="",AQ66="",AR66="",AT66="")</formula>
    </cfRule>
    <cfRule type="expression" dxfId="1717" priority="398">
      <formula>ISERROR(VALUE(AQ65&amp;AR65&amp;"."&amp;AT65&amp;".1"))</formula>
    </cfRule>
    <cfRule type="expression" dxfId="1716" priority="403">
      <formula>VALUE(AQ65&amp;AR65&amp;"."&amp;AT65&amp;".1")&gt;VALUE(AQ66&amp;AR66&amp;"."&amp;AT66&amp;".1")</formula>
    </cfRule>
  </conditionalFormatting>
  <conditionalFormatting sqref="AT66">
    <cfRule type="expression" dxfId="1715" priority="385" stopIfTrue="1">
      <formula>AND(AQ65="",AR65="",AT65="",AQ66="",AR66="",AT66="")</formula>
    </cfRule>
    <cfRule type="expression" dxfId="1714" priority="387">
      <formula>ISERROR(VALUE(AQ66&amp;AR66&amp;"."&amp;AT66&amp;".1"))</formula>
    </cfRule>
    <cfRule type="expression" dxfId="1713" priority="393">
      <formula>VALUE(AQ65&amp;AR65&amp;"."&amp;AT65&amp;".1")&gt;VALUE(AQ66&amp;AR66&amp;"."&amp;AT66&amp;".1")</formula>
    </cfRule>
  </conditionalFormatting>
  <conditionalFormatting sqref="AT67">
    <cfRule type="expression" dxfId="1712" priority="375" stopIfTrue="1">
      <formula>AND(AQ67="",AR67="",AT67="",AQ68="",AR68="",AT68="")</formula>
    </cfRule>
    <cfRule type="expression" dxfId="1711" priority="377">
      <formula>ISERROR(VALUE(AQ67&amp;AR67&amp;"."&amp;AT67&amp;".1"))</formula>
    </cfRule>
    <cfRule type="expression" dxfId="1710" priority="382">
      <formula>VALUE(AQ67&amp;AR67&amp;"."&amp;AT67&amp;".1")&gt;VALUE(AQ68&amp;AR68&amp;"."&amp;AT68&amp;".1")</formula>
    </cfRule>
  </conditionalFormatting>
  <conditionalFormatting sqref="AT68">
    <cfRule type="expression" dxfId="1709" priority="364" stopIfTrue="1">
      <formula>AND(AQ67="",AR67="",AT67="",AQ68="",AR68="",AT68="")</formula>
    </cfRule>
    <cfRule type="expression" dxfId="1708" priority="366">
      <formula>ISERROR(VALUE(AQ68&amp;AR68&amp;"."&amp;AT68&amp;".1"))</formula>
    </cfRule>
    <cfRule type="expression" dxfId="1707" priority="372">
      <formula>VALUE(AQ67&amp;AR67&amp;"."&amp;AT67&amp;".1")&gt;VALUE(AQ68&amp;AR68&amp;"."&amp;AT68&amp;".1")</formula>
    </cfRule>
  </conditionalFormatting>
  <conditionalFormatting sqref="AQ33">
    <cfRule type="expression" dxfId="1706" priority="341" stopIfTrue="1">
      <formula>AND(AQ33="",AR33="",AT33="",AQ34="",AR34="",AT34="")</formula>
    </cfRule>
    <cfRule type="expression" dxfId="1705" priority="344">
      <formula>ISERROR(VALUE(AQ33&amp;AR33&amp;"."&amp;AT33&amp;".1"))</formula>
    </cfRule>
    <cfRule type="expression" dxfId="1704" priority="354">
      <formula>VALUE(AQ33&amp;AR33&amp;"."&amp;AT33&amp;".1")&gt;VALUE(AQ34&amp;AR34&amp;"."&amp;AT34&amp;".1")</formula>
    </cfRule>
  </conditionalFormatting>
  <conditionalFormatting sqref="AQ34">
    <cfRule type="expression" dxfId="1703" priority="338" stopIfTrue="1">
      <formula>AND(AQ33="",AR33="",AT33="",AQ34="",AR34="",AT34="")</formula>
    </cfRule>
    <cfRule type="expression" dxfId="1702" priority="339">
      <formula>ISERROR(VALUE(AQ34&amp;AR34&amp;"."&amp;AT34&amp;".1"))</formula>
    </cfRule>
    <cfRule type="expression" dxfId="1701" priority="348">
      <formula>VALUE(AQ33&amp;AR33&amp;"."&amp;AT33&amp;".1")&gt;VALUE(AQ34&amp;AR34&amp;"."&amp;AT34&amp;".1")</formula>
    </cfRule>
  </conditionalFormatting>
  <conditionalFormatting sqref="AQ35">
    <cfRule type="expression" dxfId="1700" priority="320" stopIfTrue="1">
      <formula>AND(AQ35="",AR35="",AT35="",AQ36="",AR36="",AT36="")</formula>
    </cfRule>
    <cfRule type="expression" dxfId="1699" priority="323">
      <formula>ISERROR(VALUE(AQ35&amp;AR35&amp;"."&amp;AT35&amp;".1"))</formula>
    </cfRule>
    <cfRule type="expression" dxfId="1698" priority="333">
      <formula>VALUE(AQ35&amp;AR35&amp;"."&amp;AT35&amp;".1")&gt;VALUE(AQ36&amp;AR36&amp;"."&amp;AT36&amp;".1")</formula>
    </cfRule>
  </conditionalFormatting>
  <conditionalFormatting sqref="AQ36 AQ38">
    <cfRule type="expression" dxfId="1697" priority="317" stopIfTrue="1">
      <formula>AND(AQ35="",AR35="",AT35="",AQ36="",AR36="",AT36="")</formula>
    </cfRule>
    <cfRule type="expression" dxfId="1696" priority="318">
      <formula>ISERROR(VALUE(AQ36&amp;AR36&amp;"."&amp;AT36&amp;".1"))</formula>
    </cfRule>
    <cfRule type="expression" dxfId="1695" priority="327">
      <formula>VALUE(AQ35&amp;AR35&amp;"."&amp;AT35&amp;".1")&gt;VALUE(AQ36&amp;AR36&amp;"."&amp;AT36&amp;".1")</formula>
    </cfRule>
  </conditionalFormatting>
  <conditionalFormatting sqref="AQ37">
    <cfRule type="expression" dxfId="1694" priority="179" stopIfTrue="1">
      <formula>AND(AQ37="",AR37="",AT37="",AQ38="",AR38="",AT38="")</formula>
    </cfRule>
    <cfRule type="expression" dxfId="1693" priority="180">
      <formula>ISERROR(VALUE(AQ37&amp;AR37&amp;"."&amp;AT37&amp;".1"))</formula>
    </cfRule>
    <cfRule type="expression" dxfId="1692" priority="186">
      <formula>VALUE(AQ37&amp;AR37&amp;"."&amp;AT37&amp;".1")&gt;VALUE(AQ38&amp;AR38&amp;"."&amp;AT38&amp;".1")</formula>
    </cfRule>
  </conditionalFormatting>
  <conditionalFormatting sqref="AQ39">
    <cfRule type="expression" dxfId="1691" priority="299" stopIfTrue="1">
      <formula>AND(AQ39="",AR39="",AT39="",AQ40="",AR40="",AT40="")</formula>
    </cfRule>
    <cfRule type="expression" dxfId="1690" priority="302">
      <formula>ISERROR(VALUE(AQ39&amp;AR39&amp;"."&amp;AT39&amp;".1"))</formula>
    </cfRule>
    <cfRule type="expression" dxfId="1689" priority="312">
      <formula>VALUE(AQ39&amp;AR39&amp;"."&amp;AT39&amp;".1")&gt;VALUE(AQ40&amp;AR40&amp;"."&amp;AT40&amp;".1")</formula>
    </cfRule>
  </conditionalFormatting>
  <conditionalFormatting sqref="AQ40">
    <cfRule type="expression" dxfId="1688" priority="296" stopIfTrue="1">
      <formula>AND(AQ39="",AR39="",AT39="",AQ40="",AR40="",AT40="")</formula>
    </cfRule>
    <cfRule type="expression" dxfId="1687" priority="297">
      <formula>ISERROR(VALUE(AQ40&amp;AR40&amp;"."&amp;AT40&amp;".1"))</formula>
    </cfRule>
    <cfRule type="expression" dxfId="1686" priority="306">
      <formula>VALUE(AQ39&amp;AR39&amp;"."&amp;AT39&amp;".1")&gt;VALUE(AQ40&amp;AR40&amp;"."&amp;AT40&amp;".1")</formula>
    </cfRule>
  </conditionalFormatting>
  <conditionalFormatting sqref="AQ41">
    <cfRule type="expression" dxfId="1685" priority="278" stopIfTrue="1">
      <formula>AND(AQ41="",AR41="",AT41="",AQ42="",AR42="",AT42="")</formula>
    </cfRule>
    <cfRule type="expression" dxfId="1684" priority="281">
      <formula>ISERROR(VALUE(AQ41&amp;AR41&amp;"."&amp;AT41&amp;".1"))</formula>
    </cfRule>
    <cfRule type="expression" dxfId="1683" priority="291">
      <formula>VALUE(AQ41&amp;AR41&amp;"."&amp;AT41&amp;".1")&gt;VALUE(AQ42&amp;AR42&amp;"."&amp;AT42&amp;".1")</formula>
    </cfRule>
  </conditionalFormatting>
  <conditionalFormatting sqref="AQ42">
    <cfRule type="expression" dxfId="1682" priority="275" stopIfTrue="1">
      <formula>AND(AQ41="",AR41="",AT41="",AQ42="",AR42="",AT42="")</formula>
    </cfRule>
    <cfRule type="expression" dxfId="1681" priority="276">
      <formula>ISERROR(VALUE(AQ42&amp;AR42&amp;"."&amp;AT42&amp;".1"))</formula>
    </cfRule>
    <cfRule type="expression" dxfId="1680" priority="285">
      <formula>VALUE(AQ41&amp;AR41&amp;"."&amp;AT41&amp;".1")&gt;VALUE(AQ42&amp;AR42&amp;"."&amp;AT42&amp;".1")</formula>
    </cfRule>
  </conditionalFormatting>
  <conditionalFormatting sqref="AQ43">
    <cfRule type="expression" dxfId="1679" priority="257" stopIfTrue="1">
      <formula>AND(AQ43="",AR43="",AT43="",AQ44="",AR44="",AT44="")</formula>
    </cfRule>
    <cfRule type="expression" dxfId="1678" priority="260">
      <formula>ISERROR(VALUE(AQ43&amp;AR43&amp;"."&amp;AT43&amp;".1"))</formula>
    </cfRule>
    <cfRule type="expression" dxfId="1677" priority="270">
      <formula>VALUE(AQ43&amp;AR43&amp;"."&amp;AT43&amp;".1")&gt;VALUE(AQ44&amp;AR44&amp;"."&amp;AT44&amp;".1")</formula>
    </cfRule>
  </conditionalFormatting>
  <conditionalFormatting sqref="AQ44">
    <cfRule type="expression" dxfId="1676" priority="254" stopIfTrue="1">
      <formula>AND(AQ43="",AR43="",AT43="",AQ44="",AR44="",AT44="")</formula>
    </cfRule>
    <cfRule type="expression" dxfId="1675" priority="255">
      <formula>ISERROR(VALUE(AQ44&amp;AR44&amp;"."&amp;AT44&amp;".1"))</formula>
    </cfRule>
    <cfRule type="expression" dxfId="1674" priority="264">
      <formula>VALUE(AQ43&amp;AR43&amp;"."&amp;AT43&amp;".1")&gt;VALUE(AQ44&amp;AR44&amp;"."&amp;AT44&amp;".1")</formula>
    </cfRule>
  </conditionalFormatting>
  <conditionalFormatting sqref="AQ45">
    <cfRule type="expression" dxfId="1673" priority="236" stopIfTrue="1">
      <formula>AND(AQ45="",AR45="",AT45="",AQ46="",AR46="",AT46="")</formula>
    </cfRule>
    <cfRule type="expression" dxfId="1672" priority="239">
      <formula>ISERROR(VALUE(AQ45&amp;AR45&amp;"."&amp;AT45&amp;".1"))</formula>
    </cfRule>
    <cfRule type="expression" dxfId="1671" priority="249">
      <formula>VALUE(AQ45&amp;AR45&amp;"."&amp;AT45&amp;".1")&gt;VALUE(AQ46&amp;AR46&amp;"."&amp;AT46&amp;".1")</formula>
    </cfRule>
  </conditionalFormatting>
  <conditionalFormatting sqref="AQ46">
    <cfRule type="expression" dxfId="1670" priority="233" stopIfTrue="1">
      <formula>AND(AQ45="",AR45="",AT45="",AQ46="",AR46="",AT46="")</formula>
    </cfRule>
    <cfRule type="expression" dxfId="1669" priority="234">
      <formula>ISERROR(VALUE(AQ46&amp;AR46&amp;"."&amp;AT46&amp;".1"))</formula>
    </cfRule>
    <cfRule type="expression" dxfId="1668" priority="243">
      <formula>VALUE(AQ45&amp;AR45&amp;"."&amp;AT45&amp;".1")&gt;VALUE(AQ46&amp;AR46&amp;"."&amp;AT46&amp;".1")</formula>
    </cfRule>
  </conditionalFormatting>
  <conditionalFormatting sqref="AQ47">
    <cfRule type="expression" dxfId="1667" priority="215" stopIfTrue="1">
      <formula>AND(AQ47="",AR47="",AT47="",AQ48="",AR48="",AT48="")</formula>
    </cfRule>
    <cfRule type="expression" dxfId="1666" priority="218">
      <formula>ISERROR(VALUE(AQ47&amp;AR47&amp;"."&amp;AT47&amp;".1"))</formula>
    </cfRule>
    <cfRule type="expression" dxfId="1665" priority="228">
      <formula>VALUE(AQ47&amp;AR47&amp;"."&amp;AT47&amp;".1")&gt;VALUE(AQ48&amp;AR48&amp;"."&amp;AT48&amp;".1")</formula>
    </cfRule>
  </conditionalFormatting>
  <conditionalFormatting sqref="AQ48">
    <cfRule type="expression" dxfId="1664" priority="212" stopIfTrue="1">
      <formula>AND(AQ47="",AR47="",AT47="",AQ48="",AR48="",AT48="")</formula>
    </cfRule>
    <cfRule type="expression" dxfId="1663" priority="213">
      <formula>ISERROR(VALUE(AQ48&amp;AR48&amp;"."&amp;AT48&amp;".1"))</formula>
    </cfRule>
    <cfRule type="expression" dxfId="1662" priority="222">
      <formula>VALUE(AQ47&amp;AR47&amp;"."&amp;AT47&amp;".1")&gt;VALUE(AQ48&amp;AR48&amp;"."&amp;AT48&amp;".1")</formula>
    </cfRule>
  </conditionalFormatting>
  <conditionalFormatting sqref="AQ49">
    <cfRule type="expression" dxfId="1661" priority="194" stopIfTrue="1">
      <formula>AND(AQ49="",AR49="",AT49="",AQ50="",AR50="",AT50="")</formula>
    </cfRule>
    <cfRule type="expression" dxfId="1660" priority="197">
      <formula>ISERROR(VALUE(AQ49&amp;AR49&amp;"."&amp;AT49&amp;".1"))</formula>
    </cfRule>
    <cfRule type="expression" dxfId="1659" priority="207">
      <formula>VALUE(AQ49&amp;AR49&amp;"."&amp;AT49&amp;".1")&gt;VALUE(AQ50&amp;AR50&amp;"."&amp;AT50&amp;".1")</formula>
    </cfRule>
  </conditionalFormatting>
  <conditionalFormatting sqref="AQ50">
    <cfRule type="expression" dxfId="1658" priority="191" stopIfTrue="1">
      <formula>AND(AQ49="",AR49="",AT49="",AQ50="",AR50="",AT50="")</formula>
    </cfRule>
    <cfRule type="expression" dxfId="1657" priority="192">
      <formula>ISERROR(VALUE(AQ50&amp;AR50&amp;"."&amp;AT50&amp;".1"))</formula>
    </cfRule>
    <cfRule type="expression" dxfId="1656" priority="201">
      <formula>VALUE(AQ49&amp;AR49&amp;"."&amp;AT49&amp;".1")&gt;VALUE(AQ50&amp;AR50&amp;"."&amp;AT50&amp;".1")</formula>
    </cfRule>
  </conditionalFormatting>
  <conditionalFormatting sqref="AR33">
    <cfRule type="expression" dxfId="1655" priority="340" stopIfTrue="1">
      <formula>AND(AQ33="",AR33="",AT33="",AQ34="",AR34="",AT34="")</formula>
    </cfRule>
    <cfRule type="expression" dxfId="1654" priority="346">
      <formula>ISERROR(VALUE(AQ33&amp;AR33&amp;"."&amp;AT33&amp;".1"))</formula>
    </cfRule>
    <cfRule type="expression" dxfId="1653" priority="353">
      <formula>VALUE(AQ33&amp;AR33&amp;"."&amp;AT33&amp;".1")&gt;VALUE(AQ34&amp;AR34&amp;"."&amp;AT34&amp;".1")</formula>
    </cfRule>
  </conditionalFormatting>
  <conditionalFormatting sqref="AR34">
    <cfRule type="expression" dxfId="1652" priority="335" stopIfTrue="1">
      <formula>AND(AQ33="",AR33="",AT33="",AQ34="",AR34="",AT34="")</formula>
    </cfRule>
    <cfRule type="expression" dxfId="1651" priority="337">
      <formula>ISERROR(VALUE(AQ34&amp;AR34&amp;"."&amp;AT34&amp;".1"))</formula>
    </cfRule>
    <cfRule type="expression" dxfId="1650" priority="343">
      <formula>VALUE(AQ33&amp;AR33&amp;"."&amp;AT33&amp;".1")&gt;VALUE(AQ34&amp;AR34&amp;"."&amp;AT34&amp;".1")</formula>
    </cfRule>
  </conditionalFormatting>
  <conditionalFormatting sqref="AR35">
    <cfRule type="expression" dxfId="1649" priority="319" stopIfTrue="1">
      <formula>AND(AQ35="",AR35="",AT35="",AQ36="",AR36="",AT36="")</formula>
    </cfRule>
    <cfRule type="expression" dxfId="1648" priority="325">
      <formula>ISERROR(VALUE(AQ35&amp;AR35&amp;"."&amp;AT35&amp;".1"))</formula>
    </cfRule>
    <cfRule type="expression" dxfId="1647" priority="332">
      <formula>VALUE(AQ35&amp;AR35&amp;"."&amp;AT35&amp;".1")&gt;VALUE(AQ36&amp;AR36&amp;"."&amp;AT36&amp;".1")</formula>
    </cfRule>
  </conditionalFormatting>
  <conditionalFormatting sqref="AR36 AR38">
    <cfRule type="expression" dxfId="1646" priority="314" stopIfTrue="1">
      <formula>AND(AQ35="",AR35="",AT35="",AQ36="",AR36="",AT36="")</formula>
    </cfRule>
    <cfRule type="expression" dxfId="1645" priority="316">
      <formula>ISERROR(VALUE(AQ36&amp;AR36&amp;"."&amp;AT36&amp;".1"))</formula>
    </cfRule>
    <cfRule type="expression" dxfId="1644" priority="322">
      <formula>VALUE(AQ35&amp;AR35&amp;"."&amp;AT35&amp;".1")&gt;VALUE(AQ36&amp;AR36&amp;"."&amp;AT36&amp;".1")</formula>
    </cfRule>
  </conditionalFormatting>
  <conditionalFormatting sqref="AR37">
    <cfRule type="expression" dxfId="1643" priority="178" stopIfTrue="1">
      <formula>AND(AQ37="",AR37="",AT37="",AQ38="",AR38="",AT38="")</formula>
    </cfRule>
    <cfRule type="expression" dxfId="1642" priority="182">
      <formula>ISERROR(VALUE(AQ37&amp;AR37&amp;"."&amp;AT37&amp;".1"))</formula>
    </cfRule>
    <cfRule type="expression" dxfId="1641" priority="185">
      <formula>VALUE(AQ37&amp;AR37&amp;"."&amp;AT37&amp;".1")&gt;VALUE(AQ38&amp;AR38&amp;"."&amp;AT38&amp;".1")</formula>
    </cfRule>
  </conditionalFormatting>
  <conditionalFormatting sqref="AR39">
    <cfRule type="expression" dxfId="1640" priority="298" stopIfTrue="1">
      <formula>AND(AQ39="",AR39="",AT39="",AQ40="",AR40="",AT40="")</formula>
    </cfRule>
    <cfRule type="expression" dxfId="1639" priority="304">
      <formula>ISERROR(VALUE(AQ39&amp;AR39&amp;"."&amp;AT39&amp;".1"))</formula>
    </cfRule>
    <cfRule type="expression" dxfId="1638" priority="311">
      <formula>VALUE(AQ39&amp;AR39&amp;"."&amp;AT39&amp;".1")&gt;VALUE(AQ40&amp;AR40&amp;"."&amp;AT40&amp;".1")</formula>
    </cfRule>
  </conditionalFormatting>
  <conditionalFormatting sqref="AR40">
    <cfRule type="expression" dxfId="1637" priority="293" stopIfTrue="1">
      <formula>AND(AQ39="",AR39="",AT39="",AQ40="",AR40="",AT40="")</formula>
    </cfRule>
    <cfRule type="expression" dxfId="1636" priority="295">
      <formula>ISERROR(VALUE(AQ40&amp;AR40&amp;"."&amp;AT40&amp;".1"))</formula>
    </cfRule>
    <cfRule type="expression" dxfId="1635" priority="301">
      <formula>VALUE(AQ39&amp;AR39&amp;"."&amp;AT39&amp;".1")&gt;VALUE(AQ40&amp;AR40&amp;"."&amp;AT40&amp;".1")</formula>
    </cfRule>
  </conditionalFormatting>
  <conditionalFormatting sqref="AR41">
    <cfRule type="expression" dxfId="1634" priority="277" stopIfTrue="1">
      <formula>AND(AQ41="",AR41="",AT41="",AQ42="",AR42="",AT42="")</formula>
    </cfRule>
    <cfRule type="expression" dxfId="1633" priority="283">
      <formula>ISERROR(VALUE(AQ41&amp;AR41&amp;"."&amp;AT41&amp;".1"))</formula>
    </cfRule>
    <cfRule type="expression" dxfId="1632" priority="290">
      <formula>VALUE(AQ41&amp;AR41&amp;"."&amp;AT41&amp;".1")&gt;VALUE(AQ42&amp;AR42&amp;"."&amp;AT42&amp;".1")</formula>
    </cfRule>
  </conditionalFormatting>
  <conditionalFormatting sqref="AR42">
    <cfRule type="expression" dxfId="1631" priority="272" stopIfTrue="1">
      <formula>AND(AQ41="",AR41="",AT41="",AQ42="",AR42="",AT42="")</formula>
    </cfRule>
    <cfRule type="expression" dxfId="1630" priority="274">
      <formula>ISERROR(VALUE(AQ42&amp;AR42&amp;"."&amp;AT42&amp;".1"))</formula>
    </cfRule>
    <cfRule type="expression" dxfId="1629" priority="280">
      <formula>VALUE(AQ41&amp;AR41&amp;"."&amp;AT41&amp;".1")&gt;VALUE(AQ42&amp;AR42&amp;"."&amp;AT42&amp;".1")</formula>
    </cfRule>
  </conditionalFormatting>
  <conditionalFormatting sqref="AR43">
    <cfRule type="expression" dxfId="1628" priority="256" stopIfTrue="1">
      <formula>AND(AQ43="",AR43="",AT43="",AQ44="",AR44="",AT44="")</formula>
    </cfRule>
    <cfRule type="expression" dxfId="1627" priority="262">
      <formula>ISERROR(VALUE(AQ43&amp;AR43&amp;"."&amp;AT43&amp;".1"))</formula>
    </cfRule>
    <cfRule type="expression" dxfId="1626" priority="269">
      <formula>VALUE(AQ43&amp;AR43&amp;"."&amp;AT43&amp;".1")&gt;VALUE(AQ44&amp;AR44&amp;"."&amp;AT44&amp;".1")</formula>
    </cfRule>
  </conditionalFormatting>
  <conditionalFormatting sqref="AR44">
    <cfRule type="expression" dxfId="1625" priority="251" stopIfTrue="1">
      <formula>AND(AQ43="",AR43="",AT43="",AQ44="",AR44="",AT44="")</formula>
    </cfRule>
    <cfRule type="expression" dxfId="1624" priority="253">
      <formula>ISERROR(VALUE(AQ44&amp;AR44&amp;"."&amp;AT44&amp;".1"))</formula>
    </cfRule>
    <cfRule type="expression" dxfId="1623" priority="259">
      <formula>VALUE(AQ43&amp;AR43&amp;"."&amp;AT43&amp;".1")&gt;VALUE(AQ44&amp;AR44&amp;"."&amp;AT44&amp;".1")</formula>
    </cfRule>
  </conditionalFormatting>
  <conditionalFormatting sqref="AR45">
    <cfRule type="expression" dxfId="1622" priority="235" stopIfTrue="1">
      <formula>AND(AQ45="",AR45="",AT45="",AQ46="",AR46="",AT46="")</formula>
    </cfRule>
    <cfRule type="expression" dxfId="1621" priority="241">
      <formula>ISERROR(VALUE(AQ45&amp;AR45&amp;"."&amp;AT45&amp;".1"))</formula>
    </cfRule>
    <cfRule type="expression" dxfId="1620" priority="248">
      <formula>VALUE(AQ45&amp;AR45&amp;"."&amp;AT45&amp;".1")&gt;VALUE(AQ46&amp;AR46&amp;"."&amp;AT46&amp;".1")</formula>
    </cfRule>
  </conditionalFormatting>
  <conditionalFormatting sqref="AR46">
    <cfRule type="expression" dxfId="1619" priority="230" stopIfTrue="1">
      <formula>AND(AQ45="",AR45="",AT45="",AQ46="",AR46="",AT46="")</formula>
    </cfRule>
    <cfRule type="expression" dxfId="1618" priority="232">
      <formula>ISERROR(VALUE(AQ46&amp;AR46&amp;"."&amp;AT46&amp;".1"))</formula>
    </cfRule>
    <cfRule type="expression" dxfId="1617" priority="238">
      <formula>VALUE(AQ45&amp;AR45&amp;"."&amp;AT45&amp;".1")&gt;VALUE(AQ46&amp;AR46&amp;"."&amp;AT46&amp;".1")</formula>
    </cfRule>
  </conditionalFormatting>
  <conditionalFormatting sqref="AR47">
    <cfRule type="expression" dxfId="1616" priority="214" stopIfTrue="1">
      <formula>AND(AQ47="",AR47="",AT47="",AQ48="",AR48="",AT48="")</formula>
    </cfRule>
    <cfRule type="expression" dxfId="1615" priority="220">
      <formula>ISERROR(VALUE(AQ47&amp;AR47&amp;"."&amp;AT47&amp;".1"))</formula>
    </cfRule>
    <cfRule type="expression" dxfId="1614" priority="227">
      <formula>VALUE(AQ47&amp;AR47&amp;"."&amp;AT47&amp;".1")&gt;VALUE(AQ48&amp;AR48&amp;"."&amp;AT48&amp;".1")</formula>
    </cfRule>
  </conditionalFormatting>
  <conditionalFormatting sqref="AR48">
    <cfRule type="expression" dxfId="1613" priority="209" stopIfTrue="1">
      <formula>AND(AQ47="",AR47="",AT47="",AQ48="",AR48="",AT48="")</formula>
    </cfRule>
    <cfRule type="expression" dxfId="1612" priority="211">
      <formula>ISERROR(VALUE(AQ48&amp;AR48&amp;"."&amp;AT48&amp;".1"))</formula>
    </cfRule>
    <cfRule type="expression" dxfId="1611" priority="217">
      <formula>VALUE(AQ47&amp;AR47&amp;"."&amp;AT47&amp;".1")&gt;VALUE(AQ48&amp;AR48&amp;"."&amp;AT48&amp;".1")</formula>
    </cfRule>
  </conditionalFormatting>
  <conditionalFormatting sqref="AR49">
    <cfRule type="expression" dxfId="1610" priority="193" stopIfTrue="1">
      <formula>AND(AQ49="",AR49="",AT49="",AQ50="",AR50="",AT50="")</formula>
    </cfRule>
    <cfRule type="expression" dxfId="1609" priority="199">
      <formula>ISERROR(VALUE(AQ49&amp;AR49&amp;"."&amp;AT49&amp;".1"))</formula>
    </cfRule>
    <cfRule type="expression" dxfId="1608" priority="206">
      <formula>VALUE(AQ49&amp;AR49&amp;"."&amp;AT49&amp;".1")&gt;VALUE(AQ50&amp;AR50&amp;"."&amp;AT50&amp;".1")</formula>
    </cfRule>
  </conditionalFormatting>
  <conditionalFormatting sqref="AR50">
    <cfRule type="expression" dxfId="1607" priority="188" stopIfTrue="1">
      <formula>AND(AQ49="",AR49="",AT49="",AQ50="",AR50="",AT50="")</formula>
    </cfRule>
    <cfRule type="expression" dxfId="1606" priority="190">
      <formula>ISERROR(VALUE(AQ50&amp;AR50&amp;"."&amp;AT50&amp;".1"))</formula>
    </cfRule>
    <cfRule type="expression" dxfId="1605" priority="196">
      <formula>VALUE(AQ49&amp;AR49&amp;"."&amp;AT49&amp;".1")&gt;VALUE(AQ50&amp;AR50&amp;"."&amp;AT50&amp;".1")</formula>
    </cfRule>
  </conditionalFormatting>
  <conditionalFormatting sqref="AT33">
    <cfRule type="expression" dxfId="1604" priority="345" stopIfTrue="1">
      <formula>AND(AQ33="",AR33="",AT33="",AQ34="",AR34="",AT34="")</formula>
    </cfRule>
    <cfRule type="expression" dxfId="1603" priority="347">
      <formula>ISERROR(VALUE(AQ33&amp;AR33&amp;"."&amp;AT33&amp;".1"))</formula>
    </cfRule>
    <cfRule type="expression" dxfId="1602" priority="352">
      <formula>VALUE(AQ33&amp;AR33&amp;"."&amp;AT33&amp;".1")&gt;VALUE(AQ34&amp;AR34&amp;"."&amp;AT34&amp;".1")</formula>
    </cfRule>
  </conditionalFormatting>
  <conditionalFormatting sqref="AT34">
    <cfRule type="expression" dxfId="1601" priority="334" stopIfTrue="1">
      <formula>AND(AQ33="",AR33="",AT33="",AQ34="",AR34="",AT34="")</formula>
    </cfRule>
    <cfRule type="expression" dxfId="1600" priority="336">
      <formula>ISERROR(VALUE(AQ34&amp;AR34&amp;"."&amp;AT34&amp;".1"))</formula>
    </cfRule>
    <cfRule type="expression" dxfId="1599" priority="342">
      <formula>VALUE(AQ33&amp;AR33&amp;"."&amp;AT33&amp;".1")&gt;VALUE(AQ34&amp;AR34&amp;"."&amp;AT34&amp;".1")</formula>
    </cfRule>
  </conditionalFormatting>
  <conditionalFormatting sqref="AT35">
    <cfRule type="expression" dxfId="1598" priority="324" stopIfTrue="1">
      <formula>AND(AQ35="",AR35="",AT35="",AQ36="",AR36="",AT36="")</formula>
    </cfRule>
    <cfRule type="expression" dxfId="1597" priority="326">
      <formula>ISERROR(VALUE(AQ35&amp;AR35&amp;"."&amp;AT35&amp;".1"))</formula>
    </cfRule>
    <cfRule type="expression" dxfId="1596" priority="331">
      <formula>VALUE(AQ35&amp;AR35&amp;"."&amp;AT35&amp;".1")&gt;VALUE(AQ36&amp;AR36&amp;"."&amp;AT36&amp;".1")</formula>
    </cfRule>
  </conditionalFormatting>
  <conditionalFormatting sqref="AT36 AT38">
    <cfRule type="expression" dxfId="1595" priority="313" stopIfTrue="1">
      <formula>AND(AQ35="",AR35="",AT35="",AQ36="",AR36="",AT36="")</formula>
    </cfRule>
    <cfRule type="expression" dxfId="1594" priority="315">
      <formula>ISERROR(VALUE(AQ36&amp;AR36&amp;"."&amp;AT36&amp;".1"))</formula>
    </cfRule>
    <cfRule type="expression" dxfId="1593" priority="321">
      <formula>VALUE(AQ35&amp;AR35&amp;"."&amp;AT35&amp;".1")&gt;VALUE(AQ36&amp;AR36&amp;"."&amp;AT36&amp;".1")</formula>
    </cfRule>
  </conditionalFormatting>
  <conditionalFormatting sqref="AT37">
    <cfRule type="expression" dxfId="1592" priority="181" stopIfTrue="1">
      <formula>AND(AQ37="",AR37="",AT37="",AQ38="",AR38="",AT38="")</formula>
    </cfRule>
    <cfRule type="expression" dxfId="1591" priority="183">
      <formula>ISERROR(VALUE(AQ37&amp;AR37&amp;"."&amp;AT37&amp;".1"))</formula>
    </cfRule>
    <cfRule type="expression" dxfId="1590" priority="184">
      <formula>VALUE(AQ37&amp;AR37&amp;"."&amp;AT37&amp;".1")&gt;VALUE(AQ38&amp;AR38&amp;"."&amp;AT38&amp;".1")</formula>
    </cfRule>
  </conditionalFormatting>
  <conditionalFormatting sqref="AT39">
    <cfRule type="expression" dxfId="1589" priority="303" stopIfTrue="1">
      <formula>AND(AQ39="",AR39="",AT39="",AQ40="",AR40="",AT40="")</formula>
    </cfRule>
    <cfRule type="expression" dxfId="1588" priority="305">
      <formula>ISERROR(VALUE(AQ39&amp;AR39&amp;"."&amp;AT39&amp;".1"))</formula>
    </cfRule>
    <cfRule type="expression" dxfId="1587" priority="310">
      <formula>VALUE(AQ39&amp;AR39&amp;"."&amp;AT39&amp;".1")&gt;VALUE(AQ40&amp;AR40&amp;"."&amp;AT40&amp;".1")</formula>
    </cfRule>
  </conditionalFormatting>
  <conditionalFormatting sqref="AT40">
    <cfRule type="expression" dxfId="1586" priority="292" stopIfTrue="1">
      <formula>AND(AQ39="",AR39="",AT39="",AQ40="",AR40="",AT40="")</formula>
    </cfRule>
    <cfRule type="expression" dxfId="1585" priority="294">
      <formula>ISERROR(VALUE(AQ40&amp;AR40&amp;"."&amp;AT40&amp;".1"))</formula>
    </cfRule>
    <cfRule type="expression" dxfId="1584" priority="300">
      <formula>VALUE(AQ39&amp;AR39&amp;"."&amp;AT39&amp;".1")&gt;VALUE(AQ40&amp;AR40&amp;"."&amp;AT40&amp;".1")</formula>
    </cfRule>
  </conditionalFormatting>
  <conditionalFormatting sqref="AT41">
    <cfRule type="expression" dxfId="1583" priority="282" stopIfTrue="1">
      <formula>AND(AQ41="",AR41="",AT41="",AQ42="",AR42="",AT42="")</formula>
    </cfRule>
    <cfRule type="expression" dxfId="1582" priority="284">
      <formula>ISERROR(VALUE(AQ41&amp;AR41&amp;"."&amp;AT41&amp;".1"))</formula>
    </cfRule>
    <cfRule type="expression" dxfId="1581" priority="289">
      <formula>VALUE(AQ41&amp;AR41&amp;"."&amp;AT41&amp;".1")&gt;VALUE(AQ42&amp;AR42&amp;"."&amp;AT42&amp;".1")</formula>
    </cfRule>
  </conditionalFormatting>
  <conditionalFormatting sqref="AT42">
    <cfRule type="expression" dxfId="1580" priority="271" stopIfTrue="1">
      <formula>AND(AQ41="",AR41="",AT41="",AQ42="",AR42="",AT42="")</formula>
    </cfRule>
    <cfRule type="expression" dxfId="1579" priority="273">
      <formula>ISERROR(VALUE(AQ42&amp;AR42&amp;"."&amp;AT42&amp;".1"))</formula>
    </cfRule>
    <cfRule type="expression" dxfId="1578" priority="279">
      <formula>VALUE(AQ41&amp;AR41&amp;"."&amp;AT41&amp;".1")&gt;VALUE(AQ42&amp;AR42&amp;"."&amp;AT42&amp;".1")</formula>
    </cfRule>
  </conditionalFormatting>
  <conditionalFormatting sqref="AT43">
    <cfRule type="expression" dxfId="1577" priority="261" stopIfTrue="1">
      <formula>AND(AQ43="",AR43="",AT43="",AQ44="",AR44="",AT44="")</formula>
    </cfRule>
    <cfRule type="expression" dxfId="1576" priority="263">
      <formula>ISERROR(VALUE(AQ43&amp;AR43&amp;"."&amp;AT43&amp;".1"))</formula>
    </cfRule>
    <cfRule type="expression" dxfId="1575" priority="268">
      <formula>VALUE(AQ43&amp;AR43&amp;"."&amp;AT43&amp;".1")&gt;VALUE(AQ44&amp;AR44&amp;"."&amp;AT44&amp;".1")</formula>
    </cfRule>
  </conditionalFormatting>
  <conditionalFormatting sqref="AT44">
    <cfRule type="expression" dxfId="1574" priority="250" stopIfTrue="1">
      <formula>AND(AQ43="",AR43="",AT43="",AQ44="",AR44="",AT44="")</formula>
    </cfRule>
    <cfRule type="expression" dxfId="1573" priority="252">
      <formula>ISERROR(VALUE(AQ44&amp;AR44&amp;"."&amp;AT44&amp;".1"))</formula>
    </cfRule>
    <cfRule type="expression" dxfId="1572" priority="258">
      <formula>VALUE(AQ43&amp;AR43&amp;"."&amp;AT43&amp;".1")&gt;VALUE(AQ44&amp;AR44&amp;"."&amp;AT44&amp;".1")</formula>
    </cfRule>
  </conditionalFormatting>
  <conditionalFormatting sqref="AT45">
    <cfRule type="expression" dxfId="1571" priority="240" stopIfTrue="1">
      <formula>AND(AQ45="",AR45="",AT45="",AQ46="",AR46="",AT46="")</formula>
    </cfRule>
    <cfRule type="expression" dxfId="1570" priority="242">
      <formula>ISERROR(VALUE(AQ45&amp;AR45&amp;"."&amp;AT45&amp;".1"))</formula>
    </cfRule>
    <cfRule type="expression" dxfId="1569" priority="247">
      <formula>VALUE(AQ45&amp;AR45&amp;"."&amp;AT45&amp;".1")&gt;VALUE(AQ46&amp;AR46&amp;"."&amp;AT46&amp;".1")</formula>
    </cfRule>
  </conditionalFormatting>
  <conditionalFormatting sqref="AT46">
    <cfRule type="expression" dxfId="1568" priority="229" stopIfTrue="1">
      <formula>AND(AQ45="",AR45="",AT45="",AQ46="",AR46="",AT46="")</formula>
    </cfRule>
    <cfRule type="expression" dxfId="1567" priority="231">
      <formula>ISERROR(VALUE(AQ46&amp;AR46&amp;"."&amp;AT46&amp;".1"))</formula>
    </cfRule>
    <cfRule type="expression" dxfId="1566" priority="237">
      <formula>VALUE(AQ45&amp;AR45&amp;"."&amp;AT45&amp;".1")&gt;VALUE(AQ46&amp;AR46&amp;"."&amp;AT46&amp;".1")</formula>
    </cfRule>
  </conditionalFormatting>
  <conditionalFormatting sqref="AT47">
    <cfRule type="expression" dxfId="1565" priority="219" stopIfTrue="1">
      <formula>AND(AQ47="",AR47="",AT47="",AQ48="",AR48="",AT48="")</formula>
    </cfRule>
    <cfRule type="expression" dxfId="1564" priority="221">
      <formula>ISERROR(VALUE(AQ47&amp;AR47&amp;"."&amp;AT47&amp;".1"))</formula>
    </cfRule>
    <cfRule type="expression" dxfId="1563" priority="226">
      <formula>VALUE(AQ47&amp;AR47&amp;"."&amp;AT47&amp;".1")&gt;VALUE(AQ48&amp;AR48&amp;"."&amp;AT48&amp;".1")</formula>
    </cfRule>
  </conditionalFormatting>
  <conditionalFormatting sqref="AT48">
    <cfRule type="expression" dxfId="1562" priority="208" stopIfTrue="1">
      <formula>AND(AQ47="",AR47="",AT47="",AQ48="",AR48="",AT48="")</formula>
    </cfRule>
    <cfRule type="expression" dxfId="1561" priority="210">
      <formula>ISERROR(VALUE(AQ48&amp;AR48&amp;"."&amp;AT48&amp;".1"))</formula>
    </cfRule>
    <cfRule type="expression" dxfId="1560" priority="216">
      <formula>VALUE(AQ47&amp;AR47&amp;"."&amp;AT47&amp;".1")&gt;VALUE(AQ48&amp;AR48&amp;"."&amp;AT48&amp;".1")</formula>
    </cfRule>
  </conditionalFormatting>
  <conditionalFormatting sqref="AT49">
    <cfRule type="expression" dxfId="1559" priority="198" stopIfTrue="1">
      <formula>AND(AQ49="",AR49="",AT49="",AQ50="",AR50="",AT50="")</formula>
    </cfRule>
    <cfRule type="expression" dxfId="1558" priority="200">
      <formula>ISERROR(VALUE(AQ49&amp;AR49&amp;"."&amp;AT49&amp;".1"))</formula>
    </cfRule>
    <cfRule type="expression" dxfId="1557" priority="205">
      <formula>VALUE(AQ49&amp;AR49&amp;"."&amp;AT49&amp;".1")&gt;VALUE(AQ50&amp;AR50&amp;"."&amp;AT50&amp;".1")</formula>
    </cfRule>
  </conditionalFormatting>
  <conditionalFormatting sqref="AT50">
    <cfRule type="expression" dxfId="1556" priority="187" stopIfTrue="1">
      <formula>AND(AQ49="",AR49="",AT49="",AQ50="",AR50="",AT50="")</formula>
    </cfRule>
    <cfRule type="expression" dxfId="1555" priority="189">
      <formula>ISERROR(VALUE(AQ50&amp;AR50&amp;"."&amp;AT50&amp;".1"))</formula>
    </cfRule>
    <cfRule type="expression" dxfId="1554" priority="195">
      <formula>VALUE(AQ49&amp;AR49&amp;"."&amp;AT49&amp;".1")&gt;VALUE(AQ50&amp;AR50&amp;"."&amp;AT50&amp;".1")</formula>
    </cfRule>
  </conditionalFormatting>
  <conditionalFormatting sqref="AQ15">
    <cfRule type="expression" dxfId="1553" priority="164" stopIfTrue="1">
      <formula>AND(AQ15="",AR15="",AT15="",AQ16="",AR16="",AT16="")</formula>
    </cfRule>
    <cfRule type="expression" dxfId="1552" priority="167">
      <formula>ISERROR(VALUE(AQ15&amp;AR15&amp;"."&amp;AT15&amp;".1"))</formula>
    </cfRule>
    <cfRule type="expression" dxfId="1551" priority="177">
      <formula>VALUE(AQ15&amp;AR15&amp;"."&amp;AT15&amp;".1")&gt;VALUE(AQ16&amp;AR16&amp;"."&amp;AT16&amp;".1")</formula>
    </cfRule>
  </conditionalFormatting>
  <conditionalFormatting sqref="AQ16">
    <cfRule type="expression" dxfId="1550" priority="161" stopIfTrue="1">
      <formula>AND(AQ15="",AR15="",AT15="",AQ16="",AR16="",AT16="")</formula>
    </cfRule>
    <cfRule type="expression" dxfId="1549" priority="162">
      <formula>ISERROR(VALUE(AQ16&amp;AR16&amp;"."&amp;AT16&amp;".1"))</formula>
    </cfRule>
    <cfRule type="expression" dxfId="1548" priority="171">
      <formula>VALUE(AQ15&amp;AR15&amp;"."&amp;AT15&amp;".1")&gt;VALUE(AQ16&amp;AR16&amp;"."&amp;AT16&amp;".1")</formula>
    </cfRule>
  </conditionalFormatting>
  <conditionalFormatting sqref="AQ17">
    <cfRule type="expression" dxfId="1547" priority="143" stopIfTrue="1">
      <formula>AND(AQ17="",AR17="",AT17="",AQ18="",AR18="",AT18="")</formula>
    </cfRule>
    <cfRule type="expression" dxfId="1546" priority="146">
      <formula>ISERROR(VALUE(AQ17&amp;AR17&amp;"."&amp;AT17&amp;".1"))</formula>
    </cfRule>
    <cfRule type="expression" dxfId="1545" priority="156">
      <formula>VALUE(AQ17&amp;AR17&amp;"."&amp;AT17&amp;".1")&gt;VALUE(AQ18&amp;AR18&amp;"."&amp;AT18&amp;".1")</formula>
    </cfRule>
  </conditionalFormatting>
  <conditionalFormatting sqref="AQ18 AQ20">
    <cfRule type="expression" dxfId="1544" priority="140" stopIfTrue="1">
      <formula>AND(AQ17="",AR17="",AT17="",AQ18="",AR18="",AT18="")</formula>
    </cfRule>
    <cfRule type="expression" dxfId="1543" priority="141">
      <formula>ISERROR(VALUE(AQ18&amp;AR18&amp;"."&amp;AT18&amp;".1"))</formula>
    </cfRule>
    <cfRule type="expression" dxfId="1542" priority="150">
      <formula>VALUE(AQ17&amp;AR17&amp;"."&amp;AT17&amp;".1")&gt;VALUE(AQ18&amp;AR18&amp;"."&amp;AT18&amp;".1")</formula>
    </cfRule>
  </conditionalFormatting>
  <conditionalFormatting sqref="AQ19">
    <cfRule type="expression" dxfId="1541" priority="2" stopIfTrue="1">
      <formula>AND(AQ19="",AR19="",AT19="",AQ20="",AR20="",AT20="")</formula>
    </cfRule>
    <cfRule type="expression" dxfId="1540" priority="3">
      <formula>ISERROR(VALUE(AQ19&amp;AR19&amp;"."&amp;AT19&amp;".1"))</formula>
    </cfRule>
    <cfRule type="expression" dxfId="1539" priority="9">
      <formula>VALUE(AQ19&amp;AR19&amp;"."&amp;AT19&amp;".1")&gt;VALUE(AQ20&amp;AR20&amp;"."&amp;AT20&amp;".1")</formula>
    </cfRule>
  </conditionalFormatting>
  <conditionalFormatting sqref="AQ21">
    <cfRule type="expression" dxfId="1538" priority="122" stopIfTrue="1">
      <formula>AND(AQ21="",AR21="",AT21="",AQ22="",AR22="",AT22="")</formula>
    </cfRule>
    <cfRule type="expression" dxfId="1537" priority="125">
      <formula>ISERROR(VALUE(AQ21&amp;AR21&amp;"."&amp;AT21&amp;".1"))</formula>
    </cfRule>
    <cfRule type="expression" dxfId="1536" priority="135">
      <formula>VALUE(AQ21&amp;AR21&amp;"."&amp;AT21&amp;".1")&gt;VALUE(AQ22&amp;AR22&amp;"."&amp;AT22&amp;".1")</formula>
    </cfRule>
  </conditionalFormatting>
  <conditionalFormatting sqref="AQ22">
    <cfRule type="expression" dxfId="1535" priority="119" stopIfTrue="1">
      <formula>AND(AQ21="",AR21="",AT21="",AQ22="",AR22="",AT22="")</formula>
    </cfRule>
    <cfRule type="expression" dxfId="1534" priority="120">
      <formula>ISERROR(VALUE(AQ22&amp;AR22&amp;"."&amp;AT22&amp;".1"))</formula>
    </cfRule>
    <cfRule type="expression" dxfId="1533" priority="129">
      <formula>VALUE(AQ21&amp;AR21&amp;"."&amp;AT21&amp;".1")&gt;VALUE(AQ22&amp;AR22&amp;"."&amp;AT22&amp;".1")</formula>
    </cfRule>
  </conditionalFormatting>
  <conditionalFormatting sqref="AQ23">
    <cfRule type="expression" dxfId="1532" priority="101" stopIfTrue="1">
      <formula>AND(AQ23="",AR23="",AT23="",AQ24="",AR24="",AT24="")</formula>
    </cfRule>
    <cfRule type="expression" dxfId="1531" priority="104">
      <formula>ISERROR(VALUE(AQ23&amp;AR23&amp;"."&amp;AT23&amp;".1"))</formula>
    </cfRule>
    <cfRule type="expression" dxfId="1530" priority="114">
      <formula>VALUE(AQ23&amp;AR23&amp;"."&amp;AT23&amp;".1")&gt;VALUE(AQ24&amp;AR24&amp;"."&amp;AT24&amp;".1")</formula>
    </cfRule>
  </conditionalFormatting>
  <conditionalFormatting sqref="AQ24">
    <cfRule type="expression" dxfId="1529" priority="98" stopIfTrue="1">
      <formula>AND(AQ23="",AR23="",AT23="",AQ24="",AR24="",AT24="")</formula>
    </cfRule>
    <cfRule type="expression" dxfId="1528" priority="99">
      <formula>ISERROR(VALUE(AQ24&amp;AR24&amp;"."&amp;AT24&amp;".1"))</formula>
    </cfRule>
    <cfRule type="expression" dxfId="1527" priority="108">
      <formula>VALUE(AQ23&amp;AR23&amp;"."&amp;AT23&amp;".1")&gt;VALUE(AQ24&amp;AR24&amp;"."&amp;AT24&amp;".1")</formula>
    </cfRule>
  </conditionalFormatting>
  <conditionalFormatting sqref="AQ25">
    <cfRule type="expression" dxfId="1526" priority="80" stopIfTrue="1">
      <formula>AND(AQ25="",AR25="",AT25="",AQ26="",AR26="",AT26="")</formula>
    </cfRule>
    <cfRule type="expression" dxfId="1525" priority="83">
      <formula>ISERROR(VALUE(AQ25&amp;AR25&amp;"."&amp;AT25&amp;".1"))</formula>
    </cfRule>
    <cfRule type="expression" dxfId="1524" priority="93">
      <formula>VALUE(AQ25&amp;AR25&amp;"."&amp;AT25&amp;".1")&gt;VALUE(AQ26&amp;AR26&amp;"."&amp;AT26&amp;".1")</formula>
    </cfRule>
  </conditionalFormatting>
  <conditionalFormatting sqref="AQ26">
    <cfRule type="expression" dxfId="1523" priority="77" stopIfTrue="1">
      <formula>AND(AQ25="",AR25="",AT25="",AQ26="",AR26="",AT26="")</formula>
    </cfRule>
    <cfRule type="expression" dxfId="1522" priority="78">
      <formula>ISERROR(VALUE(AQ26&amp;AR26&amp;"."&amp;AT26&amp;".1"))</formula>
    </cfRule>
    <cfRule type="expression" dxfId="1521" priority="87">
      <formula>VALUE(AQ25&amp;AR25&amp;"."&amp;AT25&amp;".1")&gt;VALUE(AQ26&amp;AR26&amp;"."&amp;AT26&amp;".1")</formula>
    </cfRule>
  </conditionalFormatting>
  <conditionalFormatting sqref="AQ27">
    <cfRule type="expression" dxfId="1520" priority="59" stopIfTrue="1">
      <formula>AND(AQ27="",AR27="",AT27="",AQ28="",AR28="",AT28="")</formula>
    </cfRule>
    <cfRule type="expression" dxfId="1519" priority="62">
      <formula>ISERROR(VALUE(AQ27&amp;AR27&amp;"."&amp;AT27&amp;".1"))</formula>
    </cfRule>
    <cfRule type="expression" dxfId="1518" priority="72">
      <formula>VALUE(AQ27&amp;AR27&amp;"."&amp;AT27&amp;".1")&gt;VALUE(AQ28&amp;AR28&amp;"."&amp;AT28&amp;".1")</formula>
    </cfRule>
  </conditionalFormatting>
  <conditionalFormatting sqref="AQ28">
    <cfRule type="expression" dxfId="1517" priority="56" stopIfTrue="1">
      <formula>AND(AQ27="",AR27="",AT27="",AQ28="",AR28="",AT28="")</formula>
    </cfRule>
    <cfRule type="expression" dxfId="1516" priority="57">
      <formula>ISERROR(VALUE(AQ28&amp;AR28&amp;"."&amp;AT28&amp;".1"))</formula>
    </cfRule>
    <cfRule type="expression" dxfId="1515" priority="66">
      <formula>VALUE(AQ27&amp;AR27&amp;"."&amp;AT27&amp;".1")&gt;VALUE(AQ28&amp;AR28&amp;"."&amp;AT28&amp;".1")</formula>
    </cfRule>
  </conditionalFormatting>
  <conditionalFormatting sqref="AQ29">
    <cfRule type="expression" dxfId="1514" priority="38" stopIfTrue="1">
      <formula>AND(AQ29="",AR29="",AT29="",AQ30="",AR30="",AT30="")</formula>
    </cfRule>
    <cfRule type="expression" dxfId="1513" priority="41">
      <formula>ISERROR(VALUE(AQ29&amp;AR29&amp;"."&amp;AT29&amp;".1"))</formula>
    </cfRule>
    <cfRule type="expression" dxfId="1512" priority="51">
      <formula>VALUE(AQ29&amp;AR29&amp;"."&amp;AT29&amp;".1")&gt;VALUE(AQ30&amp;AR30&amp;"."&amp;AT30&amp;".1")</formula>
    </cfRule>
  </conditionalFormatting>
  <conditionalFormatting sqref="AQ30">
    <cfRule type="expression" dxfId="1511" priority="35" stopIfTrue="1">
      <formula>AND(AQ29="",AR29="",AT29="",AQ30="",AR30="",AT30="")</formula>
    </cfRule>
    <cfRule type="expression" dxfId="1510" priority="36">
      <formula>ISERROR(VALUE(AQ30&amp;AR30&amp;"."&amp;AT30&amp;".1"))</formula>
    </cfRule>
    <cfRule type="expression" dxfId="1509" priority="45">
      <formula>VALUE(AQ29&amp;AR29&amp;"."&amp;AT29&amp;".1")&gt;VALUE(AQ30&amp;AR30&amp;"."&amp;AT30&amp;".1")</formula>
    </cfRule>
  </conditionalFormatting>
  <conditionalFormatting sqref="AQ31">
    <cfRule type="expression" dxfId="1508" priority="17" stopIfTrue="1">
      <formula>AND(AQ31="",AR31="",AT31="",AQ32="",AR32="",AT32="")</formula>
    </cfRule>
    <cfRule type="expression" dxfId="1507" priority="20">
      <formula>ISERROR(VALUE(AQ31&amp;AR31&amp;"."&amp;AT31&amp;".1"))</formula>
    </cfRule>
    <cfRule type="expression" dxfId="1506" priority="30">
      <formula>VALUE(AQ31&amp;AR31&amp;"."&amp;AT31&amp;".1")&gt;VALUE(AQ32&amp;AR32&amp;"."&amp;AT32&amp;".1")</formula>
    </cfRule>
  </conditionalFormatting>
  <conditionalFormatting sqref="AQ32">
    <cfRule type="expression" dxfId="1505" priority="14" stopIfTrue="1">
      <formula>AND(AQ31="",AR31="",AT31="",AQ32="",AR32="",AT32="")</formula>
    </cfRule>
    <cfRule type="expression" dxfId="1504" priority="15">
      <formula>ISERROR(VALUE(AQ32&amp;AR32&amp;"."&amp;AT32&amp;".1"))</formula>
    </cfRule>
    <cfRule type="expression" dxfId="1503" priority="24">
      <formula>VALUE(AQ31&amp;AR31&amp;"."&amp;AT31&amp;".1")&gt;VALUE(AQ32&amp;AR32&amp;"."&amp;AT32&amp;".1")</formula>
    </cfRule>
  </conditionalFormatting>
  <conditionalFormatting sqref="AR15">
    <cfRule type="expression" dxfId="1502" priority="163" stopIfTrue="1">
      <formula>AND(AQ15="",AR15="",AT15="",AQ16="",AR16="",AT16="")</formula>
    </cfRule>
    <cfRule type="expression" dxfId="1501" priority="169">
      <formula>ISERROR(VALUE(AQ15&amp;AR15&amp;"."&amp;AT15&amp;".1"))</formula>
    </cfRule>
    <cfRule type="expression" dxfId="1500" priority="176">
      <formula>VALUE(AQ15&amp;AR15&amp;"."&amp;AT15&amp;".1")&gt;VALUE(AQ16&amp;AR16&amp;"."&amp;AT16&amp;".1")</formula>
    </cfRule>
  </conditionalFormatting>
  <conditionalFormatting sqref="AR16">
    <cfRule type="expression" dxfId="1499" priority="158" stopIfTrue="1">
      <formula>AND(AQ15="",AR15="",AT15="",AQ16="",AR16="",AT16="")</formula>
    </cfRule>
    <cfRule type="expression" dxfId="1498" priority="160">
      <formula>ISERROR(VALUE(AQ16&amp;AR16&amp;"."&amp;AT16&amp;".1"))</formula>
    </cfRule>
    <cfRule type="expression" dxfId="1497" priority="166">
      <formula>VALUE(AQ15&amp;AR15&amp;"."&amp;AT15&amp;".1")&gt;VALUE(AQ16&amp;AR16&amp;"."&amp;AT16&amp;".1")</formula>
    </cfRule>
  </conditionalFormatting>
  <conditionalFormatting sqref="AR17">
    <cfRule type="expression" dxfId="1496" priority="142" stopIfTrue="1">
      <formula>AND(AQ17="",AR17="",AT17="",AQ18="",AR18="",AT18="")</formula>
    </cfRule>
    <cfRule type="expression" dxfId="1495" priority="148">
      <formula>ISERROR(VALUE(AQ17&amp;AR17&amp;"."&amp;AT17&amp;".1"))</formula>
    </cfRule>
    <cfRule type="expression" dxfId="1494" priority="155">
      <formula>VALUE(AQ17&amp;AR17&amp;"."&amp;AT17&amp;".1")&gt;VALUE(AQ18&amp;AR18&amp;"."&amp;AT18&amp;".1")</formula>
    </cfRule>
  </conditionalFormatting>
  <conditionalFormatting sqref="AR18 AR20">
    <cfRule type="expression" dxfId="1493" priority="137" stopIfTrue="1">
      <formula>AND(AQ17="",AR17="",AT17="",AQ18="",AR18="",AT18="")</formula>
    </cfRule>
    <cfRule type="expression" dxfId="1492" priority="139">
      <formula>ISERROR(VALUE(AQ18&amp;AR18&amp;"."&amp;AT18&amp;".1"))</formula>
    </cfRule>
    <cfRule type="expression" dxfId="1491" priority="145">
      <formula>VALUE(AQ17&amp;AR17&amp;"."&amp;AT17&amp;".1")&gt;VALUE(AQ18&amp;AR18&amp;"."&amp;AT18&amp;".1")</formula>
    </cfRule>
  </conditionalFormatting>
  <conditionalFormatting sqref="AR19">
    <cfRule type="expression" dxfId="1490" priority="1" stopIfTrue="1">
      <formula>AND(AQ19="",AR19="",AT19="",AQ20="",AR20="",AT20="")</formula>
    </cfRule>
    <cfRule type="expression" dxfId="1489" priority="5">
      <formula>ISERROR(VALUE(AQ19&amp;AR19&amp;"."&amp;AT19&amp;".1"))</formula>
    </cfRule>
    <cfRule type="expression" dxfId="1488" priority="8">
      <formula>VALUE(AQ19&amp;AR19&amp;"."&amp;AT19&amp;".1")&gt;VALUE(AQ20&amp;AR20&amp;"."&amp;AT20&amp;".1")</formula>
    </cfRule>
  </conditionalFormatting>
  <conditionalFormatting sqref="AR21">
    <cfRule type="expression" dxfId="1487" priority="121" stopIfTrue="1">
      <formula>AND(AQ21="",AR21="",AT21="",AQ22="",AR22="",AT22="")</formula>
    </cfRule>
    <cfRule type="expression" dxfId="1486" priority="127">
      <formula>ISERROR(VALUE(AQ21&amp;AR21&amp;"."&amp;AT21&amp;".1"))</formula>
    </cfRule>
    <cfRule type="expression" dxfId="1485" priority="134">
      <formula>VALUE(AQ21&amp;AR21&amp;"."&amp;AT21&amp;".1")&gt;VALUE(AQ22&amp;AR22&amp;"."&amp;AT22&amp;".1")</formula>
    </cfRule>
  </conditionalFormatting>
  <conditionalFormatting sqref="AR22">
    <cfRule type="expression" dxfId="1484" priority="116" stopIfTrue="1">
      <formula>AND(AQ21="",AR21="",AT21="",AQ22="",AR22="",AT22="")</formula>
    </cfRule>
    <cfRule type="expression" dxfId="1483" priority="118">
      <formula>ISERROR(VALUE(AQ22&amp;AR22&amp;"."&amp;AT22&amp;".1"))</formula>
    </cfRule>
    <cfRule type="expression" dxfId="1482" priority="124">
      <formula>VALUE(AQ21&amp;AR21&amp;"."&amp;AT21&amp;".1")&gt;VALUE(AQ22&amp;AR22&amp;"."&amp;AT22&amp;".1")</formula>
    </cfRule>
  </conditionalFormatting>
  <conditionalFormatting sqref="AR23">
    <cfRule type="expression" dxfId="1481" priority="100" stopIfTrue="1">
      <formula>AND(AQ23="",AR23="",AT23="",AQ24="",AR24="",AT24="")</formula>
    </cfRule>
    <cfRule type="expression" dxfId="1480" priority="106">
      <formula>ISERROR(VALUE(AQ23&amp;AR23&amp;"."&amp;AT23&amp;".1"))</formula>
    </cfRule>
    <cfRule type="expression" dxfId="1479" priority="113">
      <formula>VALUE(AQ23&amp;AR23&amp;"."&amp;AT23&amp;".1")&gt;VALUE(AQ24&amp;AR24&amp;"."&amp;AT24&amp;".1")</formula>
    </cfRule>
  </conditionalFormatting>
  <conditionalFormatting sqref="AR24">
    <cfRule type="expression" dxfId="1478" priority="95" stopIfTrue="1">
      <formula>AND(AQ23="",AR23="",AT23="",AQ24="",AR24="",AT24="")</formula>
    </cfRule>
    <cfRule type="expression" dxfId="1477" priority="97">
      <formula>ISERROR(VALUE(AQ24&amp;AR24&amp;"."&amp;AT24&amp;".1"))</formula>
    </cfRule>
    <cfRule type="expression" dxfId="1476" priority="103">
      <formula>VALUE(AQ23&amp;AR23&amp;"."&amp;AT23&amp;".1")&gt;VALUE(AQ24&amp;AR24&amp;"."&amp;AT24&amp;".1")</formula>
    </cfRule>
  </conditionalFormatting>
  <conditionalFormatting sqref="AR25">
    <cfRule type="expression" dxfId="1475" priority="79" stopIfTrue="1">
      <formula>AND(AQ25="",AR25="",AT25="",AQ26="",AR26="",AT26="")</formula>
    </cfRule>
    <cfRule type="expression" dxfId="1474" priority="85">
      <formula>ISERROR(VALUE(AQ25&amp;AR25&amp;"."&amp;AT25&amp;".1"))</formula>
    </cfRule>
    <cfRule type="expression" dxfId="1473" priority="92">
      <formula>VALUE(AQ25&amp;AR25&amp;"."&amp;AT25&amp;".1")&gt;VALUE(AQ26&amp;AR26&amp;"."&amp;AT26&amp;".1")</formula>
    </cfRule>
  </conditionalFormatting>
  <conditionalFormatting sqref="AR26">
    <cfRule type="expression" dxfId="1472" priority="74" stopIfTrue="1">
      <formula>AND(AQ25="",AR25="",AT25="",AQ26="",AR26="",AT26="")</formula>
    </cfRule>
    <cfRule type="expression" dxfId="1471" priority="76">
      <formula>ISERROR(VALUE(AQ26&amp;AR26&amp;"."&amp;AT26&amp;".1"))</formula>
    </cfRule>
    <cfRule type="expression" dxfId="1470" priority="82">
      <formula>VALUE(AQ25&amp;AR25&amp;"."&amp;AT25&amp;".1")&gt;VALUE(AQ26&amp;AR26&amp;"."&amp;AT26&amp;".1")</formula>
    </cfRule>
  </conditionalFormatting>
  <conditionalFormatting sqref="AR27">
    <cfRule type="expression" dxfId="1469" priority="58" stopIfTrue="1">
      <formula>AND(AQ27="",AR27="",AT27="",AQ28="",AR28="",AT28="")</formula>
    </cfRule>
    <cfRule type="expression" dxfId="1468" priority="64">
      <formula>ISERROR(VALUE(AQ27&amp;AR27&amp;"."&amp;AT27&amp;".1"))</formula>
    </cfRule>
    <cfRule type="expression" dxfId="1467" priority="71">
      <formula>VALUE(AQ27&amp;AR27&amp;"."&amp;AT27&amp;".1")&gt;VALUE(AQ28&amp;AR28&amp;"."&amp;AT28&amp;".1")</formula>
    </cfRule>
  </conditionalFormatting>
  <conditionalFormatting sqref="AR28">
    <cfRule type="expression" dxfId="1466" priority="53" stopIfTrue="1">
      <formula>AND(AQ27="",AR27="",AT27="",AQ28="",AR28="",AT28="")</formula>
    </cfRule>
    <cfRule type="expression" dxfId="1465" priority="55">
      <formula>ISERROR(VALUE(AQ28&amp;AR28&amp;"."&amp;AT28&amp;".1"))</formula>
    </cfRule>
    <cfRule type="expression" dxfId="1464" priority="61">
      <formula>VALUE(AQ27&amp;AR27&amp;"."&amp;AT27&amp;".1")&gt;VALUE(AQ28&amp;AR28&amp;"."&amp;AT28&amp;".1")</formula>
    </cfRule>
  </conditionalFormatting>
  <conditionalFormatting sqref="AR29">
    <cfRule type="expression" dxfId="1463" priority="37" stopIfTrue="1">
      <formula>AND(AQ29="",AR29="",AT29="",AQ30="",AR30="",AT30="")</formula>
    </cfRule>
    <cfRule type="expression" dxfId="1462" priority="43">
      <formula>ISERROR(VALUE(AQ29&amp;AR29&amp;"."&amp;AT29&amp;".1"))</formula>
    </cfRule>
    <cfRule type="expression" dxfId="1461" priority="50">
      <formula>VALUE(AQ29&amp;AR29&amp;"."&amp;AT29&amp;".1")&gt;VALUE(AQ30&amp;AR30&amp;"."&amp;AT30&amp;".1")</formula>
    </cfRule>
  </conditionalFormatting>
  <conditionalFormatting sqref="AR30">
    <cfRule type="expression" dxfId="1460" priority="32" stopIfTrue="1">
      <formula>AND(AQ29="",AR29="",AT29="",AQ30="",AR30="",AT30="")</formula>
    </cfRule>
    <cfRule type="expression" dxfId="1459" priority="34">
      <formula>ISERROR(VALUE(AQ30&amp;AR30&amp;"."&amp;AT30&amp;".1"))</formula>
    </cfRule>
    <cfRule type="expression" dxfId="1458" priority="40">
      <formula>VALUE(AQ29&amp;AR29&amp;"."&amp;AT29&amp;".1")&gt;VALUE(AQ30&amp;AR30&amp;"."&amp;AT30&amp;".1")</formula>
    </cfRule>
  </conditionalFormatting>
  <conditionalFormatting sqref="AR31">
    <cfRule type="expression" dxfId="1457" priority="16" stopIfTrue="1">
      <formula>AND(AQ31="",AR31="",AT31="",AQ32="",AR32="",AT32="")</formula>
    </cfRule>
    <cfRule type="expression" dxfId="1456" priority="22">
      <formula>ISERROR(VALUE(AQ31&amp;AR31&amp;"."&amp;AT31&amp;".1"))</formula>
    </cfRule>
    <cfRule type="expression" dxfId="1455" priority="29">
      <formula>VALUE(AQ31&amp;AR31&amp;"."&amp;AT31&amp;".1")&gt;VALUE(AQ32&amp;AR32&amp;"."&amp;AT32&amp;".1")</formula>
    </cfRule>
  </conditionalFormatting>
  <conditionalFormatting sqref="AR32">
    <cfRule type="expression" dxfId="1454" priority="11" stopIfTrue="1">
      <formula>AND(AQ31="",AR31="",AT31="",AQ32="",AR32="",AT32="")</formula>
    </cfRule>
    <cfRule type="expression" dxfId="1453" priority="13">
      <formula>ISERROR(VALUE(AQ32&amp;AR32&amp;"."&amp;AT32&amp;".1"))</formula>
    </cfRule>
    <cfRule type="expression" dxfId="1452" priority="19">
      <formula>VALUE(AQ31&amp;AR31&amp;"."&amp;AT31&amp;".1")&gt;VALUE(AQ32&amp;AR32&amp;"."&amp;AT32&amp;".1")</formula>
    </cfRule>
  </conditionalFormatting>
  <conditionalFormatting sqref="AT15">
    <cfRule type="expression" dxfId="1451" priority="168" stopIfTrue="1">
      <formula>AND(AQ15="",AR15="",AT15="",AQ16="",AR16="",AT16="")</formula>
    </cfRule>
    <cfRule type="expression" dxfId="1450" priority="170">
      <formula>ISERROR(VALUE(AQ15&amp;AR15&amp;"."&amp;AT15&amp;".1"))</formula>
    </cfRule>
    <cfRule type="expression" dxfId="1449" priority="175">
      <formula>VALUE(AQ15&amp;AR15&amp;"."&amp;AT15&amp;".1")&gt;VALUE(AQ16&amp;AR16&amp;"."&amp;AT16&amp;".1")</formula>
    </cfRule>
  </conditionalFormatting>
  <conditionalFormatting sqref="AT16">
    <cfRule type="expression" dxfId="1448" priority="157" stopIfTrue="1">
      <formula>AND(AQ15="",AR15="",AT15="",AQ16="",AR16="",AT16="")</formula>
    </cfRule>
    <cfRule type="expression" dxfId="1447" priority="159">
      <formula>ISERROR(VALUE(AQ16&amp;AR16&amp;"."&amp;AT16&amp;".1"))</formula>
    </cfRule>
    <cfRule type="expression" dxfId="1446" priority="165">
      <formula>VALUE(AQ15&amp;AR15&amp;"."&amp;AT15&amp;".1")&gt;VALUE(AQ16&amp;AR16&amp;"."&amp;AT16&amp;".1")</formula>
    </cfRule>
  </conditionalFormatting>
  <conditionalFormatting sqref="AT17">
    <cfRule type="expression" dxfId="1445" priority="147" stopIfTrue="1">
      <formula>AND(AQ17="",AR17="",AT17="",AQ18="",AR18="",AT18="")</formula>
    </cfRule>
    <cfRule type="expression" dxfId="1444" priority="149">
      <formula>ISERROR(VALUE(AQ17&amp;AR17&amp;"."&amp;AT17&amp;".1"))</formula>
    </cfRule>
    <cfRule type="expression" dxfId="1443" priority="154">
      <formula>VALUE(AQ17&amp;AR17&amp;"."&amp;AT17&amp;".1")&gt;VALUE(AQ18&amp;AR18&amp;"."&amp;AT18&amp;".1")</formula>
    </cfRule>
  </conditionalFormatting>
  <conditionalFormatting sqref="AT18 AT20">
    <cfRule type="expression" dxfId="1442" priority="136" stopIfTrue="1">
      <formula>AND(AQ17="",AR17="",AT17="",AQ18="",AR18="",AT18="")</formula>
    </cfRule>
    <cfRule type="expression" dxfId="1441" priority="138">
      <formula>ISERROR(VALUE(AQ18&amp;AR18&amp;"."&amp;AT18&amp;".1"))</formula>
    </cfRule>
    <cfRule type="expression" dxfId="1440" priority="144">
      <formula>VALUE(AQ17&amp;AR17&amp;"."&amp;AT17&amp;".1")&gt;VALUE(AQ18&amp;AR18&amp;"."&amp;AT18&amp;".1")</formula>
    </cfRule>
  </conditionalFormatting>
  <conditionalFormatting sqref="AT19">
    <cfRule type="expression" dxfId="1439" priority="4" stopIfTrue="1">
      <formula>AND(AQ19="",AR19="",AT19="",AQ20="",AR20="",AT20="")</formula>
    </cfRule>
    <cfRule type="expression" dxfId="1438" priority="6">
      <formula>ISERROR(VALUE(AQ19&amp;AR19&amp;"."&amp;AT19&amp;".1"))</formula>
    </cfRule>
    <cfRule type="expression" dxfId="1437" priority="7">
      <formula>VALUE(AQ19&amp;AR19&amp;"."&amp;AT19&amp;".1")&gt;VALUE(AQ20&amp;AR20&amp;"."&amp;AT20&amp;".1")</formula>
    </cfRule>
  </conditionalFormatting>
  <conditionalFormatting sqref="AT21">
    <cfRule type="expression" dxfId="1436" priority="126" stopIfTrue="1">
      <formula>AND(AQ21="",AR21="",AT21="",AQ22="",AR22="",AT22="")</formula>
    </cfRule>
    <cfRule type="expression" dxfId="1435" priority="128">
      <formula>ISERROR(VALUE(AQ21&amp;AR21&amp;"."&amp;AT21&amp;".1"))</formula>
    </cfRule>
    <cfRule type="expression" dxfId="1434" priority="133">
      <formula>VALUE(AQ21&amp;AR21&amp;"."&amp;AT21&amp;".1")&gt;VALUE(AQ22&amp;AR22&amp;"."&amp;AT22&amp;".1")</formula>
    </cfRule>
  </conditionalFormatting>
  <conditionalFormatting sqref="AT22">
    <cfRule type="expression" dxfId="1433" priority="115" stopIfTrue="1">
      <formula>AND(AQ21="",AR21="",AT21="",AQ22="",AR22="",AT22="")</formula>
    </cfRule>
    <cfRule type="expression" dxfId="1432" priority="117">
      <formula>ISERROR(VALUE(AQ22&amp;AR22&amp;"."&amp;AT22&amp;".1"))</formula>
    </cfRule>
    <cfRule type="expression" dxfId="1431" priority="123">
      <formula>VALUE(AQ21&amp;AR21&amp;"."&amp;AT21&amp;".1")&gt;VALUE(AQ22&amp;AR22&amp;"."&amp;AT22&amp;".1")</formula>
    </cfRule>
  </conditionalFormatting>
  <conditionalFormatting sqref="AT23">
    <cfRule type="expression" dxfId="1430" priority="105" stopIfTrue="1">
      <formula>AND(AQ23="",AR23="",AT23="",AQ24="",AR24="",AT24="")</formula>
    </cfRule>
    <cfRule type="expression" dxfId="1429" priority="107">
      <formula>ISERROR(VALUE(AQ23&amp;AR23&amp;"."&amp;AT23&amp;".1"))</formula>
    </cfRule>
    <cfRule type="expression" dxfId="1428" priority="112">
      <formula>VALUE(AQ23&amp;AR23&amp;"."&amp;AT23&amp;".1")&gt;VALUE(AQ24&amp;AR24&amp;"."&amp;AT24&amp;".1")</formula>
    </cfRule>
  </conditionalFormatting>
  <conditionalFormatting sqref="AT24">
    <cfRule type="expression" dxfId="1427" priority="94" stopIfTrue="1">
      <formula>AND(AQ23="",AR23="",AT23="",AQ24="",AR24="",AT24="")</formula>
    </cfRule>
    <cfRule type="expression" dxfId="1426" priority="96">
      <formula>ISERROR(VALUE(AQ24&amp;AR24&amp;"."&amp;AT24&amp;".1"))</formula>
    </cfRule>
    <cfRule type="expression" dxfId="1425" priority="102">
      <formula>VALUE(AQ23&amp;AR23&amp;"."&amp;AT23&amp;".1")&gt;VALUE(AQ24&amp;AR24&amp;"."&amp;AT24&amp;".1")</formula>
    </cfRule>
  </conditionalFormatting>
  <conditionalFormatting sqref="AT25">
    <cfRule type="expression" dxfId="1424" priority="84" stopIfTrue="1">
      <formula>AND(AQ25="",AR25="",AT25="",AQ26="",AR26="",AT26="")</formula>
    </cfRule>
    <cfRule type="expression" dxfId="1423" priority="86">
      <formula>ISERROR(VALUE(AQ25&amp;AR25&amp;"."&amp;AT25&amp;".1"))</formula>
    </cfRule>
    <cfRule type="expression" dxfId="1422" priority="91">
      <formula>VALUE(AQ25&amp;AR25&amp;"."&amp;AT25&amp;".1")&gt;VALUE(AQ26&amp;AR26&amp;"."&amp;AT26&amp;".1")</formula>
    </cfRule>
  </conditionalFormatting>
  <conditionalFormatting sqref="AT26">
    <cfRule type="expression" dxfId="1421" priority="73" stopIfTrue="1">
      <formula>AND(AQ25="",AR25="",AT25="",AQ26="",AR26="",AT26="")</formula>
    </cfRule>
    <cfRule type="expression" dxfId="1420" priority="75">
      <formula>ISERROR(VALUE(AQ26&amp;AR26&amp;"."&amp;AT26&amp;".1"))</formula>
    </cfRule>
    <cfRule type="expression" dxfId="1419" priority="81">
      <formula>VALUE(AQ25&amp;AR25&amp;"."&amp;AT25&amp;".1")&gt;VALUE(AQ26&amp;AR26&amp;"."&amp;AT26&amp;".1")</formula>
    </cfRule>
  </conditionalFormatting>
  <conditionalFormatting sqref="AT27">
    <cfRule type="expression" dxfId="1418" priority="63" stopIfTrue="1">
      <formula>AND(AQ27="",AR27="",AT27="",AQ28="",AR28="",AT28="")</formula>
    </cfRule>
    <cfRule type="expression" dxfId="1417" priority="65">
      <formula>ISERROR(VALUE(AQ27&amp;AR27&amp;"."&amp;AT27&amp;".1"))</formula>
    </cfRule>
    <cfRule type="expression" dxfId="1416" priority="70">
      <formula>VALUE(AQ27&amp;AR27&amp;"."&amp;AT27&amp;".1")&gt;VALUE(AQ28&amp;AR28&amp;"."&amp;AT28&amp;".1")</formula>
    </cfRule>
  </conditionalFormatting>
  <conditionalFormatting sqref="AT28">
    <cfRule type="expression" dxfId="1415" priority="52" stopIfTrue="1">
      <formula>AND(AQ27="",AR27="",AT27="",AQ28="",AR28="",AT28="")</formula>
    </cfRule>
    <cfRule type="expression" dxfId="1414" priority="54">
      <formula>ISERROR(VALUE(AQ28&amp;AR28&amp;"."&amp;AT28&amp;".1"))</formula>
    </cfRule>
    <cfRule type="expression" dxfId="1413" priority="60">
      <formula>VALUE(AQ27&amp;AR27&amp;"."&amp;AT27&amp;".1")&gt;VALUE(AQ28&amp;AR28&amp;"."&amp;AT28&amp;".1")</formula>
    </cfRule>
  </conditionalFormatting>
  <conditionalFormatting sqref="AT29">
    <cfRule type="expression" dxfId="1412" priority="42" stopIfTrue="1">
      <formula>AND(AQ29="",AR29="",AT29="",AQ30="",AR30="",AT30="")</formula>
    </cfRule>
    <cfRule type="expression" dxfId="1411" priority="44">
      <formula>ISERROR(VALUE(AQ29&amp;AR29&amp;"."&amp;AT29&amp;".1"))</formula>
    </cfRule>
    <cfRule type="expression" dxfId="1410" priority="49">
      <formula>VALUE(AQ29&amp;AR29&amp;"."&amp;AT29&amp;".1")&gt;VALUE(AQ30&amp;AR30&amp;"."&amp;AT30&amp;".1")</formula>
    </cfRule>
  </conditionalFormatting>
  <conditionalFormatting sqref="AT30">
    <cfRule type="expression" dxfId="1409" priority="31" stopIfTrue="1">
      <formula>AND(AQ29="",AR29="",AT29="",AQ30="",AR30="",AT30="")</formula>
    </cfRule>
    <cfRule type="expression" dxfId="1408" priority="33">
      <formula>ISERROR(VALUE(AQ30&amp;AR30&amp;"."&amp;AT30&amp;".1"))</formula>
    </cfRule>
    <cfRule type="expression" dxfId="1407" priority="39">
      <formula>VALUE(AQ29&amp;AR29&amp;"."&amp;AT29&amp;".1")&gt;VALUE(AQ30&amp;AR30&amp;"."&amp;AT30&amp;".1")</formula>
    </cfRule>
  </conditionalFormatting>
  <conditionalFormatting sqref="AT31">
    <cfRule type="expression" dxfId="1406" priority="21" stopIfTrue="1">
      <formula>AND(AQ31="",AR31="",AT31="",AQ32="",AR32="",AT32="")</formula>
    </cfRule>
    <cfRule type="expression" dxfId="1405" priority="23">
      <formula>ISERROR(VALUE(AQ31&amp;AR31&amp;"."&amp;AT31&amp;".1"))</formula>
    </cfRule>
    <cfRule type="expression" dxfId="1404" priority="28">
      <formula>VALUE(AQ31&amp;AR31&amp;"."&amp;AT31&amp;".1")&gt;VALUE(AQ32&amp;AR32&amp;"."&amp;AT32&amp;".1")</formula>
    </cfRule>
  </conditionalFormatting>
  <conditionalFormatting sqref="AT32">
    <cfRule type="expression" dxfId="1403" priority="10" stopIfTrue="1">
      <formula>AND(AQ31="",AR31="",AT31="",AQ32="",AR32="",AT32="")</formula>
    </cfRule>
    <cfRule type="expression" dxfId="1402" priority="12">
      <formula>ISERROR(VALUE(AQ32&amp;AR32&amp;"."&amp;AT32&amp;".1"))</formula>
    </cfRule>
    <cfRule type="expression" dxfId="1401" priority="18">
      <formula>VALUE(AQ31&amp;AR31&amp;"."&amp;AT31&amp;".1")&gt;VALUE(AQ32&amp;AR32&amp;"."&amp;AT32&amp;".1")</formula>
    </cfRule>
  </conditionalFormatting>
  <dataValidations count="3">
    <dataValidation type="whole" imeMode="disabled" operator="greaterThanOrEqual" allowBlank="1" showInputMessage="1" showErrorMessage="1" sqref="AL15:AP74" xr:uid="{732B0E62-747A-4D54-BA8E-7A61C43910E6}">
      <formula1>1</formula1>
    </dataValidation>
    <dataValidation imeMode="on" allowBlank="1" showInputMessage="1" showErrorMessage="1" sqref="G15:O74 S15:AE74" xr:uid="{D2526450-51DC-410E-AB2D-85216CAA9710}"/>
    <dataValidation type="whole" imeMode="disabled" allowBlank="1" showInputMessage="1" showErrorMessage="1" sqref="AT15:AU74" xr:uid="{FEF4EB49-C82F-4C93-AE04-96CB3F9C0EF0}">
      <formula1>1</formula1>
      <formula2>12</formula2>
    </dataValidation>
  </dataValidations>
  <pageMargins left="0.39370078740157483" right="0.39370078740157483" top="0.78740157480314965" bottom="0.39370078740157483" header="0.39370078740157483" footer="0.19685039370078741"/>
  <pageSetup paperSize="9" fitToHeight="0" orientation="landscape" horizontalDpi="300" verticalDpi="300" r:id="rId1"/>
  <headerFooter alignWithMargins="0">
    <oddFooter>&amp;C- 4 -</oddFooter>
  </headerFooter>
  <rowBreaks count="2" manualBreakCount="2">
    <brk id="34" max="50" man="1"/>
    <brk id="54" max="50" man="1"/>
  </rowBreaks>
  <drawing r:id="rId2"/>
  <extLst>
    <ext xmlns:x14="http://schemas.microsoft.com/office/spreadsheetml/2009/9/main" uri="{78C0D931-6437-407d-A8EE-F0AAD7539E65}">
      <x14:conditionalFormattings>
        <x14:conditionalFormatting xmlns:xm="http://schemas.microsoft.com/office/excel/2006/main">
          <x14:cfRule type="expression" priority="726" id="{F5A484F3-5AE6-4664-9109-B1EB7D6FD4FE}">
            <xm:f>VALUE(AQ70&amp;AR70&amp;"."&amp;AT70&amp;"."&amp;"1")&gt;VALUE(初期設定!$M$3)</xm:f>
            <x14:dxf>
              <fill>
                <patternFill>
                  <bgColor rgb="FFFFCCCC"/>
                </patternFill>
              </fill>
            </x14:dxf>
          </x14:cfRule>
          <xm:sqref>AQ70</xm:sqref>
        </x14:conditionalFormatting>
        <x14:conditionalFormatting xmlns:xm="http://schemas.microsoft.com/office/excel/2006/main">
          <x14:cfRule type="expression" priority="705" id="{0B706165-809C-4D75-8C38-BC152423BFEA}">
            <xm:f>VALUE(AQ72&amp;AR72&amp;"."&amp;AT72&amp;"."&amp;"1")&gt;VALUE(初期設定!$M$3)</xm:f>
            <x14:dxf>
              <fill>
                <patternFill>
                  <bgColor rgb="FFFFCCCC"/>
                </patternFill>
              </fill>
            </x14:dxf>
          </x14:cfRule>
          <xm:sqref>AQ72</xm:sqref>
        </x14:conditionalFormatting>
        <x14:conditionalFormatting xmlns:xm="http://schemas.microsoft.com/office/excel/2006/main">
          <x14:cfRule type="expression" priority="558" id="{E2BE01BC-9239-48B3-B631-7B9167E16E64}">
            <xm:f>VALUE(AQ74&amp;AR74&amp;"."&amp;AT74&amp;"."&amp;"1")&gt;VALUE(初期設定!$M$3)</xm:f>
            <x14:dxf>
              <fill>
                <patternFill>
                  <bgColor rgb="FFFFCCCC"/>
                </patternFill>
              </fill>
            </x14:dxf>
          </x14:cfRule>
          <xm:sqref>AQ74</xm:sqref>
        </x14:conditionalFormatting>
        <x14:conditionalFormatting xmlns:xm="http://schemas.microsoft.com/office/excel/2006/main">
          <x14:cfRule type="expression" priority="725" id="{8C2E031B-8B86-4030-A560-5054A8B25631}">
            <xm:f>VALUE(AQ70&amp;AR70&amp;"."&amp;AT70&amp;"."&amp;"1")&gt;VALUE(初期設定!$M$3)</xm:f>
            <x14:dxf>
              <fill>
                <patternFill>
                  <bgColor rgb="FFFFCCCC"/>
                </patternFill>
              </fill>
            </x14:dxf>
          </x14:cfRule>
          <xm:sqref>AR70</xm:sqref>
        </x14:conditionalFormatting>
        <x14:conditionalFormatting xmlns:xm="http://schemas.microsoft.com/office/excel/2006/main">
          <x14:cfRule type="expression" priority="704" id="{D14A8B99-0C0F-4EE5-A885-4270F539D303}">
            <xm:f>VALUE(AQ72&amp;AR72&amp;"."&amp;AT72&amp;"."&amp;"1")&gt;VALUE(初期設定!$M$3)</xm:f>
            <x14:dxf>
              <fill>
                <patternFill>
                  <bgColor rgb="FFFFCCCC"/>
                </patternFill>
              </fill>
            </x14:dxf>
          </x14:cfRule>
          <xm:sqref>AR72</xm:sqref>
        </x14:conditionalFormatting>
        <x14:conditionalFormatting xmlns:xm="http://schemas.microsoft.com/office/excel/2006/main">
          <x14:cfRule type="expression" priority="557" id="{93E8224B-C03C-4410-A199-1837CF003EE1}">
            <xm:f>VALUE(AQ74&amp;AR74&amp;"."&amp;AT74&amp;"."&amp;"1")&gt;VALUE(初期設定!$M$3)</xm:f>
            <x14:dxf>
              <fill>
                <patternFill>
                  <bgColor rgb="FFFFCCCC"/>
                </patternFill>
              </fill>
            </x14:dxf>
          </x14:cfRule>
          <xm:sqref>AR74</xm:sqref>
        </x14:conditionalFormatting>
        <x14:conditionalFormatting xmlns:xm="http://schemas.microsoft.com/office/excel/2006/main">
          <x14:cfRule type="expression" priority="724" id="{75684AEC-6471-4C9D-BDE2-901236868A21}">
            <xm:f>VALUE(AQ70&amp;AR70&amp;"."&amp;AT70&amp;"."&amp;"1")&gt;VALUE(初期設定!$M$3)</xm:f>
            <x14:dxf>
              <fill>
                <patternFill>
                  <bgColor rgb="FFFFCCCC"/>
                </patternFill>
              </fill>
            </x14:dxf>
          </x14:cfRule>
          <xm:sqref>AT70</xm:sqref>
        </x14:conditionalFormatting>
        <x14:conditionalFormatting xmlns:xm="http://schemas.microsoft.com/office/excel/2006/main">
          <x14:cfRule type="expression" priority="703" id="{8FD9B9E6-B16C-4835-B449-AFBA3B79FDE2}">
            <xm:f>VALUE(AQ72&amp;AR72&amp;"."&amp;AT72&amp;"."&amp;"1")&gt;VALUE(初期設定!$M$3)</xm:f>
            <x14:dxf>
              <fill>
                <patternFill>
                  <bgColor rgb="FFFFCCCC"/>
                </patternFill>
              </fill>
            </x14:dxf>
          </x14:cfRule>
          <xm:sqref>AT72</xm:sqref>
        </x14:conditionalFormatting>
        <x14:conditionalFormatting xmlns:xm="http://schemas.microsoft.com/office/excel/2006/main">
          <x14:cfRule type="expression" priority="556" id="{F2F152B2-5E60-4392-BFA9-61A027495939}">
            <xm:f>VALUE(AQ74&amp;AR74&amp;"."&amp;AT74&amp;"."&amp;"1")&gt;VALUE(初期設定!$M$3)</xm:f>
            <x14:dxf>
              <fill>
                <patternFill>
                  <bgColor rgb="FFFFCCCC"/>
                </patternFill>
              </fill>
            </x14:dxf>
          </x14:cfRule>
          <xm:sqref>AT74</xm:sqref>
        </x14:conditionalFormatting>
        <x14:conditionalFormatting xmlns:xm="http://schemas.microsoft.com/office/excel/2006/main">
          <x14:cfRule type="expression" priority="528" id="{CAF9971B-E974-4ADB-B65E-28679F52AB66}">
            <xm:f>VALUE(AQ52&amp;AR52&amp;"."&amp;AT52&amp;"."&amp;"1")&gt;VALUE(初期設定!$M$3)</xm:f>
            <x14:dxf>
              <fill>
                <patternFill>
                  <bgColor rgb="FFFFCCCC"/>
                </patternFill>
              </fill>
            </x14:dxf>
          </x14:cfRule>
          <xm:sqref>AQ52</xm:sqref>
        </x14:conditionalFormatting>
        <x14:conditionalFormatting xmlns:xm="http://schemas.microsoft.com/office/excel/2006/main">
          <x14:cfRule type="expression" priority="507" id="{43323F77-EED9-492B-B003-6AA3628E8332}">
            <xm:f>VALUE(AQ54&amp;AR54&amp;"."&amp;AT54&amp;"."&amp;"1")&gt;VALUE(初期設定!$M$3)</xm:f>
            <x14:dxf>
              <fill>
                <patternFill>
                  <bgColor rgb="FFFFCCCC"/>
                </patternFill>
              </fill>
            </x14:dxf>
          </x14:cfRule>
          <xm:sqref>AQ54 AQ56</xm:sqref>
        </x14:conditionalFormatting>
        <x14:conditionalFormatting xmlns:xm="http://schemas.microsoft.com/office/excel/2006/main">
          <x14:cfRule type="expression" priority="486" id="{47C50D39-7E8E-43A1-89DE-36C7C83F3DD1}">
            <xm:f>VALUE(AQ58&amp;AR58&amp;"."&amp;AT58&amp;"."&amp;"1")&gt;VALUE(初期設定!$M$3)</xm:f>
            <x14:dxf>
              <fill>
                <patternFill>
                  <bgColor rgb="FFFFCCCC"/>
                </patternFill>
              </fill>
            </x14:dxf>
          </x14:cfRule>
          <xm:sqref>AQ58</xm:sqref>
        </x14:conditionalFormatting>
        <x14:conditionalFormatting xmlns:xm="http://schemas.microsoft.com/office/excel/2006/main">
          <x14:cfRule type="expression" priority="465" id="{7A462815-2C0E-4F98-A5DA-946D8B50F9CB}">
            <xm:f>VALUE(AQ60&amp;AR60&amp;"."&amp;AT60&amp;"."&amp;"1")&gt;VALUE(初期設定!$M$3)</xm:f>
            <x14:dxf>
              <fill>
                <patternFill>
                  <bgColor rgb="FFFFCCCC"/>
                </patternFill>
              </fill>
            </x14:dxf>
          </x14:cfRule>
          <xm:sqref>AQ60</xm:sqref>
        </x14:conditionalFormatting>
        <x14:conditionalFormatting xmlns:xm="http://schemas.microsoft.com/office/excel/2006/main">
          <x14:cfRule type="expression" priority="444" id="{EDFA1345-7A31-4C0A-939F-E84C3DB780E3}">
            <xm:f>VALUE(AQ62&amp;AR62&amp;"."&amp;AT62&amp;"."&amp;"1")&gt;VALUE(初期設定!$M$3)</xm:f>
            <x14:dxf>
              <fill>
                <patternFill>
                  <bgColor rgb="FFFFCCCC"/>
                </patternFill>
              </fill>
            </x14:dxf>
          </x14:cfRule>
          <xm:sqref>AQ62</xm:sqref>
        </x14:conditionalFormatting>
        <x14:conditionalFormatting xmlns:xm="http://schemas.microsoft.com/office/excel/2006/main">
          <x14:cfRule type="expression" priority="423" id="{8E31217C-1EA0-4526-8E1D-F68986473EAF}">
            <xm:f>VALUE(AQ64&amp;AR64&amp;"."&amp;AT64&amp;"."&amp;"1")&gt;VALUE(初期設定!$M$3)</xm:f>
            <x14:dxf>
              <fill>
                <patternFill>
                  <bgColor rgb="FFFFCCCC"/>
                </patternFill>
              </fill>
            </x14:dxf>
          </x14:cfRule>
          <xm:sqref>AQ64</xm:sqref>
        </x14:conditionalFormatting>
        <x14:conditionalFormatting xmlns:xm="http://schemas.microsoft.com/office/excel/2006/main">
          <x14:cfRule type="expression" priority="402" id="{7EE3EE03-EB3D-4EF1-867A-46A983EF0B1A}">
            <xm:f>VALUE(AQ66&amp;AR66&amp;"."&amp;AT66&amp;"."&amp;"1")&gt;VALUE(初期設定!$M$3)</xm:f>
            <x14:dxf>
              <fill>
                <patternFill>
                  <bgColor rgb="FFFFCCCC"/>
                </patternFill>
              </fill>
            </x14:dxf>
          </x14:cfRule>
          <xm:sqref>AQ66</xm:sqref>
        </x14:conditionalFormatting>
        <x14:conditionalFormatting xmlns:xm="http://schemas.microsoft.com/office/excel/2006/main">
          <x14:cfRule type="expression" priority="381" id="{5AA9F94C-041D-4781-B384-0170813BFB68}">
            <xm:f>VALUE(AQ68&amp;AR68&amp;"."&amp;AT68&amp;"."&amp;"1")&gt;VALUE(初期設定!$M$3)</xm:f>
            <x14:dxf>
              <fill>
                <patternFill>
                  <bgColor rgb="FFFFCCCC"/>
                </patternFill>
              </fill>
            </x14:dxf>
          </x14:cfRule>
          <xm:sqref>AQ68</xm:sqref>
        </x14:conditionalFormatting>
        <x14:conditionalFormatting xmlns:xm="http://schemas.microsoft.com/office/excel/2006/main">
          <x14:cfRule type="expression" priority="527" id="{0E914E2F-0839-49EF-9946-F75595BEDFAF}">
            <xm:f>VALUE(AQ52&amp;AR52&amp;"."&amp;AT52&amp;"."&amp;"1")&gt;VALUE(初期設定!$M$3)</xm:f>
            <x14:dxf>
              <fill>
                <patternFill>
                  <bgColor rgb="FFFFCCCC"/>
                </patternFill>
              </fill>
            </x14:dxf>
          </x14:cfRule>
          <xm:sqref>AR52</xm:sqref>
        </x14:conditionalFormatting>
        <x14:conditionalFormatting xmlns:xm="http://schemas.microsoft.com/office/excel/2006/main">
          <x14:cfRule type="expression" priority="506" id="{FD8F470D-935A-499D-971E-F26CB042E62B}">
            <xm:f>VALUE(AQ54&amp;AR54&amp;"."&amp;AT54&amp;"."&amp;"1")&gt;VALUE(初期設定!$M$3)</xm:f>
            <x14:dxf>
              <fill>
                <patternFill>
                  <bgColor rgb="FFFFCCCC"/>
                </patternFill>
              </fill>
            </x14:dxf>
          </x14:cfRule>
          <xm:sqref>AR54 AR56</xm:sqref>
        </x14:conditionalFormatting>
        <x14:conditionalFormatting xmlns:xm="http://schemas.microsoft.com/office/excel/2006/main">
          <x14:cfRule type="expression" priority="485" id="{A62E5521-41DE-43BB-B9CB-01DF3D27CD9D}">
            <xm:f>VALUE(AQ58&amp;AR58&amp;"."&amp;AT58&amp;"."&amp;"1")&gt;VALUE(初期設定!$M$3)</xm:f>
            <x14:dxf>
              <fill>
                <patternFill>
                  <bgColor rgb="FFFFCCCC"/>
                </patternFill>
              </fill>
            </x14:dxf>
          </x14:cfRule>
          <xm:sqref>AR58</xm:sqref>
        </x14:conditionalFormatting>
        <x14:conditionalFormatting xmlns:xm="http://schemas.microsoft.com/office/excel/2006/main">
          <x14:cfRule type="expression" priority="464" id="{A5722966-61CE-48A1-BA91-0A5AC3D14B4D}">
            <xm:f>VALUE(AQ60&amp;AR60&amp;"."&amp;AT60&amp;"."&amp;"1")&gt;VALUE(初期設定!$M$3)</xm:f>
            <x14:dxf>
              <fill>
                <patternFill>
                  <bgColor rgb="FFFFCCCC"/>
                </patternFill>
              </fill>
            </x14:dxf>
          </x14:cfRule>
          <xm:sqref>AR60</xm:sqref>
        </x14:conditionalFormatting>
        <x14:conditionalFormatting xmlns:xm="http://schemas.microsoft.com/office/excel/2006/main">
          <x14:cfRule type="expression" priority="443" id="{F0CF835A-042D-4B76-8A62-05B63A0C69CA}">
            <xm:f>VALUE(AQ62&amp;AR62&amp;"."&amp;AT62&amp;"."&amp;"1")&gt;VALUE(初期設定!$M$3)</xm:f>
            <x14:dxf>
              <fill>
                <patternFill>
                  <bgColor rgb="FFFFCCCC"/>
                </patternFill>
              </fill>
            </x14:dxf>
          </x14:cfRule>
          <xm:sqref>AR62</xm:sqref>
        </x14:conditionalFormatting>
        <x14:conditionalFormatting xmlns:xm="http://schemas.microsoft.com/office/excel/2006/main">
          <x14:cfRule type="expression" priority="422" id="{82013F8C-25A6-4376-AF56-E512B33B3929}">
            <xm:f>VALUE(AQ64&amp;AR64&amp;"."&amp;AT64&amp;"."&amp;"1")&gt;VALUE(初期設定!$M$3)</xm:f>
            <x14:dxf>
              <fill>
                <patternFill>
                  <bgColor rgb="FFFFCCCC"/>
                </patternFill>
              </fill>
            </x14:dxf>
          </x14:cfRule>
          <xm:sqref>AR64</xm:sqref>
        </x14:conditionalFormatting>
        <x14:conditionalFormatting xmlns:xm="http://schemas.microsoft.com/office/excel/2006/main">
          <x14:cfRule type="expression" priority="401" id="{D9D7DB72-4056-4599-BDD6-7225BE9745DD}">
            <xm:f>VALUE(AQ66&amp;AR66&amp;"."&amp;AT66&amp;"."&amp;"1")&gt;VALUE(初期設定!$M$3)</xm:f>
            <x14:dxf>
              <fill>
                <patternFill>
                  <bgColor rgb="FFFFCCCC"/>
                </patternFill>
              </fill>
            </x14:dxf>
          </x14:cfRule>
          <xm:sqref>AR66</xm:sqref>
        </x14:conditionalFormatting>
        <x14:conditionalFormatting xmlns:xm="http://schemas.microsoft.com/office/excel/2006/main">
          <x14:cfRule type="expression" priority="380" id="{AB22635F-4748-4FE2-ACB6-2120F431D0DE}">
            <xm:f>VALUE(AQ68&amp;AR68&amp;"."&amp;AT68&amp;"."&amp;"1")&gt;VALUE(初期設定!$M$3)</xm:f>
            <x14:dxf>
              <fill>
                <patternFill>
                  <bgColor rgb="FFFFCCCC"/>
                </patternFill>
              </fill>
            </x14:dxf>
          </x14:cfRule>
          <xm:sqref>AR68</xm:sqref>
        </x14:conditionalFormatting>
        <x14:conditionalFormatting xmlns:xm="http://schemas.microsoft.com/office/excel/2006/main">
          <x14:cfRule type="expression" priority="526" id="{647DDBD8-06BA-49E7-BA60-848B324235F3}">
            <xm:f>VALUE(AQ52&amp;AR52&amp;"."&amp;AT52&amp;"."&amp;"1")&gt;VALUE(初期設定!$M$3)</xm:f>
            <x14:dxf>
              <fill>
                <patternFill>
                  <bgColor rgb="FFFFCCCC"/>
                </patternFill>
              </fill>
            </x14:dxf>
          </x14:cfRule>
          <xm:sqref>AT52</xm:sqref>
        </x14:conditionalFormatting>
        <x14:conditionalFormatting xmlns:xm="http://schemas.microsoft.com/office/excel/2006/main">
          <x14:cfRule type="expression" priority="505" id="{ED6AFE4B-F5AE-47F0-A51F-F27C98418D4F}">
            <xm:f>VALUE(AQ54&amp;AR54&amp;"."&amp;AT54&amp;"."&amp;"1")&gt;VALUE(初期設定!$M$3)</xm:f>
            <x14:dxf>
              <fill>
                <patternFill>
                  <bgColor rgb="FFFFCCCC"/>
                </patternFill>
              </fill>
            </x14:dxf>
          </x14:cfRule>
          <xm:sqref>AT54 AT56</xm:sqref>
        </x14:conditionalFormatting>
        <x14:conditionalFormatting xmlns:xm="http://schemas.microsoft.com/office/excel/2006/main">
          <x14:cfRule type="expression" priority="484" id="{E71FF6BB-70A5-4F50-BCBE-0CD963964CA2}">
            <xm:f>VALUE(AQ58&amp;AR58&amp;"."&amp;AT58&amp;"."&amp;"1")&gt;VALUE(初期設定!$M$3)</xm:f>
            <x14:dxf>
              <fill>
                <patternFill>
                  <bgColor rgb="FFFFCCCC"/>
                </patternFill>
              </fill>
            </x14:dxf>
          </x14:cfRule>
          <xm:sqref>AT58</xm:sqref>
        </x14:conditionalFormatting>
        <x14:conditionalFormatting xmlns:xm="http://schemas.microsoft.com/office/excel/2006/main">
          <x14:cfRule type="expression" priority="463" id="{EC5B522D-2645-4F30-8C03-33279370C6B1}">
            <xm:f>VALUE(AQ60&amp;AR60&amp;"."&amp;AT60&amp;"."&amp;"1")&gt;VALUE(初期設定!$M$3)</xm:f>
            <x14:dxf>
              <fill>
                <patternFill>
                  <bgColor rgb="FFFFCCCC"/>
                </patternFill>
              </fill>
            </x14:dxf>
          </x14:cfRule>
          <xm:sqref>AT60</xm:sqref>
        </x14:conditionalFormatting>
        <x14:conditionalFormatting xmlns:xm="http://schemas.microsoft.com/office/excel/2006/main">
          <x14:cfRule type="expression" priority="442" id="{9D54A145-11BC-40DB-9B5A-E3A4B6123ECA}">
            <xm:f>VALUE(AQ62&amp;AR62&amp;"."&amp;AT62&amp;"."&amp;"1")&gt;VALUE(初期設定!$M$3)</xm:f>
            <x14:dxf>
              <fill>
                <patternFill>
                  <bgColor rgb="FFFFCCCC"/>
                </patternFill>
              </fill>
            </x14:dxf>
          </x14:cfRule>
          <xm:sqref>AT62</xm:sqref>
        </x14:conditionalFormatting>
        <x14:conditionalFormatting xmlns:xm="http://schemas.microsoft.com/office/excel/2006/main">
          <x14:cfRule type="expression" priority="421" id="{74E5607A-03CF-465D-A26B-4C2626B585D3}">
            <xm:f>VALUE(AQ64&amp;AR64&amp;"."&amp;AT64&amp;"."&amp;"1")&gt;VALUE(初期設定!$M$3)</xm:f>
            <x14:dxf>
              <fill>
                <patternFill>
                  <bgColor rgb="FFFFCCCC"/>
                </patternFill>
              </fill>
            </x14:dxf>
          </x14:cfRule>
          <xm:sqref>AT64</xm:sqref>
        </x14:conditionalFormatting>
        <x14:conditionalFormatting xmlns:xm="http://schemas.microsoft.com/office/excel/2006/main">
          <x14:cfRule type="expression" priority="400" id="{5EDA70B8-D1C6-4859-9C5B-F2175582D911}">
            <xm:f>VALUE(AQ66&amp;AR66&amp;"."&amp;AT66&amp;"."&amp;"1")&gt;VALUE(初期設定!$M$3)</xm:f>
            <x14:dxf>
              <fill>
                <patternFill>
                  <bgColor rgb="FFFFCCCC"/>
                </patternFill>
              </fill>
            </x14:dxf>
          </x14:cfRule>
          <xm:sqref>AT66</xm:sqref>
        </x14:conditionalFormatting>
        <x14:conditionalFormatting xmlns:xm="http://schemas.microsoft.com/office/excel/2006/main">
          <x14:cfRule type="expression" priority="379" id="{EFC5DC1F-6DE4-45ED-82C8-3C71E0043FF6}">
            <xm:f>VALUE(AQ68&amp;AR68&amp;"."&amp;AT68&amp;"."&amp;"1")&gt;VALUE(初期設定!$M$3)</xm:f>
            <x14:dxf>
              <fill>
                <patternFill>
                  <bgColor rgb="FFFFCCCC"/>
                </patternFill>
              </fill>
            </x14:dxf>
          </x14:cfRule>
          <xm:sqref>AT68</xm:sqref>
        </x14:conditionalFormatting>
        <x14:conditionalFormatting xmlns:xm="http://schemas.microsoft.com/office/excel/2006/main">
          <x14:cfRule type="expression" priority="351" id="{47A00966-3207-488F-B52F-A2A5EC35F11F}">
            <xm:f>VALUE(AQ34&amp;AR34&amp;"."&amp;AT34&amp;"."&amp;"1")&gt;VALUE(初期設定!$M$3)</xm:f>
            <x14:dxf>
              <fill>
                <patternFill>
                  <bgColor rgb="FFFFCCCC"/>
                </patternFill>
              </fill>
            </x14:dxf>
          </x14:cfRule>
          <xm:sqref>AQ34</xm:sqref>
        </x14:conditionalFormatting>
        <x14:conditionalFormatting xmlns:xm="http://schemas.microsoft.com/office/excel/2006/main">
          <x14:cfRule type="expression" priority="330" id="{982C3BA9-DD32-44F6-A7C6-D4D852FD3108}">
            <xm:f>VALUE(AQ36&amp;AR36&amp;"."&amp;AT36&amp;"."&amp;"1")&gt;VALUE(初期設定!$M$3)</xm:f>
            <x14:dxf>
              <fill>
                <patternFill>
                  <bgColor rgb="FFFFCCCC"/>
                </patternFill>
              </fill>
            </x14:dxf>
          </x14:cfRule>
          <xm:sqref>AQ36 AQ38</xm:sqref>
        </x14:conditionalFormatting>
        <x14:conditionalFormatting xmlns:xm="http://schemas.microsoft.com/office/excel/2006/main">
          <x14:cfRule type="expression" priority="309" id="{03B145B5-533B-4D6B-8D2D-4CAEF12FEC16}">
            <xm:f>VALUE(AQ40&amp;AR40&amp;"."&amp;AT40&amp;"."&amp;"1")&gt;VALUE(初期設定!$M$3)</xm:f>
            <x14:dxf>
              <fill>
                <patternFill>
                  <bgColor rgb="FFFFCCCC"/>
                </patternFill>
              </fill>
            </x14:dxf>
          </x14:cfRule>
          <xm:sqref>AQ40</xm:sqref>
        </x14:conditionalFormatting>
        <x14:conditionalFormatting xmlns:xm="http://schemas.microsoft.com/office/excel/2006/main">
          <x14:cfRule type="expression" priority="288" id="{50559E7F-93E0-42CB-B731-859849821509}">
            <xm:f>VALUE(AQ42&amp;AR42&amp;"."&amp;AT42&amp;"."&amp;"1")&gt;VALUE(初期設定!$M$3)</xm:f>
            <x14:dxf>
              <fill>
                <patternFill>
                  <bgColor rgb="FFFFCCCC"/>
                </patternFill>
              </fill>
            </x14:dxf>
          </x14:cfRule>
          <xm:sqref>AQ42</xm:sqref>
        </x14:conditionalFormatting>
        <x14:conditionalFormatting xmlns:xm="http://schemas.microsoft.com/office/excel/2006/main">
          <x14:cfRule type="expression" priority="267" id="{305A195F-EDB6-4377-BB39-26D7222DA37D}">
            <xm:f>VALUE(AQ44&amp;AR44&amp;"."&amp;AT44&amp;"."&amp;"1")&gt;VALUE(初期設定!$M$3)</xm:f>
            <x14:dxf>
              <fill>
                <patternFill>
                  <bgColor rgb="FFFFCCCC"/>
                </patternFill>
              </fill>
            </x14:dxf>
          </x14:cfRule>
          <xm:sqref>AQ44</xm:sqref>
        </x14:conditionalFormatting>
        <x14:conditionalFormatting xmlns:xm="http://schemas.microsoft.com/office/excel/2006/main">
          <x14:cfRule type="expression" priority="246" id="{5A5E314A-E6A2-4CA6-8DB8-AF3F65983218}">
            <xm:f>VALUE(AQ46&amp;AR46&amp;"."&amp;AT46&amp;"."&amp;"1")&gt;VALUE(初期設定!$M$3)</xm:f>
            <x14:dxf>
              <fill>
                <patternFill>
                  <bgColor rgb="FFFFCCCC"/>
                </patternFill>
              </fill>
            </x14:dxf>
          </x14:cfRule>
          <xm:sqref>AQ46</xm:sqref>
        </x14:conditionalFormatting>
        <x14:conditionalFormatting xmlns:xm="http://schemas.microsoft.com/office/excel/2006/main">
          <x14:cfRule type="expression" priority="225" id="{D2843EDB-01AA-4B0B-A412-149947600D67}">
            <xm:f>VALUE(AQ48&amp;AR48&amp;"."&amp;AT48&amp;"."&amp;"1")&gt;VALUE(初期設定!$M$3)</xm:f>
            <x14:dxf>
              <fill>
                <patternFill>
                  <bgColor rgb="FFFFCCCC"/>
                </patternFill>
              </fill>
            </x14:dxf>
          </x14:cfRule>
          <xm:sqref>AQ48</xm:sqref>
        </x14:conditionalFormatting>
        <x14:conditionalFormatting xmlns:xm="http://schemas.microsoft.com/office/excel/2006/main">
          <x14:cfRule type="expression" priority="204" id="{1DEAE619-88BD-4C1B-AAE3-2D800EAEF2EC}">
            <xm:f>VALUE(AQ50&amp;AR50&amp;"."&amp;AT50&amp;"."&amp;"1")&gt;VALUE(初期設定!$M$3)</xm:f>
            <x14:dxf>
              <fill>
                <patternFill>
                  <bgColor rgb="FFFFCCCC"/>
                </patternFill>
              </fill>
            </x14:dxf>
          </x14:cfRule>
          <xm:sqref>AQ50</xm:sqref>
        </x14:conditionalFormatting>
        <x14:conditionalFormatting xmlns:xm="http://schemas.microsoft.com/office/excel/2006/main">
          <x14:cfRule type="expression" priority="350" id="{F845771D-747F-4F49-9D26-D038839CAA76}">
            <xm:f>VALUE(AQ34&amp;AR34&amp;"."&amp;AT34&amp;"."&amp;"1")&gt;VALUE(初期設定!$M$3)</xm:f>
            <x14:dxf>
              <fill>
                <patternFill>
                  <bgColor rgb="FFFFCCCC"/>
                </patternFill>
              </fill>
            </x14:dxf>
          </x14:cfRule>
          <xm:sqref>AR34</xm:sqref>
        </x14:conditionalFormatting>
        <x14:conditionalFormatting xmlns:xm="http://schemas.microsoft.com/office/excel/2006/main">
          <x14:cfRule type="expression" priority="329" id="{9A30B6F3-74C1-4007-9CF3-196A9808FB54}">
            <xm:f>VALUE(AQ36&amp;AR36&amp;"."&amp;AT36&amp;"."&amp;"1")&gt;VALUE(初期設定!$M$3)</xm:f>
            <x14:dxf>
              <fill>
                <patternFill>
                  <bgColor rgb="FFFFCCCC"/>
                </patternFill>
              </fill>
            </x14:dxf>
          </x14:cfRule>
          <xm:sqref>AR36 AR38</xm:sqref>
        </x14:conditionalFormatting>
        <x14:conditionalFormatting xmlns:xm="http://schemas.microsoft.com/office/excel/2006/main">
          <x14:cfRule type="expression" priority="308" id="{BD7C1DE8-2E89-434D-BEED-74EA494154E0}">
            <xm:f>VALUE(AQ40&amp;AR40&amp;"."&amp;AT40&amp;"."&amp;"1")&gt;VALUE(初期設定!$M$3)</xm:f>
            <x14:dxf>
              <fill>
                <patternFill>
                  <bgColor rgb="FFFFCCCC"/>
                </patternFill>
              </fill>
            </x14:dxf>
          </x14:cfRule>
          <xm:sqref>AR40</xm:sqref>
        </x14:conditionalFormatting>
        <x14:conditionalFormatting xmlns:xm="http://schemas.microsoft.com/office/excel/2006/main">
          <x14:cfRule type="expression" priority="287" id="{2258EE38-053F-4727-B147-C2DE68FEDB8A}">
            <xm:f>VALUE(AQ42&amp;AR42&amp;"."&amp;AT42&amp;"."&amp;"1")&gt;VALUE(初期設定!$M$3)</xm:f>
            <x14:dxf>
              <fill>
                <patternFill>
                  <bgColor rgb="FFFFCCCC"/>
                </patternFill>
              </fill>
            </x14:dxf>
          </x14:cfRule>
          <xm:sqref>AR42</xm:sqref>
        </x14:conditionalFormatting>
        <x14:conditionalFormatting xmlns:xm="http://schemas.microsoft.com/office/excel/2006/main">
          <x14:cfRule type="expression" priority="266" id="{23A8CED9-74DA-4E2A-8EE3-03909C06051C}">
            <xm:f>VALUE(AQ44&amp;AR44&amp;"."&amp;AT44&amp;"."&amp;"1")&gt;VALUE(初期設定!$M$3)</xm:f>
            <x14:dxf>
              <fill>
                <patternFill>
                  <bgColor rgb="FFFFCCCC"/>
                </patternFill>
              </fill>
            </x14:dxf>
          </x14:cfRule>
          <xm:sqref>AR44</xm:sqref>
        </x14:conditionalFormatting>
        <x14:conditionalFormatting xmlns:xm="http://schemas.microsoft.com/office/excel/2006/main">
          <x14:cfRule type="expression" priority="245" id="{E4F3CAE5-7115-48A2-9859-2BAEB934D4AC}">
            <xm:f>VALUE(AQ46&amp;AR46&amp;"."&amp;AT46&amp;"."&amp;"1")&gt;VALUE(初期設定!$M$3)</xm:f>
            <x14:dxf>
              <fill>
                <patternFill>
                  <bgColor rgb="FFFFCCCC"/>
                </patternFill>
              </fill>
            </x14:dxf>
          </x14:cfRule>
          <xm:sqref>AR46</xm:sqref>
        </x14:conditionalFormatting>
        <x14:conditionalFormatting xmlns:xm="http://schemas.microsoft.com/office/excel/2006/main">
          <x14:cfRule type="expression" priority="224" id="{42C5EF53-3931-4689-A540-465B58B10009}">
            <xm:f>VALUE(AQ48&amp;AR48&amp;"."&amp;AT48&amp;"."&amp;"1")&gt;VALUE(初期設定!$M$3)</xm:f>
            <x14:dxf>
              <fill>
                <patternFill>
                  <bgColor rgb="FFFFCCCC"/>
                </patternFill>
              </fill>
            </x14:dxf>
          </x14:cfRule>
          <xm:sqref>AR48</xm:sqref>
        </x14:conditionalFormatting>
        <x14:conditionalFormatting xmlns:xm="http://schemas.microsoft.com/office/excel/2006/main">
          <x14:cfRule type="expression" priority="203" id="{BD7F249D-3CCD-4095-8F5F-5D0E700B8D3F}">
            <xm:f>VALUE(AQ50&amp;AR50&amp;"."&amp;AT50&amp;"."&amp;"1")&gt;VALUE(初期設定!$M$3)</xm:f>
            <x14:dxf>
              <fill>
                <patternFill>
                  <bgColor rgb="FFFFCCCC"/>
                </patternFill>
              </fill>
            </x14:dxf>
          </x14:cfRule>
          <xm:sqref>AR50</xm:sqref>
        </x14:conditionalFormatting>
        <x14:conditionalFormatting xmlns:xm="http://schemas.microsoft.com/office/excel/2006/main">
          <x14:cfRule type="expression" priority="349" id="{24080C8D-C277-4B7A-8E25-9C23957FCE83}">
            <xm:f>VALUE(AQ34&amp;AR34&amp;"."&amp;AT34&amp;"."&amp;"1")&gt;VALUE(初期設定!$M$3)</xm:f>
            <x14:dxf>
              <fill>
                <patternFill>
                  <bgColor rgb="FFFFCCCC"/>
                </patternFill>
              </fill>
            </x14:dxf>
          </x14:cfRule>
          <xm:sqref>AT34</xm:sqref>
        </x14:conditionalFormatting>
        <x14:conditionalFormatting xmlns:xm="http://schemas.microsoft.com/office/excel/2006/main">
          <x14:cfRule type="expression" priority="328" id="{10B10728-48A2-4CA0-A265-F49748353035}">
            <xm:f>VALUE(AQ36&amp;AR36&amp;"."&amp;AT36&amp;"."&amp;"1")&gt;VALUE(初期設定!$M$3)</xm:f>
            <x14:dxf>
              <fill>
                <patternFill>
                  <bgColor rgb="FFFFCCCC"/>
                </patternFill>
              </fill>
            </x14:dxf>
          </x14:cfRule>
          <xm:sqref>AT36 AT38</xm:sqref>
        </x14:conditionalFormatting>
        <x14:conditionalFormatting xmlns:xm="http://schemas.microsoft.com/office/excel/2006/main">
          <x14:cfRule type="expression" priority="307" id="{62506D5B-1DE9-4295-9EA1-7D9196458F9B}">
            <xm:f>VALUE(AQ40&amp;AR40&amp;"."&amp;AT40&amp;"."&amp;"1")&gt;VALUE(初期設定!$M$3)</xm:f>
            <x14:dxf>
              <fill>
                <patternFill>
                  <bgColor rgb="FFFFCCCC"/>
                </patternFill>
              </fill>
            </x14:dxf>
          </x14:cfRule>
          <xm:sqref>AT40</xm:sqref>
        </x14:conditionalFormatting>
        <x14:conditionalFormatting xmlns:xm="http://schemas.microsoft.com/office/excel/2006/main">
          <x14:cfRule type="expression" priority="286" id="{3A117B77-4685-4787-B904-D4613C66BEB1}">
            <xm:f>VALUE(AQ42&amp;AR42&amp;"."&amp;AT42&amp;"."&amp;"1")&gt;VALUE(初期設定!$M$3)</xm:f>
            <x14:dxf>
              <fill>
                <patternFill>
                  <bgColor rgb="FFFFCCCC"/>
                </patternFill>
              </fill>
            </x14:dxf>
          </x14:cfRule>
          <xm:sqref>AT42</xm:sqref>
        </x14:conditionalFormatting>
        <x14:conditionalFormatting xmlns:xm="http://schemas.microsoft.com/office/excel/2006/main">
          <x14:cfRule type="expression" priority="265" id="{88DD9EDD-0A44-4D0D-89BE-E95921AFE3E0}">
            <xm:f>VALUE(AQ44&amp;AR44&amp;"."&amp;AT44&amp;"."&amp;"1")&gt;VALUE(初期設定!$M$3)</xm:f>
            <x14:dxf>
              <fill>
                <patternFill>
                  <bgColor rgb="FFFFCCCC"/>
                </patternFill>
              </fill>
            </x14:dxf>
          </x14:cfRule>
          <xm:sqref>AT44</xm:sqref>
        </x14:conditionalFormatting>
        <x14:conditionalFormatting xmlns:xm="http://schemas.microsoft.com/office/excel/2006/main">
          <x14:cfRule type="expression" priority="244" id="{C9AFF08E-BE0E-40AC-9001-ACAA8E8D8133}">
            <xm:f>VALUE(AQ46&amp;AR46&amp;"."&amp;AT46&amp;"."&amp;"1")&gt;VALUE(初期設定!$M$3)</xm:f>
            <x14:dxf>
              <fill>
                <patternFill>
                  <bgColor rgb="FFFFCCCC"/>
                </patternFill>
              </fill>
            </x14:dxf>
          </x14:cfRule>
          <xm:sqref>AT46</xm:sqref>
        </x14:conditionalFormatting>
        <x14:conditionalFormatting xmlns:xm="http://schemas.microsoft.com/office/excel/2006/main">
          <x14:cfRule type="expression" priority="223" id="{560417D4-2D4F-4218-95C0-832F8742D1B9}">
            <xm:f>VALUE(AQ48&amp;AR48&amp;"."&amp;AT48&amp;"."&amp;"1")&gt;VALUE(初期設定!$M$3)</xm:f>
            <x14:dxf>
              <fill>
                <patternFill>
                  <bgColor rgb="FFFFCCCC"/>
                </patternFill>
              </fill>
            </x14:dxf>
          </x14:cfRule>
          <xm:sqref>AT48</xm:sqref>
        </x14:conditionalFormatting>
        <x14:conditionalFormatting xmlns:xm="http://schemas.microsoft.com/office/excel/2006/main">
          <x14:cfRule type="expression" priority="202" id="{EF319D3A-C4B9-45E3-BFDF-FC36D830837D}">
            <xm:f>VALUE(AQ50&amp;AR50&amp;"."&amp;AT50&amp;"."&amp;"1")&gt;VALUE(初期設定!$M$3)</xm:f>
            <x14:dxf>
              <fill>
                <patternFill>
                  <bgColor rgb="FFFFCCCC"/>
                </patternFill>
              </fill>
            </x14:dxf>
          </x14:cfRule>
          <xm:sqref>AT50</xm:sqref>
        </x14:conditionalFormatting>
        <x14:conditionalFormatting xmlns:xm="http://schemas.microsoft.com/office/excel/2006/main">
          <x14:cfRule type="expression" priority="174" id="{F07DFA8D-28CD-46DA-9607-1119BE627AFD}">
            <xm:f>VALUE(AQ16&amp;AR16&amp;"."&amp;AT16&amp;"."&amp;"1")&gt;VALUE(初期設定!$M$3)</xm:f>
            <x14:dxf>
              <fill>
                <patternFill>
                  <bgColor rgb="FFFFCCCC"/>
                </patternFill>
              </fill>
            </x14:dxf>
          </x14:cfRule>
          <xm:sqref>AQ16</xm:sqref>
        </x14:conditionalFormatting>
        <x14:conditionalFormatting xmlns:xm="http://schemas.microsoft.com/office/excel/2006/main">
          <x14:cfRule type="expression" priority="153" id="{ED4994E2-863C-48C9-9D61-BD80FDF8ABB2}">
            <xm:f>VALUE(AQ18&amp;AR18&amp;"."&amp;AT18&amp;"."&amp;"1")&gt;VALUE(初期設定!$M$3)</xm:f>
            <x14:dxf>
              <fill>
                <patternFill>
                  <bgColor rgb="FFFFCCCC"/>
                </patternFill>
              </fill>
            </x14:dxf>
          </x14:cfRule>
          <xm:sqref>AQ18 AQ20</xm:sqref>
        </x14:conditionalFormatting>
        <x14:conditionalFormatting xmlns:xm="http://schemas.microsoft.com/office/excel/2006/main">
          <x14:cfRule type="expression" priority="132" id="{FE812796-D20C-4309-B0E3-6AE1FD5F2F48}">
            <xm:f>VALUE(AQ22&amp;AR22&amp;"."&amp;AT22&amp;"."&amp;"1")&gt;VALUE(初期設定!$M$3)</xm:f>
            <x14:dxf>
              <fill>
                <patternFill>
                  <bgColor rgb="FFFFCCCC"/>
                </patternFill>
              </fill>
            </x14:dxf>
          </x14:cfRule>
          <xm:sqref>AQ22</xm:sqref>
        </x14:conditionalFormatting>
        <x14:conditionalFormatting xmlns:xm="http://schemas.microsoft.com/office/excel/2006/main">
          <x14:cfRule type="expression" priority="111" id="{8D399BD0-1313-4AA5-82A0-2557DC5A401F}">
            <xm:f>VALUE(AQ24&amp;AR24&amp;"."&amp;AT24&amp;"."&amp;"1")&gt;VALUE(初期設定!$M$3)</xm:f>
            <x14:dxf>
              <fill>
                <patternFill>
                  <bgColor rgb="FFFFCCCC"/>
                </patternFill>
              </fill>
            </x14:dxf>
          </x14:cfRule>
          <xm:sqref>AQ24</xm:sqref>
        </x14:conditionalFormatting>
        <x14:conditionalFormatting xmlns:xm="http://schemas.microsoft.com/office/excel/2006/main">
          <x14:cfRule type="expression" priority="90" id="{28A28721-4E27-4B74-900D-D6C80FCF6048}">
            <xm:f>VALUE(AQ26&amp;AR26&amp;"."&amp;AT26&amp;"."&amp;"1")&gt;VALUE(初期設定!$M$3)</xm:f>
            <x14:dxf>
              <fill>
                <patternFill>
                  <bgColor rgb="FFFFCCCC"/>
                </patternFill>
              </fill>
            </x14:dxf>
          </x14:cfRule>
          <xm:sqref>AQ26</xm:sqref>
        </x14:conditionalFormatting>
        <x14:conditionalFormatting xmlns:xm="http://schemas.microsoft.com/office/excel/2006/main">
          <x14:cfRule type="expression" priority="69" id="{5FC6D5FF-53AF-4E1C-BCD3-584A5C78D630}">
            <xm:f>VALUE(AQ28&amp;AR28&amp;"."&amp;AT28&amp;"."&amp;"1")&gt;VALUE(初期設定!$M$3)</xm:f>
            <x14:dxf>
              <fill>
                <patternFill>
                  <bgColor rgb="FFFFCCCC"/>
                </patternFill>
              </fill>
            </x14:dxf>
          </x14:cfRule>
          <xm:sqref>AQ28</xm:sqref>
        </x14:conditionalFormatting>
        <x14:conditionalFormatting xmlns:xm="http://schemas.microsoft.com/office/excel/2006/main">
          <x14:cfRule type="expression" priority="48" id="{2A3B86D4-2965-4709-9A00-EB0CA5030B17}">
            <xm:f>VALUE(AQ30&amp;AR30&amp;"."&amp;AT30&amp;"."&amp;"1")&gt;VALUE(初期設定!$M$3)</xm:f>
            <x14:dxf>
              <fill>
                <patternFill>
                  <bgColor rgb="FFFFCCCC"/>
                </patternFill>
              </fill>
            </x14:dxf>
          </x14:cfRule>
          <xm:sqref>AQ30</xm:sqref>
        </x14:conditionalFormatting>
        <x14:conditionalFormatting xmlns:xm="http://schemas.microsoft.com/office/excel/2006/main">
          <x14:cfRule type="expression" priority="27" id="{CC74CCDC-3FC5-43E7-9712-F134E1D6C5AD}">
            <xm:f>VALUE(AQ32&amp;AR32&amp;"."&amp;AT32&amp;"."&amp;"1")&gt;VALUE(初期設定!$M$3)</xm:f>
            <x14:dxf>
              <fill>
                <patternFill>
                  <bgColor rgb="FFFFCCCC"/>
                </patternFill>
              </fill>
            </x14:dxf>
          </x14:cfRule>
          <xm:sqref>AQ32</xm:sqref>
        </x14:conditionalFormatting>
        <x14:conditionalFormatting xmlns:xm="http://schemas.microsoft.com/office/excel/2006/main">
          <x14:cfRule type="expression" priority="173" id="{37662B7B-82EA-4F8A-ABF8-9B5D2A78F97C}">
            <xm:f>VALUE(AQ16&amp;AR16&amp;"."&amp;AT16&amp;"."&amp;"1")&gt;VALUE(初期設定!$M$3)</xm:f>
            <x14:dxf>
              <fill>
                <patternFill>
                  <bgColor rgb="FFFFCCCC"/>
                </patternFill>
              </fill>
            </x14:dxf>
          </x14:cfRule>
          <xm:sqref>AR16</xm:sqref>
        </x14:conditionalFormatting>
        <x14:conditionalFormatting xmlns:xm="http://schemas.microsoft.com/office/excel/2006/main">
          <x14:cfRule type="expression" priority="152" id="{5728C0D4-7545-42FA-BE63-97BE3138221C}">
            <xm:f>VALUE(AQ18&amp;AR18&amp;"."&amp;AT18&amp;"."&amp;"1")&gt;VALUE(初期設定!$M$3)</xm:f>
            <x14:dxf>
              <fill>
                <patternFill>
                  <bgColor rgb="FFFFCCCC"/>
                </patternFill>
              </fill>
            </x14:dxf>
          </x14:cfRule>
          <xm:sqref>AR18 AR20</xm:sqref>
        </x14:conditionalFormatting>
        <x14:conditionalFormatting xmlns:xm="http://schemas.microsoft.com/office/excel/2006/main">
          <x14:cfRule type="expression" priority="131" id="{1A9FB92F-7859-4BAA-8790-95E7F7606C2F}">
            <xm:f>VALUE(AQ22&amp;AR22&amp;"."&amp;AT22&amp;"."&amp;"1")&gt;VALUE(初期設定!$M$3)</xm:f>
            <x14:dxf>
              <fill>
                <patternFill>
                  <bgColor rgb="FFFFCCCC"/>
                </patternFill>
              </fill>
            </x14:dxf>
          </x14:cfRule>
          <xm:sqref>AR22</xm:sqref>
        </x14:conditionalFormatting>
        <x14:conditionalFormatting xmlns:xm="http://schemas.microsoft.com/office/excel/2006/main">
          <x14:cfRule type="expression" priority="110" id="{888738BA-5E54-4E05-9940-5818DE8B9D91}">
            <xm:f>VALUE(AQ24&amp;AR24&amp;"."&amp;AT24&amp;"."&amp;"1")&gt;VALUE(初期設定!$M$3)</xm:f>
            <x14:dxf>
              <fill>
                <patternFill>
                  <bgColor rgb="FFFFCCCC"/>
                </patternFill>
              </fill>
            </x14:dxf>
          </x14:cfRule>
          <xm:sqref>AR24</xm:sqref>
        </x14:conditionalFormatting>
        <x14:conditionalFormatting xmlns:xm="http://schemas.microsoft.com/office/excel/2006/main">
          <x14:cfRule type="expression" priority="89" id="{D59D1EAA-3549-4F51-967B-660F10462008}">
            <xm:f>VALUE(AQ26&amp;AR26&amp;"."&amp;AT26&amp;"."&amp;"1")&gt;VALUE(初期設定!$M$3)</xm:f>
            <x14:dxf>
              <fill>
                <patternFill>
                  <bgColor rgb="FFFFCCCC"/>
                </patternFill>
              </fill>
            </x14:dxf>
          </x14:cfRule>
          <xm:sqref>AR26</xm:sqref>
        </x14:conditionalFormatting>
        <x14:conditionalFormatting xmlns:xm="http://schemas.microsoft.com/office/excel/2006/main">
          <x14:cfRule type="expression" priority="68" id="{FB40EA59-A6CE-4261-9C8D-8D1B1E6518D0}">
            <xm:f>VALUE(AQ28&amp;AR28&amp;"."&amp;AT28&amp;"."&amp;"1")&gt;VALUE(初期設定!$M$3)</xm:f>
            <x14:dxf>
              <fill>
                <patternFill>
                  <bgColor rgb="FFFFCCCC"/>
                </patternFill>
              </fill>
            </x14:dxf>
          </x14:cfRule>
          <xm:sqref>AR28</xm:sqref>
        </x14:conditionalFormatting>
        <x14:conditionalFormatting xmlns:xm="http://schemas.microsoft.com/office/excel/2006/main">
          <x14:cfRule type="expression" priority="47" id="{B331E26D-D7DB-4CA8-9AC9-20746ED9C960}">
            <xm:f>VALUE(AQ30&amp;AR30&amp;"."&amp;AT30&amp;"."&amp;"1")&gt;VALUE(初期設定!$M$3)</xm:f>
            <x14:dxf>
              <fill>
                <patternFill>
                  <bgColor rgb="FFFFCCCC"/>
                </patternFill>
              </fill>
            </x14:dxf>
          </x14:cfRule>
          <xm:sqref>AR30</xm:sqref>
        </x14:conditionalFormatting>
        <x14:conditionalFormatting xmlns:xm="http://schemas.microsoft.com/office/excel/2006/main">
          <x14:cfRule type="expression" priority="26" id="{C4D41F73-34AF-4304-8494-AD29C81F552B}">
            <xm:f>VALUE(AQ32&amp;AR32&amp;"."&amp;AT32&amp;"."&amp;"1")&gt;VALUE(初期設定!$M$3)</xm:f>
            <x14:dxf>
              <fill>
                <patternFill>
                  <bgColor rgb="FFFFCCCC"/>
                </patternFill>
              </fill>
            </x14:dxf>
          </x14:cfRule>
          <xm:sqref>AR32</xm:sqref>
        </x14:conditionalFormatting>
        <x14:conditionalFormatting xmlns:xm="http://schemas.microsoft.com/office/excel/2006/main">
          <x14:cfRule type="expression" priority="172" id="{5274009B-A78B-4ABA-B491-B7FC0D7B2BC1}">
            <xm:f>VALUE(AQ16&amp;AR16&amp;"."&amp;AT16&amp;"."&amp;"1")&gt;VALUE(初期設定!$M$3)</xm:f>
            <x14:dxf>
              <fill>
                <patternFill>
                  <bgColor rgb="FFFFCCCC"/>
                </patternFill>
              </fill>
            </x14:dxf>
          </x14:cfRule>
          <xm:sqref>AT16</xm:sqref>
        </x14:conditionalFormatting>
        <x14:conditionalFormatting xmlns:xm="http://schemas.microsoft.com/office/excel/2006/main">
          <x14:cfRule type="expression" priority="151" id="{9E77D69A-311D-4D08-92BC-33AA35EEBFDA}">
            <xm:f>VALUE(AQ18&amp;AR18&amp;"."&amp;AT18&amp;"."&amp;"1")&gt;VALUE(初期設定!$M$3)</xm:f>
            <x14:dxf>
              <fill>
                <patternFill>
                  <bgColor rgb="FFFFCCCC"/>
                </patternFill>
              </fill>
            </x14:dxf>
          </x14:cfRule>
          <xm:sqref>AT18 AT20</xm:sqref>
        </x14:conditionalFormatting>
        <x14:conditionalFormatting xmlns:xm="http://schemas.microsoft.com/office/excel/2006/main">
          <x14:cfRule type="expression" priority="130" id="{A2017C2E-26CF-42A9-85A6-C6B4914F4F4E}">
            <xm:f>VALUE(AQ22&amp;AR22&amp;"."&amp;AT22&amp;"."&amp;"1")&gt;VALUE(初期設定!$M$3)</xm:f>
            <x14:dxf>
              <fill>
                <patternFill>
                  <bgColor rgb="FFFFCCCC"/>
                </patternFill>
              </fill>
            </x14:dxf>
          </x14:cfRule>
          <xm:sqref>AT22</xm:sqref>
        </x14:conditionalFormatting>
        <x14:conditionalFormatting xmlns:xm="http://schemas.microsoft.com/office/excel/2006/main">
          <x14:cfRule type="expression" priority="109" id="{79D29030-A595-42C3-AEEC-2E8CF40DB9ED}">
            <xm:f>VALUE(AQ24&amp;AR24&amp;"."&amp;AT24&amp;"."&amp;"1")&gt;VALUE(初期設定!$M$3)</xm:f>
            <x14:dxf>
              <fill>
                <patternFill>
                  <bgColor rgb="FFFFCCCC"/>
                </patternFill>
              </fill>
            </x14:dxf>
          </x14:cfRule>
          <xm:sqref>AT24</xm:sqref>
        </x14:conditionalFormatting>
        <x14:conditionalFormatting xmlns:xm="http://schemas.microsoft.com/office/excel/2006/main">
          <x14:cfRule type="expression" priority="88" id="{FB76AA22-29C7-4369-8C52-11CD0D57D194}">
            <xm:f>VALUE(AQ26&amp;AR26&amp;"."&amp;AT26&amp;"."&amp;"1")&gt;VALUE(初期設定!$M$3)</xm:f>
            <x14:dxf>
              <fill>
                <patternFill>
                  <bgColor rgb="FFFFCCCC"/>
                </patternFill>
              </fill>
            </x14:dxf>
          </x14:cfRule>
          <xm:sqref>AT26</xm:sqref>
        </x14:conditionalFormatting>
        <x14:conditionalFormatting xmlns:xm="http://schemas.microsoft.com/office/excel/2006/main">
          <x14:cfRule type="expression" priority="67" id="{540F7D72-4AC1-45F4-948A-E143BA8516EE}">
            <xm:f>VALUE(AQ28&amp;AR28&amp;"."&amp;AT28&amp;"."&amp;"1")&gt;VALUE(初期設定!$M$3)</xm:f>
            <x14:dxf>
              <fill>
                <patternFill>
                  <bgColor rgb="FFFFCCCC"/>
                </patternFill>
              </fill>
            </x14:dxf>
          </x14:cfRule>
          <xm:sqref>AT28</xm:sqref>
        </x14:conditionalFormatting>
        <x14:conditionalFormatting xmlns:xm="http://schemas.microsoft.com/office/excel/2006/main">
          <x14:cfRule type="expression" priority="46" id="{1B74B5FA-3394-4129-8E0D-266965D6E03C}">
            <xm:f>VALUE(AQ30&amp;AR30&amp;"."&amp;AT30&amp;"."&amp;"1")&gt;VALUE(初期設定!$M$3)</xm:f>
            <x14:dxf>
              <fill>
                <patternFill>
                  <bgColor rgb="FFFFCCCC"/>
                </patternFill>
              </fill>
            </x14:dxf>
          </x14:cfRule>
          <xm:sqref>AT30</xm:sqref>
        </x14:conditionalFormatting>
        <x14:conditionalFormatting xmlns:xm="http://schemas.microsoft.com/office/excel/2006/main">
          <x14:cfRule type="expression" priority="25" id="{9E42BEA3-8B91-4B78-8C83-2233C52E017E}">
            <xm:f>VALUE(AQ32&amp;AR32&amp;"."&amp;AT32&amp;"."&amp;"1")&gt;VALUE(初期設定!$M$3)</xm:f>
            <x14:dxf>
              <fill>
                <patternFill>
                  <bgColor rgb="FFFFCCCC"/>
                </patternFill>
              </fill>
            </x14:dxf>
          </x14:cfRule>
          <xm:sqref>AT32</xm:sqref>
        </x14:conditionalFormatting>
      </x14:conditionalFormattings>
    </ext>
    <ext xmlns:x14="http://schemas.microsoft.com/office/spreadsheetml/2009/9/main" uri="{CCE6A557-97BC-4b89-ADB6-D9C93CAAB3DF}">
      <x14:dataValidations xmlns:xm="http://schemas.microsoft.com/office/excel/2006/main" count="5">
        <x14:dataValidation type="list" imeMode="on" allowBlank="1" showInputMessage="1" showErrorMessage="1" xr:uid="{03153196-E761-4552-8270-FC2514878CD6}">
          <x14:formula1>
            <xm:f>初期設定!$Y$3:$Y$4</xm:f>
          </x14:formula1>
          <xm:sqref>P15:R74</xm:sqref>
        </x14:dataValidation>
        <x14:dataValidation type="whole" imeMode="disabled" allowBlank="1" showInputMessage="1" showErrorMessage="1" xr:uid="{466DD953-4390-415D-A05B-5BB40B876253}">
          <x14:formula1>
            <xm:f>1</xm:f>
          </x14:formula1>
          <x14:formula2>
            <xm:f>初期設定!$P$4</xm:f>
          </x14:formula2>
          <xm:sqref>AR15:AR74</xm:sqref>
        </x14:dataValidation>
        <x14:dataValidation type="list" imeMode="disabled" allowBlank="1" showInputMessage="1" showErrorMessage="1" xr:uid="{F0E4A1BD-097E-4C07-8ABE-3CF1543A7218}">
          <x14:formula1>
            <xm:f>初期設定!$C$3:$C$4</xm:f>
          </x14:formula1>
          <xm:sqref>AQ15:AQ74</xm:sqref>
        </x14:dataValidation>
        <x14:dataValidation type="list" imeMode="disabled" allowBlank="1" showInputMessage="1" showErrorMessage="1" xr:uid="{8E9DBC6A-53E9-426A-8A8A-4A5F6CFC390C}">
          <x14:formula1>
            <xm:f>初期設定!$AD$3:$AD$15</xm:f>
          </x14:formula1>
          <xm:sqref>E15:F74</xm:sqref>
        </x14:dataValidation>
        <x14:dataValidation type="list" imeMode="on" allowBlank="1" showInputMessage="1" showErrorMessage="1" xr:uid="{9841C75F-A08B-4EB3-BAAF-EE072331EC32}">
          <x14:formula1>
            <xm:f>初期設定!$R$3:$R$49</xm:f>
          </x14:formula1>
          <xm:sqref>AF15:AK74</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BA75"/>
  <sheetViews>
    <sheetView view="pageBreakPreview" zoomScaleNormal="100" zoomScaleSheetLayoutView="100" workbookViewId="0">
      <pane ySplit="14" topLeftCell="A15" activePane="bottomLeft" state="frozen"/>
      <selection pane="bottomLeft" activeCell="Q11" sqref="Q11"/>
    </sheetView>
  </sheetViews>
  <sheetFormatPr defaultColWidth="2.6328125" defaultRowHeight="15" customHeight="1" x14ac:dyDescent="0.2"/>
  <cols>
    <col min="1" max="16384" width="2.6328125" style="3"/>
  </cols>
  <sheetData>
    <row r="1" spans="1:53" ht="15" customHeight="1" x14ac:dyDescent="0.2">
      <c r="A1" s="3" t="s">
        <v>25</v>
      </c>
    </row>
    <row r="2" spans="1:53" ht="15" customHeight="1" x14ac:dyDescent="0.2">
      <c r="A2" s="674" t="s">
        <v>27</v>
      </c>
      <c r="B2" s="674"/>
      <c r="C2" s="674"/>
      <c r="D2" s="674"/>
      <c r="E2" s="674"/>
      <c r="F2" s="674"/>
      <c r="G2" s="674"/>
      <c r="H2" s="674"/>
      <c r="I2" s="674"/>
      <c r="J2" s="674"/>
      <c r="K2" s="674"/>
      <c r="L2" s="674"/>
      <c r="M2" s="674"/>
      <c r="N2" s="674"/>
      <c r="O2" s="674"/>
      <c r="P2" s="674"/>
      <c r="Q2" s="674"/>
      <c r="R2" s="674"/>
      <c r="S2" s="674"/>
      <c r="T2" s="674"/>
      <c r="U2" s="674"/>
      <c r="V2" s="674"/>
      <c r="W2" s="674"/>
      <c r="X2" s="674"/>
      <c r="Y2" s="674"/>
      <c r="Z2" s="674"/>
      <c r="AA2" s="674"/>
      <c r="AB2" s="674"/>
      <c r="AC2" s="674"/>
      <c r="AD2" s="674"/>
      <c r="AE2" s="674"/>
      <c r="AF2" s="674"/>
      <c r="AG2" s="674"/>
      <c r="AH2" s="674"/>
      <c r="AI2" s="202"/>
      <c r="AJ2" s="202"/>
      <c r="AK2" s="675" t="s">
        <v>851</v>
      </c>
      <c r="AL2" s="675"/>
      <c r="AM2" s="675"/>
      <c r="AN2" s="675"/>
      <c r="AO2" s="675"/>
      <c r="AP2" s="675"/>
      <c r="AQ2" s="675"/>
      <c r="AR2" s="675"/>
      <c r="AS2" s="675"/>
      <c r="AT2" s="675"/>
      <c r="AU2" s="675"/>
      <c r="AV2" s="675"/>
      <c r="AW2" s="675"/>
      <c r="AX2" s="675"/>
      <c r="AY2" s="202"/>
      <c r="AZ2" s="202"/>
      <c r="BA2" s="202"/>
    </row>
    <row r="3" spans="1:53" ht="15" customHeight="1" x14ac:dyDescent="0.2">
      <c r="A3" s="674"/>
      <c r="B3" s="674"/>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202"/>
      <c r="AJ3" s="202"/>
      <c r="AK3" s="675"/>
      <c r="AL3" s="675"/>
      <c r="AM3" s="675"/>
      <c r="AN3" s="675"/>
      <c r="AO3" s="675"/>
      <c r="AP3" s="675"/>
      <c r="AQ3" s="675"/>
      <c r="AR3" s="675"/>
      <c r="AS3" s="675"/>
      <c r="AT3" s="675"/>
      <c r="AU3" s="675"/>
      <c r="AV3" s="675"/>
      <c r="AW3" s="675"/>
      <c r="AX3" s="675"/>
      <c r="AY3" s="202"/>
      <c r="AZ3" s="202"/>
      <c r="BA3" s="202"/>
    </row>
    <row r="4" spans="1:53" ht="15" customHeight="1" x14ac:dyDescent="0.2">
      <c r="D4" s="58" t="s">
        <v>229</v>
      </c>
      <c r="E4" s="58"/>
      <c r="F4" s="58"/>
      <c r="G4" s="58"/>
      <c r="H4" s="58"/>
      <c r="I4" s="58"/>
      <c r="J4" s="58"/>
      <c r="K4" s="58"/>
      <c r="L4" s="58"/>
      <c r="M4" s="403" t="s">
        <v>283</v>
      </c>
      <c r="N4" s="403"/>
      <c r="O4" s="403"/>
      <c r="P4" s="403"/>
      <c r="Q4" s="403"/>
      <c r="R4" s="403"/>
      <c r="S4" s="403"/>
      <c r="T4" s="403"/>
      <c r="U4" s="403"/>
      <c r="V4" s="403"/>
      <c r="W4" s="403"/>
      <c r="X4" s="403"/>
      <c r="Y4" s="403"/>
    </row>
    <row r="5" spans="1:53" ht="8.25" customHeight="1" x14ac:dyDescent="0.2"/>
    <row r="6" spans="1:53" ht="12.65" customHeight="1" x14ac:dyDescent="0.2">
      <c r="E6" s="3" t="s">
        <v>239</v>
      </c>
    </row>
    <row r="7" spans="1:53" ht="15" customHeight="1" x14ac:dyDescent="0.2">
      <c r="E7" s="3" t="s">
        <v>190</v>
      </c>
      <c r="F7" s="3" t="s">
        <v>840</v>
      </c>
    </row>
    <row r="8" spans="1:53" ht="12" x14ac:dyDescent="0.2">
      <c r="E8" s="3" t="s">
        <v>190</v>
      </c>
      <c r="F8" s="649" t="s">
        <v>852</v>
      </c>
      <c r="G8" s="649"/>
      <c r="H8" s="649"/>
      <c r="I8" s="649"/>
      <c r="J8" s="649"/>
      <c r="K8" s="649"/>
      <c r="L8" s="649"/>
      <c r="M8" s="3" t="s">
        <v>841</v>
      </c>
      <c r="N8" s="93"/>
      <c r="O8" s="93"/>
      <c r="P8" s="93"/>
      <c r="Q8" s="93"/>
      <c r="R8" s="93"/>
      <c r="S8" s="93"/>
      <c r="T8" s="93"/>
      <c r="U8" s="93"/>
      <c r="V8" s="93"/>
      <c r="X8" s="93"/>
      <c r="Y8" s="93"/>
      <c r="Z8" s="93"/>
      <c r="AA8" s="93"/>
      <c r="AB8" s="93"/>
      <c r="AC8" s="93"/>
      <c r="AD8" s="93"/>
      <c r="AE8" s="93"/>
      <c r="AF8" s="93"/>
      <c r="AG8" s="93"/>
      <c r="AH8" s="93"/>
      <c r="AI8" s="93"/>
      <c r="AJ8" s="93"/>
      <c r="AK8" s="93"/>
      <c r="AL8" s="93"/>
      <c r="AM8" s="93"/>
      <c r="AN8" s="93"/>
      <c r="AO8" s="93"/>
      <c r="AP8" s="93"/>
      <c r="AQ8" s="93"/>
      <c r="AR8" s="93"/>
      <c r="AS8" s="93"/>
      <c r="AT8" s="93"/>
      <c r="AU8" s="93"/>
      <c r="AV8" s="93"/>
    </row>
    <row r="9" spans="1:53" ht="12" x14ac:dyDescent="0.2">
      <c r="F9" s="3" t="s">
        <v>842</v>
      </c>
      <c r="G9" s="93"/>
      <c r="H9" s="93"/>
      <c r="I9" s="93"/>
      <c r="J9" s="93"/>
      <c r="K9" s="93"/>
      <c r="L9" s="93"/>
      <c r="M9" s="93"/>
      <c r="N9" s="93"/>
      <c r="O9" s="93"/>
      <c r="P9" s="93"/>
      <c r="Q9" s="93"/>
      <c r="R9" s="93"/>
      <c r="S9" s="93"/>
      <c r="T9" s="93"/>
      <c r="U9" s="93"/>
      <c r="V9" s="93"/>
      <c r="X9" s="93"/>
      <c r="Y9" s="93"/>
      <c r="Z9" s="93"/>
      <c r="AA9" s="93"/>
      <c r="AB9" s="93"/>
      <c r="AC9" s="93"/>
      <c r="AD9" s="93"/>
      <c r="AE9" s="93"/>
      <c r="AF9" s="93"/>
      <c r="AG9" s="93"/>
      <c r="AH9" s="93"/>
      <c r="AI9" s="93"/>
      <c r="AJ9" s="93"/>
      <c r="AK9" s="93"/>
      <c r="AL9" s="93"/>
      <c r="AM9" s="93"/>
      <c r="AN9" s="93"/>
      <c r="AO9" s="93"/>
      <c r="AP9" s="93"/>
      <c r="AQ9" s="93"/>
      <c r="AR9" s="93"/>
      <c r="AS9" s="93"/>
      <c r="AT9" s="93"/>
      <c r="AU9" s="93"/>
      <c r="AV9" s="93"/>
    </row>
    <row r="10" spans="1:53" ht="12" x14ac:dyDescent="0.2">
      <c r="F10" s="3" t="s">
        <v>622</v>
      </c>
      <c r="G10" s="93"/>
      <c r="H10" s="93"/>
      <c r="I10" s="93"/>
      <c r="J10" s="93"/>
      <c r="K10" s="93"/>
      <c r="L10" s="93"/>
      <c r="M10" s="93"/>
      <c r="N10" s="93"/>
      <c r="O10" s="93"/>
      <c r="P10" s="93"/>
      <c r="Q10" s="93"/>
      <c r="R10" s="93"/>
      <c r="S10" s="93"/>
      <c r="T10" s="93"/>
      <c r="U10" s="93"/>
      <c r="V10" s="93"/>
      <c r="W10" s="93"/>
      <c r="X10" s="93"/>
      <c r="Y10" s="93"/>
      <c r="Z10" s="93"/>
      <c r="AA10" s="93"/>
      <c r="AB10" s="93"/>
      <c r="AC10" s="93"/>
      <c r="AD10" s="93"/>
      <c r="AE10" s="93"/>
      <c r="AF10" s="93"/>
      <c r="AG10" s="93"/>
      <c r="AH10" s="93"/>
      <c r="AI10" s="93"/>
      <c r="AJ10" s="93"/>
      <c r="AK10" s="93"/>
      <c r="AL10" s="93"/>
      <c r="AM10" s="93"/>
      <c r="AN10" s="93"/>
      <c r="AO10" s="93"/>
      <c r="AP10" s="93"/>
      <c r="AQ10" s="93"/>
      <c r="AR10" s="93"/>
      <c r="AS10" s="93"/>
      <c r="AT10" s="93"/>
      <c r="AU10" s="93"/>
      <c r="AV10" s="93"/>
    </row>
    <row r="11" spans="1:53" ht="12.65" customHeight="1" x14ac:dyDescent="0.2">
      <c r="E11" s="3" t="s">
        <v>190</v>
      </c>
      <c r="F11" s="3" t="s">
        <v>623</v>
      </c>
    </row>
    <row r="12" spans="1:53" ht="6" customHeight="1" thickBot="1" x14ac:dyDescent="0.25">
      <c r="E12" s="3" t="s">
        <v>191</v>
      </c>
    </row>
    <row r="13" spans="1:53" ht="20.149999999999999" customHeight="1" x14ac:dyDescent="0.2">
      <c r="E13" s="665" t="s">
        <v>35</v>
      </c>
      <c r="F13" s="666"/>
      <c r="G13" s="660" t="s">
        <v>29</v>
      </c>
      <c r="H13" s="660"/>
      <c r="I13" s="660"/>
      <c r="J13" s="660"/>
      <c r="K13" s="660"/>
      <c r="L13" s="660"/>
      <c r="M13" s="660"/>
      <c r="N13" s="660"/>
      <c r="O13" s="660"/>
      <c r="P13" s="662" t="s">
        <v>37</v>
      </c>
      <c r="Q13" s="663"/>
      <c r="R13" s="663"/>
      <c r="S13" s="660" t="s">
        <v>30</v>
      </c>
      <c r="T13" s="660"/>
      <c r="U13" s="660"/>
      <c r="V13" s="660"/>
      <c r="W13" s="660"/>
      <c r="X13" s="660"/>
      <c r="Y13" s="660"/>
      <c r="Z13" s="660"/>
      <c r="AA13" s="660"/>
      <c r="AB13" s="660"/>
      <c r="AC13" s="660"/>
      <c r="AD13" s="660"/>
      <c r="AE13" s="660"/>
      <c r="AF13" s="667" t="s">
        <v>31</v>
      </c>
      <c r="AG13" s="660"/>
      <c r="AH13" s="660"/>
      <c r="AI13" s="660"/>
      <c r="AJ13" s="660"/>
      <c r="AK13" s="660"/>
      <c r="AL13" s="660" t="s">
        <v>32</v>
      </c>
      <c r="AM13" s="660"/>
      <c r="AN13" s="660"/>
      <c r="AO13" s="660"/>
      <c r="AP13" s="660"/>
      <c r="AQ13" s="670" t="s">
        <v>34</v>
      </c>
      <c r="AR13" s="670"/>
      <c r="AS13" s="670"/>
      <c r="AT13" s="670"/>
      <c r="AU13" s="670"/>
      <c r="AV13" s="671"/>
    </row>
    <row r="14" spans="1:53" ht="20.149999999999999" customHeight="1" x14ac:dyDescent="0.2">
      <c r="E14" s="658" t="s">
        <v>36</v>
      </c>
      <c r="F14" s="659"/>
      <c r="G14" s="661"/>
      <c r="H14" s="661"/>
      <c r="I14" s="661"/>
      <c r="J14" s="661"/>
      <c r="K14" s="661"/>
      <c r="L14" s="661"/>
      <c r="M14" s="661"/>
      <c r="N14" s="661"/>
      <c r="O14" s="661"/>
      <c r="P14" s="664"/>
      <c r="Q14" s="664"/>
      <c r="R14" s="664"/>
      <c r="S14" s="661"/>
      <c r="T14" s="661"/>
      <c r="U14" s="661"/>
      <c r="V14" s="661"/>
      <c r="W14" s="661"/>
      <c r="X14" s="661"/>
      <c r="Y14" s="661"/>
      <c r="Z14" s="661"/>
      <c r="AA14" s="661"/>
      <c r="AB14" s="661"/>
      <c r="AC14" s="661"/>
      <c r="AD14" s="661"/>
      <c r="AE14" s="661"/>
      <c r="AF14" s="661"/>
      <c r="AG14" s="661"/>
      <c r="AH14" s="661"/>
      <c r="AI14" s="661"/>
      <c r="AJ14" s="661"/>
      <c r="AK14" s="661"/>
      <c r="AL14" s="661" t="s">
        <v>33</v>
      </c>
      <c r="AM14" s="661"/>
      <c r="AN14" s="661"/>
      <c r="AO14" s="661"/>
      <c r="AP14" s="661"/>
      <c r="AQ14" s="668" t="s">
        <v>234</v>
      </c>
      <c r="AR14" s="668"/>
      <c r="AS14" s="668"/>
      <c r="AT14" s="668"/>
      <c r="AU14" s="668"/>
      <c r="AV14" s="669"/>
    </row>
    <row r="15" spans="1:53" ht="17.149999999999999" customHeight="1" x14ac:dyDescent="0.2">
      <c r="E15" s="685"/>
      <c r="F15" s="682"/>
      <c r="G15" s="654"/>
      <c r="H15" s="654"/>
      <c r="I15" s="654"/>
      <c r="J15" s="654"/>
      <c r="K15" s="654"/>
      <c r="L15" s="654"/>
      <c r="M15" s="654"/>
      <c r="N15" s="654"/>
      <c r="O15" s="654"/>
      <c r="P15" s="656"/>
      <c r="Q15" s="656"/>
      <c r="R15" s="656"/>
      <c r="S15" s="654"/>
      <c r="T15" s="654"/>
      <c r="U15" s="654"/>
      <c r="V15" s="654"/>
      <c r="W15" s="654"/>
      <c r="X15" s="654"/>
      <c r="Y15" s="654"/>
      <c r="Z15" s="654"/>
      <c r="AA15" s="654"/>
      <c r="AB15" s="654"/>
      <c r="AC15" s="654"/>
      <c r="AD15" s="654"/>
      <c r="AE15" s="654"/>
      <c r="AF15" s="656"/>
      <c r="AG15" s="656"/>
      <c r="AH15" s="656"/>
      <c r="AI15" s="656"/>
      <c r="AJ15" s="656"/>
      <c r="AK15" s="656"/>
      <c r="AL15" s="646"/>
      <c r="AM15" s="646"/>
      <c r="AN15" s="646"/>
      <c r="AO15" s="646"/>
      <c r="AP15" s="646"/>
      <c r="AQ15" s="190"/>
      <c r="AR15" s="270"/>
      <c r="AS15" s="192" t="s">
        <v>3</v>
      </c>
      <c r="AT15" s="647"/>
      <c r="AU15" s="647"/>
      <c r="AV15" s="248" t="s">
        <v>28</v>
      </c>
    </row>
    <row r="16" spans="1:53" ht="17.149999999999999" customHeight="1" x14ac:dyDescent="0.2">
      <c r="E16" s="683"/>
      <c r="F16" s="684"/>
      <c r="G16" s="654"/>
      <c r="H16" s="654"/>
      <c r="I16" s="654"/>
      <c r="J16" s="654"/>
      <c r="K16" s="654"/>
      <c r="L16" s="654"/>
      <c r="M16" s="654"/>
      <c r="N16" s="654"/>
      <c r="O16" s="654"/>
      <c r="P16" s="656"/>
      <c r="Q16" s="656"/>
      <c r="R16" s="656"/>
      <c r="S16" s="654"/>
      <c r="T16" s="654"/>
      <c r="U16" s="654"/>
      <c r="V16" s="654"/>
      <c r="W16" s="654"/>
      <c r="X16" s="654"/>
      <c r="Y16" s="654"/>
      <c r="Z16" s="654"/>
      <c r="AA16" s="654"/>
      <c r="AB16" s="654"/>
      <c r="AC16" s="654"/>
      <c r="AD16" s="654"/>
      <c r="AE16" s="654"/>
      <c r="AF16" s="656"/>
      <c r="AG16" s="656"/>
      <c r="AH16" s="656"/>
      <c r="AI16" s="656"/>
      <c r="AJ16" s="656"/>
      <c r="AK16" s="656"/>
      <c r="AL16" s="646"/>
      <c r="AM16" s="646"/>
      <c r="AN16" s="646"/>
      <c r="AO16" s="646"/>
      <c r="AP16" s="646"/>
      <c r="AQ16" s="193"/>
      <c r="AR16" s="269"/>
      <c r="AS16" s="195" t="s">
        <v>3</v>
      </c>
      <c r="AT16" s="648"/>
      <c r="AU16" s="648"/>
      <c r="AV16" s="249" t="s">
        <v>28</v>
      </c>
    </row>
    <row r="17" spans="5:48" ht="17.149999999999999" customHeight="1" x14ac:dyDescent="0.2">
      <c r="E17" s="681"/>
      <c r="F17" s="682"/>
      <c r="G17" s="654"/>
      <c r="H17" s="654"/>
      <c r="I17" s="654"/>
      <c r="J17" s="654"/>
      <c r="K17" s="654"/>
      <c r="L17" s="654"/>
      <c r="M17" s="654"/>
      <c r="N17" s="654"/>
      <c r="O17" s="654"/>
      <c r="P17" s="656"/>
      <c r="Q17" s="656"/>
      <c r="R17" s="656"/>
      <c r="S17" s="654"/>
      <c r="T17" s="654"/>
      <c r="U17" s="654"/>
      <c r="V17" s="654"/>
      <c r="W17" s="654"/>
      <c r="X17" s="654"/>
      <c r="Y17" s="654"/>
      <c r="Z17" s="654"/>
      <c r="AA17" s="654"/>
      <c r="AB17" s="654"/>
      <c r="AC17" s="654"/>
      <c r="AD17" s="654"/>
      <c r="AE17" s="654"/>
      <c r="AF17" s="656"/>
      <c r="AG17" s="656"/>
      <c r="AH17" s="656"/>
      <c r="AI17" s="656"/>
      <c r="AJ17" s="656"/>
      <c r="AK17" s="656"/>
      <c r="AL17" s="646"/>
      <c r="AM17" s="646"/>
      <c r="AN17" s="646"/>
      <c r="AO17" s="646"/>
      <c r="AP17" s="646"/>
      <c r="AQ17" s="190"/>
      <c r="AR17" s="270"/>
      <c r="AS17" s="192" t="s">
        <v>3</v>
      </c>
      <c r="AT17" s="647"/>
      <c r="AU17" s="647"/>
      <c r="AV17" s="248" t="s">
        <v>28</v>
      </c>
    </row>
    <row r="18" spans="5:48" ht="17.149999999999999" customHeight="1" x14ac:dyDescent="0.2">
      <c r="E18" s="683"/>
      <c r="F18" s="684"/>
      <c r="G18" s="654"/>
      <c r="H18" s="654"/>
      <c r="I18" s="654"/>
      <c r="J18" s="654"/>
      <c r="K18" s="654"/>
      <c r="L18" s="654"/>
      <c r="M18" s="654"/>
      <c r="N18" s="654"/>
      <c r="O18" s="654"/>
      <c r="P18" s="656"/>
      <c r="Q18" s="656"/>
      <c r="R18" s="656"/>
      <c r="S18" s="654"/>
      <c r="T18" s="654"/>
      <c r="U18" s="654"/>
      <c r="V18" s="654"/>
      <c r="W18" s="654"/>
      <c r="X18" s="654"/>
      <c r="Y18" s="654"/>
      <c r="Z18" s="654"/>
      <c r="AA18" s="654"/>
      <c r="AB18" s="654"/>
      <c r="AC18" s="654"/>
      <c r="AD18" s="654"/>
      <c r="AE18" s="654"/>
      <c r="AF18" s="656"/>
      <c r="AG18" s="656"/>
      <c r="AH18" s="656"/>
      <c r="AI18" s="656"/>
      <c r="AJ18" s="656"/>
      <c r="AK18" s="656"/>
      <c r="AL18" s="646"/>
      <c r="AM18" s="646"/>
      <c r="AN18" s="646"/>
      <c r="AO18" s="646"/>
      <c r="AP18" s="646"/>
      <c r="AQ18" s="193"/>
      <c r="AR18" s="269"/>
      <c r="AS18" s="195" t="s">
        <v>3</v>
      </c>
      <c r="AT18" s="648"/>
      <c r="AU18" s="648"/>
      <c r="AV18" s="249" t="s">
        <v>28</v>
      </c>
    </row>
    <row r="19" spans="5:48" ht="17.149999999999999" customHeight="1" x14ac:dyDescent="0.2">
      <c r="E19" s="681"/>
      <c r="F19" s="682"/>
      <c r="G19" s="654"/>
      <c r="H19" s="654"/>
      <c r="I19" s="654"/>
      <c r="J19" s="654"/>
      <c r="K19" s="654"/>
      <c r="L19" s="654"/>
      <c r="M19" s="654"/>
      <c r="N19" s="654"/>
      <c r="O19" s="654"/>
      <c r="P19" s="656"/>
      <c r="Q19" s="656"/>
      <c r="R19" s="656"/>
      <c r="S19" s="654"/>
      <c r="T19" s="654"/>
      <c r="U19" s="654"/>
      <c r="V19" s="654"/>
      <c r="W19" s="654"/>
      <c r="X19" s="654"/>
      <c r="Y19" s="654"/>
      <c r="Z19" s="654"/>
      <c r="AA19" s="654"/>
      <c r="AB19" s="654"/>
      <c r="AC19" s="654"/>
      <c r="AD19" s="654"/>
      <c r="AE19" s="654"/>
      <c r="AF19" s="656"/>
      <c r="AG19" s="656"/>
      <c r="AH19" s="656"/>
      <c r="AI19" s="656"/>
      <c r="AJ19" s="656"/>
      <c r="AK19" s="656"/>
      <c r="AL19" s="646"/>
      <c r="AM19" s="646"/>
      <c r="AN19" s="646"/>
      <c r="AO19" s="646"/>
      <c r="AP19" s="646"/>
      <c r="AQ19" s="190"/>
      <c r="AR19" s="270"/>
      <c r="AS19" s="192" t="s">
        <v>3</v>
      </c>
      <c r="AT19" s="647"/>
      <c r="AU19" s="647"/>
      <c r="AV19" s="248" t="s">
        <v>28</v>
      </c>
    </row>
    <row r="20" spans="5:48" ht="17.149999999999999" customHeight="1" x14ac:dyDescent="0.2">
      <c r="E20" s="683"/>
      <c r="F20" s="684"/>
      <c r="G20" s="654"/>
      <c r="H20" s="654"/>
      <c r="I20" s="654"/>
      <c r="J20" s="654"/>
      <c r="K20" s="654"/>
      <c r="L20" s="654"/>
      <c r="M20" s="654"/>
      <c r="N20" s="654"/>
      <c r="O20" s="654"/>
      <c r="P20" s="656"/>
      <c r="Q20" s="656"/>
      <c r="R20" s="656"/>
      <c r="S20" s="654"/>
      <c r="T20" s="654"/>
      <c r="U20" s="654"/>
      <c r="V20" s="654"/>
      <c r="W20" s="654"/>
      <c r="X20" s="654"/>
      <c r="Y20" s="654"/>
      <c r="Z20" s="654"/>
      <c r="AA20" s="654"/>
      <c r="AB20" s="654"/>
      <c r="AC20" s="654"/>
      <c r="AD20" s="654"/>
      <c r="AE20" s="654"/>
      <c r="AF20" s="656"/>
      <c r="AG20" s="656"/>
      <c r="AH20" s="656"/>
      <c r="AI20" s="656"/>
      <c r="AJ20" s="656"/>
      <c r="AK20" s="656"/>
      <c r="AL20" s="646"/>
      <c r="AM20" s="646"/>
      <c r="AN20" s="646"/>
      <c r="AO20" s="646"/>
      <c r="AP20" s="646"/>
      <c r="AQ20" s="193"/>
      <c r="AR20" s="269"/>
      <c r="AS20" s="195" t="s">
        <v>3</v>
      </c>
      <c r="AT20" s="648"/>
      <c r="AU20" s="648"/>
      <c r="AV20" s="249" t="s">
        <v>28</v>
      </c>
    </row>
    <row r="21" spans="5:48" ht="17.149999999999999" customHeight="1" x14ac:dyDescent="0.2">
      <c r="E21" s="681"/>
      <c r="F21" s="682"/>
      <c r="G21" s="654"/>
      <c r="H21" s="654"/>
      <c r="I21" s="654"/>
      <c r="J21" s="654"/>
      <c r="K21" s="654"/>
      <c r="L21" s="654"/>
      <c r="M21" s="654"/>
      <c r="N21" s="654"/>
      <c r="O21" s="654"/>
      <c r="P21" s="656"/>
      <c r="Q21" s="656"/>
      <c r="R21" s="656"/>
      <c r="S21" s="654"/>
      <c r="T21" s="654"/>
      <c r="U21" s="654"/>
      <c r="V21" s="654"/>
      <c r="W21" s="654"/>
      <c r="X21" s="654"/>
      <c r="Y21" s="654"/>
      <c r="Z21" s="654"/>
      <c r="AA21" s="654"/>
      <c r="AB21" s="654"/>
      <c r="AC21" s="654"/>
      <c r="AD21" s="654"/>
      <c r="AE21" s="654"/>
      <c r="AF21" s="656"/>
      <c r="AG21" s="656"/>
      <c r="AH21" s="656"/>
      <c r="AI21" s="656"/>
      <c r="AJ21" s="656"/>
      <c r="AK21" s="656"/>
      <c r="AL21" s="646"/>
      <c r="AM21" s="646"/>
      <c r="AN21" s="646"/>
      <c r="AO21" s="646"/>
      <c r="AP21" s="646"/>
      <c r="AQ21" s="190"/>
      <c r="AR21" s="270"/>
      <c r="AS21" s="192" t="s">
        <v>3</v>
      </c>
      <c r="AT21" s="647"/>
      <c r="AU21" s="647"/>
      <c r="AV21" s="248" t="s">
        <v>28</v>
      </c>
    </row>
    <row r="22" spans="5:48" ht="17.149999999999999" customHeight="1" x14ac:dyDescent="0.2">
      <c r="E22" s="683"/>
      <c r="F22" s="684"/>
      <c r="G22" s="654"/>
      <c r="H22" s="654"/>
      <c r="I22" s="654"/>
      <c r="J22" s="654"/>
      <c r="K22" s="654"/>
      <c r="L22" s="654"/>
      <c r="M22" s="654"/>
      <c r="N22" s="654"/>
      <c r="O22" s="654"/>
      <c r="P22" s="656"/>
      <c r="Q22" s="656"/>
      <c r="R22" s="656"/>
      <c r="S22" s="654"/>
      <c r="T22" s="654"/>
      <c r="U22" s="654"/>
      <c r="V22" s="654"/>
      <c r="W22" s="654"/>
      <c r="X22" s="654"/>
      <c r="Y22" s="654"/>
      <c r="Z22" s="654"/>
      <c r="AA22" s="654"/>
      <c r="AB22" s="654"/>
      <c r="AC22" s="654"/>
      <c r="AD22" s="654"/>
      <c r="AE22" s="654"/>
      <c r="AF22" s="656"/>
      <c r="AG22" s="656"/>
      <c r="AH22" s="656"/>
      <c r="AI22" s="656"/>
      <c r="AJ22" s="656"/>
      <c r="AK22" s="656"/>
      <c r="AL22" s="646"/>
      <c r="AM22" s="646"/>
      <c r="AN22" s="646"/>
      <c r="AO22" s="646"/>
      <c r="AP22" s="646"/>
      <c r="AQ22" s="193"/>
      <c r="AR22" s="269"/>
      <c r="AS22" s="195" t="s">
        <v>3</v>
      </c>
      <c r="AT22" s="648"/>
      <c r="AU22" s="648"/>
      <c r="AV22" s="249" t="s">
        <v>28</v>
      </c>
    </row>
    <row r="23" spans="5:48" ht="17.149999999999999" customHeight="1" x14ac:dyDescent="0.2">
      <c r="E23" s="681"/>
      <c r="F23" s="682"/>
      <c r="G23" s="654"/>
      <c r="H23" s="654"/>
      <c r="I23" s="654"/>
      <c r="J23" s="654"/>
      <c r="K23" s="654"/>
      <c r="L23" s="654"/>
      <c r="M23" s="654"/>
      <c r="N23" s="654"/>
      <c r="O23" s="654"/>
      <c r="P23" s="656"/>
      <c r="Q23" s="656"/>
      <c r="R23" s="656"/>
      <c r="S23" s="654"/>
      <c r="T23" s="654"/>
      <c r="U23" s="654"/>
      <c r="V23" s="654"/>
      <c r="W23" s="654"/>
      <c r="X23" s="654"/>
      <c r="Y23" s="654"/>
      <c r="Z23" s="654"/>
      <c r="AA23" s="654"/>
      <c r="AB23" s="654"/>
      <c r="AC23" s="654"/>
      <c r="AD23" s="654"/>
      <c r="AE23" s="654"/>
      <c r="AF23" s="656"/>
      <c r="AG23" s="656"/>
      <c r="AH23" s="656"/>
      <c r="AI23" s="656"/>
      <c r="AJ23" s="656"/>
      <c r="AK23" s="656"/>
      <c r="AL23" s="646"/>
      <c r="AM23" s="646"/>
      <c r="AN23" s="646"/>
      <c r="AO23" s="646"/>
      <c r="AP23" s="646"/>
      <c r="AQ23" s="190"/>
      <c r="AR23" s="270"/>
      <c r="AS23" s="192" t="s">
        <v>3</v>
      </c>
      <c r="AT23" s="647"/>
      <c r="AU23" s="647"/>
      <c r="AV23" s="248" t="s">
        <v>28</v>
      </c>
    </row>
    <row r="24" spans="5:48" ht="17.149999999999999" customHeight="1" x14ac:dyDescent="0.2">
      <c r="E24" s="683"/>
      <c r="F24" s="684"/>
      <c r="G24" s="654"/>
      <c r="H24" s="654"/>
      <c r="I24" s="654"/>
      <c r="J24" s="654"/>
      <c r="K24" s="654"/>
      <c r="L24" s="654"/>
      <c r="M24" s="654"/>
      <c r="N24" s="654"/>
      <c r="O24" s="654"/>
      <c r="P24" s="656"/>
      <c r="Q24" s="656"/>
      <c r="R24" s="656"/>
      <c r="S24" s="654"/>
      <c r="T24" s="654"/>
      <c r="U24" s="654"/>
      <c r="V24" s="654"/>
      <c r="W24" s="654"/>
      <c r="X24" s="654"/>
      <c r="Y24" s="654"/>
      <c r="Z24" s="654"/>
      <c r="AA24" s="654"/>
      <c r="AB24" s="654"/>
      <c r="AC24" s="654"/>
      <c r="AD24" s="654"/>
      <c r="AE24" s="654"/>
      <c r="AF24" s="656"/>
      <c r="AG24" s="656"/>
      <c r="AH24" s="656"/>
      <c r="AI24" s="656"/>
      <c r="AJ24" s="656"/>
      <c r="AK24" s="656"/>
      <c r="AL24" s="646"/>
      <c r="AM24" s="646"/>
      <c r="AN24" s="646"/>
      <c r="AO24" s="646"/>
      <c r="AP24" s="646"/>
      <c r="AQ24" s="193"/>
      <c r="AR24" s="269"/>
      <c r="AS24" s="195" t="s">
        <v>3</v>
      </c>
      <c r="AT24" s="648"/>
      <c r="AU24" s="648"/>
      <c r="AV24" s="249" t="s">
        <v>28</v>
      </c>
    </row>
    <row r="25" spans="5:48" ht="17.149999999999999" customHeight="1" x14ac:dyDescent="0.2">
      <c r="E25" s="681"/>
      <c r="F25" s="682"/>
      <c r="G25" s="654"/>
      <c r="H25" s="654"/>
      <c r="I25" s="654"/>
      <c r="J25" s="654"/>
      <c r="K25" s="654"/>
      <c r="L25" s="654"/>
      <c r="M25" s="654"/>
      <c r="N25" s="654"/>
      <c r="O25" s="654"/>
      <c r="P25" s="656"/>
      <c r="Q25" s="656"/>
      <c r="R25" s="656"/>
      <c r="S25" s="654"/>
      <c r="T25" s="654"/>
      <c r="U25" s="654"/>
      <c r="V25" s="654"/>
      <c r="W25" s="654"/>
      <c r="X25" s="654"/>
      <c r="Y25" s="654"/>
      <c r="Z25" s="654"/>
      <c r="AA25" s="654"/>
      <c r="AB25" s="654"/>
      <c r="AC25" s="654"/>
      <c r="AD25" s="654"/>
      <c r="AE25" s="654"/>
      <c r="AF25" s="656"/>
      <c r="AG25" s="656"/>
      <c r="AH25" s="656"/>
      <c r="AI25" s="656"/>
      <c r="AJ25" s="656"/>
      <c r="AK25" s="656"/>
      <c r="AL25" s="646"/>
      <c r="AM25" s="646"/>
      <c r="AN25" s="646"/>
      <c r="AO25" s="646"/>
      <c r="AP25" s="646"/>
      <c r="AQ25" s="190"/>
      <c r="AR25" s="270"/>
      <c r="AS25" s="192" t="s">
        <v>3</v>
      </c>
      <c r="AT25" s="647"/>
      <c r="AU25" s="647"/>
      <c r="AV25" s="248" t="s">
        <v>28</v>
      </c>
    </row>
    <row r="26" spans="5:48" ht="17.149999999999999" customHeight="1" x14ac:dyDescent="0.2">
      <c r="E26" s="683"/>
      <c r="F26" s="684"/>
      <c r="G26" s="654"/>
      <c r="H26" s="654"/>
      <c r="I26" s="654"/>
      <c r="J26" s="654"/>
      <c r="K26" s="654"/>
      <c r="L26" s="654"/>
      <c r="M26" s="654"/>
      <c r="N26" s="654"/>
      <c r="O26" s="654"/>
      <c r="P26" s="656"/>
      <c r="Q26" s="656"/>
      <c r="R26" s="656"/>
      <c r="S26" s="654"/>
      <c r="T26" s="654"/>
      <c r="U26" s="654"/>
      <c r="V26" s="654"/>
      <c r="W26" s="654"/>
      <c r="X26" s="654"/>
      <c r="Y26" s="654"/>
      <c r="Z26" s="654"/>
      <c r="AA26" s="654"/>
      <c r="AB26" s="654"/>
      <c r="AC26" s="654"/>
      <c r="AD26" s="654"/>
      <c r="AE26" s="654"/>
      <c r="AF26" s="656"/>
      <c r="AG26" s="656"/>
      <c r="AH26" s="656"/>
      <c r="AI26" s="656"/>
      <c r="AJ26" s="656"/>
      <c r="AK26" s="656"/>
      <c r="AL26" s="646"/>
      <c r="AM26" s="646"/>
      <c r="AN26" s="646"/>
      <c r="AO26" s="646"/>
      <c r="AP26" s="646"/>
      <c r="AQ26" s="193"/>
      <c r="AR26" s="269"/>
      <c r="AS26" s="195" t="s">
        <v>3</v>
      </c>
      <c r="AT26" s="648"/>
      <c r="AU26" s="648"/>
      <c r="AV26" s="249" t="s">
        <v>28</v>
      </c>
    </row>
    <row r="27" spans="5:48" ht="17.149999999999999" customHeight="1" x14ac:dyDescent="0.2">
      <c r="E27" s="681"/>
      <c r="F27" s="682"/>
      <c r="G27" s="654"/>
      <c r="H27" s="654"/>
      <c r="I27" s="654"/>
      <c r="J27" s="654"/>
      <c r="K27" s="654"/>
      <c r="L27" s="654"/>
      <c r="M27" s="654"/>
      <c r="N27" s="654"/>
      <c r="O27" s="654"/>
      <c r="P27" s="656"/>
      <c r="Q27" s="656"/>
      <c r="R27" s="656"/>
      <c r="S27" s="654"/>
      <c r="T27" s="654"/>
      <c r="U27" s="654"/>
      <c r="V27" s="654"/>
      <c r="W27" s="654"/>
      <c r="X27" s="654"/>
      <c r="Y27" s="654"/>
      <c r="Z27" s="654"/>
      <c r="AA27" s="654"/>
      <c r="AB27" s="654"/>
      <c r="AC27" s="654"/>
      <c r="AD27" s="654"/>
      <c r="AE27" s="654"/>
      <c r="AF27" s="656"/>
      <c r="AG27" s="656"/>
      <c r="AH27" s="656"/>
      <c r="AI27" s="656"/>
      <c r="AJ27" s="656"/>
      <c r="AK27" s="656"/>
      <c r="AL27" s="646"/>
      <c r="AM27" s="646"/>
      <c r="AN27" s="646"/>
      <c r="AO27" s="646"/>
      <c r="AP27" s="646"/>
      <c r="AQ27" s="190"/>
      <c r="AR27" s="270"/>
      <c r="AS27" s="192" t="s">
        <v>3</v>
      </c>
      <c r="AT27" s="647"/>
      <c r="AU27" s="647"/>
      <c r="AV27" s="248" t="s">
        <v>28</v>
      </c>
    </row>
    <row r="28" spans="5:48" ht="17.149999999999999" customHeight="1" x14ac:dyDescent="0.2">
      <c r="E28" s="683"/>
      <c r="F28" s="684"/>
      <c r="G28" s="654"/>
      <c r="H28" s="654"/>
      <c r="I28" s="654"/>
      <c r="J28" s="654"/>
      <c r="K28" s="654"/>
      <c r="L28" s="654"/>
      <c r="M28" s="654"/>
      <c r="N28" s="654"/>
      <c r="O28" s="654"/>
      <c r="P28" s="656"/>
      <c r="Q28" s="656"/>
      <c r="R28" s="656"/>
      <c r="S28" s="654"/>
      <c r="T28" s="654"/>
      <c r="U28" s="654"/>
      <c r="V28" s="654"/>
      <c r="W28" s="654"/>
      <c r="X28" s="654"/>
      <c r="Y28" s="654"/>
      <c r="Z28" s="654"/>
      <c r="AA28" s="654"/>
      <c r="AB28" s="654"/>
      <c r="AC28" s="654"/>
      <c r="AD28" s="654"/>
      <c r="AE28" s="654"/>
      <c r="AF28" s="656"/>
      <c r="AG28" s="656"/>
      <c r="AH28" s="656"/>
      <c r="AI28" s="656"/>
      <c r="AJ28" s="656"/>
      <c r="AK28" s="656"/>
      <c r="AL28" s="646"/>
      <c r="AM28" s="646"/>
      <c r="AN28" s="646"/>
      <c r="AO28" s="646"/>
      <c r="AP28" s="646"/>
      <c r="AQ28" s="193"/>
      <c r="AR28" s="269"/>
      <c r="AS28" s="195" t="s">
        <v>3</v>
      </c>
      <c r="AT28" s="648"/>
      <c r="AU28" s="648"/>
      <c r="AV28" s="249" t="s">
        <v>28</v>
      </c>
    </row>
    <row r="29" spans="5:48" ht="17.149999999999999" customHeight="1" x14ac:dyDescent="0.2">
      <c r="E29" s="681"/>
      <c r="F29" s="682"/>
      <c r="G29" s="654"/>
      <c r="H29" s="654"/>
      <c r="I29" s="654"/>
      <c r="J29" s="654"/>
      <c r="K29" s="654"/>
      <c r="L29" s="654"/>
      <c r="M29" s="654"/>
      <c r="N29" s="654"/>
      <c r="O29" s="654"/>
      <c r="P29" s="656"/>
      <c r="Q29" s="656"/>
      <c r="R29" s="656"/>
      <c r="S29" s="654"/>
      <c r="T29" s="654"/>
      <c r="U29" s="654"/>
      <c r="V29" s="654"/>
      <c r="W29" s="654"/>
      <c r="X29" s="654"/>
      <c r="Y29" s="654"/>
      <c r="Z29" s="654"/>
      <c r="AA29" s="654"/>
      <c r="AB29" s="654"/>
      <c r="AC29" s="654"/>
      <c r="AD29" s="654"/>
      <c r="AE29" s="654"/>
      <c r="AF29" s="656"/>
      <c r="AG29" s="656"/>
      <c r="AH29" s="656"/>
      <c r="AI29" s="656"/>
      <c r="AJ29" s="656"/>
      <c r="AK29" s="656"/>
      <c r="AL29" s="646"/>
      <c r="AM29" s="646"/>
      <c r="AN29" s="646"/>
      <c r="AO29" s="646"/>
      <c r="AP29" s="646"/>
      <c r="AQ29" s="190"/>
      <c r="AR29" s="270"/>
      <c r="AS29" s="192" t="s">
        <v>3</v>
      </c>
      <c r="AT29" s="647"/>
      <c r="AU29" s="647"/>
      <c r="AV29" s="248" t="s">
        <v>28</v>
      </c>
    </row>
    <row r="30" spans="5:48" ht="17.149999999999999" customHeight="1" x14ac:dyDescent="0.2">
      <c r="E30" s="683"/>
      <c r="F30" s="684"/>
      <c r="G30" s="654"/>
      <c r="H30" s="654"/>
      <c r="I30" s="654"/>
      <c r="J30" s="654"/>
      <c r="K30" s="654"/>
      <c r="L30" s="654"/>
      <c r="M30" s="654"/>
      <c r="N30" s="654"/>
      <c r="O30" s="654"/>
      <c r="P30" s="656"/>
      <c r="Q30" s="656"/>
      <c r="R30" s="656"/>
      <c r="S30" s="654"/>
      <c r="T30" s="654"/>
      <c r="U30" s="654"/>
      <c r="V30" s="654"/>
      <c r="W30" s="654"/>
      <c r="X30" s="654"/>
      <c r="Y30" s="654"/>
      <c r="Z30" s="654"/>
      <c r="AA30" s="654"/>
      <c r="AB30" s="654"/>
      <c r="AC30" s="654"/>
      <c r="AD30" s="654"/>
      <c r="AE30" s="654"/>
      <c r="AF30" s="656"/>
      <c r="AG30" s="656"/>
      <c r="AH30" s="656"/>
      <c r="AI30" s="656"/>
      <c r="AJ30" s="656"/>
      <c r="AK30" s="656"/>
      <c r="AL30" s="646"/>
      <c r="AM30" s="646"/>
      <c r="AN30" s="646"/>
      <c r="AO30" s="646"/>
      <c r="AP30" s="646"/>
      <c r="AQ30" s="193"/>
      <c r="AR30" s="269"/>
      <c r="AS30" s="195" t="s">
        <v>3</v>
      </c>
      <c r="AT30" s="648"/>
      <c r="AU30" s="648"/>
      <c r="AV30" s="249" t="s">
        <v>28</v>
      </c>
    </row>
    <row r="31" spans="5:48" ht="17.149999999999999" customHeight="1" x14ac:dyDescent="0.2">
      <c r="E31" s="681"/>
      <c r="F31" s="682"/>
      <c r="G31" s="654"/>
      <c r="H31" s="654"/>
      <c r="I31" s="654"/>
      <c r="J31" s="654"/>
      <c r="K31" s="654"/>
      <c r="L31" s="654"/>
      <c r="M31" s="654"/>
      <c r="N31" s="654"/>
      <c r="O31" s="654"/>
      <c r="P31" s="656"/>
      <c r="Q31" s="656"/>
      <c r="R31" s="656"/>
      <c r="S31" s="654"/>
      <c r="T31" s="654"/>
      <c r="U31" s="654"/>
      <c r="V31" s="654"/>
      <c r="W31" s="654"/>
      <c r="X31" s="654"/>
      <c r="Y31" s="654"/>
      <c r="Z31" s="654"/>
      <c r="AA31" s="654"/>
      <c r="AB31" s="654"/>
      <c r="AC31" s="654"/>
      <c r="AD31" s="654"/>
      <c r="AE31" s="654"/>
      <c r="AF31" s="656"/>
      <c r="AG31" s="656"/>
      <c r="AH31" s="656"/>
      <c r="AI31" s="656"/>
      <c r="AJ31" s="656"/>
      <c r="AK31" s="656"/>
      <c r="AL31" s="646"/>
      <c r="AM31" s="646"/>
      <c r="AN31" s="646"/>
      <c r="AO31" s="646"/>
      <c r="AP31" s="646"/>
      <c r="AQ31" s="190"/>
      <c r="AR31" s="270"/>
      <c r="AS31" s="192" t="s">
        <v>3</v>
      </c>
      <c r="AT31" s="647"/>
      <c r="AU31" s="647"/>
      <c r="AV31" s="248" t="s">
        <v>28</v>
      </c>
    </row>
    <row r="32" spans="5:48" ht="17.149999999999999" customHeight="1" x14ac:dyDescent="0.2">
      <c r="E32" s="683"/>
      <c r="F32" s="684"/>
      <c r="G32" s="654"/>
      <c r="H32" s="654"/>
      <c r="I32" s="654"/>
      <c r="J32" s="654"/>
      <c r="K32" s="654"/>
      <c r="L32" s="654"/>
      <c r="M32" s="654"/>
      <c r="N32" s="654"/>
      <c r="O32" s="654"/>
      <c r="P32" s="656"/>
      <c r="Q32" s="656"/>
      <c r="R32" s="656"/>
      <c r="S32" s="654"/>
      <c r="T32" s="654"/>
      <c r="U32" s="654"/>
      <c r="V32" s="654"/>
      <c r="W32" s="654"/>
      <c r="X32" s="654"/>
      <c r="Y32" s="654"/>
      <c r="Z32" s="654"/>
      <c r="AA32" s="654"/>
      <c r="AB32" s="654"/>
      <c r="AC32" s="654"/>
      <c r="AD32" s="654"/>
      <c r="AE32" s="654"/>
      <c r="AF32" s="656"/>
      <c r="AG32" s="656"/>
      <c r="AH32" s="656"/>
      <c r="AI32" s="656"/>
      <c r="AJ32" s="656"/>
      <c r="AK32" s="656"/>
      <c r="AL32" s="646"/>
      <c r="AM32" s="646"/>
      <c r="AN32" s="646"/>
      <c r="AO32" s="646"/>
      <c r="AP32" s="646"/>
      <c r="AQ32" s="193"/>
      <c r="AR32" s="269"/>
      <c r="AS32" s="195" t="s">
        <v>3</v>
      </c>
      <c r="AT32" s="648"/>
      <c r="AU32" s="648"/>
      <c r="AV32" s="249" t="s">
        <v>28</v>
      </c>
    </row>
    <row r="33" spans="5:48" ht="17.149999999999999" customHeight="1" x14ac:dyDescent="0.2">
      <c r="E33" s="685"/>
      <c r="F33" s="682"/>
      <c r="G33" s="654"/>
      <c r="H33" s="654"/>
      <c r="I33" s="654"/>
      <c r="J33" s="654"/>
      <c r="K33" s="654"/>
      <c r="L33" s="654"/>
      <c r="M33" s="654"/>
      <c r="N33" s="654"/>
      <c r="O33" s="654"/>
      <c r="P33" s="656"/>
      <c r="Q33" s="656"/>
      <c r="R33" s="656"/>
      <c r="S33" s="654"/>
      <c r="T33" s="654"/>
      <c r="U33" s="654"/>
      <c r="V33" s="654"/>
      <c r="W33" s="654"/>
      <c r="X33" s="654"/>
      <c r="Y33" s="654"/>
      <c r="Z33" s="654"/>
      <c r="AA33" s="654"/>
      <c r="AB33" s="654"/>
      <c r="AC33" s="654"/>
      <c r="AD33" s="654"/>
      <c r="AE33" s="654"/>
      <c r="AF33" s="656"/>
      <c r="AG33" s="656"/>
      <c r="AH33" s="656"/>
      <c r="AI33" s="656"/>
      <c r="AJ33" s="656"/>
      <c r="AK33" s="656"/>
      <c r="AL33" s="646"/>
      <c r="AM33" s="646"/>
      <c r="AN33" s="646"/>
      <c r="AO33" s="646"/>
      <c r="AP33" s="646"/>
      <c r="AQ33" s="190"/>
      <c r="AR33" s="270"/>
      <c r="AS33" s="192" t="s">
        <v>3</v>
      </c>
      <c r="AT33" s="647"/>
      <c r="AU33" s="647"/>
      <c r="AV33" s="248" t="s">
        <v>28</v>
      </c>
    </row>
    <row r="34" spans="5:48" ht="17.149999999999999" customHeight="1" x14ac:dyDescent="0.2">
      <c r="E34" s="683"/>
      <c r="F34" s="684"/>
      <c r="G34" s="654"/>
      <c r="H34" s="654"/>
      <c r="I34" s="654"/>
      <c r="J34" s="654"/>
      <c r="K34" s="654"/>
      <c r="L34" s="654"/>
      <c r="M34" s="654"/>
      <c r="N34" s="654"/>
      <c r="O34" s="654"/>
      <c r="P34" s="656"/>
      <c r="Q34" s="656"/>
      <c r="R34" s="656"/>
      <c r="S34" s="654"/>
      <c r="T34" s="654"/>
      <c r="U34" s="654"/>
      <c r="V34" s="654"/>
      <c r="W34" s="654"/>
      <c r="X34" s="654"/>
      <c r="Y34" s="654"/>
      <c r="Z34" s="654"/>
      <c r="AA34" s="654"/>
      <c r="AB34" s="654"/>
      <c r="AC34" s="654"/>
      <c r="AD34" s="654"/>
      <c r="AE34" s="654"/>
      <c r="AF34" s="656"/>
      <c r="AG34" s="656"/>
      <c r="AH34" s="656"/>
      <c r="AI34" s="656"/>
      <c r="AJ34" s="656"/>
      <c r="AK34" s="656"/>
      <c r="AL34" s="646"/>
      <c r="AM34" s="646"/>
      <c r="AN34" s="646"/>
      <c r="AO34" s="646"/>
      <c r="AP34" s="646"/>
      <c r="AQ34" s="193"/>
      <c r="AR34" s="269"/>
      <c r="AS34" s="195" t="s">
        <v>3</v>
      </c>
      <c r="AT34" s="648"/>
      <c r="AU34" s="648"/>
      <c r="AV34" s="249" t="s">
        <v>28</v>
      </c>
    </row>
    <row r="35" spans="5:48" ht="17.149999999999999" customHeight="1" x14ac:dyDescent="0.2">
      <c r="E35" s="681"/>
      <c r="F35" s="682"/>
      <c r="G35" s="654"/>
      <c r="H35" s="654"/>
      <c r="I35" s="654"/>
      <c r="J35" s="654"/>
      <c r="K35" s="654"/>
      <c r="L35" s="654"/>
      <c r="M35" s="654"/>
      <c r="N35" s="654"/>
      <c r="O35" s="654"/>
      <c r="P35" s="656"/>
      <c r="Q35" s="656"/>
      <c r="R35" s="656"/>
      <c r="S35" s="654"/>
      <c r="T35" s="654"/>
      <c r="U35" s="654"/>
      <c r="V35" s="654"/>
      <c r="W35" s="654"/>
      <c r="X35" s="654"/>
      <c r="Y35" s="654"/>
      <c r="Z35" s="654"/>
      <c r="AA35" s="654"/>
      <c r="AB35" s="654"/>
      <c r="AC35" s="654"/>
      <c r="AD35" s="654"/>
      <c r="AE35" s="654"/>
      <c r="AF35" s="656"/>
      <c r="AG35" s="656"/>
      <c r="AH35" s="656"/>
      <c r="AI35" s="656"/>
      <c r="AJ35" s="656"/>
      <c r="AK35" s="656"/>
      <c r="AL35" s="646"/>
      <c r="AM35" s="646"/>
      <c r="AN35" s="646"/>
      <c r="AO35" s="646"/>
      <c r="AP35" s="646"/>
      <c r="AQ35" s="190"/>
      <c r="AR35" s="270"/>
      <c r="AS35" s="192" t="s">
        <v>3</v>
      </c>
      <c r="AT35" s="647"/>
      <c r="AU35" s="647"/>
      <c r="AV35" s="248" t="s">
        <v>28</v>
      </c>
    </row>
    <row r="36" spans="5:48" ht="17.149999999999999" customHeight="1" x14ac:dyDescent="0.2">
      <c r="E36" s="683"/>
      <c r="F36" s="684"/>
      <c r="G36" s="654"/>
      <c r="H36" s="654"/>
      <c r="I36" s="654"/>
      <c r="J36" s="654"/>
      <c r="K36" s="654"/>
      <c r="L36" s="654"/>
      <c r="M36" s="654"/>
      <c r="N36" s="654"/>
      <c r="O36" s="654"/>
      <c r="P36" s="656"/>
      <c r="Q36" s="656"/>
      <c r="R36" s="656"/>
      <c r="S36" s="654"/>
      <c r="T36" s="654"/>
      <c r="U36" s="654"/>
      <c r="V36" s="654"/>
      <c r="W36" s="654"/>
      <c r="X36" s="654"/>
      <c r="Y36" s="654"/>
      <c r="Z36" s="654"/>
      <c r="AA36" s="654"/>
      <c r="AB36" s="654"/>
      <c r="AC36" s="654"/>
      <c r="AD36" s="654"/>
      <c r="AE36" s="654"/>
      <c r="AF36" s="656"/>
      <c r="AG36" s="656"/>
      <c r="AH36" s="656"/>
      <c r="AI36" s="656"/>
      <c r="AJ36" s="656"/>
      <c r="AK36" s="656"/>
      <c r="AL36" s="646"/>
      <c r="AM36" s="646"/>
      <c r="AN36" s="646"/>
      <c r="AO36" s="646"/>
      <c r="AP36" s="646"/>
      <c r="AQ36" s="193"/>
      <c r="AR36" s="269"/>
      <c r="AS36" s="195" t="s">
        <v>3</v>
      </c>
      <c r="AT36" s="648"/>
      <c r="AU36" s="648"/>
      <c r="AV36" s="249" t="s">
        <v>28</v>
      </c>
    </row>
    <row r="37" spans="5:48" ht="17.149999999999999" customHeight="1" x14ac:dyDescent="0.2">
      <c r="E37" s="681"/>
      <c r="F37" s="682"/>
      <c r="G37" s="654"/>
      <c r="H37" s="654"/>
      <c r="I37" s="654"/>
      <c r="J37" s="654"/>
      <c r="K37" s="654"/>
      <c r="L37" s="654"/>
      <c r="M37" s="654"/>
      <c r="N37" s="654"/>
      <c r="O37" s="654"/>
      <c r="P37" s="656"/>
      <c r="Q37" s="656"/>
      <c r="R37" s="656"/>
      <c r="S37" s="654"/>
      <c r="T37" s="654"/>
      <c r="U37" s="654"/>
      <c r="V37" s="654"/>
      <c r="W37" s="654"/>
      <c r="X37" s="654"/>
      <c r="Y37" s="654"/>
      <c r="Z37" s="654"/>
      <c r="AA37" s="654"/>
      <c r="AB37" s="654"/>
      <c r="AC37" s="654"/>
      <c r="AD37" s="654"/>
      <c r="AE37" s="654"/>
      <c r="AF37" s="656"/>
      <c r="AG37" s="656"/>
      <c r="AH37" s="656"/>
      <c r="AI37" s="656"/>
      <c r="AJ37" s="656"/>
      <c r="AK37" s="656"/>
      <c r="AL37" s="646"/>
      <c r="AM37" s="646"/>
      <c r="AN37" s="646"/>
      <c r="AO37" s="646"/>
      <c r="AP37" s="646"/>
      <c r="AQ37" s="190"/>
      <c r="AR37" s="270"/>
      <c r="AS37" s="192" t="s">
        <v>3</v>
      </c>
      <c r="AT37" s="647"/>
      <c r="AU37" s="647"/>
      <c r="AV37" s="248" t="s">
        <v>28</v>
      </c>
    </row>
    <row r="38" spans="5:48" ht="17.149999999999999" customHeight="1" x14ac:dyDescent="0.2">
      <c r="E38" s="683"/>
      <c r="F38" s="684"/>
      <c r="G38" s="654"/>
      <c r="H38" s="654"/>
      <c r="I38" s="654"/>
      <c r="J38" s="654"/>
      <c r="K38" s="654"/>
      <c r="L38" s="654"/>
      <c r="M38" s="654"/>
      <c r="N38" s="654"/>
      <c r="O38" s="654"/>
      <c r="P38" s="656"/>
      <c r="Q38" s="656"/>
      <c r="R38" s="656"/>
      <c r="S38" s="654"/>
      <c r="T38" s="654"/>
      <c r="U38" s="654"/>
      <c r="V38" s="654"/>
      <c r="W38" s="654"/>
      <c r="X38" s="654"/>
      <c r="Y38" s="654"/>
      <c r="Z38" s="654"/>
      <c r="AA38" s="654"/>
      <c r="AB38" s="654"/>
      <c r="AC38" s="654"/>
      <c r="AD38" s="654"/>
      <c r="AE38" s="654"/>
      <c r="AF38" s="656"/>
      <c r="AG38" s="656"/>
      <c r="AH38" s="656"/>
      <c r="AI38" s="656"/>
      <c r="AJ38" s="656"/>
      <c r="AK38" s="656"/>
      <c r="AL38" s="646"/>
      <c r="AM38" s="646"/>
      <c r="AN38" s="646"/>
      <c r="AO38" s="646"/>
      <c r="AP38" s="646"/>
      <c r="AQ38" s="193"/>
      <c r="AR38" s="269"/>
      <c r="AS38" s="195" t="s">
        <v>3</v>
      </c>
      <c r="AT38" s="648"/>
      <c r="AU38" s="648"/>
      <c r="AV38" s="249" t="s">
        <v>28</v>
      </c>
    </row>
    <row r="39" spans="5:48" ht="17.149999999999999" customHeight="1" x14ac:dyDescent="0.2">
      <c r="E39" s="681"/>
      <c r="F39" s="682"/>
      <c r="G39" s="654"/>
      <c r="H39" s="654"/>
      <c r="I39" s="654"/>
      <c r="J39" s="654"/>
      <c r="K39" s="654"/>
      <c r="L39" s="654"/>
      <c r="M39" s="654"/>
      <c r="N39" s="654"/>
      <c r="O39" s="654"/>
      <c r="P39" s="656"/>
      <c r="Q39" s="656"/>
      <c r="R39" s="656"/>
      <c r="S39" s="654"/>
      <c r="T39" s="654"/>
      <c r="U39" s="654"/>
      <c r="V39" s="654"/>
      <c r="W39" s="654"/>
      <c r="X39" s="654"/>
      <c r="Y39" s="654"/>
      <c r="Z39" s="654"/>
      <c r="AA39" s="654"/>
      <c r="AB39" s="654"/>
      <c r="AC39" s="654"/>
      <c r="AD39" s="654"/>
      <c r="AE39" s="654"/>
      <c r="AF39" s="656"/>
      <c r="AG39" s="656"/>
      <c r="AH39" s="656"/>
      <c r="AI39" s="656"/>
      <c r="AJ39" s="656"/>
      <c r="AK39" s="656"/>
      <c r="AL39" s="646"/>
      <c r="AM39" s="646"/>
      <c r="AN39" s="646"/>
      <c r="AO39" s="646"/>
      <c r="AP39" s="646"/>
      <c r="AQ39" s="190"/>
      <c r="AR39" s="270"/>
      <c r="AS39" s="192" t="s">
        <v>3</v>
      </c>
      <c r="AT39" s="647"/>
      <c r="AU39" s="647"/>
      <c r="AV39" s="248" t="s">
        <v>28</v>
      </c>
    </row>
    <row r="40" spans="5:48" ht="17.149999999999999" customHeight="1" x14ac:dyDescent="0.2">
      <c r="E40" s="683"/>
      <c r="F40" s="684"/>
      <c r="G40" s="654"/>
      <c r="H40" s="654"/>
      <c r="I40" s="654"/>
      <c r="J40" s="654"/>
      <c r="K40" s="654"/>
      <c r="L40" s="654"/>
      <c r="M40" s="654"/>
      <c r="N40" s="654"/>
      <c r="O40" s="654"/>
      <c r="P40" s="656"/>
      <c r="Q40" s="656"/>
      <c r="R40" s="656"/>
      <c r="S40" s="654"/>
      <c r="T40" s="654"/>
      <c r="U40" s="654"/>
      <c r="V40" s="654"/>
      <c r="W40" s="654"/>
      <c r="X40" s="654"/>
      <c r="Y40" s="654"/>
      <c r="Z40" s="654"/>
      <c r="AA40" s="654"/>
      <c r="AB40" s="654"/>
      <c r="AC40" s="654"/>
      <c r="AD40" s="654"/>
      <c r="AE40" s="654"/>
      <c r="AF40" s="656"/>
      <c r="AG40" s="656"/>
      <c r="AH40" s="656"/>
      <c r="AI40" s="656"/>
      <c r="AJ40" s="656"/>
      <c r="AK40" s="656"/>
      <c r="AL40" s="646"/>
      <c r="AM40" s="646"/>
      <c r="AN40" s="646"/>
      <c r="AO40" s="646"/>
      <c r="AP40" s="646"/>
      <c r="AQ40" s="193"/>
      <c r="AR40" s="269"/>
      <c r="AS40" s="195" t="s">
        <v>3</v>
      </c>
      <c r="AT40" s="648"/>
      <c r="AU40" s="648"/>
      <c r="AV40" s="249" t="s">
        <v>28</v>
      </c>
    </row>
    <row r="41" spans="5:48" ht="17.149999999999999" customHeight="1" x14ac:dyDescent="0.2">
      <c r="E41" s="681"/>
      <c r="F41" s="682"/>
      <c r="G41" s="654"/>
      <c r="H41" s="654"/>
      <c r="I41" s="654"/>
      <c r="J41" s="654"/>
      <c r="K41" s="654"/>
      <c r="L41" s="654"/>
      <c r="M41" s="654"/>
      <c r="N41" s="654"/>
      <c r="O41" s="654"/>
      <c r="P41" s="656"/>
      <c r="Q41" s="656"/>
      <c r="R41" s="656"/>
      <c r="S41" s="654"/>
      <c r="T41" s="654"/>
      <c r="U41" s="654"/>
      <c r="V41" s="654"/>
      <c r="W41" s="654"/>
      <c r="X41" s="654"/>
      <c r="Y41" s="654"/>
      <c r="Z41" s="654"/>
      <c r="AA41" s="654"/>
      <c r="AB41" s="654"/>
      <c r="AC41" s="654"/>
      <c r="AD41" s="654"/>
      <c r="AE41" s="654"/>
      <c r="AF41" s="656"/>
      <c r="AG41" s="656"/>
      <c r="AH41" s="656"/>
      <c r="AI41" s="656"/>
      <c r="AJ41" s="656"/>
      <c r="AK41" s="656"/>
      <c r="AL41" s="646"/>
      <c r="AM41" s="646"/>
      <c r="AN41" s="646"/>
      <c r="AO41" s="646"/>
      <c r="AP41" s="646"/>
      <c r="AQ41" s="190"/>
      <c r="AR41" s="270"/>
      <c r="AS41" s="192" t="s">
        <v>3</v>
      </c>
      <c r="AT41" s="647"/>
      <c r="AU41" s="647"/>
      <c r="AV41" s="248" t="s">
        <v>28</v>
      </c>
    </row>
    <row r="42" spans="5:48" ht="17.149999999999999" customHeight="1" x14ac:dyDescent="0.2">
      <c r="E42" s="683"/>
      <c r="F42" s="684"/>
      <c r="G42" s="654"/>
      <c r="H42" s="654"/>
      <c r="I42" s="654"/>
      <c r="J42" s="654"/>
      <c r="K42" s="654"/>
      <c r="L42" s="654"/>
      <c r="M42" s="654"/>
      <c r="N42" s="654"/>
      <c r="O42" s="654"/>
      <c r="P42" s="656"/>
      <c r="Q42" s="656"/>
      <c r="R42" s="656"/>
      <c r="S42" s="654"/>
      <c r="T42" s="654"/>
      <c r="U42" s="654"/>
      <c r="V42" s="654"/>
      <c r="W42" s="654"/>
      <c r="X42" s="654"/>
      <c r="Y42" s="654"/>
      <c r="Z42" s="654"/>
      <c r="AA42" s="654"/>
      <c r="AB42" s="654"/>
      <c r="AC42" s="654"/>
      <c r="AD42" s="654"/>
      <c r="AE42" s="654"/>
      <c r="AF42" s="656"/>
      <c r="AG42" s="656"/>
      <c r="AH42" s="656"/>
      <c r="AI42" s="656"/>
      <c r="AJ42" s="656"/>
      <c r="AK42" s="656"/>
      <c r="AL42" s="646"/>
      <c r="AM42" s="646"/>
      <c r="AN42" s="646"/>
      <c r="AO42" s="646"/>
      <c r="AP42" s="646"/>
      <c r="AQ42" s="193"/>
      <c r="AR42" s="269"/>
      <c r="AS42" s="195" t="s">
        <v>3</v>
      </c>
      <c r="AT42" s="648"/>
      <c r="AU42" s="648"/>
      <c r="AV42" s="249" t="s">
        <v>28</v>
      </c>
    </row>
    <row r="43" spans="5:48" ht="17.149999999999999" customHeight="1" x14ac:dyDescent="0.2">
      <c r="E43" s="681"/>
      <c r="F43" s="682"/>
      <c r="G43" s="654"/>
      <c r="H43" s="654"/>
      <c r="I43" s="654"/>
      <c r="J43" s="654"/>
      <c r="K43" s="654"/>
      <c r="L43" s="654"/>
      <c r="M43" s="654"/>
      <c r="N43" s="654"/>
      <c r="O43" s="654"/>
      <c r="P43" s="656"/>
      <c r="Q43" s="656"/>
      <c r="R43" s="656"/>
      <c r="S43" s="654"/>
      <c r="T43" s="654"/>
      <c r="U43" s="654"/>
      <c r="V43" s="654"/>
      <c r="W43" s="654"/>
      <c r="X43" s="654"/>
      <c r="Y43" s="654"/>
      <c r="Z43" s="654"/>
      <c r="AA43" s="654"/>
      <c r="AB43" s="654"/>
      <c r="AC43" s="654"/>
      <c r="AD43" s="654"/>
      <c r="AE43" s="654"/>
      <c r="AF43" s="656"/>
      <c r="AG43" s="656"/>
      <c r="AH43" s="656"/>
      <c r="AI43" s="656"/>
      <c r="AJ43" s="656"/>
      <c r="AK43" s="656"/>
      <c r="AL43" s="646"/>
      <c r="AM43" s="646"/>
      <c r="AN43" s="646"/>
      <c r="AO43" s="646"/>
      <c r="AP43" s="646"/>
      <c r="AQ43" s="190"/>
      <c r="AR43" s="270"/>
      <c r="AS43" s="192" t="s">
        <v>3</v>
      </c>
      <c r="AT43" s="647"/>
      <c r="AU43" s="647"/>
      <c r="AV43" s="248" t="s">
        <v>28</v>
      </c>
    </row>
    <row r="44" spans="5:48" ht="17.149999999999999" customHeight="1" x14ac:dyDescent="0.2">
      <c r="E44" s="683"/>
      <c r="F44" s="684"/>
      <c r="G44" s="654"/>
      <c r="H44" s="654"/>
      <c r="I44" s="654"/>
      <c r="J44" s="654"/>
      <c r="K44" s="654"/>
      <c r="L44" s="654"/>
      <c r="M44" s="654"/>
      <c r="N44" s="654"/>
      <c r="O44" s="654"/>
      <c r="P44" s="656"/>
      <c r="Q44" s="656"/>
      <c r="R44" s="656"/>
      <c r="S44" s="654"/>
      <c r="T44" s="654"/>
      <c r="U44" s="654"/>
      <c r="V44" s="654"/>
      <c r="W44" s="654"/>
      <c r="X44" s="654"/>
      <c r="Y44" s="654"/>
      <c r="Z44" s="654"/>
      <c r="AA44" s="654"/>
      <c r="AB44" s="654"/>
      <c r="AC44" s="654"/>
      <c r="AD44" s="654"/>
      <c r="AE44" s="654"/>
      <c r="AF44" s="656"/>
      <c r="AG44" s="656"/>
      <c r="AH44" s="656"/>
      <c r="AI44" s="656"/>
      <c r="AJ44" s="656"/>
      <c r="AK44" s="656"/>
      <c r="AL44" s="646"/>
      <c r="AM44" s="646"/>
      <c r="AN44" s="646"/>
      <c r="AO44" s="646"/>
      <c r="AP44" s="646"/>
      <c r="AQ44" s="193"/>
      <c r="AR44" s="269"/>
      <c r="AS44" s="195" t="s">
        <v>3</v>
      </c>
      <c r="AT44" s="648"/>
      <c r="AU44" s="648"/>
      <c r="AV44" s="249" t="s">
        <v>28</v>
      </c>
    </row>
    <row r="45" spans="5:48" ht="17.149999999999999" customHeight="1" x14ac:dyDescent="0.2">
      <c r="E45" s="681"/>
      <c r="F45" s="682"/>
      <c r="G45" s="654"/>
      <c r="H45" s="654"/>
      <c r="I45" s="654"/>
      <c r="J45" s="654"/>
      <c r="K45" s="654"/>
      <c r="L45" s="654"/>
      <c r="M45" s="654"/>
      <c r="N45" s="654"/>
      <c r="O45" s="654"/>
      <c r="P45" s="656"/>
      <c r="Q45" s="656"/>
      <c r="R45" s="656"/>
      <c r="S45" s="654"/>
      <c r="T45" s="654"/>
      <c r="U45" s="654"/>
      <c r="V45" s="654"/>
      <c r="W45" s="654"/>
      <c r="X45" s="654"/>
      <c r="Y45" s="654"/>
      <c r="Z45" s="654"/>
      <c r="AA45" s="654"/>
      <c r="AB45" s="654"/>
      <c r="AC45" s="654"/>
      <c r="AD45" s="654"/>
      <c r="AE45" s="654"/>
      <c r="AF45" s="656"/>
      <c r="AG45" s="656"/>
      <c r="AH45" s="656"/>
      <c r="AI45" s="656"/>
      <c r="AJ45" s="656"/>
      <c r="AK45" s="656"/>
      <c r="AL45" s="646"/>
      <c r="AM45" s="646"/>
      <c r="AN45" s="646"/>
      <c r="AO45" s="646"/>
      <c r="AP45" s="646"/>
      <c r="AQ45" s="190"/>
      <c r="AR45" s="270"/>
      <c r="AS45" s="192" t="s">
        <v>3</v>
      </c>
      <c r="AT45" s="647"/>
      <c r="AU45" s="647"/>
      <c r="AV45" s="248" t="s">
        <v>28</v>
      </c>
    </row>
    <row r="46" spans="5:48" ht="17.149999999999999" customHeight="1" x14ac:dyDescent="0.2">
      <c r="E46" s="683"/>
      <c r="F46" s="684"/>
      <c r="G46" s="654"/>
      <c r="H46" s="654"/>
      <c r="I46" s="654"/>
      <c r="J46" s="654"/>
      <c r="K46" s="654"/>
      <c r="L46" s="654"/>
      <c r="M46" s="654"/>
      <c r="N46" s="654"/>
      <c r="O46" s="654"/>
      <c r="P46" s="656"/>
      <c r="Q46" s="656"/>
      <c r="R46" s="656"/>
      <c r="S46" s="654"/>
      <c r="T46" s="654"/>
      <c r="U46" s="654"/>
      <c r="V46" s="654"/>
      <c r="W46" s="654"/>
      <c r="X46" s="654"/>
      <c r="Y46" s="654"/>
      <c r="Z46" s="654"/>
      <c r="AA46" s="654"/>
      <c r="AB46" s="654"/>
      <c r="AC46" s="654"/>
      <c r="AD46" s="654"/>
      <c r="AE46" s="654"/>
      <c r="AF46" s="656"/>
      <c r="AG46" s="656"/>
      <c r="AH46" s="656"/>
      <c r="AI46" s="656"/>
      <c r="AJ46" s="656"/>
      <c r="AK46" s="656"/>
      <c r="AL46" s="646"/>
      <c r="AM46" s="646"/>
      <c r="AN46" s="646"/>
      <c r="AO46" s="646"/>
      <c r="AP46" s="646"/>
      <c r="AQ46" s="193"/>
      <c r="AR46" s="269"/>
      <c r="AS46" s="195" t="s">
        <v>3</v>
      </c>
      <c r="AT46" s="648"/>
      <c r="AU46" s="648"/>
      <c r="AV46" s="249" t="s">
        <v>28</v>
      </c>
    </row>
    <row r="47" spans="5:48" ht="17.149999999999999" customHeight="1" x14ac:dyDescent="0.2">
      <c r="E47" s="681"/>
      <c r="F47" s="682"/>
      <c r="G47" s="654"/>
      <c r="H47" s="654"/>
      <c r="I47" s="654"/>
      <c r="J47" s="654"/>
      <c r="K47" s="654"/>
      <c r="L47" s="654"/>
      <c r="M47" s="654"/>
      <c r="N47" s="654"/>
      <c r="O47" s="654"/>
      <c r="P47" s="656"/>
      <c r="Q47" s="656"/>
      <c r="R47" s="656"/>
      <c r="S47" s="654"/>
      <c r="T47" s="654"/>
      <c r="U47" s="654"/>
      <c r="V47" s="654"/>
      <c r="W47" s="654"/>
      <c r="X47" s="654"/>
      <c r="Y47" s="654"/>
      <c r="Z47" s="654"/>
      <c r="AA47" s="654"/>
      <c r="AB47" s="654"/>
      <c r="AC47" s="654"/>
      <c r="AD47" s="654"/>
      <c r="AE47" s="654"/>
      <c r="AF47" s="656"/>
      <c r="AG47" s="656"/>
      <c r="AH47" s="656"/>
      <c r="AI47" s="656"/>
      <c r="AJ47" s="656"/>
      <c r="AK47" s="656"/>
      <c r="AL47" s="646"/>
      <c r="AM47" s="646"/>
      <c r="AN47" s="646"/>
      <c r="AO47" s="646"/>
      <c r="AP47" s="646"/>
      <c r="AQ47" s="190"/>
      <c r="AR47" s="270"/>
      <c r="AS47" s="192" t="s">
        <v>3</v>
      </c>
      <c r="AT47" s="647"/>
      <c r="AU47" s="647"/>
      <c r="AV47" s="248" t="s">
        <v>28</v>
      </c>
    </row>
    <row r="48" spans="5:48" ht="17.149999999999999" customHeight="1" x14ac:dyDescent="0.2">
      <c r="E48" s="683"/>
      <c r="F48" s="684"/>
      <c r="G48" s="654"/>
      <c r="H48" s="654"/>
      <c r="I48" s="654"/>
      <c r="J48" s="654"/>
      <c r="K48" s="654"/>
      <c r="L48" s="654"/>
      <c r="M48" s="654"/>
      <c r="N48" s="654"/>
      <c r="O48" s="654"/>
      <c r="P48" s="656"/>
      <c r="Q48" s="656"/>
      <c r="R48" s="656"/>
      <c r="S48" s="654"/>
      <c r="T48" s="654"/>
      <c r="U48" s="654"/>
      <c r="V48" s="654"/>
      <c r="W48" s="654"/>
      <c r="X48" s="654"/>
      <c r="Y48" s="654"/>
      <c r="Z48" s="654"/>
      <c r="AA48" s="654"/>
      <c r="AB48" s="654"/>
      <c r="AC48" s="654"/>
      <c r="AD48" s="654"/>
      <c r="AE48" s="654"/>
      <c r="AF48" s="656"/>
      <c r="AG48" s="656"/>
      <c r="AH48" s="656"/>
      <c r="AI48" s="656"/>
      <c r="AJ48" s="656"/>
      <c r="AK48" s="656"/>
      <c r="AL48" s="646"/>
      <c r="AM48" s="646"/>
      <c r="AN48" s="646"/>
      <c r="AO48" s="646"/>
      <c r="AP48" s="646"/>
      <c r="AQ48" s="193"/>
      <c r="AR48" s="269"/>
      <c r="AS48" s="195" t="s">
        <v>3</v>
      </c>
      <c r="AT48" s="648"/>
      <c r="AU48" s="648"/>
      <c r="AV48" s="249" t="s">
        <v>28</v>
      </c>
    </row>
    <row r="49" spans="5:48" ht="17.149999999999999" customHeight="1" x14ac:dyDescent="0.2">
      <c r="E49" s="681"/>
      <c r="F49" s="682"/>
      <c r="G49" s="654"/>
      <c r="H49" s="654"/>
      <c r="I49" s="654"/>
      <c r="J49" s="654"/>
      <c r="K49" s="654"/>
      <c r="L49" s="654"/>
      <c r="M49" s="654"/>
      <c r="N49" s="654"/>
      <c r="O49" s="654"/>
      <c r="P49" s="656"/>
      <c r="Q49" s="656"/>
      <c r="R49" s="656"/>
      <c r="S49" s="654"/>
      <c r="T49" s="654"/>
      <c r="U49" s="654"/>
      <c r="V49" s="654"/>
      <c r="W49" s="654"/>
      <c r="X49" s="654"/>
      <c r="Y49" s="654"/>
      <c r="Z49" s="654"/>
      <c r="AA49" s="654"/>
      <c r="AB49" s="654"/>
      <c r="AC49" s="654"/>
      <c r="AD49" s="654"/>
      <c r="AE49" s="654"/>
      <c r="AF49" s="656"/>
      <c r="AG49" s="656"/>
      <c r="AH49" s="656"/>
      <c r="AI49" s="656"/>
      <c r="AJ49" s="656"/>
      <c r="AK49" s="656"/>
      <c r="AL49" s="646"/>
      <c r="AM49" s="646"/>
      <c r="AN49" s="646"/>
      <c r="AO49" s="646"/>
      <c r="AP49" s="646"/>
      <c r="AQ49" s="190"/>
      <c r="AR49" s="270"/>
      <c r="AS49" s="192" t="s">
        <v>3</v>
      </c>
      <c r="AT49" s="647"/>
      <c r="AU49" s="647"/>
      <c r="AV49" s="248" t="s">
        <v>28</v>
      </c>
    </row>
    <row r="50" spans="5:48" ht="17.149999999999999" customHeight="1" x14ac:dyDescent="0.2">
      <c r="E50" s="683"/>
      <c r="F50" s="684"/>
      <c r="G50" s="654"/>
      <c r="H50" s="654"/>
      <c r="I50" s="654"/>
      <c r="J50" s="654"/>
      <c r="K50" s="654"/>
      <c r="L50" s="654"/>
      <c r="M50" s="654"/>
      <c r="N50" s="654"/>
      <c r="O50" s="654"/>
      <c r="P50" s="656"/>
      <c r="Q50" s="656"/>
      <c r="R50" s="656"/>
      <c r="S50" s="654"/>
      <c r="T50" s="654"/>
      <c r="U50" s="654"/>
      <c r="V50" s="654"/>
      <c r="W50" s="654"/>
      <c r="X50" s="654"/>
      <c r="Y50" s="654"/>
      <c r="Z50" s="654"/>
      <c r="AA50" s="654"/>
      <c r="AB50" s="654"/>
      <c r="AC50" s="654"/>
      <c r="AD50" s="654"/>
      <c r="AE50" s="654"/>
      <c r="AF50" s="656"/>
      <c r="AG50" s="656"/>
      <c r="AH50" s="656"/>
      <c r="AI50" s="656"/>
      <c r="AJ50" s="656"/>
      <c r="AK50" s="656"/>
      <c r="AL50" s="646"/>
      <c r="AM50" s="646"/>
      <c r="AN50" s="646"/>
      <c r="AO50" s="646"/>
      <c r="AP50" s="646"/>
      <c r="AQ50" s="193"/>
      <c r="AR50" s="269"/>
      <c r="AS50" s="195" t="s">
        <v>3</v>
      </c>
      <c r="AT50" s="648"/>
      <c r="AU50" s="648"/>
      <c r="AV50" s="249" t="s">
        <v>28</v>
      </c>
    </row>
    <row r="51" spans="5:48" ht="17.149999999999999" customHeight="1" x14ac:dyDescent="0.2">
      <c r="E51" s="685"/>
      <c r="F51" s="682"/>
      <c r="G51" s="654"/>
      <c r="H51" s="654"/>
      <c r="I51" s="654"/>
      <c r="J51" s="654"/>
      <c r="K51" s="654"/>
      <c r="L51" s="654"/>
      <c r="M51" s="654"/>
      <c r="N51" s="654"/>
      <c r="O51" s="654"/>
      <c r="P51" s="656"/>
      <c r="Q51" s="656"/>
      <c r="R51" s="656"/>
      <c r="S51" s="654"/>
      <c r="T51" s="654"/>
      <c r="U51" s="654"/>
      <c r="V51" s="654"/>
      <c r="W51" s="654"/>
      <c r="X51" s="654"/>
      <c r="Y51" s="654"/>
      <c r="Z51" s="654"/>
      <c r="AA51" s="654"/>
      <c r="AB51" s="654"/>
      <c r="AC51" s="654"/>
      <c r="AD51" s="654"/>
      <c r="AE51" s="654"/>
      <c r="AF51" s="656"/>
      <c r="AG51" s="656"/>
      <c r="AH51" s="656"/>
      <c r="AI51" s="656"/>
      <c r="AJ51" s="656"/>
      <c r="AK51" s="656"/>
      <c r="AL51" s="646"/>
      <c r="AM51" s="646"/>
      <c r="AN51" s="646"/>
      <c r="AO51" s="646"/>
      <c r="AP51" s="646"/>
      <c r="AQ51" s="190"/>
      <c r="AR51" s="270"/>
      <c r="AS51" s="192" t="s">
        <v>3</v>
      </c>
      <c r="AT51" s="647"/>
      <c r="AU51" s="647"/>
      <c r="AV51" s="248" t="s">
        <v>28</v>
      </c>
    </row>
    <row r="52" spans="5:48" ht="17.149999999999999" customHeight="1" x14ac:dyDescent="0.2">
      <c r="E52" s="683"/>
      <c r="F52" s="684"/>
      <c r="G52" s="654"/>
      <c r="H52" s="654"/>
      <c r="I52" s="654"/>
      <c r="J52" s="654"/>
      <c r="K52" s="654"/>
      <c r="L52" s="654"/>
      <c r="M52" s="654"/>
      <c r="N52" s="654"/>
      <c r="O52" s="654"/>
      <c r="P52" s="656"/>
      <c r="Q52" s="656"/>
      <c r="R52" s="656"/>
      <c r="S52" s="654"/>
      <c r="T52" s="654"/>
      <c r="U52" s="654"/>
      <c r="V52" s="654"/>
      <c r="W52" s="654"/>
      <c r="X52" s="654"/>
      <c r="Y52" s="654"/>
      <c r="Z52" s="654"/>
      <c r="AA52" s="654"/>
      <c r="AB52" s="654"/>
      <c r="AC52" s="654"/>
      <c r="AD52" s="654"/>
      <c r="AE52" s="654"/>
      <c r="AF52" s="656"/>
      <c r="AG52" s="656"/>
      <c r="AH52" s="656"/>
      <c r="AI52" s="656"/>
      <c r="AJ52" s="656"/>
      <c r="AK52" s="656"/>
      <c r="AL52" s="646"/>
      <c r="AM52" s="646"/>
      <c r="AN52" s="646"/>
      <c r="AO52" s="646"/>
      <c r="AP52" s="646"/>
      <c r="AQ52" s="193"/>
      <c r="AR52" s="269"/>
      <c r="AS52" s="195" t="s">
        <v>3</v>
      </c>
      <c r="AT52" s="648"/>
      <c r="AU52" s="648"/>
      <c r="AV52" s="249" t="s">
        <v>28</v>
      </c>
    </row>
    <row r="53" spans="5:48" ht="17.149999999999999" customHeight="1" x14ac:dyDescent="0.2">
      <c r="E53" s="681"/>
      <c r="F53" s="682"/>
      <c r="G53" s="654"/>
      <c r="H53" s="654"/>
      <c r="I53" s="654"/>
      <c r="J53" s="654"/>
      <c r="K53" s="654"/>
      <c r="L53" s="654"/>
      <c r="M53" s="654"/>
      <c r="N53" s="654"/>
      <c r="O53" s="654"/>
      <c r="P53" s="656"/>
      <c r="Q53" s="656"/>
      <c r="R53" s="656"/>
      <c r="S53" s="654"/>
      <c r="T53" s="654"/>
      <c r="U53" s="654"/>
      <c r="V53" s="654"/>
      <c r="W53" s="654"/>
      <c r="X53" s="654"/>
      <c r="Y53" s="654"/>
      <c r="Z53" s="654"/>
      <c r="AA53" s="654"/>
      <c r="AB53" s="654"/>
      <c r="AC53" s="654"/>
      <c r="AD53" s="654"/>
      <c r="AE53" s="654"/>
      <c r="AF53" s="656"/>
      <c r="AG53" s="656"/>
      <c r="AH53" s="656"/>
      <c r="AI53" s="656"/>
      <c r="AJ53" s="656"/>
      <c r="AK53" s="656"/>
      <c r="AL53" s="646"/>
      <c r="AM53" s="646"/>
      <c r="AN53" s="646"/>
      <c r="AO53" s="646"/>
      <c r="AP53" s="646"/>
      <c r="AQ53" s="190"/>
      <c r="AR53" s="270"/>
      <c r="AS53" s="192" t="s">
        <v>3</v>
      </c>
      <c r="AT53" s="647"/>
      <c r="AU53" s="647"/>
      <c r="AV53" s="248" t="s">
        <v>28</v>
      </c>
    </row>
    <row r="54" spans="5:48" ht="17.149999999999999" customHeight="1" x14ac:dyDescent="0.2">
      <c r="E54" s="683"/>
      <c r="F54" s="684"/>
      <c r="G54" s="654"/>
      <c r="H54" s="654"/>
      <c r="I54" s="654"/>
      <c r="J54" s="654"/>
      <c r="K54" s="654"/>
      <c r="L54" s="654"/>
      <c r="M54" s="654"/>
      <c r="N54" s="654"/>
      <c r="O54" s="654"/>
      <c r="P54" s="656"/>
      <c r="Q54" s="656"/>
      <c r="R54" s="656"/>
      <c r="S54" s="654"/>
      <c r="T54" s="654"/>
      <c r="U54" s="654"/>
      <c r="V54" s="654"/>
      <c r="W54" s="654"/>
      <c r="X54" s="654"/>
      <c r="Y54" s="654"/>
      <c r="Z54" s="654"/>
      <c r="AA54" s="654"/>
      <c r="AB54" s="654"/>
      <c r="AC54" s="654"/>
      <c r="AD54" s="654"/>
      <c r="AE54" s="654"/>
      <c r="AF54" s="656"/>
      <c r="AG54" s="656"/>
      <c r="AH54" s="656"/>
      <c r="AI54" s="656"/>
      <c r="AJ54" s="656"/>
      <c r="AK54" s="656"/>
      <c r="AL54" s="646"/>
      <c r="AM54" s="646"/>
      <c r="AN54" s="646"/>
      <c r="AO54" s="646"/>
      <c r="AP54" s="646"/>
      <c r="AQ54" s="193"/>
      <c r="AR54" s="269"/>
      <c r="AS54" s="195" t="s">
        <v>3</v>
      </c>
      <c r="AT54" s="648"/>
      <c r="AU54" s="648"/>
      <c r="AV54" s="249" t="s">
        <v>28</v>
      </c>
    </row>
    <row r="55" spans="5:48" ht="17.149999999999999" customHeight="1" x14ac:dyDescent="0.2">
      <c r="E55" s="681"/>
      <c r="F55" s="682"/>
      <c r="G55" s="654"/>
      <c r="H55" s="654"/>
      <c r="I55" s="654"/>
      <c r="J55" s="654"/>
      <c r="K55" s="654"/>
      <c r="L55" s="654"/>
      <c r="M55" s="654"/>
      <c r="N55" s="654"/>
      <c r="O55" s="654"/>
      <c r="P55" s="656"/>
      <c r="Q55" s="656"/>
      <c r="R55" s="656"/>
      <c r="S55" s="654"/>
      <c r="T55" s="654"/>
      <c r="U55" s="654"/>
      <c r="V55" s="654"/>
      <c r="W55" s="654"/>
      <c r="X55" s="654"/>
      <c r="Y55" s="654"/>
      <c r="Z55" s="654"/>
      <c r="AA55" s="654"/>
      <c r="AB55" s="654"/>
      <c r="AC55" s="654"/>
      <c r="AD55" s="654"/>
      <c r="AE55" s="654"/>
      <c r="AF55" s="656"/>
      <c r="AG55" s="656"/>
      <c r="AH55" s="656"/>
      <c r="AI55" s="656"/>
      <c r="AJ55" s="656"/>
      <c r="AK55" s="656"/>
      <c r="AL55" s="646"/>
      <c r="AM55" s="646"/>
      <c r="AN55" s="646"/>
      <c r="AO55" s="646"/>
      <c r="AP55" s="646"/>
      <c r="AQ55" s="190"/>
      <c r="AR55" s="270"/>
      <c r="AS55" s="192" t="s">
        <v>3</v>
      </c>
      <c r="AT55" s="647"/>
      <c r="AU55" s="647"/>
      <c r="AV55" s="248" t="s">
        <v>28</v>
      </c>
    </row>
    <row r="56" spans="5:48" ht="17.149999999999999" customHeight="1" x14ac:dyDescent="0.2">
      <c r="E56" s="683"/>
      <c r="F56" s="684"/>
      <c r="G56" s="654"/>
      <c r="H56" s="654"/>
      <c r="I56" s="654"/>
      <c r="J56" s="654"/>
      <c r="K56" s="654"/>
      <c r="L56" s="654"/>
      <c r="M56" s="654"/>
      <c r="N56" s="654"/>
      <c r="O56" s="654"/>
      <c r="P56" s="656"/>
      <c r="Q56" s="656"/>
      <c r="R56" s="656"/>
      <c r="S56" s="654"/>
      <c r="T56" s="654"/>
      <c r="U56" s="654"/>
      <c r="V56" s="654"/>
      <c r="W56" s="654"/>
      <c r="X56" s="654"/>
      <c r="Y56" s="654"/>
      <c r="Z56" s="654"/>
      <c r="AA56" s="654"/>
      <c r="AB56" s="654"/>
      <c r="AC56" s="654"/>
      <c r="AD56" s="654"/>
      <c r="AE56" s="654"/>
      <c r="AF56" s="656"/>
      <c r="AG56" s="656"/>
      <c r="AH56" s="656"/>
      <c r="AI56" s="656"/>
      <c r="AJ56" s="656"/>
      <c r="AK56" s="656"/>
      <c r="AL56" s="646"/>
      <c r="AM56" s="646"/>
      <c r="AN56" s="646"/>
      <c r="AO56" s="646"/>
      <c r="AP56" s="646"/>
      <c r="AQ56" s="193"/>
      <c r="AR56" s="269"/>
      <c r="AS56" s="195" t="s">
        <v>3</v>
      </c>
      <c r="AT56" s="648"/>
      <c r="AU56" s="648"/>
      <c r="AV56" s="249" t="s">
        <v>28</v>
      </c>
    </row>
    <row r="57" spans="5:48" ht="17.149999999999999" customHeight="1" x14ac:dyDescent="0.2">
      <c r="E57" s="681"/>
      <c r="F57" s="682"/>
      <c r="G57" s="654"/>
      <c r="H57" s="654"/>
      <c r="I57" s="654"/>
      <c r="J57" s="654"/>
      <c r="K57" s="654"/>
      <c r="L57" s="654"/>
      <c r="M57" s="654"/>
      <c r="N57" s="654"/>
      <c r="O57" s="654"/>
      <c r="P57" s="656"/>
      <c r="Q57" s="656"/>
      <c r="R57" s="656"/>
      <c r="S57" s="654"/>
      <c r="T57" s="654"/>
      <c r="U57" s="654"/>
      <c r="V57" s="654"/>
      <c r="W57" s="654"/>
      <c r="X57" s="654"/>
      <c r="Y57" s="654"/>
      <c r="Z57" s="654"/>
      <c r="AA57" s="654"/>
      <c r="AB57" s="654"/>
      <c r="AC57" s="654"/>
      <c r="AD57" s="654"/>
      <c r="AE57" s="654"/>
      <c r="AF57" s="656"/>
      <c r="AG57" s="656"/>
      <c r="AH57" s="656"/>
      <c r="AI57" s="656"/>
      <c r="AJ57" s="656"/>
      <c r="AK57" s="656"/>
      <c r="AL57" s="646"/>
      <c r="AM57" s="646"/>
      <c r="AN57" s="646"/>
      <c r="AO57" s="646"/>
      <c r="AP57" s="646"/>
      <c r="AQ57" s="190"/>
      <c r="AR57" s="270"/>
      <c r="AS57" s="192" t="s">
        <v>3</v>
      </c>
      <c r="AT57" s="647"/>
      <c r="AU57" s="647"/>
      <c r="AV57" s="248" t="s">
        <v>28</v>
      </c>
    </row>
    <row r="58" spans="5:48" ht="17.149999999999999" customHeight="1" x14ac:dyDescent="0.2">
      <c r="E58" s="683"/>
      <c r="F58" s="684"/>
      <c r="G58" s="654"/>
      <c r="H58" s="654"/>
      <c r="I58" s="654"/>
      <c r="J58" s="654"/>
      <c r="K58" s="654"/>
      <c r="L58" s="654"/>
      <c r="M58" s="654"/>
      <c r="N58" s="654"/>
      <c r="O58" s="654"/>
      <c r="P58" s="656"/>
      <c r="Q58" s="656"/>
      <c r="R58" s="656"/>
      <c r="S58" s="654"/>
      <c r="T58" s="654"/>
      <c r="U58" s="654"/>
      <c r="V58" s="654"/>
      <c r="W58" s="654"/>
      <c r="X58" s="654"/>
      <c r="Y58" s="654"/>
      <c r="Z58" s="654"/>
      <c r="AA58" s="654"/>
      <c r="AB58" s="654"/>
      <c r="AC58" s="654"/>
      <c r="AD58" s="654"/>
      <c r="AE58" s="654"/>
      <c r="AF58" s="656"/>
      <c r="AG58" s="656"/>
      <c r="AH58" s="656"/>
      <c r="AI58" s="656"/>
      <c r="AJ58" s="656"/>
      <c r="AK58" s="656"/>
      <c r="AL58" s="646"/>
      <c r="AM58" s="646"/>
      <c r="AN58" s="646"/>
      <c r="AO58" s="646"/>
      <c r="AP58" s="646"/>
      <c r="AQ58" s="193"/>
      <c r="AR58" s="269"/>
      <c r="AS58" s="195" t="s">
        <v>3</v>
      </c>
      <c r="AT58" s="648"/>
      <c r="AU58" s="648"/>
      <c r="AV58" s="249" t="s">
        <v>28</v>
      </c>
    </row>
    <row r="59" spans="5:48" ht="17.149999999999999" customHeight="1" x14ac:dyDescent="0.2">
      <c r="E59" s="681"/>
      <c r="F59" s="682"/>
      <c r="G59" s="654"/>
      <c r="H59" s="654"/>
      <c r="I59" s="654"/>
      <c r="J59" s="654"/>
      <c r="K59" s="654"/>
      <c r="L59" s="654"/>
      <c r="M59" s="654"/>
      <c r="N59" s="654"/>
      <c r="O59" s="654"/>
      <c r="P59" s="656"/>
      <c r="Q59" s="656"/>
      <c r="R59" s="656"/>
      <c r="S59" s="654"/>
      <c r="T59" s="654"/>
      <c r="U59" s="654"/>
      <c r="V59" s="654"/>
      <c r="W59" s="654"/>
      <c r="X59" s="654"/>
      <c r="Y59" s="654"/>
      <c r="Z59" s="654"/>
      <c r="AA59" s="654"/>
      <c r="AB59" s="654"/>
      <c r="AC59" s="654"/>
      <c r="AD59" s="654"/>
      <c r="AE59" s="654"/>
      <c r="AF59" s="656"/>
      <c r="AG59" s="656"/>
      <c r="AH59" s="656"/>
      <c r="AI59" s="656"/>
      <c r="AJ59" s="656"/>
      <c r="AK59" s="656"/>
      <c r="AL59" s="646"/>
      <c r="AM59" s="646"/>
      <c r="AN59" s="646"/>
      <c r="AO59" s="646"/>
      <c r="AP59" s="646"/>
      <c r="AQ59" s="190"/>
      <c r="AR59" s="270"/>
      <c r="AS59" s="192" t="s">
        <v>3</v>
      </c>
      <c r="AT59" s="647"/>
      <c r="AU59" s="647"/>
      <c r="AV59" s="248" t="s">
        <v>28</v>
      </c>
    </row>
    <row r="60" spans="5:48" ht="17.149999999999999" customHeight="1" x14ac:dyDescent="0.2">
      <c r="E60" s="683"/>
      <c r="F60" s="684"/>
      <c r="G60" s="654"/>
      <c r="H60" s="654"/>
      <c r="I60" s="654"/>
      <c r="J60" s="654"/>
      <c r="K60" s="654"/>
      <c r="L60" s="654"/>
      <c r="M60" s="654"/>
      <c r="N60" s="654"/>
      <c r="O60" s="654"/>
      <c r="P60" s="656"/>
      <c r="Q60" s="656"/>
      <c r="R60" s="656"/>
      <c r="S60" s="654"/>
      <c r="T60" s="654"/>
      <c r="U60" s="654"/>
      <c r="V60" s="654"/>
      <c r="W60" s="654"/>
      <c r="X60" s="654"/>
      <c r="Y60" s="654"/>
      <c r="Z60" s="654"/>
      <c r="AA60" s="654"/>
      <c r="AB60" s="654"/>
      <c r="AC60" s="654"/>
      <c r="AD60" s="654"/>
      <c r="AE60" s="654"/>
      <c r="AF60" s="656"/>
      <c r="AG60" s="656"/>
      <c r="AH60" s="656"/>
      <c r="AI60" s="656"/>
      <c r="AJ60" s="656"/>
      <c r="AK60" s="656"/>
      <c r="AL60" s="646"/>
      <c r="AM60" s="646"/>
      <c r="AN60" s="646"/>
      <c r="AO60" s="646"/>
      <c r="AP60" s="646"/>
      <c r="AQ60" s="193"/>
      <c r="AR60" s="269"/>
      <c r="AS60" s="195" t="s">
        <v>3</v>
      </c>
      <c r="AT60" s="648"/>
      <c r="AU60" s="648"/>
      <c r="AV60" s="249" t="s">
        <v>28</v>
      </c>
    </row>
    <row r="61" spans="5:48" ht="17.149999999999999" customHeight="1" x14ac:dyDescent="0.2">
      <c r="E61" s="681"/>
      <c r="F61" s="682"/>
      <c r="G61" s="654"/>
      <c r="H61" s="654"/>
      <c r="I61" s="654"/>
      <c r="J61" s="654"/>
      <c r="K61" s="654"/>
      <c r="L61" s="654"/>
      <c r="M61" s="654"/>
      <c r="N61" s="654"/>
      <c r="O61" s="654"/>
      <c r="P61" s="656"/>
      <c r="Q61" s="656"/>
      <c r="R61" s="656"/>
      <c r="S61" s="654"/>
      <c r="T61" s="654"/>
      <c r="U61" s="654"/>
      <c r="V61" s="654"/>
      <c r="W61" s="654"/>
      <c r="X61" s="654"/>
      <c r="Y61" s="654"/>
      <c r="Z61" s="654"/>
      <c r="AA61" s="654"/>
      <c r="AB61" s="654"/>
      <c r="AC61" s="654"/>
      <c r="AD61" s="654"/>
      <c r="AE61" s="654"/>
      <c r="AF61" s="656"/>
      <c r="AG61" s="656"/>
      <c r="AH61" s="656"/>
      <c r="AI61" s="656"/>
      <c r="AJ61" s="656"/>
      <c r="AK61" s="656"/>
      <c r="AL61" s="646"/>
      <c r="AM61" s="646"/>
      <c r="AN61" s="646"/>
      <c r="AO61" s="646"/>
      <c r="AP61" s="646"/>
      <c r="AQ61" s="190"/>
      <c r="AR61" s="270"/>
      <c r="AS61" s="192" t="s">
        <v>3</v>
      </c>
      <c r="AT61" s="647"/>
      <c r="AU61" s="647"/>
      <c r="AV61" s="248" t="s">
        <v>28</v>
      </c>
    </row>
    <row r="62" spans="5:48" ht="17.149999999999999" customHeight="1" x14ac:dyDescent="0.2">
      <c r="E62" s="683"/>
      <c r="F62" s="684"/>
      <c r="G62" s="654"/>
      <c r="H62" s="654"/>
      <c r="I62" s="654"/>
      <c r="J62" s="654"/>
      <c r="K62" s="654"/>
      <c r="L62" s="654"/>
      <c r="M62" s="654"/>
      <c r="N62" s="654"/>
      <c r="O62" s="654"/>
      <c r="P62" s="656"/>
      <c r="Q62" s="656"/>
      <c r="R62" s="656"/>
      <c r="S62" s="654"/>
      <c r="T62" s="654"/>
      <c r="U62" s="654"/>
      <c r="V62" s="654"/>
      <c r="W62" s="654"/>
      <c r="X62" s="654"/>
      <c r="Y62" s="654"/>
      <c r="Z62" s="654"/>
      <c r="AA62" s="654"/>
      <c r="AB62" s="654"/>
      <c r="AC62" s="654"/>
      <c r="AD62" s="654"/>
      <c r="AE62" s="654"/>
      <c r="AF62" s="656"/>
      <c r="AG62" s="656"/>
      <c r="AH62" s="656"/>
      <c r="AI62" s="656"/>
      <c r="AJ62" s="656"/>
      <c r="AK62" s="656"/>
      <c r="AL62" s="646"/>
      <c r="AM62" s="646"/>
      <c r="AN62" s="646"/>
      <c r="AO62" s="646"/>
      <c r="AP62" s="646"/>
      <c r="AQ62" s="193"/>
      <c r="AR62" s="269"/>
      <c r="AS62" s="195" t="s">
        <v>3</v>
      </c>
      <c r="AT62" s="648"/>
      <c r="AU62" s="648"/>
      <c r="AV62" s="249" t="s">
        <v>28</v>
      </c>
    </row>
    <row r="63" spans="5:48" ht="17.149999999999999" customHeight="1" x14ac:dyDescent="0.2">
      <c r="E63" s="681"/>
      <c r="F63" s="682"/>
      <c r="G63" s="654"/>
      <c r="H63" s="654"/>
      <c r="I63" s="654"/>
      <c r="J63" s="654"/>
      <c r="K63" s="654"/>
      <c r="L63" s="654"/>
      <c r="M63" s="654"/>
      <c r="N63" s="654"/>
      <c r="O63" s="654"/>
      <c r="P63" s="656"/>
      <c r="Q63" s="656"/>
      <c r="R63" s="656"/>
      <c r="S63" s="654"/>
      <c r="T63" s="654"/>
      <c r="U63" s="654"/>
      <c r="V63" s="654"/>
      <c r="W63" s="654"/>
      <c r="X63" s="654"/>
      <c r="Y63" s="654"/>
      <c r="Z63" s="654"/>
      <c r="AA63" s="654"/>
      <c r="AB63" s="654"/>
      <c r="AC63" s="654"/>
      <c r="AD63" s="654"/>
      <c r="AE63" s="654"/>
      <c r="AF63" s="656"/>
      <c r="AG63" s="656"/>
      <c r="AH63" s="656"/>
      <c r="AI63" s="656"/>
      <c r="AJ63" s="656"/>
      <c r="AK63" s="656"/>
      <c r="AL63" s="646"/>
      <c r="AM63" s="646"/>
      <c r="AN63" s="646"/>
      <c r="AO63" s="646"/>
      <c r="AP63" s="646"/>
      <c r="AQ63" s="190"/>
      <c r="AR63" s="270"/>
      <c r="AS63" s="192" t="s">
        <v>3</v>
      </c>
      <c r="AT63" s="647"/>
      <c r="AU63" s="647"/>
      <c r="AV63" s="248" t="s">
        <v>28</v>
      </c>
    </row>
    <row r="64" spans="5:48" ht="17.149999999999999" customHeight="1" x14ac:dyDescent="0.2">
      <c r="E64" s="683"/>
      <c r="F64" s="684"/>
      <c r="G64" s="654"/>
      <c r="H64" s="654"/>
      <c r="I64" s="654"/>
      <c r="J64" s="654"/>
      <c r="K64" s="654"/>
      <c r="L64" s="654"/>
      <c r="M64" s="654"/>
      <c r="N64" s="654"/>
      <c r="O64" s="654"/>
      <c r="P64" s="656"/>
      <c r="Q64" s="656"/>
      <c r="R64" s="656"/>
      <c r="S64" s="654"/>
      <c r="T64" s="654"/>
      <c r="U64" s="654"/>
      <c r="V64" s="654"/>
      <c r="W64" s="654"/>
      <c r="X64" s="654"/>
      <c r="Y64" s="654"/>
      <c r="Z64" s="654"/>
      <c r="AA64" s="654"/>
      <c r="AB64" s="654"/>
      <c r="AC64" s="654"/>
      <c r="AD64" s="654"/>
      <c r="AE64" s="654"/>
      <c r="AF64" s="656"/>
      <c r="AG64" s="656"/>
      <c r="AH64" s="656"/>
      <c r="AI64" s="656"/>
      <c r="AJ64" s="656"/>
      <c r="AK64" s="656"/>
      <c r="AL64" s="646"/>
      <c r="AM64" s="646"/>
      <c r="AN64" s="646"/>
      <c r="AO64" s="646"/>
      <c r="AP64" s="646"/>
      <c r="AQ64" s="193"/>
      <c r="AR64" s="269"/>
      <c r="AS64" s="195" t="s">
        <v>3</v>
      </c>
      <c r="AT64" s="648"/>
      <c r="AU64" s="648"/>
      <c r="AV64" s="249" t="s">
        <v>28</v>
      </c>
    </row>
    <row r="65" spans="5:48" ht="17.149999999999999" customHeight="1" x14ac:dyDescent="0.2">
      <c r="E65" s="681"/>
      <c r="F65" s="682"/>
      <c r="G65" s="654"/>
      <c r="H65" s="654"/>
      <c r="I65" s="654"/>
      <c r="J65" s="654"/>
      <c r="K65" s="654"/>
      <c r="L65" s="654"/>
      <c r="M65" s="654"/>
      <c r="N65" s="654"/>
      <c r="O65" s="654"/>
      <c r="P65" s="656"/>
      <c r="Q65" s="656"/>
      <c r="R65" s="656"/>
      <c r="S65" s="654"/>
      <c r="T65" s="654"/>
      <c r="U65" s="654"/>
      <c r="V65" s="654"/>
      <c r="W65" s="654"/>
      <c r="X65" s="654"/>
      <c r="Y65" s="654"/>
      <c r="Z65" s="654"/>
      <c r="AA65" s="654"/>
      <c r="AB65" s="654"/>
      <c r="AC65" s="654"/>
      <c r="AD65" s="654"/>
      <c r="AE65" s="654"/>
      <c r="AF65" s="656"/>
      <c r="AG65" s="656"/>
      <c r="AH65" s="656"/>
      <c r="AI65" s="656"/>
      <c r="AJ65" s="656"/>
      <c r="AK65" s="656"/>
      <c r="AL65" s="646"/>
      <c r="AM65" s="646"/>
      <c r="AN65" s="646"/>
      <c r="AO65" s="646"/>
      <c r="AP65" s="646"/>
      <c r="AQ65" s="190"/>
      <c r="AR65" s="270"/>
      <c r="AS65" s="192" t="s">
        <v>3</v>
      </c>
      <c r="AT65" s="647"/>
      <c r="AU65" s="647"/>
      <c r="AV65" s="248" t="s">
        <v>28</v>
      </c>
    </row>
    <row r="66" spans="5:48" ht="17.149999999999999" customHeight="1" x14ac:dyDescent="0.2">
      <c r="E66" s="683"/>
      <c r="F66" s="684"/>
      <c r="G66" s="654"/>
      <c r="H66" s="654"/>
      <c r="I66" s="654"/>
      <c r="J66" s="654"/>
      <c r="K66" s="654"/>
      <c r="L66" s="654"/>
      <c r="M66" s="654"/>
      <c r="N66" s="654"/>
      <c r="O66" s="654"/>
      <c r="P66" s="656"/>
      <c r="Q66" s="656"/>
      <c r="R66" s="656"/>
      <c r="S66" s="654"/>
      <c r="T66" s="654"/>
      <c r="U66" s="654"/>
      <c r="V66" s="654"/>
      <c r="W66" s="654"/>
      <c r="X66" s="654"/>
      <c r="Y66" s="654"/>
      <c r="Z66" s="654"/>
      <c r="AA66" s="654"/>
      <c r="AB66" s="654"/>
      <c r="AC66" s="654"/>
      <c r="AD66" s="654"/>
      <c r="AE66" s="654"/>
      <c r="AF66" s="656"/>
      <c r="AG66" s="656"/>
      <c r="AH66" s="656"/>
      <c r="AI66" s="656"/>
      <c r="AJ66" s="656"/>
      <c r="AK66" s="656"/>
      <c r="AL66" s="646"/>
      <c r="AM66" s="646"/>
      <c r="AN66" s="646"/>
      <c r="AO66" s="646"/>
      <c r="AP66" s="646"/>
      <c r="AQ66" s="193"/>
      <c r="AR66" s="269"/>
      <c r="AS66" s="195" t="s">
        <v>3</v>
      </c>
      <c r="AT66" s="648"/>
      <c r="AU66" s="648"/>
      <c r="AV66" s="249" t="s">
        <v>28</v>
      </c>
    </row>
    <row r="67" spans="5:48" ht="17.149999999999999" customHeight="1" x14ac:dyDescent="0.2">
      <c r="E67" s="681"/>
      <c r="F67" s="682"/>
      <c r="G67" s="654"/>
      <c r="H67" s="654"/>
      <c r="I67" s="654"/>
      <c r="J67" s="654"/>
      <c r="K67" s="654"/>
      <c r="L67" s="654"/>
      <c r="M67" s="654"/>
      <c r="N67" s="654"/>
      <c r="O67" s="654"/>
      <c r="P67" s="656"/>
      <c r="Q67" s="656"/>
      <c r="R67" s="656"/>
      <c r="S67" s="654"/>
      <c r="T67" s="654"/>
      <c r="U67" s="654"/>
      <c r="V67" s="654"/>
      <c r="W67" s="654"/>
      <c r="X67" s="654"/>
      <c r="Y67" s="654"/>
      <c r="Z67" s="654"/>
      <c r="AA67" s="654"/>
      <c r="AB67" s="654"/>
      <c r="AC67" s="654"/>
      <c r="AD67" s="654"/>
      <c r="AE67" s="654"/>
      <c r="AF67" s="656"/>
      <c r="AG67" s="656"/>
      <c r="AH67" s="656"/>
      <c r="AI67" s="656"/>
      <c r="AJ67" s="656"/>
      <c r="AK67" s="656"/>
      <c r="AL67" s="646"/>
      <c r="AM67" s="646"/>
      <c r="AN67" s="646"/>
      <c r="AO67" s="646"/>
      <c r="AP67" s="646"/>
      <c r="AQ67" s="190"/>
      <c r="AR67" s="270"/>
      <c r="AS67" s="192" t="s">
        <v>3</v>
      </c>
      <c r="AT67" s="647"/>
      <c r="AU67" s="647"/>
      <c r="AV67" s="248" t="s">
        <v>28</v>
      </c>
    </row>
    <row r="68" spans="5:48" ht="17.149999999999999" customHeight="1" x14ac:dyDescent="0.2">
      <c r="E68" s="683"/>
      <c r="F68" s="684"/>
      <c r="G68" s="654"/>
      <c r="H68" s="654"/>
      <c r="I68" s="654"/>
      <c r="J68" s="654"/>
      <c r="K68" s="654"/>
      <c r="L68" s="654"/>
      <c r="M68" s="654"/>
      <c r="N68" s="654"/>
      <c r="O68" s="654"/>
      <c r="P68" s="656"/>
      <c r="Q68" s="656"/>
      <c r="R68" s="656"/>
      <c r="S68" s="654"/>
      <c r="T68" s="654"/>
      <c r="U68" s="654"/>
      <c r="V68" s="654"/>
      <c r="W68" s="654"/>
      <c r="X68" s="654"/>
      <c r="Y68" s="654"/>
      <c r="Z68" s="654"/>
      <c r="AA68" s="654"/>
      <c r="AB68" s="654"/>
      <c r="AC68" s="654"/>
      <c r="AD68" s="654"/>
      <c r="AE68" s="654"/>
      <c r="AF68" s="656"/>
      <c r="AG68" s="656"/>
      <c r="AH68" s="656"/>
      <c r="AI68" s="656"/>
      <c r="AJ68" s="656"/>
      <c r="AK68" s="656"/>
      <c r="AL68" s="646"/>
      <c r="AM68" s="646"/>
      <c r="AN68" s="646"/>
      <c r="AO68" s="646"/>
      <c r="AP68" s="646"/>
      <c r="AQ68" s="193"/>
      <c r="AR68" s="269"/>
      <c r="AS68" s="195" t="s">
        <v>3</v>
      </c>
      <c r="AT68" s="648"/>
      <c r="AU68" s="648"/>
      <c r="AV68" s="249" t="s">
        <v>28</v>
      </c>
    </row>
    <row r="69" spans="5:48" ht="17.149999999999999" customHeight="1" x14ac:dyDescent="0.2">
      <c r="E69" s="685"/>
      <c r="F69" s="682"/>
      <c r="G69" s="654"/>
      <c r="H69" s="654"/>
      <c r="I69" s="654"/>
      <c r="J69" s="654"/>
      <c r="K69" s="654"/>
      <c r="L69" s="654"/>
      <c r="M69" s="654"/>
      <c r="N69" s="654"/>
      <c r="O69" s="654"/>
      <c r="P69" s="656"/>
      <c r="Q69" s="656"/>
      <c r="R69" s="656"/>
      <c r="S69" s="654"/>
      <c r="T69" s="654"/>
      <c r="U69" s="654"/>
      <c r="V69" s="654"/>
      <c r="W69" s="654"/>
      <c r="X69" s="654"/>
      <c r="Y69" s="654"/>
      <c r="Z69" s="654"/>
      <c r="AA69" s="654"/>
      <c r="AB69" s="654"/>
      <c r="AC69" s="654"/>
      <c r="AD69" s="654"/>
      <c r="AE69" s="654"/>
      <c r="AF69" s="656"/>
      <c r="AG69" s="656"/>
      <c r="AH69" s="656"/>
      <c r="AI69" s="656"/>
      <c r="AJ69" s="656"/>
      <c r="AK69" s="656"/>
      <c r="AL69" s="646"/>
      <c r="AM69" s="646"/>
      <c r="AN69" s="646"/>
      <c r="AO69" s="646"/>
      <c r="AP69" s="646"/>
      <c r="AQ69" s="190"/>
      <c r="AR69" s="191"/>
      <c r="AS69" s="192" t="s">
        <v>3</v>
      </c>
      <c r="AT69" s="647"/>
      <c r="AU69" s="647"/>
      <c r="AV69" s="248" t="s">
        <v>28</v>
      </c>
    </row>
    <row r="70" spans="5:48" ht="17.149999999999999" customHeight="1" x14ac:dyDescent="0.2">
      <c r="E70" s="683"/>
      <c r="F70" s="684"/>
      <c r="G70" s="654"/>
      <c r="H70" s="654"/>
      <c r="I70" s="654"/>
      <c r="J70" s="654"/>
      <c r="K70" s="654"/>
      <c r="L70" s="654"/>
      <c r="M70" s="654"/>
      <c r="N70" s="654"/>
      <c r="O70" s="654"/>
      <c r="P70" s="656"/>
      <c r="Q70" s="656"/>
      <c r="R70" s="656"/>
      <c r="S70" s="654"/>
      <c r="T70" s="654"/>
      <c r="U70" s="654"/>
      <c r="V70" s="654"/>
      <c r="W70" s="654"/>
      <c r="X70" s="654"/>
      <c r="Y70" s="654"/>
      <c r="Z70" s="654"/>
      <c r="AA70" s="654"/>
      <c r="AB70" s="654"/>
      <c r="AC70" s="654"/>
      <c r="AD70" s="654"/>
      <c r="AE70" s="654"/>
      <c r="AF70" s="656"/>
      <c r="AG70" s="656"/>
      <c r="AH70" s="656"/>
      <c r="AI70" s="656"/>
      <c r="AJ70" s="656"/>
      <c r="AK70" s="656"/>
      <c r="AL70" s="646"/>
      <c r="AM70" s="646"/>
      <c r="AN70" s="646"/>
      <c r="AO70" s="646"/>
      <c r="AP70" s="646"/>
      <c r="AQ70" s="193"/>
      <c r="AR70" s="194"/>
      <c r="AS70" s="195" t="s">
        <v>3</v>
      </c>
      <c r="AT70" s="648"/>
      <c r="AU70" s="648"/>
      <c r="AV70" s="249" t="s">
        <v>28</v>
      </c>
    </row>
    <row r="71" spans="5:48" ht="17.149999999999999" customHeight="1" x14ac:dyDescent="0.2">
      <c r="E71" s="681"/>
      <c r="F71" s="682"/>
      <c r="G71" s="654"/>
      <c r="H71" s="654"/>
      <c r="I71" s="654"/>
      <c r="J71" s="654"/>
      <c r="K71" s="654"/>
      <c r="L71" s="654"/>
      <c r="M71" s="654"/>
      <c r="N71" s="654"/>
      <c r="O71" s="654"/>
      <c r="P71" s="656"/>
      <c r="Q71" s="656"/>
      <c r="R71" s="656"/>
      <c r="S71" s="654"/>
      <c r="T71" s="654"/>
      <c r="U71" s="654"/>
      <c r="V71" s="654"/>
      <c r="W71" s="654"/>
      <c r="X71" s="654"/>
      <c r="Y71" s="654"/>
      <c r="Z71" s="654"/>
      <c r="AA71" s="654"/>
      <c r="AB71" s="654"/>
      <c r="AC71" s="654"/>
      <c r="AD71" s="654"/>
      <c r="AE71" s="654"/>
      <c r="AF71" s="656"/>
      <c r="AG71" s="656"/>
      <c r="AH71" s="656"/>
      <c r="AI71" s="656"/>
      <c r="AJ71" s="656"/>
      <c r="AK71" s="656"/>
      <c r="AL71" s="646"/>
      <c r="AM71" s="646"/>
      <c r="AN71" s="646"/>
      <c r="AO71" s="646"/>
      <c r="AP71" s="646"/>
      <c r="AQ71" s="190"/>
      <c r="AR71" s="191"/>
      <c r="AS71" s="192" t="s">
        <v>3</v>
      </c>
      <c r="AT71" s="647"/>
      <c r="AU71" s="647"/>
      <c r="AV71" s="248" t="s">
        <v>28</v>
      </c>
    </row>
    <row r="72" spans="5:48" ht="17.149999999999999" customHeight="1" x14ac:dyDescent="0.2">
      <c r="E72" s="683"/>
      <c r="F72" s="684"/>
      <c r="G72" s="654"/>
      <c r="H72" s="654"/>
      <c r="I72" s="654"/>
      <c r="J72" s="654"/>
      <c r="K72" s="654"/>
      <c r="L72" s="654"/>
      <c r="M72" s="654"/>
      <c r="N72" s="654"/>
      <c r="O72" s="654"/>
      <c r="P72" s="656"/>
      <c r="Q72" s="656"/>
      <c r="R72" s="656"/>
      <c r="S72" s="654"/>
      <c r="T72" s="654"/>
      <c r="U72" s="654"/>
      <c r="V72" s="654"/>
      <c r="W72" s="654"/>
      <c r="X72" s="654"/>
      <c r="Y72" s="654"/>
      <c r="Z72" s="654"/>
      <c r="AA72" s="654"/>
      <c r="AB72" s="654"/>
      <c r="AC72" s="654"/>
      <c r="AD72" s="654"/>
      <c r="AE72" s="654"/>
      <c r="AF72" s="656"/>
      <c r="AG72" s="656"/>
      <c r="AH72" s="656"/>
      <c r="AI72" s="656"/>
      <c r="AJ72" s="656"/>
      <c r="AK72" s="656"/>
      <c r="AL72" s="646"/>
      <c r="AM72" s="646"/>
      <c r="AN72" s="646"/>
      <c r="AO72" s="646"/>
      <c r="AP72" s="646"/>
      <c r="AQ72" s="193"/>
      <c r="AR72" s="194"/>
      <c r="AS72" s="195" t="s">
        <v>3</v>
      </c>
      <c r="AT72" s="648"/>
      <c r="AU72" s="648"/>
      <c r="AV72" s="249" t="s">
        <v>28</v>
      </c>
    </row>
    <row r="73" spans="5:48" ht="17.149999999999999" customHeight="1" x14ac:dyDescent="0.2">
      <c r="E73" s="681"/>
      <c r="F73" s="682"/>
      <c r="G73" s="654"/>
      <c r="H73" s="654"/>
      <c r="I73" s="654"/>
      <c r="J73" s="654"/>
      <c r="K73" s="654"/>
      <c r="L73" s="654"/>
      <c r="M73" s="654"/>
      <c r="N73" s="654"/>
      <c r="O73" s="654"/>
      <c r="P73" s="656"/>
      <c r="Q73" s="656"/>
      <c r="R73" s="656"/>
      <c r="S73" s="654"/>
      <c r="T73" s="654"/>
      <c r="U73" s="654"/>
      <c r="V73" s="654"/>
      <c r="W73" s="654"/>
      <c r="X73" s="654"/>
      <c r="Y73" s="654"/>
      <c r="Z73" s="654"/>
      <c r="AA73" s="654"/>
      <c r="AB73" s="654"/>
      <c r="AC73" s="654"/>
      <c r="AD73" s="654"/>
      <c r="AE73" s="654"/>
      <c r="AF73" s="656"/>
      <c r="AG73" s="656"/>
      <c r="AH73" s="656"/>
      <c r="AI73" s="656"/>
      <c r="AJ73" s="656"/>
      <c r="AK73" s="656"/>
      <c r="AL73" s="646"/>
      <c r="AM73" s="646"/>
      <c r="AN73" s="646"/>
      <c r="AO73" s="646"/>
      <c r="AP73" s="646"/>
      <c r="AQ73" s="190"/>
      <c r="AR73" s="191"/>
      <c r="AS73" s="192" t="s">
        <v>3</v>
      </c>
      <c r="AT73" s="647"/>
      <c r="AU73" s="647"/>
      <c r="AV73" s="248" t="s">
        <v>28</v>
      </c>
    </row>
    <row r="74" spans="5:48" ht="17.149999999999999" customHeight="1" thickBot="1" x14ac:dyDescent="0.25">
      <c r="E74" s="686"/>
      <c r="F74" s="687"/>
      <c r="G74" s="677"/>
      <c r="H74" s="677"/>
      <c r="I74" s="677"/>
      <c r="J74" s="677"/>
      <c r="K74" s="677"/>
      <c r="L74" s="677"/>
      <c r="M74" s="677"/>
      <c r="N74" s="677"/>
      <c r="O74" s="677"/>
      <c r="P74" s="676"/>
      <c r="Q74" s="676"/>
      <c r="R74" s="676"/>
      <c r="S74" s="677"/>
      <c r="T74" s="677"/>
      <c r="U74" s="677"/>
      <c r="V74" s="677"/>
      <c r="W74" s="677"/>
      <c r="X74" s="677"/>
      <c r="Y74" s="677"/>
      <c r="Z74" s="677"/>
      <c r="AA74" s="677"/>
      <c r="AB74" s="677"/>
      <c r="AC74" s="677"/>
      <c r="AD74" s="677"/>
      <c r="AE74" s="677"/>
      <c r="AF74" s="676"/>
      <c r="AG74" s="676"/>
      <c r="AH74" s="676"/>
      <c r="AI74" s="676"/>
      <c r="AJ74" s="676"/>
      <c r="AK74" s="676"/>
      <c r="AL74" s="672"/>
      <c r="AM74" s="672"/>
      <c r="AN74" s="672"/>
      <c r="AO74" s="672"/>
      <c r="AP74" s="672"/>
      <c r="AQ74" s="198"/>
      <c r="AR74" s="199"/>
      <c r="AS74" s="200" t="s">
        <v>3</v>
      </c>
      <c r="AT74" s="673"/>
      <c r="AU74" s="673"/>
      <c r="AV74" s="250" t="s">
        <v>28</v>
      </c>
    </row>
    <row r="75" spans="5:48" ht="10" customHeight="1" x14ac:dyDescent="0.2"/>
  </sheetData>
  <sheetProtection password="CC81" sheet="1" objects="1" scenarios="1"/>
  <mergeCells count="254">
    <mergeCell ref="AT71:AU71"/>
    <mergeCell ref="AT72:AU72"/>
    <mergeCell ref="AF71:AK72"/>
    <mergeCell ref="AL71:AP72"/>
    <mergeCell ref="AT74:AU74"/>
    <mergeCell ref="E73:F74"/>
    <mergeCell ref="G73:O74"/>
    <mergeCell ref="P73:R74"/>
    <mergeCell ref="S73:AE74"/>
    <mergeCell ref="AF73:AK74"/>
    <mergeCell ref="AL73:AP74"/>
    <mergeCell ref="AT73:AU73"/>
    <mergeCell ref="E71:F72"/>
    <mergeCell ref="G71:O72"/>
    <mergeCell ref="P71:R72"/>
    <mergeCell ref="S71:AE72"/>
    <mergeCell ref="AK2:AX3"/>
    <mergeCell ref="A2:AH3"/>
    <mergeCell ref="E69:F70"/>
    <mergeCell ref="G69:O70"/>
    <mergeCell ref="P69:R70"/>
    <mergeCell ref="S69:AE70"/>
    <mergeCell ref="AF69:AK70"/>
    <mergeCell ref="AL69:AP70"/>
    <mergeCell ref="AT69:AU69"/>
    <mergeCell ref="AT70:AU70"/>
    <mergeCell ref="AF13:AK14"/>
    <mergeCell ref="AL13:AP13"/>
    <mergeCell ref="AQ13:AV13"/>
    <mergeCell ref="E14:F14"/>
    <mergeCell ref="AL14:AP14"/>
    <mergeCell ref="AQ14:AV14"/>
    <mergeCell ref="M4:Y4"/>
    <mergeCell ref="E13:F13"/>
    <mergeCell ref="G13:O14"/>
    <mergeCell ref="P13:R14"/>
    <mergeCell ref="S13:AE14"/>
    <mergeCell ref="F8:L8"/>
    <mergeCell ref="E51:F52"/>
    <mergeCell ref="G51:O52"/>
    <mergeCell ref="P51:R52"/>
    <mergeCell ref="S51:AE52"/>
    <mergeCell ref="E55:F56"/>
    <mergeCell ref="AF51:AK52"/>
    <mergeCell ref="AL51:AP52"/>
    <mergeCell ref="AT51:AU51"/>
    <mergeCell ref="AT52:AU52"/>
    <mergeCell ref="E53:F54"/>
    <mergeCell ref="G53:O54"/>
    <mergeCell ref="P53:R54"/>
    <mergeCell ref="S53:AE54"/>
    <mergeCell ref="AF53:AK54"/>
    <mergeCell ref="AL53:AP54"/>
    <mergeCell ref="AT53:AU53"/>
    <mergeCell ref="AT54:AU54"/>
    <mergeCell ref="AT55:AU55"/>
    <mergeCell ref="AT56:AU56"/>
    <mergeCell ref="E57:F58"/>
    <mergeCell ref="G57:O58"/>
    <mergeCell ref="P57:R58"/>
    <mergeCell ref="S57:AE58"/>
    <mergeCell ref="AF57:AK58"/>
    <mergeCell ref="AL57:AP58"/>
    <mergeCell ref="AT57:AU57"/>
    <mergeCell ref="AT58:AU58"/>
    <mergeCell ref="G55:O56"/>
    <mergeCell ref="P55:R56"/>
    <mergeCell ref="S55:AE56"/>
    <mergeCell ref="AF55:AK56"/>
    <mergeCell ref="AL55:AP56"/>
    <mergeCell ref="AL59:AP60"/>
    <mergeCell ref="AT59:AU59"/>
    <mergeCell ref="AT60:AU60"/>
    <mergeCell ref="E61:F62"/>
    <mergeCell ref="G61:O62"/>
    <mergeCell ref="P61:R62"/>
    <mergeCell ref="S61:AE62"/>
    <mergeCell ref="AF61:AK62"/>
    <mergeCell ref="AL61:AP62"/>
    <mergeCell ref="AT61:AU61"/>
    <mergeCell ref="AT62:AU62"/>
    <mergeCell ref="E59:F60"/>
    <mergeCell ref="G59:O60"/>
    <mergeCell ref="P59:R60"/>
    <mergeCell ref="S59:AE60"/>
    <mergeCell ref="AF59:AK60"/>
    <mergeCell ref="E65:F66"/>
    <mergeCell ref="G65:O66"/>
    <mergeCell ref="P65:R66"/>
    <mergeCell ref="S65:AE66"/>
    <mergeCell ref="AF65:AK66"/>
    <mergeCell ref="AL65:AP66"/>
    <mergeCell ref="AT65:AU65"/>
    <mergeCell ref="AT66:AU66"/>
    <mergeCell ref="E63:F64"/>
    <mergeCell ref="G63:O64"/>
    <mergeCell ref="P63:R64"/>
    <mergeCell ref="S63:AE64"/>
    <mergeCell ref="AF63:AK64"/>
    <mergeCell ref="AL67:AP68"/>
    <mergeCell ref="AT67:AU67"/>
    <mergeCell ref="AT68:AU68"/>
    <mergeCell ref="E33:F34"/>
    <mergeCell ref="G33:O34"/>
    <mergeCell ref="P33:R34"/>
    <mergeCell ref="S33:AE34"/>
    <mergeCell ref="AF33:AK34"/>
    <mergeCell ref="AL33:AP34"/>
    <mergeCell ref="AT33:AU33"/>
    <mergeCell ref="AT34:AU34"/>
    <mergeCell ref="E35:F36"/>
    <mergeCell ref="G35:O36"/>
    <mergeCell ref="P35:R36"/>
    <mergeCell ref="S35:AE36"/>
    <mergeCell ref="AF35:AK36"/>
    <mergeCell ref="E67:F68"/>
    <mergeCell ref="G67:O68"/>
    <mergeCell ref="P67:R68"/>
    <mergeCell ref="S67:AE68"/>
    <mergeCell ref="AF67:AK68"/>
    <mergeCell ref="AL63:AP64"/>
    <mergeCell ref="AT63:AU63"/>
    <mergeCell ref="AT64:AU64"/>
    <mergeCell ref="AL35:AP36"/>
    <mergeCell ref="AT35:AU35"/>
    <mergeCell ref="AT36:AU36"/>
    <mergeCell ref="E37:F38"/>
    <mergeCell ref="G37:O38"/>
    <mergeCell ref="P37:R38"/>
    <mergeCell ref="S37:AE38"/>
    <mergeCell ref="AF37:AK38"/>
    <mergeCell ref="AL37:AP38"/>
    <mergeCell ref="AT37:AU37"/>
    <mergeCell ref="AT38:AU38"/>
    <mergeCell ref="AL39:AP40"/>
    <mergeCell ref="AT39:AU39"/>
    <mergeCell ref="AT40:AU40"/>
    <mergeCell ref="E41:F42"/>
    <mergeCell ref="G41:O42"/>
    <mergeCell ref="P41:R42"/>
    <mergeCell ref="S41:AE42"/>
    <mergeCell ref="AF41:AK42"/>
    <mergeCell ref="AL41:AP42"/>
    <mergeCell ref="AT41:AU41"/>
    <mergeCell ref="AT42:AU42"/>
    <mergeCell ref="E39:F40"/>
    <mergeCell ref="G39:O40"/>
    <mergeCell ref="P39:R40"/>
    <mergeCell ref="S39:AE40"/>
    <mergeCell ref="AF39:AK40"/>
    <mergeCell ref="AL43:AP44"/>
    <mergeCell ref="AT43:AU43"/>
    <mergeCell ref="AT44:AU44"/>
    <mergeCell ref="E45:F46"/>
    <mergeCell ref="G45:O46"/>
    <mergeCell ref="P45:R46"/>
    <mergeCell ref="S45:AE46"/>
    <mergeCell ref="AF45:AK46"/>
    <mergeCell ref="AL45:AP46"/>
    <mergeCell ref="AT45:AU45"/>
    <mergeCell ref="AT46:AU46"/>
    <mergeCell ref="E43:F44"/>
    <mergeCell ref="G43:O44"/>
    <mergeCell ref="P43:R44"/>
    <mergeCell ref="S43:AE44"/>
    <mergeCell ref="AF43:AK44"/>
    <mergeCell ref="AL47:AP48"/>
    <mergeCell ref="AT47:AU47"/>
    <mergeCell ref="AT48:AU48"/>
    <mergeCell ref="E49:F50"/>
    <mergeCell ref="G49:O50"/>
    <mergeCell ref="P49:R50"/>
    <mergeCell ref="S49:AE50"/>
    <mergeCell ref="AF49:AK50"/>
    <mergeCell ref="AL49:AP50"/>
    <mergeCell ref="AT49:AU49"/>
    <mergeCell ref="AT50:AU50"/>
    <mergeCell ref="E47:F48"/>
    <mergeCell ref="G47:O48"/>
    <mergeCell ref="P47:R48"/>
    <mergeCell ref="S47:AE48"/>
    <mergeCell ref="AF47:AK48"/>
    <mergeCell ref="AL15:AP16"/>
    <mergeCell ref="AT15:AU15"/>
    <mergeCell ref="AT16:AU16"/>
    <mergeCell ref="E17:F18"/>
    <mergeCell ref="G17:O18"/>
    <mergeCell ref="P17:R18"/>
    <mergeCell ref="S17:AE18"/>
    <mergeCell ref="AF17:AK18"/>
    <mergeCell ref="AL17:AP18"/>
    <mergeCell ref="AT17:AU17"/>
    <mergeCell ref="AT18:AU18"/>
    <mergeCell ref="E15:F16"/>
    <mergeCell ref="G15:O16"/>
    <mergeCell ref="P15:R16"/>
    <mergeCell ref="S15:AE16"/>
    <mergeCell ref="AF15:AK16"/>
    <mergeCell ref="AL19:AP20"/>
    <mergeCell ref="AT19:AU19"/>
    <mergeCell ref="AT20:AU20"/>
    <mergeCell ref="E21:F22"/>
    <mergeCell ref="G21:O22"/>
    <mergeCell ref="P21:R22"/>
    <mergeCell ref="S21:AE22"/>
    <mergeCell ref="AF21:AK22"/>
    <mergeCell ref="AL21:AP22"/>
    <mergeCell ref="AT21:AU21"/>
    <mergeCell ref="AT22:AU22"/>
    <mergeCell ref="E19:F20"/>
    <mergeCell ref="G19:O20"/>
    <mergeCell ref="P19:R20"/>
    <mergeCell ref="S19:AE20"/>
    <mergeCell ref="AF19:AK20"/>
    <mergeCell ref="AL23:AP24"/>
    <mergeCell ref="AT23:AU23"/>
    <mergeCell ref="AT24:AU24"/>
    <mergeCell ref="E25:F26"/>
    <mergeCell ref="G25:O26"/>
    <mergeCell ref="P25:R26"/>
    <mergeCell ref="S25:AE26"/>
    <mergeCell ref="AF25:AK26"/>
    <mergeCell ref="AL25:AP26"/>
    <mergeCell ref="AT25:AU25"/>
    <mergeCell ref="AT26:AU26"/>
    <mergeCell ref="E23:F24"/>
    <mergeCell ref="G23:O24"/>
    <mergeCell ref="P23:R24"/>
    <mergeCell ref="S23:AE24"/>
    <mergeCell ref="AF23:AK24"/>
    <mergeCell ref="AL31:AP32"/>
    <mergeCell ref="AT31:AU31"/>
    <mergeCell ref="AT32:AU32"/>
    <mergeCell ref="E31:F32"/>
    <mergeCell ref="G31:O32"/>
    <mergeCell ref="P31:R32"/>
    <mergeCell ref="S31:AE32"/>
    <mergeCell ref="AF31:AK32"/>
    <mergeCell ref="AL27:AP28"/>
    <mergeCell ref="AT27:AU27"/>
    <mergeCell ref="AT28:AU28"/>
    <mergeCell ref="E29:F30"/>
    <mergeCell ref="G29:O30"/>
    <mergeCell ref="P29:R30"/>
    <mergeCell ref="S29:AE30"/>
    <mergeCell ref="AF29:AK30"/>
    <mergeCell ref="AL29:AP30"/>
    <mergeCell ref="AT29:AU29"/>
    <mergeCell ref="AT30:AU30"/>
    <mergeCell ref="E27:F28"/>
    <mergeCell ref="G27:O28"/>
    <mergeCell ref="P27:R28"/>
    <mergeCell ref="S27:AE28"/>
    <mergeCell ref="AF27:AK28"/>
  </mergeCells>
  <phoneticPr fontId="1"/>
  <conditionalFormatting sqref="AQ69">
    <cfRule type="expression" dxfId="1319" priority="716" stopIfTrue="1">
      <formula>AND(AQ69="",AR69="",AT69="",AQ70="",AR70="",AT70="")</formula>
    </cfRule>
    <cfRule type="expression" dxfId="1318" priority="719">
      <formula>ISERROR(VALUE(AQ69&amp;AR69&amp;"."&amp;AT69&amp;".1"))</formula>
    </cfRule>
    <cfRule type="expression" dxfId="1317" priority="729">
      <formula>VALUE(AQ69&amp;AR69&amp;"."&amp;AT69&amp;".1")&gt;VALUE(AQ70&amp;AR70&amp;"."&amp;AT70&amp;".1")</formula>
    </cfRule>
  </conditionalFormatting>
  <conditionalFormatting sqref="AQ70">
    <cfRule type="expression" dxfId="1316" priority="713" stopIfTrue="1">
      <formula>AND(AQ69="",AR69="",AT69="",AQ70="",AR70="",AT70="")</formula>
    </cfRule>
    <cfRule type="expression" dxfId="1315" priority="714">
      <formula>ISERROR(VALUE(AQ70&amp;AR70&amp;"."&amp;AT70&amp;".1"))</formula>
    </cfRule>
    <cfRule type="expression" dxfId="1314" priority="723">
      <formula>VALUE(AQ69&amp;AR69&amp;"."&amp;AT69&amp;".1")&gt;VALUE(AQ70&amp;AR70&amp;"."&amp;AT70&amp;".1")</formula>
    </cfRule>
  </conditionalFormatting>
  <conditionalFormatting sqref="AQ71">
    <cfRule type="expression" dxfId="1313" priority="695" stopIfTrue="1">
      <formula>AND(AQ71="",AR71="",AT71="",AQ72="",AR72="",AT72="")</formula>
    </cfRule>
    <cfRule type="expression" dxfId="1312" priority="698">
      <formula>ISERROR(VALUE(AQ71&amp;AR71&amp;"."&amp;AT71&amp;".1"))</formula>
    </cfRule>
    <cfRule type="expression" dxfId="1311" priority="708">
      <formula>VALUE(AQ71&amp;AR71&amp;"."&amp;AT71&amp;".1")&gt;VALUE(AQ72&amp;AR72&amp;"."&amp;AT72&amp;".1")</formula>
    </cfRule>
  </conditionalFormatting>
  <conditionalFormatting sqref="AQ72">
    <cfRule type="expression" dxfId="1310" priority="692" stopIfTrue="1">
      <formula>AND(AQ71="",AR71="",AT71="",AQ72="",AR72="",AT72="")</formula>
    </cfRule>
    <cfRule type="expression" dxfId="1309" priority="693">
      <formula>ISERROR(VALUE(AQ72&amp;AR72&amp;"."&amp;AT72&amp;".1"))</formula>
    </cfRule>
    <cfRule type="expression" dxfId="1308" priority="702">
      <formula>VALUE(AQ71&amp;AR71&amp;"."&amp;AT71&amp;".1")&gt;VALUE(AQ72&amp;AR72&amp;"."&amp;AT72&amp;".1")</formula>
    </cfRule>
  </conditionalFormatting>
  <conditionalFormatting sqref="AQ73">
    <cfRule type="expression" dxfId="1307" priority="548" stopIfTrue="1">
      <formula>AND(AQ73="",AR73="",AT73="",AQ74="",AR74="",AT74="")</formula>
    </cfRule>
    <cfRule type="expression" dxfId="1306" priority="551">
      <formula>ISERROR(VALUE(AQ73&amp;AR73&amp;"."&amp;AT73&amp;".1"))</formula>
    </cfRule>
    <cfRule type="expression" dxfId="1305" priority="561">
      <formula>VALUE(AQ73&amp;AR73&amp;"."&amp;AT73&amp;".1")&gt;VALUE(AQ74&amp;AR74&amp;"."&amp;AT74&amp;".1")</formula>
    </cfRule>
  </conditionalFormatting>
  <conditionalFormatting sqref="AQ74">
    <cfRule type="expression" dxfId="1304" priority="545" stopIfTrue="1">
      <formula>AND(AQ73="",AR73="",AT73="",AQ74="",AR74="",AT74="")</formula>
    </cfRule>
    <cfRule type="expression" dxfId="1303" priority="546">
      <formula>ISERROR(VALUE(AQ74&amp;AR74&amp;"."&amp;AT74&amp;".1"))</formula>
    </cfRule>
    <cfRule type="expression" dxfId="1302" priority="555">
      <formula>VALUE(AQ73&amp;AR73&amp;"."&amp;AT73&amp;".1")&gt;VALUE(AQ74&amp;AR74&amp;"."&amp;AT74&amp;".1")</formula>
    </cfRule>
  </conditionalFormatting>
  <conditionalFormatting sqref="AR69">
    <cfRule type="expression" dxfId="1301" priority="715" stopIfTrue="1">
      <formula>AND(AQ69="",AR69="",AT69="",AQ70="",AR70="",AT70="")</formula>
    </cfRule>
    <cfRule type="expression" dxfId="1300" priority="721">
      <formula>ISERROR(VALUE(AQ69&amp;AR69&amp;"."&amp;AT69&amp;".1"))</formula>
    </cfRule>
    <cfRule type="expression" dxfId="1299" priority="728">
      <formula>VALUE(AQ69&amp;AR69&amp;"."&amp;AT69&amp;".1")&gt;VALUE(AQ70&amp;AR70&amp;"."&amp;AT70&amp;".1")</formula>
    </cfRule>
  </conditionalFormatting>
  <conditionalFormatting sqref="AR70">
    <cfRule type="expression" dxfId="1298" priority="710" stopIfTrue="1">
      <formula>AND(AQ69="",AR69="",AT69="",AQ70="",AR70="",AT70="")</formula>
    </cfRule>
    <cfRule type="expression" dxfId="1297" priority="712">
      <formula>ISERROR(VALUE(AQ70&amp;AR70&amp;"."&amp;AT70&amp;".1"))</formula>
    </cfRule>
    <cfRule type="expression" dxfId="1296" priority="718">
      <formula>VALUE(AQ69&amp;AR69&amp;"."&amp;AT69&amp;".1")&gt;VALUE(AQ70&amp;AR70&amp;"."&amp;AT70&amp;".1")</formula>
    </cfRule>
  </conditionalFormatting>
  <conditionalFormatting sqref="AR71">
    <cfRule type="expression" dxfId="1295" priority="694" stopIfTrue="1">
      <formula>AND(AQ71="",AR71="",AT71="",AQ72="",AR72="",AT72="")</formula>
    </cfRule>
    <cfRule type="expression" dxfId="1294" priority="700">
      <formula>ISERROR(VALUE(AQ71&amp;AR71&amp;"."&amp;AT71&amp;".1"))</formula>
    </cfRule>
    <cfRule type="expression" dxfId="1293" priority="707">
      <formula>VALUE(AQ71&amp;AR71&amp;"."&amp;AT71&amp;".1")&gt;VALUE(AQ72&amp;AR72&amp;"."&amp;AT72&amp;".1")</formula>
    </cfRule>
  </conditionalFormatting>
  <conditionalFormatting sqref="AR72">
    <cfRule type="expression" dxfId="1292" priority="689" stopIfTrue="1">
      <formula>AND(AQ71="",AR71="",AT71="",AQ72="",AR72="",AT72="")</formula>
    </cfRule>
    <cfRule type="expression" dxfId="1291" priority="691">
      <formula>ISERROR(VALUE(AQ72&amp;AR72&amp;"."&amp;AT72&amp;".1"))</formula>
    </cfRule>
    <cfRule type="expression" dxfId="1290" priority="697">
      <formula>VALUE(AQ71&amp;AR71&amp;"."&amp;AT71&amp;".1")&gt;VALUE(AQ72&amp;AR72&amp;"."&amp;AT72&amp;".1")</formula>
    </cfRule>
  </conditionalFormatting>
  <conditionalFormatting sqref="AR73">
    <cfRule type="expression" dxfId="1289" priority="547" stopIfTrue="1">
      <formula>AND(AQ73="",AR73="",AT73="",AQ74="",AR74="",AT74="")</formula>
    </cfRule>
    <cfRule type="expression" dxfId="1288" priority="553">
      <formula>ISERROR(VALUE(AQ73&amp;AR73&amp;"."&amp;AT73&amp;".1"))</formula>
    </cfRule>
    <cfRule type="expression" dxfId="1287" priority="560">
      <formula>VALUE(AQ73&amp;AR73&amp;"."&amp;AT73&amp;".1")&gt;VALUE(AQ74&amp;AR74&amp;"."&amp;AT74&amp;".1")</formula>
    </cfRule>
  </conditionalFormatting>
  <conditionalFormatting sqref="AR74">
    <cfRule type="expression" dxfId="1286" priority="542" stopIfTrue="1">
      <formula>AND(AQ73="",AR73="",AT73="",AQ74="",AR74="",AT74="")</formula>
    </cfRule>
    <cfRule type="expression" dxfId="1285" priority="544">
      <formula>ISERROR(VALUE(AQ74&amp;AR74&amp;"."&amp;AT74&amp;".1"))</formula>
    </cfRule>
    <cfRule type="expression" dxfId="1284" priority="550">
      <formula>VALUE(AQ73&amp;AR73&amp;"."&amp;AT73&amp;".1")&gt;VALUE(AQ74&amp;AR74&amp;"."&amp;AT74&amp;".1")</formula>
    </cfRule>
  </conditionalFormatting>
  <conditionalFormatting sqref="AT69">
    <cfRule type="expression" dxfId="1283" priority="720" stopIfTrue="1">
      <formula>AND(AQ69="",AR69="",AT69="",AQ70="",AR70="",AT70="")</formula>
    </cfRule>
    <cfRule type="expression" dxfId="1282" priority="722">
      <formula>ISERROR(VALUE(AQ69&amp;AR69&amp;"."&amp;AT69&amp;".1"))</formula>
    </cfRule>
    <cfRule type="expression" dxfId="1281" priority="727">
      <formula>VALUE(AQ69&amp;AR69&amp;"."&amp;AT69&amp;".1")&gt;VALUE(AQ70&amp;AR70&amp;"."&amp;AT70&amp;".1")</formula>
    </cfRule>
  </conditionalFormatting>
  <conditionalFormatting sqref="AT70">
    <cfRule type="expression" dxfId="1280" priority="709" stopIfTrue="1">
      <formula>AND(AQ69="",AR69="",AT69="",AQ70="",AR70="",AT70="")</formula>
    </cfRule>
    <cfRule type="expression" dxfId="1279" priority="711">
      <formula>ISERROR(VALUE(AQ70&amp;AR70&amp;"."&amp;AT70&amp;".1"))</formula>
    </cfRule>
    <cfRule type="expression" dxfId="1278" priority="717">
      <formula>VALUE(AQ69&amp;AR69&amp;"."&amp;AT69&amp;".1")&gt;VALUE(AQ70&amp;AR70&amp;"."&amp;AT70&amp;".1")</formula>
    </cfRule>
  </conditionalFormatting>
  <conditionalFormatting sqref="AT71">
    <cfRule type="expression" dxfId="1277" priority="699" stopIfTrue="1">
      <formula>AND(AQ71="",AR71="",AT71="",AQ72="",AR72="",AT72="")</formula>
    </cfRule>
    <cfRule type="expression" dxfId="1276" priority="701">
      <formula>ISERROR(VALUE(AQ71&amp;AR71&amp;"."&amp;AT71&amp;".1"))</formula>
    </cfRule>
    <cfRule type="expression" dxfId="1275" priority="706">
      <formula>VALUE(AQ71&amp;AR71&amp;"."&amp;AT71&amp;".1")&gt;VALUE(AQ72&amp;AR72&amp;"."&amp;AT72&amp;".1")</formula>
    </cfRule>
  </conditionalFormatting>
  <conditionalFormatting sqref="AT72">
    <cfRule type="expression" dxfId="1274" priority="688" stopIfTrue="1">
      <formula>AND(AQ71="",AR71="",AT71="",AQ72="",AR72="",AT72="")</formula>
    </cfRule>
    <cfRule type="expression" dxfId="1273" priority="690">
      <formula>ISERROR(VALUE(AQ72&amp;AR72&amp;"."&amp;AT72&amp;".1"))</formula>
    </cfRule>
    <cfRule type="expression" dxfId="1272" priority="696">
      <formula>VALUE(AQ71&amp;AR71&amp;"."&amp;AT71&amp;".1")&gt;VALUE(AQ72&amp;AR72&amp;"."&amp;AT72&amp;".1")</formula>
    </cfRule>
  </conditionalFormatting>
  <conditionalFormatting sqref="AT73">
    <cfRule type="expression" dxfId="1271" priority="552" stopIfTrue="1">
      <formula>AND(AQ73="",AR73="",AT73="",AQ74="",AR74="",AT74="")</formula>
    </cfRule>
    <cfRule type="expression" dxfId="1270" priority="554">
      <formula>ISERROR(VALUE(AQ73&amp;AR73&amp;"."&amp;AT73&amp;".1"))</formula>
    </cfRule>
    <cfRule type="expression" dxfId="1269" priority="559">
      <formula>VALUE(AQ73&amp;AR73&amp;"."&amp;AT73&amp;".1")&gt;VALUE(AQ74&amp;AR74&amp;"."&amp;AT74&amp;".1")</formula>
    </cfRule>
  </conditionalFormatting>
  <conditionalFormatting sqref="AT74">
    <cfRule type="expression" dxfId="1268" priority="541" stopIfTrue="1">
      <formula>AND(AQ73="",AR73="",AT73="",AQ74="",AR74="",AT74="")</formula>
    </cfRule>
    <cfRule type="expression" dxfId="1267" priority="543">
      <formula>ISERROR(VALUE(AQ74&amp;AR74&amp;"."&amp;AT74&amp;".1"))</formula>
    </cfRule>
    <cfRule type="expression" dxfId="1266" priority="549">
      <formula>VALUE(AQ73&amp;AR73&amp;"."&amp;AT73&amp;".1")&gt;VALUE(AQ74&amp;AR74&amp;"."&amp;AT74&amp;".1")</formula>
    </cfRule>
  </conditionalFormatting>
  <conditionalFormatting sqref="AQ51">
    <cfRule type="expression" dxfId="1265" priority="518" stopIfTrue="1">
      <formula>AND(AQ51="",AR51="",AT51="",AQ52="",AR52="",AT52="")</formula>
    </cfRule>
    <cfRule type="expression" dxfId="1264" priority="521">
      <formula>ISERROR(VALUE(AQ51&amp;AR51&amp;"."&amp;AT51&amp;".1"))</formula>
    </cfRule>
    <cfRule type="expression" dxfId="1263" priority="531">
      <formula>VALUE(AQ51&amp;AR51&amp;"."&amp;AT51&amp;".1")&gt;VALUE(AQ52&amp;AR52&amp;"."&amp;AT52&amp;".1")</formula>
    </cfRule>
  </conditionalFormatting>
  <conditionalFormatting sqref="AQ52">
    <cfRule type="expression" dxfId="1262" priority="515" stopIfTrue="1">
      <formula>AND(AQ51="",AR51="",AT51="",AQ52="",AR52="",AT52="")</formula>
    </cfRule>
    <cfRule type="expression" dxfId="1261" priority="516">
      <formula>ISERROR(VALUE(AQ52&amp;AR52&amp;"."&amp;AT52&amp;".1"))</formula>
    </cfRule>
    <cfRule type="expression" dxfId="1260" priority="525">
      <formula>VALUE(AQ51&amp;AR51&amp;"."&amp;AT51&amp;".1")&gt;VALUE(AQ52&amp;AR52&amp;"."&amp;AT52&amp;".1")</formula>
    </cfRule>
  </conditionalFormatting>
  <conditionalFormatting sqref="AQ53">
    <cfRule type="expression" dxfId="1259" priority="497" stopIfTrue="1">
      <formula>AND(AQ53="",AR53="",AT53="",AQ54="",AR54="",AT54="")</formula>
    </cfRule>
    <cfRule type="expression" dxfId="1258" priority="500">
      <formula>ISERROR(VALUE(AQ53&amp;AR53&amp;"."&amp;AT53&amp;".1"))</formula>
    </cfRule>
    <cfRule type="expression" dxfId="1257" priority="510">
      <formula>VALUE(AQ53&amp;AR53&amp;"."&amp;AT53&amp;".1")&gt;VALUE(AQ54&amp;AR54&amp;"."&amp;AT54&amp;".1")</formula>
    </cfRule>
  </conditionalFormatting>
  <conditionalFormatting sqref="AQ54 AQ56">
    <cfRule type="expression" dxfId="1256" priority="494" stopIfTrue="1">
      <formula>AND(AQ53="",AR53="",AT53="",AQ54="",AR54="",AT54="")</formula>
    </cfRule>
    <cfRule type="expression" dxfId="1255" priority="495">
      <formula>ISERROR(VALUE(AQ54&amp;AR54&amp;"."&amp;AT54&amp;".1"))</formula>
    </cfRule>
    <cfRule type="expression" dxfId="1254" priority="504">
      <formula>VALUE(AQ53&amp;AR53&amp;"."&amp;AT53&amp;".1")&gt;VALUE(AQ54&amp;AR54&amp;"."&amp;AT54&amp;".1")</formula>
    </cfRule>
  </conditionalFormatting>
  <conditionalFormatting sqref="AQ55">
    <cfRule type="expression" dxfId="1253" priority="356" stopIfTrue="1">
      <formula>AND(AQ55="",AR55="",AT55="",AQ56="",AR56="",AT56="")</formula>
    </cfRule>
    <cfRule type="expression" dxfId="1252" priority="357">
      <formula>ISERROR(VALUE(AQ55&amp;AR55&amp;"."&amp;AT55&amp;".1"))</formula>
    </cfRule>
    <cfRule type="expression" dxfId="1251" priority="363">
      <formula>VALUE(AQ55&amp;AR55&amp;"."&amp;AT55&amp;".1")&gt;VALUE(AQ56&amp;AR56&amp;"."&amp;AT56&amp;".1")</formula>
    </cfRule>
  </conditionalFormatting>
  <conditionalFormatting sqref="AQ57">
    <cfRule type="expression" dxfId="1250" priority="476" stopIfTrue="1">
      <formula>AND(AQ57="",AR57="",AT57="",AQ58="",AR58="",AT58="")</formula>
    </cfRule>
    <cfRule type="expression" dxfId="1249" priority="479">
      <formula>ISERROR(VALUE(AQ57&amp;AR57&amp;"."&amp;AT57&amp;".1"))</formula>
    </cfRule>
    <cfRule type="expression" dxfId="1248" priority="489">
      <formula>VALUE(AQ57&amp;AR57&amp;"."&amp;AT57&amp;".1")&gt;VALUE(AQ58&amp;AR58&amp;"."&amp;AT58&amp;".1")</formula>
    </cfRule>
  </conditionalFormatting>
  <conditionalFormatting sqref="AQ58">
    <cfRule type="expression" dxfId="1247" priority="473" stopIfTrue="1">
      <formula>AND(AQ57="",AR57="",AT57="",AQ58="",AR58="",AT58="")</formula>
    </cfRule>
    <cfRule type="expression" dxfId="1246" priority="474">
      <formula>ISERROR(VALUE(AQ58&amp;AR58&amp;"."&amp;AT58&amp;".1"))</formula>
    </cfRule>
    <cfRule type="expression" dxfId="1245" priority="483">
      <formula>VALUE(AQ57&amp;AR57&amp;"."&amp;AT57&amp;".1")&gt;VALUE(AQ58&amp;AR58&amp;"."&amp;AT58&amp;".1")</formula>
    </cfRule>
  </conditionalFormatting>
  <conditionalFormatting sqref="AQ59">
    <cfRule type="expression" dxfId="1244" priority="455" stopIfTrue="1">
      <formula>AND(AQ59="",AR59="",AT59="",AQ60="",AR60="",AT60="")</formula>
    </cfRule>
    <cfRule type="expression" dxfId="1243" priority="458">
      <formula>ISERROR(VALUE(AQ59&amp;AR59&amp;"."&amp;AT59&amp;".1"))</formula>
    </cfRule>
    <cfRule type="expression" dxfId="1242" priority="468">
      <formula>VALUE(AQ59&amp;AR59&amp;"."&amp;AT59&amp;".1")&gt;VALUE(AQ60&amp;AR60&amp;"."&amp;AT60&amp;".1")</formula>
    </cfRule>
  </conditionalFormatting>
  <conditionalFormatting sqref="AQ60">
    <cfRule type="expression" dxfId="1241" priority="452" stopIfTrue="1">
      <formula>AND(AQ59="",AR59="",AT59="",AQ60="",AR60="",AT60="")</formula>
    </cfRule>
    <cfRule type="expression" dxfId="1240" priority="453">
      <formula>ISERROR(VALUE(AQ60&amp;AR60&amp;"."&amp;AT60&amp;".1"))</formula>
    </cfRule>
    <cfRule type="expression" dxfId="1239" priority="462">
      <formula>VALUE(AQ59&amp;AR59&amp;"."&amp;AT59&amp;".1")&gt;VALUE(AQ60&amp;AR60&amp;"."&amp;AT60&amp;".1")</formula>
    </cfRule>
  </conditionalFormatting>
  <conditionalFormatting sqref="AQ61">
    <cfRule type="expression" dxfId="1238" priority="434" stopIfTrue="1">
      <formula>AND(AQ61="",AR61="",AT61="",AQ62="",AR62="",AT62="")</formula>
    </cfRule>
    <cfRule type="expression" dxfId="1237" priority="437">
      <formula>ISERROR(VALUE(AQ61&amp;AR61&amp;"."&amp;AT61&amp;".1"))</formula>
    </cfRule>
    <cfRule type="expression" dxfId="1236" priority="447">
      <formula>VALUE(AQ61&amp;AR61&amp;"."&amp;AT61&amp;".1")&gt;VALUE(AQ62&amp;AR62&amp;"."&amp;AT62&amp;".1")</formula>
    </cfRule>
  </conditionalFormatting>
  <conditionalFormatting sqref="AQ62">
    <cfRule type="expression" dxfId="1235" priority="431" stopIfTrue="1">
      <formula>AND(AQ61="",AR61="",AT61="",AQ62="",AR62="",AT62="")</formula>
    </cfRule>
    <cfRule type="expression" dxfId="1234" priority="432">
      <formula>ISERROR(VALUE(AQ62&amp;AR62&amp;"."&amp;AT62&amp;".1"))</formula>
    </cfRule>
    <cfRule type="expression" dxfId="1233" priority="441">
      <formula>VALUE(AQ61&amp;AR61&amp;"."&amp;AT61&amp;".1")&gt;VALUE(AQ62&amp;AR62&amp;"."&amp;AT62&amp;".1")</formula>
    </cfRule>
  </conditionalFormatting>
  <conditionalFormatting sqref="AQ63">
    <cfRule type="expression" dxfId="1232" priority="413" stopIfTrue="1">
      <formula>AND(AQ63="",AR63="",AT63="",AQ64="",AR64="",AT64="")</formula>
    </cfRule>
    <cfRule type="expression" dxfId="1231" priority="416">
      <formula>ISERROR(VALUE(AQ63&amp;AR63&amp;"."&amp;AT63&amp;".1"))</formula>
    </cfRule>
    <cfRule type="expression" dxfId="1230" priority="426">
      <formula>VALUE(AQ63&amp;AR63&amp;"."&amp;AT63&amp;".1")&gt;VALUE(AQ64&amp;AR64&amp;"."&amp;AT64&amp;".1")</formula>
    </cfRule>
  </conditionalFormatting>
  <conditionalFormatting sqref="AQ64">
    <cfRule type="expression" dxfId="1229" priority="410" stopIfTrue="1">
      <formula>AND(AQ63="",AR63="",AT63="",AQ64="",AR64="",AT64="")</formula>
    </cfRule>
    <cfRule type="expression" dxfId="1228" priority="411">
      <formula>ISERROR(VALUE(AQ64&amp;AR64&amp;"."&amp;AT64&amp;".1"))</formula>
    </cfRule>
    <cfRule type="expression" dxfId="1227" priority="420">
      <formula>VALUE(AQ63&amp;AR63&amp;"."&amp;AT63&amp;".1")&gt;VALUE(AQ64&amp;AR64&amp;"."&amp;AT64&amp;".1")</formula>
    </cfRule>
  </conditionalFormatting>
  <conditionalFormatting sqref="AQ65">
    <cfRule type="expression" dxfId="1226" priority="392" stopIfTrue="1">
      <formula>AND(AQ65="",AR65="",AT65="",AQ66="",AR66="",AT66="")</formula>
    </cfRule>
    <cfRule type="expression" dxfId="1225" priority="395">
      <formula>ISERROR(VALUE(AQ65&amp;AR65&amp;"."&amp;AT65&amp;".1"))</formula>
    </cfRule>
    <cfRule type="expression" dxfId="1224" priority="405">
      <formula>VALUE(AQ65&amp;AR65&amp;"."&amp;AT65&amp;".1")&gt;VALUE(AQ66&amp;AR66&amp;"."&amp;AT66&amp;".1")</formula>
    </cfRule>
  </conditionalFormatting>
  <conditionalFormatting sqref="AQ66">
    <cfRule type="expression" dxfId="1223" priority="389" stopIfTrue="1">
      <formula>AND(AQ65="",AR65="",AT65="",AQ66="",AR66="",AT66="")</formula>
    </cfRule>
    <cfRule type="expression" dxfId="1222" priority="390">
      <formula>ISERROR(VALUE(AQ66&amp;AR66&amp;"."&amp;AT66&amp;".1"))</formula>
    </cfRule>
    <cfRule type="expression" dxfId="1221" priority="399">
      <formula>VALUE(AQ65&amp;AR65&amp;"."&amp;AT65&amp;".1")&gt;VALUE(AQ66&amp;AR66&amp;"."&amp;AT66&amp;".1")</formula>
    </cfRule>
  </conditionalFormatting>
  <conditionalFormatting sqref="AQ67">
    <cfRule type="expression" dxfId="1220" priority="371" stopIfTrue="1">
      <formula>AND(AQ67="",AR67="",AT67="",AQ68="",AR68="",AT68="")</formula>
    </cfRule>
    <cfRule type="expression" dxfId="1219" priority="374">
      <formula>ISERROR(VALUE(AQ67&amp;AR67&amp;"."&amp;AT67&amp;".1"))</formula>
    </cfRule>
    <cfRule type="expression" dxfId="1218" priority="384">
      <formula>VALUE(AQ67&amp;AR67&amp;"."&amp;AT67&amp;".1")&gt;VALUE(AQ68&amp;AR68&amp;"."&amp;AT68&amp;".1")</formula>
    </cfRule>
  </conditionalFormatting>
  <conditionalFormatting sqref="AQ68">
    <cfRule type="expression" dxfId="1217" priority="368" stopIfTrue="1">
      <formula>AND(AQ67="",AR67="",AT67="",AQ68="",AR68="",AT68="")</formula>
    </cfRule>
    <cfRule type="expression" dxfId="1216" priority="369">
      <formula>ISERROR(VALUE(AQ68&amp;AR68&amp;"."&amp;AT68&amp;".1"))</formula>
    </cfRule>
    <cfRule type="expression" dxfId="1215" priority="378">
      <formula>VALUE(AQ67&amp;AR67&amp;"."&amp;AT67&amp;".1")&gt;VALUE(AQ68&amp;AR68&amp;"."&amp;AT68&amp;".1")</formula>
    </cfRule>
  </conditionalFormatting>
  <conditionalFormatting sqref="AR51">
    <cfRule type="expression" dxfId="1214" priority="517" stopIfTrue="1">
      <formula>AND(AQ51="",AR51="",AT51="",AQ52="",AR52="",AT52="")</formula>
    </cfRule>
    <cfRule type="expression" dxfId="1213" priority="523">
      <formula>ISERROR(VALUE(AQ51&amp;AR51&amp;"."&amp;AT51&amp;".1"))</formula>
    </cfRule>
    <cfRule type="expression" dxfId="1212" priority="530">
      <formula>VALUE(AQ51&amp;AR51&amp;"."&amp;AT51&amp;".1")&gt;VALUE(AQ52&amp;AR52&amp;"."&amp;AT52&amp;".1")</formula>
    </cfRule>
  </conditionalFormatting>
  <conditionalFormatting sqref="AR52">
    <cfRule type="expression" dxfId="1211" priority="512" stopIfTrue="1">
      <formula>AND(AQ51="",AR51="",AT51="",AQ52="",AR52="",AT52="")</formula>
    </cfRule>
    <cfRule type="expression" dxfId="1210" priority="514">
      <formula>ISERROR(VALUE(AQ52&amp;AR52&amp;"."&amp;AT52&amp;".1"))</formula>
    </cfRule>
    <cfRule type="expression" dxfId="1209" priority="520">
      <formula>VALUE(AQ51&amp;AR51&amp;"."&amp;AT51&amp;".1")&gt;VALUE(AQ52&amp;AR52&amp;"."&amp;AT52&amp;".1")</formula>
    </cfRule>
  </conditionalFormatting>
  <conditionalFormatting sqref="AR53">
    <cfRule type="expression" dxfId="1208" priority="496" stopIfTrue="1">
      <formula>AND(AQ53="",AR53="",AT53="",AQ54="",AR54="",AT54="")</formula>
    </cfRule>
    <cfRule type="expression" dxfId="1207" priority="502">
      <formula>ISERROR(VALUE(AQ53&amp;AR53&amp;"."&amp;AT53&amp;".1"))</formula>
    </cfRule>
    <cfRule type="expression" dxfId="1206" priority="509">
      <formula>VALUE(AQ53&amp;AR53&amp;"."&amp;AT53&amp;".1")&gt;VALUE(AQ54&amp;AR54&amp;"."&amp;AT54&amp;".1")</formula>
    </cfRule>
  </conditionalFormatting>
  <conditionalFormatting sqref="AR54 AR56">
    <cfRule type="expression" dxfId="1205" priority="491" stopIfTrue="1">
      <formula>AND(AQ53="",AR53="",AT53="",AQ54="",AR54="",AT54="")</formula>
    </cfRule>
    <cfRule type="expression" dxfId="1204" priority="493">
      <formula>ISERROR(VALUE(AQ54&amp;AR54&amp;"."&amp;AT54&amp;".1"))</formula>
    </cfRule>
    <cfRule type="expression" dxfId="1203" priority="499">
      <formula>VALUE(AQ53&amp;AR53&amp;"."&amp;AT53&amp;".1")&gt;VALUE(AQ54&amp;AR54&amp;"."&amp;AT54&amp;".1")</formula>
    </cfRule>
  </conditionalFormatting>
  <conditionalFormatting sqref="AR55">
    <cfRule type="expression" dxfId="1202" priority="355" stopIfTrue="1">
      <formula>AND(AQ55="",AR55="",AT55="",AQ56="",AR56="",AT56="")</formula>
    </cfRule>
    <cfRule type="expression" dxfId="1201" priority="359">
      <formula>ISERROR(VALUE(AQ55&amp;AR55&amp;"."&amp;AT55&amp;".1"))</formula>
    </cfRule>
    <cfRule type="expression" dxfId="1200" priority="362">
      <formula>VALUE(AQ55&amp;AR55&amp;"."&amp;AT55&amp;".1")&gt;VALUE(AQ56&amp;AR56&amp;"."&amp;AT56&amp;".1")</formula>
    </cfRule>
  </conditionalFormatting>
  <conditionalFormatting sqref="AR57">
    <cfRule type="expression" dxfId="1199" priority="475" stopIfTrue="1">
      <formula>AND(AQ57="",AR57="",AT57="",AQ58="",AR58="",AT58="")</formula>
    </cfRule>
    <cfRule type="expression" dxfId="1198" priority="481">
      <formula>ISERROR(VALUE(AQ57&amp;AR57&amp;"."&amp;AT57&amp;".1"))</formula>
    </cfRule>
    <cfRule type="expression" dxfId="1197" priority="488">
      <formula>VALUE(AQ57&amp;AR57&amp;"."&amp;AT57&amp;".1")&gt;VALUE(AQ58&amp;AR58&amp;"."&amp;AT58&amp;".1")</formula>
    </cfRule>
  </conditionalFormatting>
  <conditionalFormatting sqref="AR58">
    <cfRule type="expression" dxfId="1196" priority="470" stopIfTrue="1">
      <formula>AND(AQ57="",AR57="",AT57="",AQ58="",AR58="",AT58="")</formula>
    </cfRule>
    <cfRule type="expression" dxfId="1195" priority="472">
      <formula>ISERROR(VALUE(AQ58&amp;AR58&amp;"."&amp;AT58&amp;".1"))</formula>
    </cfRule>
    <cfRule type="expression" dxfId="1194" priority="478">
      <formula>VALUE(AQ57&amp;AR57&amp;"."&amp;AT57&amp;".1")&gt;VALUE(AQ58&amp;AR58&amp;"."&amp;AT58&amp;".1")</formula>
    </cfRule>
  </conditionalFormatting>
  <conditionalFormatting sqref="AR59">
    <cfRule type="expression" dxfId="1193" priority="454" stopIfTrue="1">
      <formula>AND(AQ59="",AR59="",AT59="",AQ60="",AR60="",AT60="")</formula>
    </cfRule>
    <cfRule type="expression" dxfId="1192" priority="460">
      <formula>ISERROR(VALUE(AQ59&amp;AR59&amp;"."&amp;AT59&amp;".1"))</formula>
    </cfRule>
    <cfRule type="expression" dxfId="1191" priority="467">
      <formula>VALUE(AQ59&amp;AR59&amp;"."&amp;AT59&amp;".1")&gt;VALUE(AQ60&amp;AR60&amp;"."&amp;AT60&amp;".1")</formula>
    </cfRule>
  </conditionalFormatting>
  <conditionalFormatting sqref="AR60">
    <cfRule type="expression" dxfId="1190" priority="449" stopIfTrue="1">
      <formula>AND(AQ59="",AR59="",AT59="",AQ60="",AR60="",AT60="")</formula>
    </cfRule>
    <cfRule type="expression" dxfId="1189" priority="451">
      <formula>ISERROR(VALUE(AQ60&amp;AR60&amp;"."&amp;AT60&amp;".1"))</formula>
    </cfRule>
    <cfRule type="expression" dxfId="1188" priority="457">
      <formula>VALUE(AQ59&amp;AR59&amp;"."&amp;AT59&amp;".1")&gt;VALUE(AQ60&amp;AR60&amp;"."&amp;AT60&amp;".1")</formula>
    </cfRule>
  </conditionalFormatting>
  <conditionalFormatting sqref="AR61">
    <cfRule type="expression" dxfId="1187" priority="433" stopIfTrue="1">
      <formula>AND(AQ61="",AR61="",AT61="",AQ62="",AR62="",AT62="")</formula>
    </cfRule>
    <cfRule type="expression" dxfId="1186" priority="439">
      <formula>ISERROR(VALUE(AQ61&amp;AR61&amp;"."&amp;AT61&amp;".1"))</formula>
    </cfRule>
    <cfRule type="expression" dxfId="1185" priority="446">
      <formula>VALUE(AQ61&amp;AR61&amp;"."&amp;AT61&amp;".1")&gt;VALUE(AQ62&amp;AR62&amp;"."&amp;AT62&amp;".1")</formula>
    </cfRule>
  </conditionalFormatting>
  <conditionalFormatting sqref="AR62">
    <cfRule type="expression" dxfId="1184" priority="428" stopIfTrue="1">
      <formula>AND(AQ61="",AR61="",AT61="",AQ62="",AR62="",AT62="")</formula>
    </cfRule>
    <cfRule type="expression" dxfId="1183" priority="430">
      <formula>ISERROR(VALUE(AQ62&amp;AR62&amp;"."&amp;AT62&amp;".1"))</formula>
    </cfRule>
    <cfRule type="expression" dxfId="1182" priority="436">
      <formula>VALUE(AQ61&amp;AR61&amp;"."&amp;AT61&amp;".1")&gt;VALUE(AQ62&amp;AR62&amp;"."&amp;AT62&amp;".1")</formula>
    </cfRule>
  </conditionalFormatting>
  <conditionalFormatting sqref="AR63">
    <cfRule type="expression" dxfId="1181" priority="412" stopIfTrue="1">
      <formula>AND(AQ63="",AR63="",AT63="",AQ64="",AR64="",AT64="")</formula>
    </cfRule>
    <cfRule type="expression" dxfId="1180" priority="418">
      <formula>ISERROR(VALUE(AQ63&amp;AR63&amp;"."&amp;AT63&amp;".1"))</formula>
    </cfRule>
    <cfRule type="expression" dxfId="1179" priority="425">
      <formula>VALUE(AQ63&amp;AR63&amp;"."&amp;AT63&amp;".1")&gt;VALUE(AQ64&amp;AR64&amp;"."&amp;AT64&amp;".1")</formula>
    </cfRule>
  </conditionalFormatting>
  <conditionalFormatting sqref="AR64">
    <cfRule type="expression" dxfId="1178" priority="407" stopIfTrue="1">
      <formula>AND(AQ63="",AR63="",AT63="",AQ64="",AR64="",AT64="")</formula>
    </cfRule>
    <cfRule type="expression" dxfId="1177" priority="409">
      <formula>ISERROR(VALUE(AQ64&amp;AR64&amp;"."&amp;AT64&amp;".1"))</formula>
    </cfRule>
    <cfRule type="expression" dxfId="1176" priority="415">
      <formula>VALUE(AQ63&amp;AR63&amp;"."&amp;AT63&amp;".1")&gt;VALUE(AQ64&amp;AR64&amp;"."&amp;AT64&amp;".1")</formula>
    </cfRule>
  </conditionalFormatting>
  <conditionalFormatting sqref="AR65">
    <cfRule type="expression" dxfId="1175" priority="391" stopIfTrue="1">
      <formula>AND(AQ65="",AR65="",AT65="",AQ66="",AR66="",AT66="")</formula>
    </cfRule>
    <cfRule type="expression" dxfId="1174" priority="397">
      <formula>ISERROR(VALUE(AQ65&amp;AR65&amp;"."&amp;AT65&amp;".1"))</formula>
    </cfRule>
    <cfRule type="expression" dxfId="1173" priority="404">
      <formula>VALUE(AQ65&amp;AR65&amp;"."&amp;AT65&amp;".1")&gt;VALUE(AQ66&amp;AR66&amp;"."&amp;AT66&amp;".1")</formula>
    </cfRule>
  </conditionalFormatting>
  <conditionalFormatting sqref="AR66">
    <cfRule type="expression" dxfId="1172" priority="386" stopIfTrue="1">
      <formula>AND(AQ65="",AR65="",AT65="",AQ66="",AR66="",AT66="")</formula>
    </cfRule>
    <cfRule type="expression" dxfId="1171" priority="388">
      <formula>ISERROR(VALUE(AQ66&amp;AR66&amp;"."&amp;AT66&amp;".1"))</formula>
    </cfRule>
    <cfRule type="expression" dxfId="1170" priority="394">
      <formula>VALUE(AQ65&amp;AR65&amp;"."&amp;AT65&amp;".1")&gt;VALUE(AQ66&amp;AR66&amp;"."&amp;AT66&amp;".1")</formula>
    </cfRule>
  </conditionalFormatting>
  <conditionalFormatting sqref="AR67">
    <cfRule type="expression" dxfId="1169" priority="370" stopIfTrue="1">
      <formula>AND(AQ67="",AR67="",AT67="",AQ68="",AR68="",AT68="")</formula>
    </cfRule>
    <cfRule type="expression" dxfId="1168" priority="376">
      <formula>ISERROR(VALUE(AQ67&amp;AR67&amp;"."&amp;AT67&amp;".1"))</formula>
    </cfRule>
    <cfRule type="expression" dxfId="1167" priority="383">
      <formula>VALUE(AQ67&amp;AR67&amp;"."&amp;AT67&amp;".1")&gt;VALUE(AQ68&amp;AR68&amp;"."&amp;AT68&amp;".1")</formula>
    </cfRule>
  </conditionalFormatting>
  <conditionalFormatting sqref="AR68">
    <cfRule type="expression" dxfId="1166" priority="365" stopIfTrue="1">
      <formula>AND(AQ67="",AR67="",AT67="",AQ68="",AR68="",AT68="")</formula>
    </cfRule>
    <cfRule type="expression" dxfId="1165" priority="367">
      <formula>ISERROR(VALUE(AQ68&amp;AR68&amp;"."&amp;AT68&amp;".1"))</formula>
    </cfRule>
    <cfRule type="expression" dxfId="1164" priority="373">
      <formula>VALUE(AQ67&amp;AR67&amp;"."&amp;AT67&amp;".1")&gt;VALUE(AQ68&amp;AR68&amp;"."&amp;AT68&amp;".1")</formula>
    </cfRule>
  </conditionalFormatting>
  <conditionalFormatting sqref="AT51">
    <cfRule type="expression" dxfId="1163" priority="522" stopIfTrue="1">
      <formula>AND(AQ51="",AR51="",AT51="",AQ52="",AR52="",AT52="")</formula>
    </cfRule>
    <cfRule type="expression" dxfId="1162" priority="524">
      <formula>ISERROR(VALUE(AQ51&amp;AR51&amp;"."&amp;AT51&amp;".1"))</formula>
    </cfRule>
    <cfRule type="expression" dxfId="1161" priority="529">
      <formula>VALUE(AQ51&amp;AR51&amp;"."&amp;AT51&amp;".1")&gt;VALUE(AQ52&amp;AR52&amp;"."&amp;AT52&amp;".1")</formula>
    </cfRule>
  </conditionalFormatting>
  <conditionalFormatting sqref="AT52">
    <cfRule type="expression" dxfId="1160" priority="511" stopIfTrue="1">
      <formula>AND(AQ51="",AR51="",AT51="",AQ52="",AR52="",AT52="")</formula>
    </cfRule>
    <cfRule type="expression" dxfId="1159" priority="513">
      <formula>ISERROR(VALUE(AQ52&amp;AR52&amp;"."&amp;AT52&amp;".1"))</formula>
    </cfRule>
    <cfRule type="expression" dxfId="1158" priority="519">
      <formula>VALUE(AQ51&amp;AR51&amp;"."&amp;AT51&amp;".1")&gt;VALUE(AQ52&amp;AR52&amp;"."&amp;AT52&amp;".1")</formula>
    </cfRule>
  </conditionalFormatting>
  <conditionalFormatting sqref="AT53">
    <cfRule type="expression" dxfId="1157" priority="501" stopIfTrue="1">
      <formula>AND(AQ53="",AR53="",AT53="",AQ54="",AR54="",AT54="")</formula>
    </cfRule>
    <cfRule type="expression" dxfId="1156" priority="503">
      <formula>ISERROR(VALUE(AQ53&amp;AR53&amp;"."&amp;AT53&amp;".1"))</formula>
    </cfRule>
    <cfRule type="expression" dxfId="1155" priority="508">
      <formula>VALUE(AQ53&amp;AR53&amp;"."&amp;AT53&amp;".1")&gt;VALUE(AQ54&amp;AR54&amp;"."&amp;AT54&amp;".1")</formula>
    </cfRule>
  </conditionalFormatting>
  <conditionalFormatting sqref="AT54 AT56">
    <cfRule type="expression" dxfId="1154" priority="490" stopIfTrue="1">
      <formula>AND(AQ53="",AR53="",AT53="",AQ54="",AR54="",AT54="")</formula>
    </cfRule>
    <cfRule type="expression" dxfId="1153" priority="492">
      <formula>ISERROR(VALUE(AQ54&amp;AR54&amp;"."&amp;AT54&amp;".1"))</formula>
    </cfRule>
    <cfRule type="expression" dxfId="1152" priority="498">
      <formula>VALUE(AQ53&amp;AR53&amp;"."&amp;AT53&amp;".1")&gt;VALUE(AQ54&amp;AR54&amp;"."&amp;AT54&amp;".1")</formula>
    </cfRule>
  </conditionalFormatting>
  <conditionalFormatting sqref="AT55">
    <cfRule type="expression" dxfId="1151" priority="358" stopIfTrue="1">
      <formula>AND(AQ55="",AR55="",AT55="",AQ56="",AR56="",AT56="")</formula>
    </cfRule>
    <cfRule type="expression" dxfId="1150" priority="360">
      <formula>ISERROR(VALUE(AQ55&amp;AR55&amp;"."&amp;AT55&amp;".1"))</formula>
    </cfRule>
    <cfRule type="expression" dxfId="1149" priority="361">
      <formula>VALUE(AQ55&amp;AR55&amp;"."&amp;AT55&amp;".1")&gt;VALUE(AQ56&amp;AR56&amp;"."&amp;AT56&amp;".1")</formula>
    </cfRule>
  </conditionalFormatting>
  <conditionalFormatting sqref="AT57">
    <cfRule type="expression" dxfId="1148" priority="480" stopIfTrue="1">
      <formula>AND(AQ57="",AR57="",AT57="",AQ58="",AR58="",AT58="")</formula>
    </cfRule>
    <cfRule type="expression" dxfId="1147" priority="482">
      <formula>ISERROR(VALUE(AQ57&amp;AR57&amp;"."&amp;AT57&amp;".1"))</formula>
    </cfRule>
    <cfRule type="expression" dxfId="1146" priority="487">
      <formula>VALUE(AQ57&amp;AR57&amp;"."&amp;AT57&amp;".1")&gt;VALUE(AQ58&amp;AR58&amp;"."&amp;AT58&amp;".1")</formula>
    </cfRule>
  </conditionalFormatting>
  <conditionalFormatting sqref="AT58">
    <cfRule type="expression" dxfId="1145" priority="469" stopIfTrue="1">
      <formula>AND(AQ57="",AR57="",AT57="",AQ58="",AR58="",AT58="")</formula>
    </cfRule>
    <cfRule type="expression" dxfId="1144" priority="471">
      <formula>ISERROR(VALUE(AQ58&amp;AR58&amp;"."&amp;AT58&amp;".1"))</formula>
    </cfRule>
    <cfRule type="expression" dxfId="1143" priority="477">
      <formula>VALUE(AQ57&amp;AR57&amp;"."&amp;AT57&amp;".1")&gt;VALUE(AQ58&amp;AR58&amp;"."&amp;AT58&amp;".1")</formula>
    </cfRule>
  </conditionalFormatting>
  <conditionalFormatting sqref="AT59">
    <cfRule type="expression" dxfId="1142" priority="459" stopIfTrue="1">
      <formula>AND(AQ59="",AR59="",AT59="",AQ60="",AR60="",AT60="")</formula>
    </cfRule>
    <cfRule type="expression" dxfId="1141" priority="461">
      <formula>ISERROR(VALUE(AQ59&amp;AR59&amp;"."&amp;AT59&amp;".1"))</formula>
    </cfRule>
    <cfRule type="expression" dxfId="1140" priority="466">
      <formula>VALUE(AQ59&amp;AR59&amp;"."&amp;AT59&amp;".1")&gt;VALUE(AQ60&amp;AR60&amp;"."&amp;AT60&amp;".1")</formula>
    </cfRule>
  </conditionalFormatting>
  <conditionalFormatting sqref="AT60">
    <cfRule type="expression" dxfId="1139" priority="448" stopIfTrue="1">
      <formula>AND(AQ59="",AR59="",AT59="",AQ60="",AR60="",AT60="")</formula>
    </cfRule>
    <cfRule type="expression" dxfId="1138" priority="450">
      <formula>ISERROR(VALUE(AQ60&amp;AR60&amp;"."&amp;AT60&amp;".1"))</formula>
    </cfRule>
    <cfRule type="expression" dxfId="1137" priority="456">
      <formula>VALUE(AQ59&amp;AR59&amp;"."&amp;AT59&amp;".1")&gt;VALUE(AQ60&amp;AR60&amp;"."&amp;AT60&amp;".1")</formula>
    </cfRule>
  </conditionalFormatting>
  <conditionalFormatting sqref="AT61">
    <cfRule type="expression" dxfId="1136" priority="438" stopIfTrue="1">
      <formula>AND(AQ61="",AR61="",AT61="",AQ62="",AR62="",AT62="")</formula>
    </cfRule>
    <cfRule type="expression" dxfId="1135" priority="440">
      <formula>ISERROR(VALUE(AQ61&amp;AR61&amp;"."&amp;AT61&amp;".1"))</formula>
    </cfRule>
    <cfRule type="expression" dxfId="1134" priority="445">
      <formula>VALUE(AQ61&amp;AR61&amp;"."&amp;AT61&amp;".1")&gt;VALUE(AQ62&amp;AR62&amp;"."&amp;AT62&amp;".1")</formula>
    </cfRule>
  </conditionalFormatting>
  <conditionalFormatting sqref="AT62">
    <cfRule type="expression" dxfId="1133" priority="427" stopIfTrue="1">
      <formula>AND(AQ61="",AR61="",AT61="",AQ62="",AR62="",AT62="")</formula>
    </cfRule>
    <cfRule type="expression" dxfId="1132" priority="429">
      <formula>ISERROR(VALUE(AQ62&amp;AR62&amp;"."&amp;AT62&amp;".1"))</formula>
    </cfRule>
    <cfRule type="expression" dxfId="1131" priority="435">
      <formula>VALUE(AQ61&amp;AR61&amp;"."&amp;AT61&amp;".1")&gt;VALUE(AQ62&amp;AR62&amp;"."&amp;AT62&amp;".1")</formula>
    </cfRule>
  </conditionalFormatting>
  <conditionalFormatting sqref="AT63">
    <cfRule type="expression" dxfId="1130" priority="417" stopIfTrue="1">
      <formula>AND(AQ63="",AR63="",AT63="",AQ64="",AR64="",AT64="")</formula>
    </cfRule>
    <cfRule type="expression" dxfId="1129" priority="419">
      <formula>ISERROR(VALUE(AQ63&amp;AR63&amp;"."&amp;AT63&amp;".1"))</formula>
    </cfRule>
    <cfRule type="expression" dxfId="1128" priority="424">
      <formula>VALUE(AQ63&amp;AR63&amp;"."&amp;AT63&amp;".1")&gt;VALUE(AQ64&amp;AR64&amp;"."&amp;AT64&amp;".1")</formula>
    </cfRule>
  </conditionalFormatting>
  <conditionalFormatting sqref="AT64">
    <cfRule type="expression" dxfId="1127" priority="406" stopIfTrue="1">
      <formula>AND(AQ63="",AR63="",AT63="",AQ64="",AR64="",AT64="")</formula>
    </cfRule>
    <cfRule type="expression" dxfId="1126" priority="408">
      <formula>ISERROR(VALUE(AQ64&amp;AR64&amp;"."&amp;AT64&amp;".1"))</formula>
    </cfRule>
    <cfRule type="expression" dxfId="1125" priority="414">
      <formula>VALUE(AQ63&amp;AR63&amp;"."&amp;AT63&amp;".1")&gt;VALUE(AQ64&amp;AR64&amp;"."&amp;AT64&amp;".1")</formula>
    </cfRule>
  </conditionalFormatting>
  <conditionalFormatting sqref="AT65">
    <cfRule type="expression" dxfId="1124" priority="396" stopIfTrue="1">
      <formula>AND(AQ65="",AR65="",AT65="",AQ66="",AR66="",AT66="")</formula>
    </cfRule>
    <cfRule type="expression" dxfId="1123" priority="398">
      <formula>ISERROR(VALUE(AQ65&amp;AR65&amp;"."&amp;AT65&amp;".1"))</formula>
    </cfRule>
    <cfRule type="expression" dxfId="1122" priority="403">
      <formula>VALUE(AQ65&amp;AR65&amp;"."&amp;AT65&amp;".1")&gt;VALUE(AQ66&amp;AR66&amp;"."&amp;AT66&amp;".1")</formula>
    </cfRule>
  </conditionalFormatting>
  <conditionalFormatting sqref="AT66">
    <cfRule type="expression" dxfId="1121" priority="385" stopIfTrue="1">
      <formula>AND(AQ65="",AR65="",AT65="",AQ66="",AR66="",AT66="")</formula>
    </cfRule>
    <cfRule type="expression" dxfId="1120" priority="387">
      <formula>ISERROR(VALUE(AQ66&amp;AR66&amp;"."&amp;AT66&amp;".1"))</formula>
    </cfRule>
    <cfRule type="expression" dxfId="1119" priority="393">
      <formula>VALUE(AQ65&amp;AR65&amp;"."&amp;AT65&amp;".1")&gt;VALUE(AQ66&amp;AR66&amp;"."&amp;AT66&amp;".1")</formula>
    </cfRule>
  </conditionalFormatting>
  <conditionalFormatting sqref="AT67">
    <cfRule type="expression" dxfId="1118" priority="375" stopIfTrue="1">
      <formula>AND(AQ67="",AR67="",AT67="",AQ68="",AR68="",AT68="")</formula>
    </cfRule>
    <cfRule type="expression" dxfId="1117" priority="377">
      <formula>ISERROR(VALUE(AQ67&amp;AR67&amp;"."&amp;AT67&amp;".1"))</formula>
    </cfRule>
    <cfRule type="expression" dxfId="1116" priority="382">
      <formula>VALUE(AQ67&amp;AR67&amp;"."&amp;AT67&amp;".1")&gt;VALUE(AQ68&amp;AR68&amp;"."&amp;AT68&amp;".1")</formula>
    </cfRule>
  </conditionalFormatting>
  <conditionalFormatting sqref="AT68">
    <cfRule type="expression" dxfId="1115" priority="364" stopIfTrue="1">
      <formula>AND(AQ67="",AR67="",AT67="",AQ68="",AR68="",AT68="")</formula>
    </cfRule>
    <cfRule type="expression" dxfId="1114" priority="366">
      <formula>ISERROR(VALUE(AQ68&amp;AR68&amp;"."&amp;AT68&amp;".1"))</formula>
    </cfRule>
    <cfRule type="expression" dxfId="1113" priority="372">
      <formula>VALUE(AQ67&amp;AR67&amp;"."&amp;AT67&amp;".1")&gt;VALUE(AQ68&amp;AR68&amp;"."&amp;AT68&amp;".1")</formula>
    </cfRule>
  </conditionalFormatting>
  <conditionalFormatting sqref="AQ33">
    <cfRule type="expression" dxfId="1112" priority="341" stopIfTrue="1">
      <formula>AND(AQ33="",AR33="",AT33="",AQ34="",AR34="",AT34="")</formula>
    </cfRule>
    <cfRule type="expression" dxfId="1111" priority="344">
      <formula>ISERROR(VALUE(AQ33&amp;AR33&amp;"."&amp;AT33&amp;".1"))</formula>
    </cfRule>
    <cfRule type="expression" dxfId="1110" priority="354">
      <formula>VALUE(AQ33&amp;AR33&amp;"."&amp;AT33&amp;".1")&gt;VALUE(AQ34&amp;AR34&amp;"."&amp;AT34&amp;".1")</formula>
    </cfRule>
  </conditionalFormatting>
  <conditionalFormatting sqref="AQ34">
    <cfRule type="expression" dxfId="1109" priority="338" stopIfTrue="1">
      <formula>AND(AQ33="",AR33="",AT33="",AQ34="",AR34="",AT34="")</formula>
    </cfRule>
    <cfRule type="expression" dxfId="1108" priority="339">
      <formula>ISERROR(VALUE(AQ34&amp;AR34&amp;"."&amp;AT34&amp;".1"))</formula>
    </cfRule>
    <cfRule type="expression" dxfId="1107" priority="348">
      <formula>VALUE(AQ33&amp;AR33&amp;"."&amp;AT33&amp;".1")&gt;VALUE(AQ34&amp;AR34&amp;"."&amp;AT34&amp;".1")</formula>
    </cfRule>
  </conditionalFormatting>
  <conditionalFormatting sqref="AQ35">
    <cfRule type="expression" dxfId="1106" priority="320" stopIfTrue="1">
      <formula>AND(AQ35="",AR35="",AT35="",AQ36="",AR36="",AT36="")</formula>
    </cfRule>
    <cfRule type="expression" dxfId="1105" priority="323">
      <formula>ISERROR(VALUE(AQ35&amp;AR35&amp;"."&amp;AT35&amp;".1"))</formula>
    </cfRule>
    <cfRule type="expression" dxfId="1104" priority="333">
      <formula>VALUE(AQ35&amp;AR35&amp;"."&amp;AT35&amp;".1")&gt;VALUE(AQ36&amp;AR36&amp;"."&amp;AT36&amp;".1")</formula>
    </cfRule>
  </conditionalFormatting>
  <conditionalFormatting sqref="AQ36 AQ38">
    <cfRule type="expression" dxfId="1103" priority="317" stopIfTrue="1">
      <formula>AND(AQ35="",AR35="",AT35="",AQ36="",AR36="",AT36="")</formula>
    </cfRule>
    <cfRule type="expression" dxfId="1102" priority="318">
      <formula>ISERROR(VALUE(AQ36&amp;AR36&amp;"."&amp;AT36&amp;".1"))</formula>
    </cfRule>
    <cfRule type="expression" dxfId="1101" priority="327">
      <formula>VALUE(AQ35&amp;AR35&amp;"."&amp;AT35&amp;".1")&gt;VALUE(AQ36&amp;AR36&amp;"."&amp;AT36&amp;".1")</formula>
    </cfRule>
  </conditionalFormatting>
  <conditionalFormatting sqref="AQ37">
    <cfRule type="expression" dxfId="1100" priority="179" stopIfTrue="1">
      <formula>AND(AQ37="",AR37="",AT37="",AQ38="",AR38="",AT38="")</formula>
    </cfRule>
    <cfRule type="expression" dxfId="1099" priority="180">
      <formula>ISERROR(VALUE(AQ37&amp;AR37&amp;"."&amp;AT37&amp;".1"))</formula>
    </cfRule>
    <cfRule type="expression" dxfId="1098" priority="186">
      <formula>VALUE(AQ37&amp;AR37&amp;"."&amp;AT37&amp;".1")&gt;VALUE(AQ38&amp;AR38&amp;"."&amp;AT38&amp;".1")</formula>
    </cfRule>
  </conditionalFormatting>
  <conditionalFormatting sqref="AQ39">
    <cfRule type="expression" dxfId="1097" priority="299" stopIfTrue="1">
      <formula>AND(AQ39="",AR39="",AT39="",AQ40="",AR40="",AT40="")</formula>
    </cfRule>
    <cfRule type="expression" dxfId="1096" priority="302">
      <formula>ISERROR(VALUE(AQ39&amp;AR39&amp;"."&amp;AT39&amp;".1"))</formula>
    </cfRule>
    <cfRule type="expression" dxfId="1095" priority="312">
      <formula>VALUE(AQ39&amp;AR39&amp;"."&amp;AT39&amp;".1")&gt;VALUE(AQ40&amp;AR40&amp;"."&amp;AT40&amp;".1")</formula>
    </cfRule>
  </conditionalFormatting>
  <conditionalFormatting sqref="AQ40">
    <cfRule type="expression" dxfId="1094" priority="296" stopIfTrue="1">
      <formula>AND(AQ39="",AR39="",AT39="",AQ40="",AR40="",AT40="")</formula>
    </cfRule>
    <cfRule type="expression" dxfId="1093" priority="297">
      <formula>ISERROR(VALUE(AQ40&amp;AR40&amp;"."&amp;AT40&amp;".1"))</formula>
    </cfRule>
    <cfRule type="expression" dxfId="1092" priority="306">
      <formula>VALUE(AQ39&amp;AR39&amp;"."&amp;AT39&amp;".1")&gt;VALUE(AQ40&amp;AR40&amp;"."&amp;AT40&amp;".1")</formula>
    </cfRule>
  </conditionalFormatting>
  <conditionalFormatting sqref="AQ41">
    <cfRule type="expression" dxfId="1091" priority="278" stopIfTrue="1">
      <formula>AND(AQ41="",AR41="",AT41="",AQ42="",AR42="",AT42="")</formula>
    </cfRule>
    <cfRule type="expression" dxfId="1090" priority="281">
      <formula>ISERROR(VALUE(AQ41&amp;AR41&amp;"."&amp;AT41&amp;".1"))</formula>
    </cfRule>
    <cfRule type="expression" dxfId="1089" priority="291">
      <formula>VALUE(AQ41&amp;AR41&amp;"."&amp;AT41&amp;".1")&gt;VALUE(AQ42&amp;AR42&amp;"."&amp;AT42&amp;".1")</formula>
    </cfRule>
  </conditionalFormatting>
  <conditionalFormatting sqref="AQ42">
    <cfRule type="expression" dxfId="1088" priority="275" stopIfTrue="1">
      <formula>AND(AQ41="",AR41="",AT41="",AQ42="",AR42="",AT42="")</formula>
    </cfRule>
    <cfRule type="expression" dxfId="1087" priority="276">
      <formula>ISERROR(VALUE(AQ42&amp;AR42&amp;"."&amp;AT42&amp;".1"))</formula>
    </cfRule>
    <cfRule type="expression" dxfId="1086" priority="285">
      <formula>VALUE(AQ41&amp;AR41&amp;"."&amp;AT41&amp;".1")&gt;VALUE(AQ42&amp;AR42&amp;"."&amp;AT42&amp;".1")</formula>
    </cfRule>
  </conditionalFormatting>
  <conditionalFormatting sqref="AQ43">
    <cfRule type="expression" dxfId="1085" priority="257" stopIfTrue="1">
      <formula>AND(AQ43="",AR43="",AT43="",AQ44="",AR44="",AT44="")</formula>
    </cfRule>
    <cfRule type="expression" dxfId="1084" priority="260">
      <formula>ISERROR(VALUE(AQ43&amp;AR43&amp;"."&amp;AT43&amp;".1"))</formula>
    </cfRule>
    <cfRule type="expression" dxfId="1083" priority="270">
      <formula>VALUE(AQ43&amp;AR43&amp;"."&amp;AT43&amp;".1")&gt;VALUE(AQ44&amp;AR44&amp;"."&amp;AT44&amp;".1")</formula>
    </cfRule>
  </conditionalFormatting>
  <conditionalFormatting sqref="AQ44">
    <cfRule type="expression" dxfId="1082" priority="254" stopIfTrue="1">
      <formula>AND(AQ43="",AR43="",AT43="",AQ44="",AR44="",AT44="")</formula>
    </cfRule>
    <cfRule type="expression" dxfId="1081" priority="255">
      <formula>ISERROR(VALUE(AQ44&amp;AR44&amp;"."&amp;AT44&amp;".1"))</formula>
    </cfRule>
    <cfRule type="expression" dxfId="1080" priority="264">
      <formula>VALUE(AQ43&amp;AR43&amp;"."&amp;AT43&amp;".1")&gt;VALUE(AQ44&amp;AR44&amp;"."&amp;AT44&amp;".1")</formula>
    </cfRule>
  </conditionalFormatting>
  <conditionalFormatting sqref="AQ45">
    <cfRule type="expression" dxfId="1079" priority="236" stopIfTrue="1">
      <formula>AND(AQ45="",AR45="",AT45="",AQ46="",AR46="",AT46="")</formula>
    </cfRule>
    <cfRule type="expression" dxfId="1078" priority="239">
      <formula>ISERROR(VALUE(AQ45&amp;AR45&amp;"."&amp;AT45&amp;".1"))</formula>
    </cfRule>
    <cfRule type="expression" dxfId="1077" priority="249">
      <formula>VALUE(AQ45&amp;AR45&amp;"."&amp;AT45&amp;".1")&gt;VALUE(AQ46&amp;AR46&amp;"."&amp;AT46&amp;".1")</formula>
    </cfRule>
  </conditionalFormatting>
  <conditionalFormatting sqref="AQ46">
    <cfRule type="expression" dxfId="1076" priority="233" stopIfTrue="1">
      <formula>AND(AQ45="",AR45="",AT45="",AQ46="",AR46="",AT46="")</formula>
    </cfRule>
    <cfRule type="expression" dxfId="1075" priority="234">
      <formula>ISERROR(VALUE(AQ46&amp;AR46&amp;"."&amp;AT46&amp;".1"))</formula>
    </cfRule>
    <cfRule type="expression" dxfId="1074" priority="243">
      <formula>VALUE(AQ45&amp;AR45&amp;"."&amp;AT45&amp;".1")&gt;VALUE(AQ46&amp;AR46&amp;"."&amp;AT46&amp;".1")</formula>
    </cfRule>
  </conditionalFormatting>
  <conditionalFormatting sqref="AQ47">
    <cfRule type="expression" dxfId="1073" priority="215" stopIfTrue="1">
      <formula>AND(AQ47="",AR47="",AT47="",AQ48="",AR48="",AT48="")</formula>
    </cfRule>
    <cfRule type="expression" dxfId="1072" priority="218">
      <formula>ISERROR(VALUE(AQ47&amp;AR47&amp;"."&amp;AT47&amp;".1"))</formula>
    </cfRule>
    <cfRule type="expression" dxfId="1071" priority="228">
      <formula>VALUE(AQ47&amp;AR47&amp;"."&amp;AT47&amp;".1")&gt;VALUE(AQ48&amp;AR48&amp;"."&amp;AT48&amp;".1")</formula>
    </cfRule>
  </conditionalFormatting>
  <conditionalFormatting sqref="AQ48">
    <cfRule type="expression" dxfId="1070" priority="212" stopIfTrue="1">
      <formula>AND(AQ47="",AR47="",AT47="",AQ48="",AR48="",AT48="")</formula>
    </cfRule>
    <cfRule type="expression" dxfId="1069" priority="213">
      <formula>ISERROR(VALUE(AQ48&amp;AR48&amp;"."&amp;AT48&amp;".1"))</formula>
    </cfRule>
    <cfRule type="expression" dxfId="1068" priority="222">
      <formula>VALUE(AQ47&amp;AR47&amp;"."&amp;AT47&amp;".1")&gt;VALUE(AQ48&amp;AR48&amp;"."&amp;AT48&amp;".1")</formula>
    </cfRule>
  </conditionalFormatting>
  <conditionalFormatting sqref="AQ49">
    <cfRule type="expression" dxfId="1067" priority="194" stopIfTrue="1">
      <formula>AND(AQ49="",AR49="",AT49="",AQ50="",AR50="",AT50="")</formula>
    </cfRule>
    <cfRule type="expression" dxfId="1066" priority="197">
      <formula>ISERROR(VALUE(AQ49&amp;AR49&amp;"."&amp;AT49&amp;".1"))</formula>
    </cfRule>
    <cfRule type="expression" dxfId="1065" priority="207">
      <formula>VALUE(AQ49&amp;AR49&amp;"."&amp;AT49&amp;".1")&gt;VALUE(AQ50&amp;AR50&amp;"."&amp;AT50&amp;".1")</formula>
    </cfRule>
  </conditionalFormatting>
  <conditionalFormatting sqref="AQ50">
    <cfRule type="expression" dxfId="1064" priority="191" stopIfTrue="1">
      <formula>AND(AQ49="",AR49="",AT49="",AQ50="",AR50="",AT50="")</formula>
    </cfRule>
    <cfRule type="expression" dxfId="1063" priority="192">
      <formula>ISERROR(VALUE(AQ50&amp;AR50&amp;"."&amp;AT50&amp;".1"))</formula>
    </cfRule>
    <cfRule type="expression" dxfId="1062" priority="201">
      <formula>VALUE(AQ49&amp;AR49&amp;"."&amp;AT49&amp;".1")&gt;VALUE(AQ50&amp;AR50&amp;"."&amp;AT50&amp;".1")</formula>
    </cfRule>
  </conditionalFormatting>
  <conditionalFormatting sqref="AR33">
    <cfRule type="expression" dxfId="1061" priority="340" stopIfTrue="1">
      <formula>AND(AQ33="",AR33="",AT33="",AQ34="",AR34="",AT34="")</formula>
    </cfRule>
    <cfRule type="expression" dxfId="1060" priority="346">
      <formula>ISERROR(VALUE(AQ33&amp;AR33&amp;"."&amp;AT33&amp;".1"))</formula>
    </cfRule>
    <cfRule type="expression" dxfId="1059" priority="353">
      <formula>VALUE(AQ33&amp;AR33&amp;"."&amp;AT33&amp;".1")&gt;VALUE(AQ34&amp;AR34&amp;"."&amp;AT34&amp;".1")</formula>
    </cfRule>
  </conditionalFormatting>
  <conditionalFormatting sqref="AR34">
    <cfRule type="expression" dxfId="1058" priority="335" stopIfTrue="1">
      <formula>AND(AQ33="",AR33="",AT33="",AQ34="",AR34="",AT34="")</formula>
    </cfRule>
    <cfRule type="expression" dxfId="1057" priority="337">
      <formula>ISERROR(VALUE(AQ34&amp;AR34&amp;"."&amp;AT34&amp;".1"))</formula>
    </cfRule>
    <cfRule type="expression" dxfId="1056" priority="343">
      <formula>VALUE(AQ33&amp;AR33&amp;"."&amp;AT33&amp;".1")&gt;VALUE(AQ34&amp;AR34&amp;"."&amp;AT34&amp;".1")</formula>
    </cfRule>
  </conditionalFormatting>
  <conditionalFormatting sqref="AR35">
    <cfRule type="expression" dxfId="1055" priority="319" stopIfTrue="1">
      <formula>AND(AQ35="",AR35="",AT35="",AQ36="",AR36="",AT36="")</formula>
    </cfRule>
    <cfRule type="expression" dxfId="1054" priority="325">
      <formula>ISERROR(VALUE(AQ35&amp;AR35&amp;"."&amp;AT35&amp;".1"))</formula>
    </cfRule>
    <cfRule type="expression" dxfId="1053" priority="332">
      <formula>VALUE(AQ35&amp;AR35&amp;"."&amp;AT35&amp;".1")&gt;VALUE(AQ36&amp;AR36&amp;"."&amp;AT36&amp;".1")</formula>
    </cfRule>
  </conditionalFormatting>
  <conditionalFormatting sqref="AR36 AR38">
    <cfRule type="expression" dxfId="1052" priority="314" stopIfTrue="1">
      <formula>AND(AQ35="",AR35="",AT35="",AQ36="",AR36="",AT36="")</formula>
    </cfRule>
    <cfRule type="expression" dxfId="1051" priority="316">
      <formula>ISERROR(VALUE(AQ36&amp;AR36&amp;"."&amp;AT36&amp;".1"))</formula>
    </cfRule>
    <cfRule type="expression" dxfId="1050" priority="322">
      <formula>VALUE(AQ35&amp;AR35&amp;"."&amp;AT35&amp;".1")&gt;VALUE(AQ36&amp;AR36&amp;"."&amp;AT36&amp;".1")</formula>
    </cfRule>
  </conditionalFormatting>
  <conditionalFormatting sqref="AR37">
    <cfRule type="expression" dxfId="1049" priority="178" stopIfTrue="1">
      <formula>AND(AQ37="",AR37="",AT37="",AQ38="",AR38="",AT38="")</formula>
    </cfRule>
    <cfRule type="expression" dxfId="1048" priority="182">
      <formula>ISERROR(VALUE(AQ37&amp;AR37&amp;"."&amp;AT37&amp;".1"))</formula>
    </cfRule>
    <cfRule type="expression" dxfId="1047" priority="185">
      <formula>VALUE(AQ37&amp;AR37&amp;"."&amp;AT37&amp;".1")&gt;VALUE(AQ38&amp;AR38&amp;"."&amp;AT38&amp;".1")</formula>
    </cfRule>
  </conditionalFormatting>
  <conditionalFormatting sqref="AR39">
    <cfRule type="expression" dxfId="1046" priority="298" stopIfTrue="1">
      <formula>AND(AQ39="",AR39="",AT39="",AQ40="",AR40="",AT40="")</formula>
    </cfRule>
    <cfRule type="expression" dxfId="1045" priority="304">
      <formula>ISERROR(VALUE(AQ39&amp;AR39&amp;"."&amp;AT39&amp;".1"))</formula>
    </cfRule>
    <cfRule type="expression" dxfId="1044" priority="311">
      <formula>VALUE(AQ39&amp;AR39&amp;"."&amp;AT39&amp;".1")&gt;VALUE(AQ40&amp;AR40&amp;"."&amp;AT40&amp;".1")</formula>
    </cfRule>
  </conditionalFormatting>
  <conditionalFormatting sqref="AR40">
    <cfRule type="expression" dxfId="1043" priority="293" stopIfTrue="1">
      <formula>AND(AQ39="",AR39="",AT39="",AQ40="",AR40="",AT40="")</formula>
    </cfRule>
    <cfRule type="expression" dxfId="1042" priority="295">
      <formula>ISERROR(VALUE(AQ40&amp;AR40&amp;"."&amp;AT40&amp;".1"))</formula>
    </cfRule>
    <cfRule type="expression" dxfId="1041" priority="301">
      <formula>VALUE(AQ39&amp;AR39&amp;"."&amp;AT39&amp;".1")&gt;VALUE(AQ40&amp;AR40&amp;"."&amp;AT40&amp;".1")</formula>
    </cfRule>
  </conditionalFormatting>
  <conditionalFormatting sqref="AR41">
    <cfRule type="expression" dxfId="1040" priority="277" stopIfTrue="1">
      <formula>AND(AQ41="",AR41="",AT41="",AQ42="",AR42="",AT42="")</formula>
    </cfRule>
    <cfRule type="expression" dxfId="1039" priority="283">
      <formula>ISERROR(VALUE(AQ41&amp;AR41&amp;"."&amp;AT41&amp;".1"))</formula>
    </cfRule>
    <cfRule type="expression" dxfId="1038" priority="290">
      <formula>VALUE(AQ41&amp;AR41&amp;"."&amp;AT41&amp;".1")&gt;VALUE(AQ42&amp;AR42&amp;"."&amp;AT42&amp;".1")</formula>
    </cfRule>
  </conditionalFormatting>
  <conditionalFormatting sqref="AR42">
    <cfRule type="expression" dxfId="1037" priority="272" stopIfTrue="1">
      <formula>AND(AQ41="",AR41="",AT41="",AQ42="",AR42="",AT42="")</formula>
    </cfRule>
    <cfRule type="expression" dxfId="1036" priority="274">
      <formula>ISERROR(VALUE(AQ42&amp;AR42&amp;"."&amp;AT42&amp;".1"))</formula>
    </cfRule>
    <cfRule type="expression" dxfId="1035" priority="280">
      <formula>VALUE(AQ41&amp;AR41&amp;"."&amp;AT41&amp;".1")&gt;VALUE(AQ42&amp;AR42&amp;"."&amp;AT42&amp;".1")</formula>
    </cfRule>
  </conditionalFormatting>
  <conditionalFormatting sqref="AR43">
    <cfRule type="expression" dxfId="1034" priority="256" stopIfTrue="1">
      <formula>AND(AQ43="",AR43="",AT43="",AQ44="",AR44="",AT44="")</formula>
    </cfRule>
    <cfRule type="expression" dxfId="1033" priority="262">
      <formula>ISERROR(VALUE(AQ43&amp;AR43&amp;"."&amp;AT43&amp;".1"))</formula>
    </cfRule>
    <cfRule type="expression" dxfId="1032" priority="269">
      <formula>VALUE(AQ43&amp;AR43&amp;"."&amp;AT43&amp;".1")&gt;VALUE(AQ44&amp;AR44&amp;"."&amp;AT44&amp;".1")</formula>
    </cfRule>
  </conditionalFormatting>
  <conditionalFormatting sqref="AR44">
    <cfRule type="expression" dxfId="1031" priority="251" stopIfTrue="1">
      <formula>AND(AQ43="",AR43="",AT43="",AQ44="",AR44="",AT44="")</formula>
    </cfRule>
    <cfRule type="expression" dxfId="1030" priority="253">
      <formula>ISERROR(VALUE(AQ44&amp;AR44&amp;"."&amp;AT44&amp;".1"))</formula>
    </cfRule>
    <cfRule type="expression" dxfId="1029" priority="259">
      <formula>VALUE(AQ43&amp;AR43&amp;"."&amp;AT43&amp;".1")&gt;VALUE(AQ44&amp;AR44&amp;"."&amp;AT44&amp;".1")</formula>
    </cfRule>
  </conditionalFormatting>
  <conditionalFormatting sqref="AR45">
    <cfRule type="expression" dxfId="1028" priority="235" stopIfTrue="1">
      <formula>AND(AQ45="",AR45="",AT45="",AQ46="",AR46="",AT46="")</formula>
    </cfRule>
    <cfRule type="expression" dxfId="1027" priority="241">
      <formula>ISERROR(VALUE(AQ45&amp;AR45&amp;"."&amp;AT45&amp;".1"))</formula>
    </cfRule>
    <cfRule type="expression" dxfId="1026" priority="248">
      <formula>VALUE(AQ45&amp;AR45&amp;"."&amp;AT45&amp;".1")&gt;VALUE(AQ46&amp;AR46&amp;"."&amp;AT46&amp;".1")</formula>
    </cfRule>
  </conditionalFormatting>
  <conditionalFormatting sqref="AR46">
    <cfRule type="expression" dxfId="1025" priority="230" stopIfTrue="1">
      <formula>AND(AQ45="",AR45="",AT45="",AQ46="",AR46="",AT46="")</formula>
    </cfRule>
    <cfRule type="expression" dxfId="1024" priority="232">
      <formula>ISERROR(VALUE(AQ46&amp;AR46&amp;"."&amp;AT46&amp;".1"))</formula>
    </cfRule>
    <cfRule type="expression" dxfId="1023" priority="238">
      <formula>VALUE(AQ45&amp;AR45&amp;"."&amp;AT45&amp;".1")&gt;VALUE(AQ46&amp;AR46&amp;"."&amp;AT46&amp;".1")</formula>
    </cfRule>
  </conditionalFormatting>
  <conditionalFormatting sqref="AR47">
    <cfRule type="expression" dxfId="1022" priority="214" stopIfTrue="1">
      <formula>AND(AQ47="",AR47="",AT47="",AQ48="",AR48="",AT48="")</formula>
    </cfRule>
    <cfRule type="expression" dxfId="1021" priority="220">
      <formula>ISERROR(VALUE(AQ47&amp;AR47&amp;"."&amp;AT47&amp;".1"))</formula>
    </cfRule>
    <cfRule type="expression" dxfId="1020" priority="227">
      <formula>VALUE(AQ47&amp;AR47&amp;"."&amp;AT47&amp;".1")&gt;VALUE(AQ48&amp;AR48&amp;"."&amp;AT48&amp;".1")</formula>
    </cfRule>
  </conditionalFormatting>
  <conditionalFormatting sqref="AR48">
    <cfRule type="expression" dxfId="1019" priority="209" stopIfTrue="1">
      <formula>AND(AQ47="",AR47="",AT47="",AQ48="",AR48="",AT48="")</formula>
    </cfRule>
    <cfRule type="expression" dxfId="1018" priority="211">
      <formula>ISERROR(VALUE(AQ48&amp;AR48&amp;"."&amp;AT48&amp;".1"))</formula>
    </cfRule>
    <cfRule type="expression" dxfId="1017" priority="217">
      <formula>VALUE(AQ47&amp;AR47&amp;"."&amp;AT47&amp;".1")&gt;VALUE(AQ48&amp;AR48&amp;"."&amp;AT48&amp;".1")</formula>
    </cfRule>
  </conditionalFormatting>
  <conditionalFormatting sqref="AR49">
    <cfRule type="expression" dxfId="1016" priority="193" stopIfTrue="1">
      <formula>AND(AQ49="",AR49="",AT49="",AQ50="",AR50="",AT50="")</formula>
    </cfRule>
    <cfRule type="expression" dxfId="1015" priority="199">
      <formula>ISERROR(VALUE(AQ49&amp;AR49&amp;"."&amp;AT49&amp;".1"))</formula>
    </cfRule>
    <cfRule type="expression" dxfId="1014" priority="206">
      <formula>VALUE(AQ49&amp;AR49&amp;"."&amp;AT49&amp;".1")&gt;VALUE(AQ50&amp;AR50&amp;"."&amp;AT50&amp;".1")</formula>
    </cfRule>
  </conditionalFormatting>
  <conditionalFormatting sqref="AR50">
    <cfRule type="expression" dxfId="1013" priority="188" stopIfTrue="1">
      <formula>AND(AQ49="",AR49="",AT49="",AQ50="",AR50="",AT50="")</formula>
    </cfRule>
    <cfRule type="expression" dxfId="1012" priority="190">
      <formula>ISERROR(VALUE(AQ50&amp;AR50&amp;"."&amp;AT50&amp;".1"))</formula>
    </cfRule>
    <cfRule type="expression" dxfId="1011" priority="196">
      <formula>VALUE(AQ49&amp;AR49&amp;"."&amp;AT49&amp;".1")&gt;VALUE(AQ50&amp;AR50&amp;"."&amp;AT50&amp;".1")</formula>
    </cfRule>
  </conditionalFormatting>
  <conditionalFormatting sqref="AT33">
    <cfRule type="expression" dxfId="1010" priority="345" stopIfTrue="1">
      <formula>AND(AQ33="",AR33="",AT33="",AQ34="",AR34="",AT34="")</formula>
    </cfRule>
    <cfRule type="expression" dxfId="1009" priority="347">
      <formula>ISERROR(VALUE(AQ33&amp;AR33&amp;"."&amp;AT33&amp;".1"))</formula>
    </cfRule>
    <cfRule type="expression" dxfId="1008" priority="352">
      <formula>VALUE(AQ33&amp;AR33&amp;"."&amp;AT33&amp;".1")&gt;VALUE(AQ34&amp;AR34&amp;"."&amp;AT34&amp;".1")</formula>
    </cfRule>
  </conditionalFormatting>
  <conditionalFormatting sqref="AT34">
    <cfRule type="expression" dxfId="1007" priority="334" stopIfTrue="1">
      <formula>AND(AQ33="",AR33="",AT33="",AQ34="",AR34="",AT34="")</formula>
    </cfRule>
    <cfRule type="expression" dxfId="1006" priority="336">
      <formula>ISERROR(VALUE(AQ34&amp;AR34&amp;"."&amp;AT34&amp;".1"))</formula>
    </cfRule>
    <cfRule type="expression" dxfId="1005" priority="342">
      <formula>VALUE(AQ33&amp;AR33&amp;"."&amp;AT33&amp;".1")&gt;VALUE(AQ34&amp;AR34&amp;"."&amp;AT34&amp;".1")</formula>
    </cfRule>
  </conditionalFormatting>
  <conditionalFormatting sqref="AT35">
    <cfRule type="expression" dxfId="1004" priority="324" stopIfTrue="1">
      <formula>AND(AQ35="",AR35="",AT35="",AQ36="",AR36="",AT36="")</formula>
    </cfRule>
    <cfRule type="expression" dxfId="1003" priority="326">
      <formula>ISERROR(VALUE(AQ35&amp;AR35&amp;"."&amp;AT35&amp;".1"))</formula>
    </cfRule>
    <cfRule type="expression" dxfId="1002" priority="331">
      <formula>VALUE(AQ35&amp;AR35&amp;"."&amp;AT35&amp;".1")&gt;VALUE(AQ36&amp;AR36&amp;"."&amp;AT36&amp;".1")</formula>
    </cfRule>
  </conditionalFormatting>
  <conditionalFormatting sqref="AT36 AT38">
    <cfRule type="expression" dxfId="1001" priority="313" stopIfTrue="1">
      <formula>AND(AQ35="",AR35="",AT35="",AQ36="",AR36="",AT36="")</formula>
    </cfRule>
    <cfRule type="expression" dxfId="1000" priority="315">
      <formula>ISERROR(VALUE(AQ36&amp;AR36&amp;"."&amp;AT36&amp;".1"))</formula>
    </cfRule>
    <cfRule type="expression" dxfId="999" priority="321">
      <formula>VALUE(AQ35&amp;AR35&amp;"."&amp;AT35&amp;".1")&gt;VALUE(AQ36&amp;AR36&amp;"."&amp;AT36&amp;".1")</formula>
    </cfRule>
  </conditionalFormatting>
  <conditionalFormatting sqref="AT37">
    <cfRule type="expression" dxfId="998" priority="181" stopIfTrue="1">
      <formula>AND(AQ37="",AR37="",AT37="",AQ38="",AR38="",AT38="")</formula>
    </cfRule>
    <cfRule type="expression" dxfId="997" priority="183">
      <formula>ISERROR(VALUE(AQ37&amp;AR37&amp;"."&amp;AT37&amp;".1"))</formula>
    </cfRule>
    <cfRule type="expression" dxfId="996" priority="184">
      <formula>VALUE(AQ37&amp;AR37&amp;"."&amp;AT37&amp;".1")&gt;VALUE(AQ38&amp;AR38&amp;"."&amp;AT38&amp;".1")</formula>
    </cfRule>
  </conditionalFormatting>
  <conditionalFormatting sqref="AT39">
    <cfRule type="expression" dxfId="995" priority="303" stopIfTrue="1">
      <formula>AND(AQ39="",AR39="",AT39="",AQ40="",AR40="",AT40="")</formula>
    </cfRule>
    <cfRule type="expression" dxfId="994" priority="305">
      <formula>ISERROR(VALUE(AQ39&amp;AR39&amp;"."&amp;AT39&amp;".1"))</formula>
    </cfRule>
    <cfRule type="expression" dxfId="993" priority="310">
      <formula>VALUE(AQ39&amp;AR39&amp;"."&amp;AT39&amp;".1")&gt;VALUE(AQ40&amp;AR40&amp;"."&amp;AT40&amp;".1")</formula>
    </cfRule>
  </conditionalFormatting>
  <conditionalFormatting sqref="AT40">
    <cfRule type="expression" dxfId="992" priority="292" stopIfTrue="1">
      <formula>AND(AQ39="",AR39="",AT39="",AQ40="",AR40="",AT40="")</formula>
    </cfRule>
    <cfRule type="expression" dxfId="991" priority="294">
      <formula>ISERROR(VALUE(AQ40&amp;AR40&amp;"."&amp;AT40&amp;".1"))</formula>
    </cfRule>
    <cfRule type="expression" dxfId="990" priority="300">
      <formula>VALUE(AQ39&amp;AR39&amp;"."&amp;AT39&amp;".1")&gt;VALUE(AQ40&amp;AR40&amp;"."&amp;AT40&amp;".1")</formula>
    </cfRule>
  </conditionalFormatting>
  <conditionalFormatting sqref="AT41">
    <cfRule type="expression" dxfId="989" priority="282" stopIfTrue="1">
      <formula>AND(AQ41="",AR41="",AT41="",AQ42="",AR42="",AT42="")</formula>
    </cfRule>
    <cfRule type="expression" dxfId="988" priority="284">
      <formula>ISERROR(VALUE(AQ41&amp;AR41&amp;"."&amp;AT41&amp;".1"))</formula>
    </cfRule>
    <cfRule type="expression" dxfId="987" priority="289">
      <formula>VALUE(AQ41&amp;AR41&amp;"."&amp;AT41&amp;".1")&gt;VALUE(AQ42&amp;AR42&amp;"."&amp;AT42&amp;".1")</formula>
    </cfRule>
  </conditionalFormatting>
  <conditionalFormatting sqref="AT42">
    <cfRule type="expression" dxfId="986" priority="271" stopIfTrue="1">
      <formula>AND(AQ41="",AR41="",AT41="",AQ42="",AR42="",AT42="")</formula>
    </cfRule>
    <cfRule type="expression" dxfId="985" priority="273">
      <formula>ISERROR(VALUE(AQ42&amp;AR42&amp;"."&amp;AT42&amp;".1"))</formula>
    </cfRule>
    <cfRule type="expression" dxfId="984" priority="279">
      <formula>VALUE(AQ41&amp;AR41&amp;"."&amp;AT41&amp;".1")&gt;VALUE(AQ42&amp;AR42&amp;"."&amp;AT42&amp;".1")</formula>
    </cfRule>
  </conditionalFormatting>
  <conditionalFormatting sqref="AT43">
    <cfRule type="expression" dxfId="983" priority="261" stopIfTrue="1">
      <formula>AND(AQ43="",AR43="",AT43="",AQ44="",AR44="",AT44="")</formula>
    </cfRule>
    <cfRule type="expression" dxfId="982" priority="263">
      <formula>ISERROR(VALUE(AQ43&amp;AR43&amp;"."&amp;AT43&amp;".1"))</formula>
    </cfRule>
    <cfRule type="expression" dxfId="981" priority="268">
      <formula>VALUE(AQ43&amp;AR43&amp;"."&amp;AT43&amp;".1")&gt;VALUE(AQ44&amp;AR44&amp;"."&amp;AT44&amp;".1")</formula>
    </cfRule>
  </conditionalFormatting>
  <conditionalFormatting sqref="AT44">
    <cfRule type="expression" dxfId="980" priority="250" stopIfTrue="1">
      <formula>AND(AQ43="",AR43="",AT43="",AQ44="",AR44="",AT44="")</formula>
    </cfRule>
    <cfRule type="expression" dxfId="979" priority="252">
      <formula>ISERROR(VALUE(AQ44&amp;AR44&amp;"."&amp;AT44&amp;".1"))</formula>
    </cfRule>
    <cfRule type="expression" dxfId="978" priority="258">
      <formula>VALUE(AQ43&amp;AR43&amp;"."&amp;AT43&amp;".1")&gt;VALUE(AQ44&amp;AR44&amp;"."&amp;AT44&amp;".1")</formula>
    </cfRule>
  </conditionalFormatting>
  <conditionalFormatting sqref="AT45">
    <cfRule type="expression" dxfId="977" priority="240" stopIfTrue="1">
      <formula>AND(AQ45="",AR45="",AT45="",AQ46="",AR46="",AT46="")</formula>
    </cfRule>
    <cfRule type="expression" dxfId="976" priority="242">
      <formula>ISERROR(VALUE(AQ45&amp;AR45&amp;"."&amp;AT45&amp;".1"))</formula>
    </cfRule>
    <cfRule type="expression" dxfId="975" priority="247">
      <formula>VALUE(AQ45&amp;AR45&amp;"."&amp;AT45&amp;".1")&gt;VALUE(AQ46&amp;AR46&amp;"."&amp;AT46&amp;".1")</formula>
    </cfRule>
  </conditionalFormatting>
  <conditionalFormatting sqref="AT46">
    <cfRule type="expression" dxfId="974" priority="229" stopIfTrue="1">
      <formula>AND(AQ45="",AR45="",AT45="",AQ46="",AR46="",AT46="")</formula>
    </cfRule>
    <cfRule type="expression" dxfId="973" priority="231">
      <formula>ISERROR(VALUE(AQ46&amp;AR46&amp;"."&amp;AT46&amp;".1"))</formula>
    </cfRule>
    <cfRule type="expression" dxfId="972" priority="237">
      <formula>VALUE(AQ45&amp;AR45&amp;"."&amp;AT45&amp;".1")&gt;VALUE(AQ46&amp;AR46&amp;"."&amp;AT46&amp;".1")</formula>
    </cfRule>
  </conditionalFormatting>
  <conditionalFormatting sqref="AT47">
    <cfRule type="expression" dxfId="971" priority="219" stopIfTrue="1">
      <formula>AND(AQ47="",AR47="",AT47="",AQ48="",AR48="",AT48="")</formula>
    </cfRule>
    <cfRule type="expression" dxfId="970" priority="221">
      <formula>ISERROR(VALUE(AQ47&amp;AR47&amp;"."&amp;AT47&amp;".1"))</formula>
    </cfRule>
    <cfRule type="expression" dxfId="969" priority="226">
      <formula>VALUE(AQ47&amp;AR47&amp;"."&amp;AT47&amp;".1")&gt;VALUE(AQ48&amp;AR48&amp;"."&amp;AT48&amp;".1")</formula>
    </cfRule>
  </conditionalFormatting>
  <conditionalFormatting sqref="AT48">
    <cfRule type="expression" dxfId="968" priority="208" stopIfTrue="1">
      <formula>AND(AQ47="",AR47="",AT47="",AQ48="",AR48="",AT48="")</formula>
    </cfRule>
    <cfRule type="expression" dxfId="967" priority="210">
      <formula>ISERROR(VALUE(AQ48&amp;AR48&amp;"."&amp;AT48&amp;".1"))</formula>
    </cfRule>
    <cfRule type="expression" dxfId="966" priority="216">
      <formula>VALUE(AQ47&amp;AR47&amp;"."&amp;AT47&amp;".1")&gt;VALUE(AQ48&amp;AR48&amp;"."&amp;AT48&amp;".1")</formula>
    </cfRule>
  </conditionalFormatting>
  <conditionalFormatting sqref="AT49">
    <cfRule type="expression" dxfId="965" priority="198" stopIfTrue="1">
      <formula>AND(AQ49="",AR49="",AT49="",AQ50="",AR50="",AT50="")</formula>
    </cfRule>
    <cfRule type="expression" dxfId="964" priority="200">
      <formula>ISERROR(VALUE(AQ49&amp;AR49&amp;"."&amp;AT49&amp;".1"))</formula>
    </cfRule>
    <cfRule type="expression" dxfId="963" priority="205">
      <formula>VALUE(AQ49&amp;AR49&amp;"."&amp;AT49&amp;".1")&gt;VALUE(AQ50&amp;AR50&amp;"."&amp;AT50&amp;".1")</formula>
    </cfRule>
  </conditionalFormatting>
  <conditionalFormatting sqref="AT50">
    <cfRule type="expression" dxfId="962" priority="187" stopIfTrue="1">
      <formula>AND(AQ49="",AR49="",AT49="",AQ50="",AR50="",AT50="")</formula>
    </cfRule>
    <cfRule type="expression" dxfId="961" priority="189">
      <formula>ISERROR(VALUE(AQ50&amp;AR50&amp;"."&amp;AT50&amp;".1"))</formula>
    </cfRule>
    <cfRule type="expression" dxfId="960" priority="195">
      <formula>VALUE(AQ49&amp;AR49&amp;"."&amp;AT49&amp;".1")&gt;VALUE(AQ50&amp;AR50&amp;"."&amp;AT50&amp;".1")</formula>
    </cfRule>
  </conditionalFormatting>
  <conditionalFormatting sqref="AQ15">
    <cfRule type="expression" dxfId="959" priority="164" stopIfTrue="1">
      <formula>AND(AQ15="",AR15="",AT15="",AQ16="",AR16="",AT16="")</formula>
    </cfRule>
    <cfRule type="expression" dxfId="958" priority="167">
      <formula>ISERROR(VALUE(AQ15&amp;AR15&amp;"."&amp;AT15&amp;".1"))</formula>
    </cfRule>
    <cfRule type="expression" dxfId="957" priority="177">
      <formula>VALUE(AQ15&amp;AR15&amp;"."&amp;AT15&amp;".1")&gt;VALUE(AQ16&amp;AR16&amp;"."&amp;AT16&amp;".1")</formula>
    </cfRule>
  </conditionalFormatting>
  <conditionalFormatting sqref="AQ16">
    <cfRule type="expression" dxfId="956" priority="161" stopIfTrue="1">
      <formula>AND(AQ15="",AR15="",AT15="",AQ16="",AR16="",AT16="")</formula>
    </cfRule>
    <cfRule type="expression" dxfId="955" priority="162">
      <formula>ISERROR(VALUE(AQ16&amp;AR16&amp;"."&amp;AT16&amp;".1"))</formula>
    </cfRule>
    <cfRule type="expression" dxfId="954" priority="171">
      <formula>VALUE(AQ15&amp;AR15&amp;"."&amp;AT15&amp;".1")&gt;VALUE(AQ16&amp;AR16&amp;"."&amp;AT16&amp;".1")</formula>
    </cfRule>
  </conditionalFormatting>
  <conditionalFormatting sqref="AQ17">
    <cfRule type="expression" dxfId="953" priority="143" stopIfTrue="1">
      <formula>AND(AQ17="",AR17="",AT17="",AQ18="",AR18="",AT18="")</formula>
    </cfRule>
    <cfRule type="expression" dxfId="952" priority="146">
      <formula>ISERROR(VALUE(AQ17&amp;AR17&amp;"."&amp;AT17&amp;".1"))</formula>
    </cfRule>
    <cfRule type="expression" dxfId="951" priority="156">
      <formula>VALUE(AQ17&amp;AR17&amp;"."&amp;AT17&amp;".1")&gt;VALUE(AQ18&amp;AR18&amp;"."&amp;AT18&amp;".1")</formula>
    </cfRule>
  </conditionalFormatting>
  <conditionalFormatting sqref="AQ18 AQ20">
    <cfRule type="expression" dxfId="950" priority="140" stopIfTrue="1">
      <formula>AND(AQ17="",AR17="",AT17="",AQ18="",AR18="",AT18="")</formula>
    </cfRule>
    <cfRule type="expression" dxfId="949" priority="141">
      <formula>ISERROR(VALUE(AQ18&amp;AR18&amp;"."&amp;AT18&amp;".1"))</formula>
    </cfRule>
    <cfRule type="expression" dxfId="948" priority="150">
      <formula>VALUE(AQ17&amp;AR17&amp;"."&amp;AT17&amp;".1")&gt;VALUE(AQ18&amp;AR18&amp;"."&amp;AT18&amp;".1")</formula>
    </cfRule>
  </conditionalFormatting>
  <conditionalFormatting sqref="AQ19">
    <cfRule type="expression" dxfId="947" priority="2" stopIfTrue="1">
      <formula>AND(AQ19="",AR19="",AT19="",AQ20="",AR20="",AT20="")</formula>
    </cfRule>
    <cfRule type="expression" dxfId="946" priority="3">
      <formula>ISERROR(VALUE(AQ19&amp;AR19&amp;"."&amp;AT19&amp;".1"))</formula>
    </cfRule>
    <cfRule type="expression" dxfId="945" priority="9">
      <formula>VALUE(AQ19&amp;AR19&amp;"."&amp;AT19&amp;".1")&gt;VALUE(AQ20&amp;AR20&amp;"."&amp;AT20&amp;".1")</formula>
    </cfRule>
  </conditionalFormatting>
  <conditionalFormatting sqref="AQ21">
    <cfRule type="expression" dxfId="944" priority="122" stopIfTrue="1">
      <formula>AND(AQ21="",AR21="",AT21="",AQ22="",AR22="",AT22="")</formula>
    </cfRule>
    <cfRule type="expression" dxfId="943" priority="125">
      <formula>ISERROR(VALUE(AQ21&amp;AR21&amp;"."&amp;AT21&amp;".1"))</formula>
    </cfRule>
    <cfRule type="expression" dxfId="942" priority="135">
      <formula>VALUE(AQ21&amp;AR21&amp;"."&amp;AT21&amp;".1")&gt;VALUE(AQ22&amp;AR22&amp;"."&amp;AT22&amp;".1")</formula>
    </cfRule>
  </conditionalFormatting>
  <conditionalFormatting sqref="AQ22">
    <cfRule type="expression" dxfId="941" priority="119" stopIfTrue="1">
      <formula>AND(AQ21="",AR21="",AT21="",AQ22="",AR22="",AT22="")</formula>
    </cfRule>
    <cfRule type="expression" dxfId="940" priority="120">
      <formula>ISERROR(VALUE(AQ22&amp;AR22&amp;"."&amp;AT22&amp;".1"))</formula>
    </cfRule>
    <cfRule type="expression" dxfId="939" priority="129">
      <formula>VALUE(AQ21&amp;AR21&amp;"."&amp;AT21&amp;".1")&gt;VALUE(AQ22&amp;AR22&amp;"."&amp;AT22&amp;".1")</formula>
    </cfRule>
  </conditionalFormatting>
  <conditionalFormatting sqref="AQ23">
    <cfRule type="expression" dxfId="938" priority="101" stopIfTrue="1">
      <formula>AND(AQ23="",AR23="",AT23="",AQ24="",AR24="",AT24="")</formula>
    </cfRule>
    <cfRule type="expression" dxfId="937" priority="104">
      <formula>ISERROR(VALUE(AQ23&amp;AR23&amp;"."&amp;AT23&amp;".1"))</formula>
    </cfRule>
    <cfRule type="expression" dxfId="936" priority="114">
      <formula>VALUE(AQ23&amp;AR23&amp;"."&amp;AT23&amp;".1")&gt;VALUE(AQ24&amp;AR24&amp;"."&amp;AT24&amp;".1")</formula>
    </cfRule>
  </conditionalFormatting>
  <conditionalFormatting sqref="AQ24">
    <cfRule type="expression" dxfId="935" priority="98" stopIfTrue="1">
      <formula>AND(AQ23="",AR23="",AT23="",AQ24="",AR24="",AT24="")</formula>
    </cfRule>
    <cfRule type="expression" dxfId="934" priority="99">
      <formula>ISERROR(VALUE(AQ24&amp;AR24&amp;"."&amp;AT24&amp;".1"))</formula>
    </cfRule>
    <cfRule type="expression" dxfId="933" priority="108">
      <formula>VALUE(AQ23&amp;AR23&amp;"."&amp;AT23&amp;".1")&gt;VALUE(AQ24&amp;AR24&amp;"."&amp;AT24&amp;".1")</formula>
    </cfRule>
  </conditionalFormatting>
  <conditionalFormatting sqref="AQ25">
    <cfRule type="expression" dxfId="932" priority="80" stopIfTrue="1">
      <formula>AND(AQ25="",AR25="",AT25="",AQ26="",AR26="",AT26="")</formula>
    </cfRule>
    <cfRule type="expression" dxfId="931" priority="83">
      <formula>ISERROR(VALUE(AQ25&amp;AR25&amp;"."&amp;AT25&amp;".1"))</formula>
    </cfRule>
    <cfRule type="expression" dxfId="930" priority="93">
      <formula>VALUE(AQ25&amp;AR25&amp;"."&amp;AT25&amp;".1")&gt;VALUE(AQ26&amp;AR26&amp;"."&amp;AT26&amp;".1")</formula>
    </cfRule>
  </conditionalFormatting>
  <conditionalFormatting sqref="AQ26">
    <cfRule type="expression" dxfId="929" priority="77" stopIfTrue="1">
      <formula>AND(AQ25="",AR25="",AT25="",AQ26="",AR26="",AT26="")</formula>
    </cfRule>
    <cfRule type="expression" dxfId="928" priority="78">
      <formula>ISERROR(VALUE(AQ26&amp;AR26&amp;"."&amp;AT26&amp;".1"))</formula>
    </cfRule>
    <cfRule type="expression" dxfId="927" priority="87">
      <formula>VALUE(AQ25&amp;AR25&amp;"."&amp;AT25&amp;".1")&gt;VALUE(AQ26&amp;AR26&amp;"."&amp;AT26&amp;".1")</formula>
    </cfRule>
  </conditionalFormatting>
  <conditionalFormatting sqref="AQ27">
    <cfRule type="expression" dxfId="926" priority="59" stopIfTrue="1">
      <formula>AND(AQ27="",AR27="",AT27="",AQ28="",AR28="",AT28="")</formula>
    </cfRule>
    <cfRule type="expression" dxfId="925" priority="62">
      <formula>ISERROR(VALUE(AQ27&amp;AR27&amp;"."&amp;AT27&amp;".1"))</formula>
    </cfRule>
    <cfRule type="expression" dxfId="924" priority="72">
      <formula>VALUE(AQ27&amp;AR27&amp;"."&amp;AT27&amp;".1")&gt;VALUE(AQ28&amp;AR28&amp;"."&amp;AT28&amp;".1")</formula>
    </cfRule>
  </conditionalFormatting>
  <conditionalFormatting sqref="AQ28">
    <cfRule type="expression" dxfId="923" priority="56" stopIfTrue="1">
      <formula>AND(AQ27="",AR27="",AT27="",AQ28="",AR28="",AT28="")</formula>
    </cfRule>
    <cfRule type="expression" dxfId="922" priority="57">
      <formula>ISERROR(VALUE(AQ28&amp;AR28&amp;"."&amp;AT28&amp;".1"))</formula>
    </cfRule>
    <cfRule type="expression" dxfId="921" priority="66">
      <formula>VALUE(AQ27&amp;AR27&amp;"."&amp;AT27&amp;".1")&gt;VALUE(AQ28&amp;AR28&amp;"."&amp;AT28&amp;".1")</formula>
    </cfRule>
  </conditionalFormatting>
  <conditionalFormatting sqref="AQ29">
    <cfRule type="expression" dxfId="920" priority="38" stopIfTrue="1">
      <formula>AND(AQ29="",AR29="",AT29="",AQ30="",AR30="",AT30="")</formula>
    </cfRule>
    <cfRule type="expression" dxfId="919" priority="41">
      <formula>ISERROR(VALUE(AQ29&amp;AR29&amp;"."&amp;AT29&amp;".1"))</formula>
    </cfRule>
    <cfRule type="expression" dxfId="918" priority="51">
      <formula>VALUE(AQ29&amp;AR29&amp;"."&amp;AT29&amp;".1")&gt;VALUE(AQ30&amp;AR30&amp;"."&amp;AT30&amp;".1")</formula>
    </cfRule>
  </conditionalFormatting>
  <conditionalFormatting sqref="AQ30">
    <cfRule type="expression" dxfId="917" priority="35" stopIfTrue="1">
      <formula>AND(AQ29="",AR29="",AT29="",AQ30="",AR30="",AT30="")</formula>
    </cfRule>
    <cfRule type="expression" dxfId="916" priority="36">
      <formula>ISERROR(VALUE(AQ30&amp;AR30&amp;"."&amp;AT30&amp;".1"))</formula>
    </cfRule>
    <cfRule type="expression" dxfId="915" priority="45">
      <formula>VALUE(AQ29&amp;AR29&amp;"."&amp;AT29&amp;".1")&gt;VALUE(AQ30&amp;AR30&amp;"."&amp;AT30&amp;".1")</formula>
    </cfRule>
  </conditionalFormatting>
  <conditionalFormatting sqref="AQ31">
    <cfRule type="expression" dxfId="914" priority="17" stopIfTrue="1">
      <formula>AND(AQ31="",AR31="",AT31="",AQ32="",AR32="",AT32="")</formula>
    </cfRule>
    <cfRule type="expression" dxfId="913" priority="20">
      <formula>ISERROR(VALUE(AQ31&amp;AR31&amp;"."&amp;AT31&amp;".1"))</formula>
    </cfRule>
    <cfRule type="expression" dxfId="912" priority="30">
      <formula>VALUE(AQ31&amp;AR31&amp;"."&amp;AT31&amp;".1")&gt;VALUE(AQ32&amp;AR32&amp;"."&amp;AT32&amp;".1")</formula>
    </cfRule>
  </conditionalFormatting>
  <conditionalFormatting sqref="AQ32">
    <cfRule type="expression" dxfId="911" priority="14" stopIfTrue="1">
      <formula>AND(AQ31="",AR31="",AT31="",AQ32="",AR32="",AT32="")</formula>
    </cfRule>
    <cfRule type="expression" dxfId="910" priority="15">
      <formula>ISERROR(VALUE(AQ32&amp;AR32&amp;"."&amp;AT32&amp;".1"))</formula>
    </cfRule>
    <cfRule type="expression" dxfId="909" priority="24">
      <formula>VALUE(AQ31&amp;AR31&amp;"."&amp;AT31&amp;".1")&gt;VALUE(AQ32&amp;AR32&amp;"."&amp;AT32&amp;".1")</formula>
    </cfRule>
  </conditionalFormatting>
  <conditionalFormatting sqref="AR15">
    <cfRule type="expression" dxfId="908" priority="163" stopIfTrue="1">
      <formula>AND(AQ15="",AR15="",AT15="",AQ16="",AR16="",AT16="")</formula>
    </cfRule>
    <cfRule type="expression" dxfId="907" priority="169">
      <formula>ISERROR(VALUE(AQ15&amp;AR15&amp;"."&amp;AT15&amp;".1"))</formula>
    </cfRule>
    <cfRule type="expression" dxfId="906" priority="176">
      <formula>VALUE(AQ15&amp;AR15&amp;"."&amp;AT15&amp;".1")&gt;VALUE(AQ16&amp;AR16&amp;"."&amp;AT16&amp;".1")</formula>
    </cfRule>
  </conditionalFormatting>
  <conditionalFormatting sqref="AR16">
    <cfRule type="expression" dxfId="905" priority="158" stopIfTrue="1">
      <formula>AND(AQ15="",AR15="",AT15="",AQ16="",AR16="",AT16="")</formula>
    </cfRule>
    <cfRule type="expression" dxfId="904" priority="160">
      <formula>ISERROR(VALUE(AQ16&amp;AR16&amp;"."&amp;AT16&amp;".1"))</formula>
    </cfRule>
    <cfRule type="expression" dxfId="903" priority="166">
      <formula>VALUE(AQ15&amp;AR15&amp;"."&amp;AT15&amp;".1")&gt;VALUE(AQ16&amp;AR16&amp;"."&amp;AT16&amp;".1")</formula>
    </cfRule>
  </conditionalFormatting>
  <conditionalFormatting sqref="AR17">
    <cfRule type="expression" dxfId="902" priority="142" stopIfTrue="1">
      <formula>AND(AQ17="",AR17="",AT17="",AQ18="",AR18="",AT18="")</formula>
    </cfRule>
    <cfRule type="expression" dxfId="901" priority="148">
      <formula>ISERROR(VALUE(AQ17&amp;AR17&amp;"."&amp;AT17&amp;".1"))</formula>
    </cfRule>
    <cfRule type="expression" dxfId="900" priority="155">
      <formula>VALUE(AQ17&amp;AR17&amp;"."&amp;AT17&amp;".1")&gt;VALUE(AQ18&amp;AR18&amp;"."&amp;AT18&amp;".1")</formula>
    </cfRule>
  </conditionalFormatting>
  <conditionalFormatting sqref="AR18 AR20">
    <cfRule type="expression" dxfId="899" priority="137" stopIfTrue="1">
      <formula>AND(AQ17="",AR17="",AT17="",AQ18="",AR18="",AT18="")</formula>
    </cfRule>
    <cfRule type="expression" dxfId="898" priority="139">
      <formula>ISERROR(VALUE(AQ18&amp;AR18&amp;"."&amp;AT18&amp;".1"))</formula>
    </cfRule>
    <cfRule type="expression" dxfId="897" priority="145">
      <formula>VALUE(AQ17&amp;AR17&amp;"."&amp;AT17&amp;".1")&gt;VALUE(AQ18&amp;AR18&amp;"."&amp;AT18&amp;".1")</formula>
    </cfRule>
  </conditionalFormatting>
  <conditionalFormatting sqref="AR19">
    <cfRule type="expression" dxfId="896" priority="1" stopIfTrue="1">
      <formula>AND(AQ19="",AR19="",AT19="",AQ20="",AR20="",AT20="")</formula>
    </cfRule>
    <cfRule type="expression" dxfId="895" priority="5">
      <formula>ISERROR(VALUE(AQ19&amp;AR19&amp;"."&amp;AT19&amp;".1"))</formula>
    </cfRule>
    <cfRule type="expression" dxfId="894" priority="8">
      <formula>VALUE(AQ19&amp;AR19&amp;"."&amp;AT19&amp;".1")&gt;VALUE(AQ20&amp;AR20&amp;"."&amp;AT20&amp;".1")</formula>
    </cfRule>
  </conditionalFormatting>
  <conditionalFormatting sqref="AR21">
    <cfRule type="expression" dxfId="893" priority="121" stopIfTrue="1">
      <formula>AND(AQ21="",AR21="",AT21="",AQ22="",AR22="",AT22="")</formula>
    </cfRule>
    <cfRule type="expression" dxfId="892" priority="127">
      <formula>ISERROR(VALUE(AQ21&amp;AR21&amp;"."&amp;AT21&amp;".1"))</formula>
    </cfRule>
    <cfRule type="expression" dxfId="891" priority="134">
      <formula>VALUE(AQ21&amp;AR21&amp;"."&amp;AT21&amp;".1")&gt;VALUE(AQ22&amp;AR22&amp;"."&amp;AT22&amp;".1")</formula>
    </cfRule>
  </conditionalFormatting>
  <conditionalFormatting sqref="AR22">
    <cfRule type="expression" dxfId="890" priority="116" stopIfTrue="1">
      <formula>AND(AQ21="",AR21="",AT21="",AQ22="",AR22="",AT22="")</formula>
    </cfRule>
    <cfRule type="expression" dxfId="889" priority="118">
      <formula>ISERROR(VALUE(AQ22&amp;AR22&amp;"."&amp;AT22&amp;".1"))</formula>
    </cfRule>
    <cfRule type="expression" dxfId="888" priority="124">
      <formula>VALUE(AQ21&amp;AR21&amp;"."&amp;AT21&amp;".1")&gt;VALUE(AQ22&amp;AR22&amp;"."&amp;AT22&amp;".1")</formula>
    </cfRule>
  </conditionalFormatting>
  <conditionalFormatting sqref="AR23">
    <cfRule type="expression" dxfId="887" priority="100" stopIfTrue="1">
      <formula>AND(AQ23="",AR23="",AT23="",AQ24="",AR24="",AT24="")</formula>
    </cfRule>
    <cfRule type="expression" dxfId="886" priority="106">
      <formula>ISERROR(VALUE(AQ23&amp;AR23&amp;"."&amp;AT23&amp;".1"))</formula>
    </cfRule>
    <cfRule type="expression" dxfId="885" priority="113">
      <formula>VALUE(AQ23&amp;AR23&amp;"."&amp;AT23&amp;".1")&gt;VALUE(AQ24&amp;AR24&amp;"."&amp;AT24&amp;".1")</formula>
    </cfRule>
  </conditionalFormatting>
  <conditionalFormatting sqref="AR24">
    <cfRule type="expression" dxfId="884" priority="95" stopIfTrue="1">
      <formula>AND(AQ23="",AR23="",AT23="",AQ24="",AR24="",AT24="")</formula>
    </cfRule>
    <cfRule type="expression" dxfId="883" priority="97">
      <formula>ISERROR(VALUE(AQ24&amp;AR24&amp;"."&amp;AT24&amp;".1"))</formula>
    </cfRule>
    <cfRule type="expression" dxfId="882" priority="103">
      <formula>VALUE(AQ23&amp;AR23&amp;"."&amp;AT23&amp;".1")&gt;VALUE(AQ24&amp;AR24&amp;"."&amp;AT24&amp;".1")</formula>
    </cfRule>
  </conditionalFormatting>
  <conditionalFormatting sqref="AR25">
    <cfRule type="expression" dxfId="881" priority="79" stopIfTrue="1">
      <formula>AND(AQ25="",AR25="",AT25="",AQ26="",AR26="",AT26="")</formula>
    </cfRule>
    <cfRule type="expression" dxfId="880" priority="85">
      <formula>ISERROR(VALUE(AQ25&amp;AR25&amp;"."&amp;AT25&amp;".1"))</formula>
    </cfRule>
    <cfRule type="expression" dxfId="879" priority="92">
      <formula>VALUE(AQ25&amp;AR25&amp;"."&amp;AT25&amp;".1")&gt;VALUE(AQ26&amp;AR26&amp;"."&amp;AT26&amp;".1")</formula>
    </cfRule>
  </conditionalFormatting>
  <conditionalFormatting sqref="AR26">
    <cfRule type="expression" dxfId="878" priority="74" stopIfTrue="1">
      <formula>AND(AQ25="",AR25="",AT25="",AQ26="",AR26="",AT26="")</formula>
    </cfRule>
    <cfRule type="expression" dxfId="877" priority="76">
      <formula>ISERROR(VALUE(AQ26&amp;AR26&amp;"."&amp;AT26&amp;".1"))</formula>
    </cfRule>
    <cfRule type="expression" dxfId="876" priority="82">
      <formula>VALUE(AQ25&amp;AR25&amp;"."&amp;AT25&amp;".1")&gt;VALUE(AQ26&amp;AR26&amp;"."&amp;AT26&amp;".1")</formula>
    </cfRule>
  </conditionalFormatting>
  <conditionalFormatting sqref="AR27">
    <cfRule type="expression" dxfId="875" priority="58" stopIfTrue="1">
      <formula>AND(AQ27="",AR27="",AT27="",AQ28="",AR28="",AT28="")</formula>
    </cfRule>
    <cfRule type="expression" dxfId="874" priority="64">
      <formula>ISERROR(VALUE(AQ27&amp;AR27&amp;"."&amp;AT27&amp;".1"))</formula>
    </cfRule>
    <cfRule type="expression" dxfId="873" priority="71">
      <formula>VALUE(AQ27&amp;AR27&amp;"."&amp;AT27&amp;".1")&gt;VALUE(AQ28&amp;AR28&amp;"."&amp;AT28&amp;".1")</formula>
    </cfRule>
  </conditionalFormatting>
  <conditionalFormatting sqref="AR28">
    <cfRule type="expression" dxfId="872" priority="53" stopIfTrue="1">
      <formula>AND(AQ27="",AR27="",AT27="",AQ28="",AR28="",AT28="")</formula>
    </cfRule>
    <cfRule type="expression" dxfId="871" priority="55">
      <formula>ISERROR(VALUE(AQ28&amp;AR28&amp;"."&amp;AT28&amp;".1"))</formula>
    </cfRule>
    <cfRule type="expression" dxfId="870" priority="61">
      <formula>VALUE(AQ27&amp;AR27&amp;"."&amp;AT27&amp;".1")&gt;VALUE(AQ28&amp;AR28&amp;"."&amp;AT28&amp;".1")</formula>
    </cfRule>
  </conditionalFormatting>
  <conditionalFormatting sqref="AR29">
    <cfRule type="expression" dxfId="869" priority="37" stopIfTrue="1">
      <formula>AND(AQ29="",AR29="",AT29="",AQ30="",AR30="",AT30="")</formula>
    </cfRule>
    <cfRule type="expression" dxfId="868" priority="43">
      <formula>ISERROR(VALUE(AQ29&amp;AR29&amp;"."&amp;AT29&amp;".1"))</formula>
    </cfRule>
    <cfRule type="expression" dxfId="867" priority="50">
      <formula>VALUE(AQ29&amp;AR29&amp;"."&amp;AT29&amp;".1")&gt;VALUE(AQ30&amp;AR30&amp;"."&amp;AT30&amp;".1")</formula>
    </cfRule>
  </conditionalFormatting>
  <conditionalFormatting sqref="AR30">
    <cfRule type="expression" dxfId="866" priority="32" stopIfTrue="1">
      <formula>AND(AQ29="",AR29="",AT29="",AQ30="",AR30="",AT30="")</formula>
    </cfRule>
    <cfRule type="expression" dxfId="865" priority="34">
      <formula>ISERROR(VALUE(AQ30&amp;AR30&amp;"."&amp;AT30&amp;".1"))</formula>
    </cfRule>
    <cfRule type="expression" dxfId="864" priority="40">
      <formula>VALUE(AQ29&amp;AR29&amp;"."&amp;AT29&amp;".1")&gt;VALUE(AQ30&amp;AR30&amp;"."&amp;AT30&amp;".1")</formula>
    </cfRule>
  </conditionalFormatting>
  <conditionalFormatting sqref="AR31">
    <cfRule type="expression" dxfId="863" priority="16" stopIfTrue="1">
      <formula>AND(AQ31="",AR31="",AT31="",AQ32="",AR32="",AT32="")</formula>
    </cfRule>
    <cfRule type="expression" dxfId="862" priority="22">
      <formula>ISERROR(VALUE(AQ31&amp;AR31&amp;"."&amp;AT31&amp;".1"))</formula>
    </cfRule>
    <cfRule type="expression" dxfId="861" priority="29">
      <formula>VALUE(AQ31&amp;AR31&amp;"."&amp;AT31&amp;".1")&gt;VALUE(AQ32&amp;AR32&amp;"."&amp;AT32&amp;".1")</formula>
    </cfRule>
  </conditionalFormatting>
  <conditionalFormatting sqref="AR32">
    <cfRule type="expression" dxfId="860" priority="11" stopIfTrue="1">
      <formula>AND(AQ31="",AR31="",AT31="",AQ32="",AR32="",AT32="")</formula>
    </cfRule>
    <cfRule type="expression" dxfId="859" priority="13">
      <formula>ISERROR(VALUE(AQ32&amp;AR32&amp;"."&amp;AT32&amp;".1"))</formula>
    </cfRule>
    <cfRule type="expression" dxfId="858" priority="19">
      <formula>VALUE(AQ31&amp;AR31&amp;"."&amp;AT31&amp;".1")&gt;VALUE(AQ32&amp;AR32&amp;"."&amp;AT32&amp;".1")</formula>
    </cfRule>
  </conditionalFormatting>
  <conditionalFormatting sqref="AT15">
    <cfRule type="expression" dxfId="857" priority="168" stopIfTrue="1">
      <formula>AND(AQ15="",AR15="",AT15="",AQ16="",AR16="",AT16="")</formula>
    </cfRule>
    <cfRule type="expression" dxfId="856" priority="170">
      <formula>ISERROR(VALUE(AQ15&amp;AR15&amp;"."&amp;AT15&amp;".1"))</formula>
    </cfRule>
    <cfRule type="expression" dxfId="855" priority="175">
      <formula>VALUE(AQ15&amp;AR15&amp;"."&amp;AT15&amp;".1")&gt;VALUE(AQ16&amp;AR16&amp;"."&amp;AT16&amp;".1")</formula>
    </cfRule>
  </conditionalFormatting>
  <conditionalFormatting sqref="AT16">
    <cfRule type="expression" dxfId="854" priority="157" stopIfTrue="1">
      <formula>AND(AQ15="",AR15="",AT15="",AQ16="",AR16="",AT16="")</formula>
    </cfRule>
    <cfRule type="expression" dxfId="853" priority="159">
      <formula>ISERROR(VALUE(AQ16&amp;AR16&amp;"."&amp;AT16&amp;".1"))</formula>
    </cfRule>
    <cfRule type="expression" dxfId="852" priority="165">
      <formula>VALUE(AQ15&amp;AR15&amp;"."&amp;AT15&amp;".1")&gt;VALUE(AQ16&amp;AR16&amp;"."&amp;AT16&amp;".1")</formula>
    </cfRule>
  </conditionalFormatting>
  <conditionalFormatting sqref="AT17">
    <cfRule type="expression" dxfId="851" priority="147" stopIfTrue="1">
      <formula>AND(AQ17="",AR17="",AT17="",AQ18="",AR18="",AT18="")</formula>
    </cfRule>
    <cfRule type="expression" dxfId="850" priority="149">
      <formula>ISERROR(VALUE(AQ17&amp;AR17&amp;"."&amp;AT17&amp;".1"))</formula>
    </cfRule>
    <cfRule type="expression" dxfId="849" priority="154">
      <formula>VALUE(AQ17&amp;AR17&amp;"."&amp;AT17&amp;".1")&gt;VALUE(AQ18&amp;AR18&amp;"."&amp;AT18&amp;".1")</formula>
    </cfRule>
  </conditionalFormatting>
  <conditionalFormatting sqref="AT18 AT20">
    <cfRule type="expression" dxfId="848" priority="136" stopIfTrue="1">
      <formula>AND(AQ17="",AR17="",AT17="",AQ18="",AR18="",AT18="")</formula>
    </cfRule>
    <cfRule type="expression" dxfId="847" priority="138">
      <formula>ISERROR(VALUE(AQ18&amp;AR18&amp;"."&amp;AT18&amp;".1"))</formula>
    </cfRule>
    <cfRule type="expression" dxfId="846" priority="144">
      <formula>VALUE(AQ17&amp;AR17&amp;"."&amp;AT17&amp;".1")&gt;VALUE(AQ18&amp;AR18&amp;"."&amp;AT18&amp;".1")</formula>
    </cfRule>
  </conditionalFormatting>
  <conditionalFormatting sqref="AT19">
    <cfRule type="expression" dxfId="845" priority="4" stopIfTrue="1">
      <formula>AND(AQ19="",AR19="",AT19="",AQ20="",AR20="",AT20="")</formula>
    </cfRule>
    <cfRule type="expression" dxfId="844" priority="6">
      <formula>ISERROR(VALUE(AQ19&amp;AR19&amp;"."&amp;AT19&amp;".1"))</formula>
    </cfRule>
    <cfRule type="expression" dxfId="843" priority="7">
      <formula>VALUE(AQ19&amp;AR19&amp;"."&amp;AT19&amp;".1")&gt;VALUE(AQ20&amp;AR20&amp;"."&amp;AT20&amp;".1")</formula>
    </cfRule>
  </conditionalFormatting>
  <conditionalFormatting sqref="AT21">
    <cfRule type="expression" dxfId="842" priority="126" stopIfTrue="1">
      <formula>AND(AQ21="",AR21="",AT21="",AQ22="",AR22="",AT22="")</formula>
    </cfRule>
    <cfRule type="expression" dxfId="841" priority="128">
      <formula>ISERROR(VALUE(AQ21&amp;AR21&amp;"."&amp;AT21&amp;".1"))</formula>
    </cfRule>
    <cfRule type="expression" dxfId="840" priority="133">
      <formula>VALUE(AQ21&amp;AR21&amp;"."&amp;AT21&amp;".1")&gt;VALUE(AQ22&amp;AR22&amp;"."&amp;AT22&amp;".1")</formula>
    </cfRule>
  </conditionalFormatting>
  <conditionalFormatting sqref="AT22">
    <cfRule type="expression" dxfId="839" priority="115" stopIfTrue="1">
      <formula>AND(AQ21="",AR21="",AT21="",AQ22="",AR22="",AT22="")</formula>
    </cfRule>
    <cfRule type="expression" dxfId="838" priority="117">
      <formula>ISERROR(VALUE(AQ22&amp;AR22&amp;"."&amp;AT22&amp;".1"))</formula>
    </cfRule>
    <cfRule type="expression" dxfId="837" priority="123">
      <formula>VALUE(AQ21&amp;AR21&amp;"."&amp;AT21&amp;".1")&gt;VALUE(AQ22&amp;AR22&amp;"."&amp;AT22&amp;".1")</formula>
    </cfRule>
  </conditionalFormatting>
  <conditionalFormatting sqref="AT23">
    <cfRule type="expression" dxfId="836" priority="105" stopIfTrue="1">
      <formula>AND(AQ23="",AR23="",AT23="",AQ24="",AR24="",AT24="")</formula>
    </cfRule>
    <cfRule type="expression" dxfId="835" priority="107">
      <formula>ISERROR(VALUE(AQ23&amp;AR23&amp;"."&amp;AT23&amp;".1"))</formula>
    </cfRule>
    <cfRule type="expression" dxfId="834" priority="112">
      <formula>VALUE(AQ23&amp;AR23&amp;"."&amp;AT23&amp;".1")&gt;VALUE(AQ24&amp;AR24&amp;"."&amp;AT24&amp;".1")</formula>
    </cfRule>
  </conditionalFormatting>
  <conditionalFormatting sqref="AT24">
    <cfRule type="expression" dxfId="833" priority="94" stopIfTrue="1">
      <formula>AND(AQ23="",AR23="",AT23="",AQ24="",AR24="",AT24="")</formula>
    </cfRule>
    <cfRule type="expression" dxfId="832" priority="96">
      <formula>ISERROR(VALUE(AQ24&amp;AR24&amp;"."&amp;AT24&amp;".1"))</formula>
    </cfRule>
    <cfRule type="expression" dxfId="831" priority="102">
      <formula>VALUE(AQ23&amp;AR23&amp;"."&amp;AT23&amp;".1")&gt;VALUE(AQ24&amp;AR24&amp;"."&amp;AT24&amp;".1")</formula>
    </cfRule>
  </conditionalFormatting>
  <conditionalFormatting sqref="AT25">
    <cfRule type="expression" dxfId="830" priority="84" stopIfTrue="1">
      <formula>AND(AQ25="",AR25="",AT25="",AQ26="",AR26="",AT26="")</formula>
    </cfRule>
    <cfRule type="expression" dxfId="829" priority="86">
      <formula>ISERROR(VALUE(AQ25&amp;AR25&amp;"."&amp;AT25&amp;".1"))</formula>
    </cfRule>
    <cfRule type="expression" dxfId="828" priority="91">
      <formula>VALUE(AQ25&amp;AR25&amp;"."&amp;AT25&amp;".1")&gt;VALUE(AQ26&amp;AR26&amp;"."&amp;AT26&amp;".1")</formula>
    </cfRule>
  </conditionalFormatting>
  <conditionalFormatting sqref="AT26">
    <cfRule type="expression" dxfId="827" priority="73" stopIfTrue="1">
      <formula>AND(AQ25="",AR25="",AT25="",AQ26="",AR26="",AT26="")</formula>
    </cfRule>
    <cfRule type="expression" dxfId="826" priority="75">
      <formula>ISERROR(VALUE(AQ26&amp;AR26&amp;"."&amp;AT26&amp;".1"))</formula>
    </cfRule>
    <cfRule type="expression" dxfId="825" priority="81">
      <formula>VALUE(AQ25&amp;AR25&amp;"."&amp;AT25&amp;".1")&gt;VALUE(AQ26&amp;AR26&amp;"."&amp;AT26&amp;".1")</formula>
    </cfRule>
  </conditionalFormatting>
  <conditionalFormatting sqref="AT27">
    <cfRule type="expression" dxfId="824" priority="63" stopIfTrue="1">
      <formula>AND(AQ27="",AR27="",AT27="",AQ28="",AR28="",AT28="")</formula>
    </cfRule>
    <cfRule type="expression" dxfId="823" priority="65">
      <formula>ISERROR(VALUE(AQ27&amp;AR27&amp;"."&amp;AT27&amp;".1"))</formula>
    </cfRule>
    <cfRule type="expression" dxfId="822" priority="70">
      <formula>VALUE(AQ27&amp;AR27&amp;"."&amp;AT27&amp;".1")&gt;VALUE(AQ28&amp;AR28&amp;"."&amp;AT28&amp;".1")</formula>
    </cfRule>
  </conditionalFormatting>
  <conditionalFormatting sqref="AT28">
    <cfRule type="expression" dxfId="821" priority="52" stopIfTrue="1">
      <formula>AND(AQ27="",AR27="",AT27="",AQ28="",AR28="",AT28="")</formula>
    </cfRule>
    <cfRule type="expression" dxfId="820" priority="54">
      <formula>ISERROR(VALUE(AQ28&amp;AR28&amp;"."&amp;AT28&amp;".1"))</formula>
    </cfRule>
    <cfRule type="expression" dxfId="819" priority="60">
      <formula>VALUE(AQ27&amp;AR27&amp;"."&amp;AT27&amp;".1")&gt;VALUE(AQ28&amp;AR28&amp;"."&amp;AT28&amp;".1")</formula>
    </cfRule>
  </conditionalFormatting>
  <conditionalFormatting sqref="AT29">
    <cfRule type="expression" dxfId="818" priority="42" stopIfTrue="1">
      <formula>AND(AQ29="",AR29="",AT29="",AQ30="",AR30="",AT30="")</formula>
    </cfRule>
    <cfRule type="expression" dxfId="817" priority="44">
      <formula>ISERROR(VALUE(AQ29&amp;AR29&amp;"."&amp;AT29&amp;".1"))</formula>
    </cfRule>
    <cfRule type="expression" dxfId="816" priority="49">
      <formula>VALUE(AQ29&amp;AR29&amp;"."&amp;AT29&amp;".1")&gt;VALUE(AQ30&amp;AR30&amp;"."&amp;AT30&amp;".1")</formula>
    </cfRule>
  </conditionalFormatting>
  <conditionalFormatting sqref="AT30">
    <cfRule type="expression" dxfId="815" priority="31" stopIfTrue="1">
      <formula>AND(AQ29="",AR29="",AT29="",AQ30="",AR30="",AT30="")</formula>
    </cfRule>
    <cfRule type="expression" dxfId="814" priority="33">
      <formula>ISERROR(VALUE(AQ30&amp;AR30&amp;"."&amp;AT30&amp;".1"))</formula>
    </cfRule>
    <cfRule type="expression" dxfId="813" priority="39">
      <formula>VALUE(AQ29&amp;AR29&amp;"."&amp;AT29&amp;".1")&gt;VALUE(AQ30&amp;AR30&amp;"."&amp;AT30&amp;".1")</formula>
    </cfRule>
  </conditionalFormatting>
  <conditionalFormatting sqref="AT31">
    <cfRule type="expression" dxfId="812" priority="21" stopIfTrue="1">
      <formula>AND(AQ31="",AR31="",AT31="",AQ32="",AR32="",AT32="")</formula>
    </cfRule>
    <cfRule type="expression" dxfId="811" priority="23">
      <formula>ISERROR(VALUE(AQ31&amp;AR31&amp;"."&amp;AT31&amp;".1"))</formula>
    </cfRule>
    <cfRule type="expression" dxfId="810" priority="28">
      <formula>VALUE(AQ31&amp;AR31&amp;"."&amp;AT31&amp;".1")&gt;VALUE(AQ32&amp;AR32&amp;"."&amp;AT32&amp;".1")</formula>
    </cfRule>
  </conditionalFormatting>
  <conditionalFormatting sqref="AT32">
    <cfRule type="expression" dxfId="809" priority="10" stopIfTrue="1">
      <formula>AND(AQ31="",AR31="",AT31="",AQ32="",AR32="",AT32="")</formula>
    </cfRule>
    <cfRule type="expression" dxfId="808" priority="12">
      <formula>ISERROR(VALUE(AQ32&amp;AR32&amp;"."&amp;AT32&amp;".1"))</formula>
    </cfRule>
    <cfRule type="expression" dxfId="807" priority="18">
      <formula>VALUE(AQ31&amp;AR31&amp;"."&amp;AT31&amp;".1")&gt;VALUE(AQ32&amp;AR32&amp;"."&amp;AT32&amp;".1")</formula>
    </cfRule>
  </conditionalFormatting>
  <dataValidations count="3">
    <dataValidation type="whole" imeMode="disabled" allowBlank="1" showInputMessage="1" showErrorMessage="1" sqref="AT15:AU74" xr:uid="{28B17474-72AB-4A56-A10F-6314FDB617A3}">
      <formula1>1</formula1>
      <formula2>12</formula2>
    </dataValidation>
    <dataValidation imeMode="on" allowBlank="1" showInputMessage="1" showErrorMessage="1" sqref="G15:O74 S15:AE74" xr:uid="{2BCBFA2C-B2D2-4A04-951D-2CC7013B2001}"/>
    <dataValidation type="whole" imeMode="disabled" operator="greaterThanOrEqual" allowBlank="1" showInputMessage="1" showErrorMessage="1" sqref="AL15:AP74" xr:uid="{719562FD-582F-4DB8-B15D-664FD7AB2802}">
      <formula1>1</formula1>
    </dataValidation>
  </dataValidations>
  <pageMargins left="0.39370078740157483" right="0.39370078740157483" top="0.78740157480314965" bottom="0.39370078740157483" header="0.39370078740157483" footer="0.19685039370078741"/>
  <pageSetup paperSize="9" fitToHeight="0" orientation="landscape" horizontalDpi="300" verticalDpi="300" r:id="rId1"/>
  <headerFooter alignWithMargins="0">
    <oddFooter>&amp;C- 4 -</oddFooter>
  </headerFooter>
  <rowBreaks count="2" manualBreakCount="2">
    <brk id="34" max="16383" man="1"/>
    <brk id="54" max="16383" man="1"/>
  </rowBreaks>
  <drawing r:id="rId2"/>
  <extLst>
    <ext xmlns:x14="http://schemas.microsoft.com/office/spreadsheetml/2009/9/main" uri="{78C0D931-6437-407d-A8EE-F0AAD7539E65}">
      <x14:conditionalFormattings>
        <x14:conditionalFormatting xmlns:xm="http://schemas.microsoft.com/office/excel/2006/main">
          <x14:cfRule type="expression" priority="726" id="{BCFFC23B-96A3-4953-8D99-C877DC8FBB91}">
            <xm:f>VALUE(AQ70&amp;AR70&amp;"."&amp;AT70&amp;"."&amp;"1")&gt;VALUE(初期設定!$M$3)</xm:f>
            <x14:dxf>
              <fill>
                <patternFill>
                  <bgColor rgb="FFFFCCCC"/>
                </patternFill>
              </fill>
            </x14:dxf>
          </x14:cfRule>
          <xm:sqref>AQ70</xm:sqref>
        </x14:conditionalFormatting>
        <x14:conditionalFormatting xmlns:xm="http://schemas.microsoft.com/office/excel/2006/main">
          <x14:cfRule type="expression" priority="705" id="{1493D9E9-343F-47D4-B76A-B6564C40FEB6}">
            <xm:f>VALUE(AQ72&amp;AR72&amp;"."&amp;AT72&amp;"."&amp;"1")&gt;VALUE(初期設定!$M$3)</xm:f>
            <x14:dxf>
              <fill>
                <patternFill>
                  <bgColor rgb="FFFFCCCC"/>
                </patternFill>
              </fill>
            </x14:dxf>
          </x14:cfRule>
          <xm:sqref>AQ72</xm:sqref>
        </x14:conditionalFormatting>
        <x14:conditionalFormatting xmlns:xm="http://schemas.microsoft.com/office/excel/2006/main">
          <x14:cfRule type="expression" priority="558" id="{5AC5C27C-68DA-46B1-8A8A-F89C336D4CA3}">
            <xm:f>VALUE(AQ74&amp;AR74&amp;"."&amp;AT74&amp;"."&amp;"1")&gt;VALUE(初期設定!$M$3)</xm:f>
            <x14:dxf>
              <fill>
                <patternFill>
                  <bgColor rgb="FFFFCCCC"/>
                </patternFill>
              </fill>
            </x14:dxf>
          </x14:cfRule>
          <xm:sqref>AQ74</xm:sqref>
        </x14:conditionalFormatting>
        <x14:conditionalFormatting xmlns:xm="http://schemas.microsoft.com/office/excel/2006/main">
          <x14:cfRule type="expression" priority="725" id="{C0C52902-DCD2-4525-8831-1046E376D1EA}">
            <xm:f>VALUE(AQ70&amp;AR70&amp;"."&amp;AT70&amp;"."&amp;"1")&gt;VALUE(初期設定!$M$3)</xm:f>
            <x14:dxf>
              <fill>
                <patternFill>
                  <bgColor rgb="FFFFCCCC"/>
                </patternFill>
              </fill>
            </x14:dxf>
          </x14:cfRule>
          <xm:sqref>AR70</xm:sqref>
        </x14:conditionalFormatting>
        <x14:conditionalFormatting xmlns:xm="http://schemas.microsoft.com/office/excel/2006/main">
          <x14:cfRule type="expression" priority="704" id="{320BD2F2-EDEC-49C5-A937-76AFD80FE613}">
            <xm:f>VALUE(AQ72&amp;AR72&amp;"."&amp;AT72&amp;"."&amp;"1")&gt;VALUE(初期設定!$M$3)</xm:f>
            <x14:dxf>
              <fill>
                <patternFill>
                  <bgColor rgb="FFFFCCCC"/>
                </patternFill>
              </fill>
            </x14:dxf>
          </x14:cfRule>
          <xm:sqref>AR72</xm:sqref>
        </x14:conditionalFormatting>
        <x14:conditionalFormatting xmlns:xm="http://schemas.microsoft.com/office/excel/2006/main">
          <x14:cfRule type="expression" priority="557" id="{97E5D978-16E5-4CE7-8E84-E15EED98F8DD}">
            <xm:f>VALUE(AQ74&amp;AR74&amp;"."&amp;AT74&amp;"."&amp;"1")&gt;VALUE(初期設定!$M$3)</xm:f>
            <x14:dxf>
              <fill>
                <patternFill>
                  <bgColor rgb="FFFFCCCC"/>
                </patternFill>
              </fill>
            </x14:dxf>
          </x14:cfRule>
          <xm:sqref>AR74</xm:sqref>
        </x14:conditionalFormatting>
        <x14:conditionalFormatting xmlns:xm="http://schemas.microsoft.com/office/excel/2006/main">
          <x14:cfRule type="expression" priority="724" id="{CEEA6566-0B19-49E6-808F-8F7D99C4E813}">
            <xm:f>VALUE(AQ70&amp;AR70&amp;"."&amp;AT70&amp;"."&amp;"1")&gt;VALUE(初期設定!$M$3)</xm:f>
            <x14:dxf>
              <fill>
                <patternFill>
                  <bgColor rgb="FFFFCCCC"/>
                </patternFill>
              </fill>
            </x14:dxf>
          </x14:cfRule>
          <xm:sqref>AT70</xm:sqref>
        </x14:conditionalFormatting>
        <x14:conditionalFormatting xmlns:xm="http://schemas.microsoft.com/office/excel/2006/main">
          <x14:cfRule type="expression" priority="703" id="{0BFB3556-2C2A-4F52-A423-E56296B07682}">
            <xm:f>VALUE(AQ72&amp;AR72&amp;"."&amp;AT72&amp;"."&amp;"1")&gt;VALUE(初期設定!$M$3)</xm:f>
            <x14:dxf>
              <fill>
                <patternFill>
                  <bgColor rgb="FFFFCCCC"/>
                </patternFill>
              </fill>
            </x14:dxf>
          </x14:cfRule>
          <xm:sqref>AT72</xm:sqref>
        </x14:conditionalFormatting>
        <x14:conditionalFormatting xmlns:xm="http://schemas.microsoft.com/office/excel/2006/main">
          <x14:cfRule type="expression" priority="556" id="{3700672F-A2F1-4525-9E95-ADEFB90EF495}">
            <xm:f>VALUE(AQ74&amp;AR74&amp;"."&amp;AT74&amp;"."&amp;"1")&gt;VALUE(初期設定!$M$3)</xm:f>
            <x14:dxf>
              <fill>
                <patternFill>
                  <bgColor rgb="FFFFCCCC"/>
                </patternFill>
              </fill>
            </x14:dxf>
          </x14:cfRule>
          <xm:sqref>AT74</xm:sqref>
        </x14:conditionalFormatting>
        <x14:conditionalFormatting xmlns:xm="http://schemas.microsoft.com/office/excel/2006/main">
          <x14:cfRule type="expression" priority="528" id="{8C7B2222-47F6-47D7-A51A-B5D238EC08E6}">
            <xm:f>VALUE(AQ52&amp;AR52&amp;"."&amp;AT52&amp;"."&amp;"1")&gt;VALUE(初期設定!$M$3)</xm:f>
            <x14:dxf>
              <fill>
                <patternFill>
                  <bgColor rgb="FFFFCCCC"/>
                </patternFill>
              </fill>
            </x14:dxf>
          </x14:cfRule>
          <xm:sqref>AQ52</xm:sqref>
        </x14:conditionalFormatting>
        <x14:conditionalFormatting xmlns:xm="http://schemas.microsoft.com/office/excel/2006/main">
          <x14:cfRule type="expression" priority="507" id="{616FB56D-7F7E-49EC-8106-BB1C9EE3AB83}">
            <xm:f>VALUE(AQ54&amp;AR54&amp;"."&amp;AT54&amp;"."&amp;"1")&gt;VALUE(初期設定!$M$3)</xm:f>
            <x14:dxf>
              <fill>
                <patternFill>
                  <bgColor rgb="FFFFCCCC"/>
                </patternFill>
              </fill>
            </x14:dxf>
          </x14:cfRule>
          <xm:sqref>AQ54 AQ56</xm:sqref>
        </x14:conditionalFormatting>
        <x14:conditionalFormatting xmlns:xm="http://schemas.microsoft.com/office/excel/2006/main">
          <x14:cfRule type="expression" priority="486" id="{4F76394E-0910-4532-ACE5-7B5B7C58CF89}">
            <xm:f>VALUE(AQ58&amp;AR58&amp;"."&amp;AT58&amp;"."&amp;"1")&gt;VALUE(初期設定!$M$3)</xm:f>
            <x14:dxf>
              <fill>
                <patternFill>
                  <bgColor rgb="FFFFCCCC"/>
                </patternFill>
              </fill>
            </x14:dxf>
          </x14:cfRule>
          <xm:sqref>AQ58</xm:sqref>
        </x14:conditionalFormatting>
        <x14:conditionalFormatting xmlns:xm="http://schemas.microsoft.com/office/excel/2006/main">
          <x14:cfRule type="expression" priority="465" id="{43804B51-9E75-46AB-BC7B-88FA43A502B2}">
            <xm:f>VALUE(AQ60&amp;AR60&amp;"."&amp;AT60&amp;"."&amp;"1")&gt;VALUE(初期設定!$M$3)</xm:f>
            <x14:dxf>
              <fill>
                <patternFill>
                  <bgColor rgb="FFFFCCCC"/>
                </patternFill>
              </fill>
            </x14:dxf>
          </x14:cfRule>
          <xm:sqref>AQ60</xm:sqref>
        </x14:conditionalFormatting>
        <x14:conditionalFormatting xmlns:xm="http://schemas.microsoft.com/office/excel/2006/main">
          <x14:cfRule type="expression" priority="444" id="{728EB629-1AAD-4787-9FD3-4BB79F33C0ED}">
            <xm:f>VALUE(AQ62&amp;AR62&amp;"."&amp;AT62&amp;"."&amp;"1")&gt;VALUE(初期設定!$M$3)</xm:f>
            <x14:dxf>
              <fill>
                <patternFill>
                  <bgColor rgb="FFFFCCCC"/>
                </patternFill>
              </fill>
            </x14:dxf>
          </x14:cfRule>
          <xm:sqref>AQ62</xm:sqref>
        </x14:conditionalFormatting>
        <x14:conditionalFormatting xmlns:xm="http://schemas.microsoft.com/office/excel/2006/main">
          <x14:cfRule type="expression" priority="423" id="{033BD086-37D8-472C-B60D-7F7D0D5146E8}">
            <xm:f>VALUE(AQ64&amp;AR64&amp;"."&amp;AT64&amp;"."&amp;"1")&gt;VALUE(初期設定!$M$3)</xm:f>
            <x14:dxf>
              <fill>
                <patternFill>
                  <bgColor rgb="FFFFCCCC"/>
                </patternFill>
              </fill>
            </x14:dxf>
          </x14:cfRule>
          <xm:sqref>AQ64</xm:sqref>
        </x14:conditionalFormatting>
        <x14:conditionalFormatting xmlns:xm="http://schemas.microsoft.com/office/excel/2006/main">
          <x14:cfRule type="expression" priority="402" id="{F9C20BEE-93F1-4DA2-B02D-7F6D1D53A69F}">
            <xm:f>VALUE(AQ66&amp;AR66&amp;"."&amp;AT66&amp;"."&amp;"1")&gt;VALUE(初期設定!$M$3)</xm:f>
            <x14:dxf>
              <fill>
                <patternFill>
                  <bgColor rgb="FFFFCCCC"/>
                </patternFill>
              </fill>
            </x14:dxf>
          </x14:cfRule>
          <xm:sqref>AQ66</xm:sqref>
        </x14:conditionalFormatting>
        <x14:conditionalFormatting xmlns:xm="http://schemas.microsoft.com/office/excel/2006/main">
          <x14:cfRule type="expression" priority="381" id="{CED7B5F2-7635-4E1F-87FD-1F9ADC86790F}">
            <xm:f>VALUE(AQ68&amp;AR68&amp;"."&amp;AT68&amp;"."&amp;"1")&gt;VALUE(初期設定!$M$3)</xm:f>
            <x14:dxf>
              <fill>
                <patternFill>
                  <bgColor rgb="FFFFCCCC"/>
                </patternFill>
              </fill>
            </x14:dxf>
          </x14:cfRule>
          <xm:sqref>AQ68</xm:sqref>
        </x14:conditionalFormatting>
        <x14:conditionalFormatting xmlns:xm="http://schemas.microsoft.com/office/excel/2006/main">
          <x14:cfRule type="expression" priority="527" id="{5BF4FD08-4447-42C7-8464-9A18BB97816E}">
            <xm:f>VALUE(AQ52&amp;AR52&amp;"."&amp;AT52&amp;"."&amp;"1")&gt;VALUE(初期設定!$M$3)</xm:f>
            <x14:dxf>
              <fill>
                <patternFill>
                  <bgColor rgb="FFFFCCCC"/>
                </patternFill>
              </fill>
            </x14:dxf>
          </x14:cfRule>
          <xm:sqref>AR52</xm:sqref>
        </x14:conditionalFormatting>
        <x14:conditionalFormatting xmlns:xm="http://schemas.microsoft.com/office/excel/2006/main">
          <x14:cfRule type="expression" priority="506" id="{1A12AC24-6DE9-4061-A393-1EA629437377}">
            <xm:f>VALUE(AQ54&amp;AR54&amp;"."&amp;AT54&amp;"."&amp;"1")&gt;VALUE(初期設定!$M$3)</xm:f>
            <x14:dxf>
              <fill>
                <patternFill>
                  <bgColor rgb="FFFFCCCC"/>
                </patternFill>
              </fill>
            </x14:dxf>
          </x14:cfRule>
          <xm:sqref>AR54 AR56</xm:sqref>
        </x14:conditionalFormatting>
        <x14:conditionalFormatting xmlns:xm="http://schemas.microsoft.com/office/excel/2006/main">
          <x14:cfRule type="expression" priority="485" id="{899F4611-0EF7-4F41-83EF-009F9676FDBE}">
            <xm:f>VALUE(AQ58&amp;AR58&amp;"."&amp;AT58&amp;"."&amp;"1")&gt;VALUE(初期設定!$M$3)</xm:f>
            <x14:dxf>
              <fill>
                <patternFill>
                  <bgColor rgb="FFFFCCCC"/>
                </patternFill>
              </fill>
            </x14:dxf>
          </x14:cfRule>
          <xm:sqref>AR58</xm:sqref>
        </x14:conditionalFormatting>
        <x14:conditionalFormatting xmlns:xm="http://schemas.microsoft.com/office/excel/2006/main">
          <x14:cfRule type="expression" priority="464" id="{3AFBD5B9-107B-431E-930F-AB6C4931E004}">
            <xm:f>VALUE(AQ60&amp;AR60&amp;"."&amp;AT60&amp;"."&amp;"1")&gt;VALUE(初期設定!$M$3)</xm:f>
            <x14:dxf>
              <fill>
                <patternFill>
                  <bgColor rgb="FFFFCCCC"/>
                </patternFill>
              </fill>
            </x14:dxf>
          </x14:cfRule>
          <xm:sqref>AR60</xm:sqref>
        </x14:conditionalFormatting>
        <x14:conditionalFormatting xmlns:xm="http://schemas.microsoft.com/office/excel/2006/main">
          <x14:cfRule type="expression" priority="443" id="{7ACABA46-5042-45DC-AC8C-D0ED9F755AE8}">
            <xm:f>VALUE(AQ62&amp;AR62&amp;"."&amp;AT62&amp;"."&amp;"1")&gt;VALUE(初期設定!$M$3)</xm:f>
            <x14:dxf>
              <fill>
                <patternFill>
                  <bgColor rgb="FFFFCCCC"/>
                </patternFill>
              </fill>
            </x14:dxf>
          </x14:cfRule>
          <xm:sqref>AR62</xm:sqref>
        </x14:conditionalFormatting>
        <x14:conditionalFormatting xmlns:xm="http://schemas.microsoft.com/office/excel/2006/main">
          <x14:cfRule type="expression" priority="422" id="{E230EEA2-FB77-4DEE-87B2-AAA60DA53539}">
            <xm:f>VALUE(AQ64&amp;AR64&amp;"."&amp;AT64&amp;"."&amp;"1")&gt;VALUE(初期設定!$M$3)</xm:f>
            <x14:dxf>
              <fill>
                <patternFill>
                  <bgColor rgb="FFFFCCCC"/>
                </patternFill>
              </fill>
            </x14:dxf>
          </x14:cfRule>
          <xm:sqref>AR64</xm:sqref>
        </x14:conditionalFormatting>
        <x14:conditionalFormatting xmlns:xm="http://schemas.microsoft.com/office/excel/2006/main">
          <x14:cfRule type="expression" priority="401" id="{82090A22-4F9B-4543-9D9E-344CD659429B}">
            <xm:f>VALUE(AQ66&amp;AR66&amp;"."&amp;AT66&amp;"."&amp;"1")&gt;VALUE(初期設定!$M$3)</xm:f>
            <x14:dxf>
              <fill>
                <patternFill>
                  <bgColor rgb="FFFFCCCC"/>
                </patternFill>
              </fill>
            </x14:dxf>
          </x14:cfRule>
          <xm:sqref>AR66</xm:sqref>
        </x14:conditionalFormatting>
        <x14:conditionalFormatting xmlns:xm="http://schemas.microsoft.com/office/excel/2006/main">
          <x14:cfRule type="expression" priority="380" id="{D20716C2-7BB6-45B3-961E-14C6F3F4A5AD}">
            <xm:f>VALUE(AQ68&amp;AR68&amp;"."&amp;AT68&amp;"."&amp;"1")&gt;VALUE(初期設定!$M$3)</xm:f>
            <x14:dxf>
              <fill>
                <patternFill>
                  <bgColor rgb="FFFFCCCC"/>
                </patternFill>
              </fill>
            </x14:dxf>
          </x14:cfRule>
          <xm:sqref>AR68</xm:sqref>
        </x14:conditionalFormatting>
        <x14:conditionalFormatting xmlns:xm="http://schemas.microsoft.com/office/excel/2006/main">
          <x14:cfRule type="expression" priority="526" id="{0D707B21-3D0F-4485-8BAA-92072BE59351}">
            <xm:f>VALUE(AQ52&amp;AR52&amp;"."&amp;AT52&amp;"."&amp;"1")&gt;VALUE(初期設定!$M$3)</xm:f>
            <x14:dxf>
              <fill>
                <patternFill>
                  <bgColor rgb="FFFFCCCC"/>
                </patternFill>
              </fill>
            </x14:dxf>
          </x14:cfRule>
          <xm:sqref>AT52</xm:sqref>
        </x14:conditionalFormatting>
        <x14:conditionalFormatting xmlns:xm="http://schemas.microsoft.com/office/excel/2006/main">
          <x14:cfRule type="expression" priority="505" id="{7F110345-DEBE-475E-AA48-4598E980FE39}">
            <xm:f>VALUE(AQ54&amp;AR54&amp;"."&amp;AT54&amp;"."&amp;"1")&gt;VALUE(初期設定!$M$3)</xm:f>
            <x14:dxf>
              <fill>
                <patternFill>
                  <bgColor rgb="FFFFCCCC"/>
                </patternFill>
              </fill>
            </x14:dxf>
          </x14:cfRule>
          <xm:sqref>AT54 AT56</xm:sqref>
        </x14:conditionalFormatting>
        <x14:conditionalFormatting xmlns:xm="http://schemas.microsoft.com/office/excel/2006/main">
          <x14:cfRule type="expression" priority="484" id="{68A88A9B-5F84-4767-B934-AB512D521A30}">
            <xm:f>VALUE(AQ58&amp;AR58&amp;"."&amp;AT58&amp;"."&amp;"1")&gt;VALUE(初期設定!$M$3)</xm:f>
            <x14:dxf>
              <fill>
                <patternFill>
                  <bgColor rgb="FFFFCCCC"/>
                </patternFill>
              </fill>
            </x14:dxf>
          </x14:cfRule>
          <xm:sqref>AT58</xm:sqref>
        </x14:conditionalFormatting>
        <x14:conditionalFormatting xmlns:xm="http://schemas.microsoft.com/office/excel/2006/main">
          <x14:cfRule type="expression" priority="463" id="{3C28D7BD-29D2-4072-980E-B527DCF4039C}">
            <xm:f>VALUE(AQ60&amp;AR60&amp;"."&amp;AT60&amp;"."&amp;"1")&gt;VALUE(初期設定!$M$3)</xm:f>
            <x14:dxf>
              <fill>
                <patternFill>
                  <bgColor rgb="FFFFCCCC"/>
                </patternFill>
              </fill>
            </x14:dxf>
          </x14:cfRule>
          <xm:sqref>AT60</xm:sqref>
        </x14:conditionalFormatting>
        <x14:conditionalFormatting xmlns:xm="http://schemas.microsoft.com/office/excel/2006/main">
          <x14:cfRule type="expression" priority="442" id="{A86935AF-1886-4245-B4F1-61CEB0EEE61B}">
            <xm:f>VALUE(AQ62&amp;AR62&amp;"."&amp;AT62&amp;"."&amp;"1")&gt;VALUE(初期設定!$M$3)</xm:f>
            <x14:dxf>
              <fill>
                <patternFill>
                  <bgColor rgb="FFFFCCCC"/>
                </patternFill>
              </fill>
            </x14:dxf>
          </x14:cfRule>
          <xm:sqref>AT62</xm:sqref>
        </x14:conditionalFormatting>
        <x14:conditionalFormatting xmlns:xm="http://schemas.microsoft.com/office/excel/2006/main">
          <x14:cfRule type="expression" priority="421" id="{3B14E54B-7206-4B03-ADFE-D60D4FA19063}">
            <xm:f>VALUE(AQ64&amp;AR64&amp;"."&amp;AT64&amp;"."&amp;"1")&gt;VALUE(初期設定!$M$3)</xm:f>
            <x14:dxf>
              <fill>
                <patternFill>
                  <bgColor rgb="FFFFCCCC"/>
                </patternFill>
              </fill>
            </x14:dxf>
          </x14:cfRule>
          <xm:sqref>AT64</xm:sqref>
        </x14:conditionalFormatting>
        <x14:conditionalFormatting xmlns:xm="http://schemas.microsoft.com/office/excel/2006/main">
          <x14:cfRule type="expression" priority="400" id="{78F9EB3B-3B47-4F9E-BD8C-9CB6D6E5D9A0}">
            <xm:f>VALUE(AQ66&amp;AR66&amp;"."&amp;AT66&amp;"."&amp;"1")&gt;VALUE(初期設定!$M$3)</xm:f>
            <x14:dxf>
              <fill>
                <patternFill>
                  <bgColor rgb="FFFFCCCC"/>
                </patternFill>
              </fill>
            </x14:dxf>
          </x14:cfRule>
          <xm:sqref>AT66</xm:sqref>
        </x14:conditionalFormatting>
        <x14:conditionalFormatting xmlns:xm="http://schemas.microsoft.com/office/excel/2006/main">
          <x14:cfRule type="expression" priority="379" id="{0E951D53-328E-4B14-96AB-373A218AFC8A}">
            <xm:f>VALUE(AQ68&amp;AR68&amp;"."&amp;AT68&amp;"."&amp;"1")&gt;VALUE(初期設定!$M$3)</xm:f>
            <x14:dxf>
              <fill>
                <patternFill>
                  <bgColor rgb="FFFFCCCC"/>
                </patternFill>
              </fill>
            </x14:dxf>
          </x14:cfRule>
          <xm:sqref>AT68</xm:sqref>
        </x14:conditionalFormatting>
        <x14:conditionalFormatting xmlns:xm="http://schemas.microsoft.com/office/excel/2006/main">
          <x14:cfRule type="expression" priority="351" id="{C7793543-8752-44B7-8B47-37D51E64BDAC}">
            <xm:f>VALUE(AQ34&amp;AR34&amp;"."&amp;AT34&amp;"."&amp;"1")&gt;VALUE(初期設定!$M$3)</xm:f>
            <x14:dxf>
              <fill>
                <patternFill>
                  <bgColor rgb="FFFFCCCC"/>
                </patternFill>
              </fill>
            </x14:dxf>
          </x14:cfRule>
          <xm:sqref>AQ34</xm:sqref>
        </x14:conditionalFormatting>
        <x14:conditionalFormatting xmlns:xm="http://schemas.microsoft.com/office/excel/2006/main">
          <x14:cfRule type="expression" priority="330" id="{D132B652-B9A3-42D1-902C-4650F401C3AE}">
            <xm:f>VALUE(AQ36&amp;AR36&amp;"."&amp;AT36&amp;"."&amp;"1")&gt;VALUE(初期設定!$M$3)</xm:f>
            <x14:dxf>
              <fill>
                <patternFill>
                  <bgColor rgb="FFFFCCCC"/>
                </patternFill>
              </fill>
            </x14:dxf>
          </x14:cfRule>
          <xm:sqref>AQ36 AQ38</xm:sqref>
        </x14:conditionalFormatting>
        <x14:conditionalFormatting xmlns:xm="http://schemas.microsoft.com/office/excel/2006/main">
          <x14:cfRule type="expression" priority="309" id="{8A0F52EC-D1E7-4E8B-91DD-BEF5205F7F2E}">
            <xm:f>VALUE(AQ40&amp;AR40&amp;"."&amp;AT40&amp;"."&amp;"1")&gt;VALUE(初期設定!$M$3)</xm:f>
            <x14:dxf>
              <fill>
                <patternFill>
                  <bgColor rgb="FFFFCCCC"/>
                </patternFill>
              </fill>
            </x14:dxf>
          </x14:cfRule>
          <xm:sqref>AQ40</xm:sqref>
        </x14:conditionalFormatting>
        <x14:conditionalFormatting xmlns:xm="http://schemas.microsoft.com/office/excel/2006/main">
          <x14:cfRule type="expression" priority="288" id="{925E9A05-4161-4709-AF1B-9C801D4CFF67}">
            <xm:f>VALUE(AQ42&amp;AR42&amp;"."&amp;AT42&amp;"."&amp;"1")&gt;VALUE(初期設定!$M$3)</xm:f>
            <x14:dxf>
              <fill>
                <patternFill>
                  <bgColor rgb="FFFFCCCC"/>
                </patternFill>
              </fill>
            </x14:dxf>
          </x14:cfRule>
          <xm:sqref>AQ42</xm:sqref>
        </x14:conditionalFormatting>
        <x14:conditionalFormatting xmlns:xm="http://schemas.microsoft.com/office/excel/2006/main">
          <x14:cfRule type="expression" priority="267" id="{3FFCD506-D921-401C-8CCD-B09716B2A259}">
            <xm:f>VALUE(AQ44&amp;AR44&amp;"."&amp;AT44&amp;"."&amp;"1")&gt;VALUE(初期設定!$M$3)</xm:f>
            <x14:dxf>
              <fill>
                <patternFill>
                  <bgColor rgb="FFFFCCCC"/>
                </patternFill>
              </fill>
            </x14:dxf>
          </x14:cfRule>
          <xm:sqref>AQ44</xm:sqref>
        </x14:conditionalFormatting>
        <x14:conditionalFormatting xmlns:xm="http://schemas.microsoft.com/office/excel/2006/main">
          <x14:cfRule type="expression" priority="246" id="{0553265E-5535-4263-96B8-05C340C9BE77}">
            <xm:f>VALUE(AQ46&amp;AR46&amp;"."&amp;AT46&amp;"."&amp;"1")&gt;VALUE(初期設定!$M$3)</xm:f>
            <x14:dxf>
              <fill>
                <patternFill>
                  <bgColor rgb="FFFFCCCC"/>
                </patternFill>
              </fill>
            </x14:dxf>
          </x14:cfRule>
          <xm:sqref>AQ46</xm:sqref>
        </x14:conditionalFormatting>
        <x14:conditionalFormatting xmlns:xm="http://schemas.microsoft.com/office/excel/2006/main">
          <x14:cfRule type="expression" priority="225" id="{CC3CDE88-61E8-4D44-BC70-C80DDA1843CE}">
            <xm:f>VALUE(AQ48&amp;AR48&amp;"."&amp;AT48&amp;"."&amp;"1")&gt;VALUE(初期設定!$M$3)</xm:f>
            <x14:dxf>
              <fill>
                <patternFill>
                  <bgColor rgb="FFFFCCCC"/>
                </patternFill>
              </fill>
            </x14:dxf>
          </x14:cfRule>
          <xm:sqref>AQ48</xm:sqref>
        </x14:conditionalFormatting>
        <x14:conditionalFormatting xmlns:xm="http://schemas.microsoft.com/office/excel/2006/main">
          <x14:cfRule type="expression" priority="204" id="{6F8AEFEE-D665-4B13-81FB-4CEE0B88ED52}">
            <xm:f>VALUE(AQ50&amp;AR50&amp;"."&amp;AT50&amp;"."&amp;"1")&gt;VALUE(初期設定!$M$3)</xm:f>
            <x14:dxf>
              <fill>
                <patternFill>
                  <bgColor rgb="FFFFCCCC"/>
                </patternFill>
              </fill>
            </x14:dxf>
          </x14:cfRule>
          <xm:sqref>AQ50</xm:sqref>
        </x14:conditionalFormatting>
        <x14:conditionalFormatting xmlns:xm="http://schemas.microsoft.com/office/excel/2006/main">
          <x14:cfRule type="expression" priority="350" id="{AD89CF15-919E-4B6C-8D05-E991B3E5AABD}">
            <xm:f>VALUE(AQ34&amp;AR34&amp;"."&amp;AT34&amp;"."&amp;"1")&gt;VALUE(初期設定!$M$3)</xm:f>
            <x14:dxf>
              <fill>
                <patternFill>
                  <bgColor rgb="FFFFCCCC"/>
                </patternFill>
              </fill>
            </x14:dxf>
          </x14:cfRule>
          <xm:sqref>AR34</xm:sqref>
        </x14:conditionalFormatting>
        <x14:conditionalFormatting xmlns:xm="http://schemas.microsoft.com/office/excel/2006/main">
          <x14:cfRule type="expression" priority="329" id="{C14BBED2-3600-4B34-9785-2CE3DBDB7D53}">
            <xm:f>VALUE(AQ36&amp;AR36&amp;"."&amp;AT36&amp;"."&amp;"1")&gt;VALUE(初期設定!$M$3)</xm:f>
            <x14:dxf>
              <fill>
                <patternFill>
                  <bgColor rgb="FFFFCCCC"/>
                </patternFill>
              </fill>
            </x14:dxf>
          </x14:cfRule>
          <xm:sqref>AR36 AR38</xm:sqref>
        </x14:conditionalFormatting>
        <x14:conditionalFormatting xmlns:xm="http://schemas.microsoft.com/office/excel/2006/main">
          <x14:cfRule type="expression" priority="308" id="{8BDB72E1-1D32-4568-9DB0-C3D36A6650C5}">
            <xm:f>VALUE(AQ40&amp;AR40&amp;"."&amp;AT40&amp;"."&amp;"1")&gt;VALUE(初期設定!$M$3)</xm:f>
            <x14:dxf>
              <fill>
                <patternFill>
                  <bgColor rgb="FFFFCCCC"/>
                </patternFill>
              </fill>
            </x14:dxf>
          </x14:cfRule>
          <xm:sqref>AR40</xm:sqref>
        </x14:conditionalFormatting>
        <x14:conditionalFormatting xmlns:xm="http://schemas.microsoft.com/office/excel/2006/main">
          <x14:cfRule type="expression" priority="287" id="{D5E4579B-9DE7-499A-A016-002C0F1B55F9}">
            <xm:f>VALUE(AQ42&amp;AR42&amp;"."&amp;AT42&amp;"."&amp;"1")&gt;VALUE(初期設定!$M$3)</xm:f>
            <x14:dxf>
              <fill>
                <patternFill>
                  <bgColor rgb="FFFFCCCC"/>
                </patternFill>
              </fill>
            </x14:dxf>
          </x14:cfRule>
          <xm:sqref>AR42</xm:sqref>
        </x14:conditionalFormatting>
        <x14:conditionalFormatting xmlns:xm="http://schemas.microsoft.com/office/excel/2006/main">
          <x14:cfRule type="expression" priority="266" id="{FF30D2D8-3431-44C6-85B4-DA5ED84CCD12}">
            <xm:f>VALUE(AQ44&amp;AR44&amp;"."&amp;AT44&amp;"."&amp;"1")&gt;VALUE(初期設定!$M$3)</xm:f>
            <x14:dxf>
              <fill>
                <patternFill>
                  <bgColor rgb="FFFFCCCC"/>
                </patternFill>
              </fill>
            </x14:dxf>
          </x14:cfRule>
          <xm:sqref>AR44</xm:sqref>
        </x14:conditionalFormatting>
        <x14:conditionalFormatting xmlns:xm="http://schemas.microsoft.com/office/excel/2006/main">
          <x14:cfRule type="expression" priority="245" id="{D929C7EE-E98E-483B-AE7B-4D21C12A619A}">
            <xm:f>VALUE(AQ46&amp;AR46&amp;"."&amp;AT46&amp;"."&amp;"1")&gt;VALUE(初期設定!$M$3)</xm:f>
            <x14:dxf>
              <fill>
                <patternFill>
                  <bgColor rgb="FFFFCCCC"/>
                </patternFill>
              </fill>
            </x14:dxf>
          </x14:cfRule>
          <xm:sqref>AR46</xm:sqref>
        </x14:conditionalFormatting>
        <x14:conditionalFormatting xmlns:xm="http://schemas.microsoft.com/office/excel/2006/main">
          <x14:cfRule type="expression" priority="224" id="{7417E33C-33EA-496E-9BCA-7D8F95840F35}">
            <xm:f>VALUE(AQ48&amp;AR48&amp;"."&amp;AT48&amp;"."&amp;"1")&gt;VALUE(初期設定!$M$3)</xm:f>
            <x14:dxf>
              <fill>
                <patternFill>
                  <bgColor rgb="FFFFCCCC"/>
                </patternFill>
              </fill>
            </x14:dxf>
          </x14:cfRule>
          <xm:sqref>AR48</xm:sqref>
        </x14:conditionalFormatting>
        <x14:conditionalFormatting xmlns:xm="http://schemas.microsoft.com/office/excel/2006/main">
          <x14:cfRule type="expression" priority="203" id="{04B1606E-34D1-4A89-BD68-D15E64E87772}">
            <xm:f>VALUE(AQ50&amp;AR50&amp;"."&amp;AT50&amp;"."&amp;"1")&gt;VALUE(初期設定!$M$3)</xm:f>
            <x14:dxf>
              <fill>
                <patternFill>
                  <bgColor rgb="FFFFCCCC"/>
                </patternFill>
              </fill>
            </x14:dxf>
          </x14:cfRule>
          <xm:sqref>AR50</xm:sqref>
        </x14:conditionalFormatting>
        <x14:conditionalFormatting xmlns:xm="http://schemas.microsoft.com/office/excel/2006/main">
          <x14:cfRule type="expression" priority="349" id="{3BEEBC9B-7CCE-40F2-9441-633E3C150122}">
            <xm:f>VALUE(AQ34&amp;AR34&amp;"."&amp;AT34&amp;"."&amp;"1")&gt;VALUE(初期設定!$M$3)</xm:f>
            <x14:dxf>
              <fill>
                <patternFill>
                  <bgColor rgb="FFFFCCCC"/>
                </patternFill>
              </fill>
            </x14:dxf>
          </x14:cfRule>
          <xm:sqref>AT34</xm:sqref>
        </x14:conditionalFormatting>
        <x14:conditionalFormatting xmlns:xm="http://schemas.microsoft.com/office/excel/2006/main">
          <x14:cfRule type="expression" priority="328" id="{D575FB11-D700-4A66-B7FF-20E65347A591}">
            <xm:f>VALUE(AQ36&amp;AR36&amp;"."&amp;AT36&amp;"."&amp;"1")&gt;VALUE(初期設定!$M$3)</xm:f>
            <x14:dxf>
              <fill>
                <patternFill>
                  <bgColor rgb="FFFFCCCC"/>
                </patternFill>
              </fill>
            </x14:dxf>
          </x14:cfRule>
          <xm:sqref>AT36 AT38</xm:sqref>
        </x14:conditionalFormatting>
        <x14:conditionalFormatting xmlns:xm="http://schemas.microsoft.com/office/excel/2006/main">
          <x14:cfRule type="expression" priority="307" id="{46370EDA-CEAC-4380-A483-4AA17197B507}">
            <xm:f>VALUE(AQ40&amp;AR40&amp;"."&amp;AT40&amp;"."&amp;"1")&gt;VALUE(初期設定!$M$3)</xm:f>
            <x14:dxf>
              <fill>
                <patternFill>
                  <bgColor rgb="FFFFCCCC"/>
                </patternFill>
              </fill>
            </x14:dxf>
          </x14:cfRule>
          <xm:sqref>AT40</xm:sqref>
        </x14:conditionalFormatting>
        <x14:conditionalFormatting xmlns:xm="http://schemas.microsoft.com/office/excel/2006/main">
          <x14:cfRule type="expression" priority="286" id="{1CE3E5CE-B78E-4F26-A665-95D30DFF88E4}">
            <xm:f>VALUE(AQ42&amp;AR42&amp;"."&amp;AT42&amp;"."&amp;"1")&gt;VALUE(初期設定!$M$3)</xm:f>
            <x14:dxf>
              <fill>
                <patternFill>
                  <bgColor rgb="FFFFCCCC"/>
                </patternFill>
              </fill>
            </x14:dxf>
          </x14:cfRule>
          <xm:sqref>AT42</xm:sqref>
        </x14:conditionalFormatting>
        <x14:conditionalFormatting xmlns:xm="http://schemas.microsoft.com/office/excel/2006/main">
          <x14:cfRule type="expression" priority="265" id="{7C9E92F8-64A1-41A4-8985-9138AECF3CBF}">
            <xm:f>VALUE(AQ44&amp;AR44&amp;"."&amp;AT44&amp;"."&amp;"1")&gt;VALUE(初期設定!$M$3)</xm:f>
            <x14:dxf>
              <fill>
                <patternFill>
                  <bgColor rgb="FFFFCCCC"/>
                </patternFill>
              </fill>
            </x14:dxf>
          </x14:cfRule>
          <xm:sqref>AT44</xm:sqref>
        </x14:conditionalFormatting>
        <x14:conditionalFormatting xmlns:xm="http://schemas.microsoft.com/office/excel/2006/main">
          <x14:cfRule type="expression" priority="244" id="{3019095C-D212-4572-A7A7-8CF693397747}">
            <xm:f>VALUE(AQ46&amp;AR46&amp;"."&amp;AT46&amp;"."&amp;"1")&gt;VALUE(初期設定!$M$3)</xm:f>
            <x14:dxf>
              <fill>
                <patternFill>
                  <bgColor rgb="FFFFCCCC"/>
                </patternFill>
              </fill>
            </x14:dxf>
          </x14:cfRule>
          <xm:sqref>AT46</xm:sqref>
        </x14:conditionalFormatting>
        <x14:conditionalFormatting xmlns:xm="http://schemas.microsoft.com/office/excel/2006/main">
          <x14:cfRule type="expression" priority="223" id="{D25E9DB7-DDC9-4C0B-BC76-6589D8B965A7}">
            <xm:f>VALUE(AQ48&amp;AR48&amp;"."&amp;AT48&amp;"."&amp;"1")&gt;VALUE(初期設定!$M$3)</xm:f>
            <x14:dxf>
              <fill>
                <patternFill>
                  <bgColor rgb="FFFFCCCC"/>
                </patternFill>
              </fill>
            </x14:dxf>
          </x14:cfRule>
          <xm:sqref>AT48</xm:sqref>
        </x14:conditionalFormatting>
        <x14:conditionalFormatting xmlns:xm="http://schemas.microsoft.com/office/excel/2006/main">
          <x14:cfRule type="expression" priority="202" id="{2995B23B-F119-4544-AC71-3CAC911615E4}">
            <xm:f>VALUE(AQ50&amp;AR50&amp;"."&amp;AT50&amp;"."&amp;"1")&gt;VALUE(初期設定!$M$3)</xm:f>
            <x14:dxf>
              <fill>
                <patternFill>
                  <bgColor rgb="FFFFCCCC"/>
                </patternFill>
              </fill>
            </x14:dxf>
          </x14:cfRule>
          <xm:sqref>AT50</xm:sqref>
        </x14:conditionalFormatting>
        <x14:conditionalFormatting xmlns:xm="http://schemas.microsoft.com/office/excel/2006/main">
          <x14:cfRule type="expression" priority="174" id="{D1CBEF6F-C293-46BA-91C8-398B2988BCB3}">
            <xm:f>VALUE(AQ16&amp;AR16&amp;"."&amp;AT16&amp;"."&amp;"1")&gt;VALUE(初期設定!$M$3)</xm:f>
            <x14:dxf>
              <fill>
                <patternFill>
                  <bgColor rgb="FFFFCCCC"/>
                </patternFill>
              </fill>
            </x14:dxf>
          </x14:cfRule>
          <xm:sqref>AQ16</xm:sqref>
        </x14:conditionalFormatting>
        <x14:conditionalFormatting xmlns:xm="http://schemas.microsoft.com/office/excel/2006/main">
          <x14:cfRule type="expression" priority="153" id="{7AB7A034-8D4D-4537-AF92-8A40D307196C}">
            <xm:f>VALUE(AQ18&amp;AR18&amp;"."&amp;AT18&amp;"."&amp;"1")&gt;VALUE(初期設定!$M$3)</xm:f>
            <x14:dxf>
              <fill>
                <patternFill>
                  <bgColor rgb="FFFFCCCC"/>
                </patternFill>
              </fill>
            </x14:dxf>
          </x14:cfRule>
          <xm:sqref>AQ18 AQ20</xm:sqref>
        </x14:conditionalFormatting>
        <x14:conditionalFormatting xmlns:xm="http://schemas.microsoft.com/office/excel/2006/main">
          <x14:cfRule type="expression" priority="132" id="{19B2DAFA-1DAB-4DC3-9081-C7F661DCE3CB}">
            <xm:f>VALUE(AQ22&amp;AR22&amp;"."&amp;AT22&amp;"."&amp;"1")&gt;VALUE(初期設定!$M$3)</xm:f>
            <x14:dxf>
              <fill>
                <patternFill>
                  <bgColor rgb="FFFFCCCC"/>
                </patternFill>
              </fill>
            </x14:dxf>
          </x14:cfRule>
          <xm:sqref>AQ22</xm:sqref>
        </x14:conditionalFormatting>
        <x14:conditionalFormatting xmlns:xm="http://schemas.microsoft.com/office/excel/2006/main">
          <x14:cfRule type="expression" priority="111" id="{3A305968-3899-401D-A034-1C86DBAAAB76}">
            <xm:f>VALUE(AQ24&amp;AR24&amp;"."&amp;AT24&amp;"."&amp;"1")&gt;VALUE(初期設定!$M$3)</xm:f>
            <x14:dxf>
              <fill>
                <patternFill>
                  <bgColor rgb="FFFFCCCC"/>
                </patternFill>
              </fill>
            </x14:dxf>
          </x14:cfRule>
          <xm:sqref>AQ24</xm:sqref>
        </x14:conditionalFormatting>
        <x14:conditionalFormatting xmlns:xm="http://schemas.microsoft.com/office/excel/2006/main">
          <x14:cfRule type="expression" priority="90" id="{9E78AF80-46F1-4673-B4CB-19DE40F265C2}">
            <xm:f>VALUE(AQ26&amp;AR26&amp;"."&amp;AT26&amp;"."&amp;"1")&gt;VALUE(初期設定!$M$3)</xm:f>
            <x14:dxf>
              <fill>
                <patternFill>
                  <bgColor rgb="FFFFCCCC"/>
                </patternFill>
              </fill>
            </x14:dxf>
          </x14:cfRule>
          <xm:sqref>AQ26</xm:sqref>
        </x14:conditionalFormatting>
        <x14:conditionalFormatting xmlns:xm="http://schemas.microsoft.com/office/excel/2006/main">
          <x14:cfRule type="expression" priority="69" id="{51BB53EA-F4B3-433B-A760-5C1E2ABB5BEE}">
            <xm:f>VALUE(AQ28&amp;AR28&amp;"."&amp;AT28&amp;"."&amp;"1")&gt;VALUE(初期設定!$M$3)</xm:f>
            <x14:dxf>
              <fill>
                <patternFill>
                  <bgColor rgb="FFFFCCCC"/>
                </patternFill>
              </fill>
            </x14:dxf>
          </x14:cfRule>
          <xm:sqref>AQ28</xm:sqref>
        </x14:conditionalFormatting>
        <x14:conditionalFormatting xmlns:xm="http://schemas.microsoft.com/office/excel/2006/main">
          <x14:cfRule type="expression" priority="48" id="{2633B35E-0498-44B1-8B0F-DD226AB114C0}">
            <xm:f>VALUE(AQ30&amp;AR30&amp;"."&amp;AT30&amp;"."&amp;"1")&gt;VALUE(初期設定!$M$3)</xm:f>
            <x14:dxf>
              <fill>
                <patternFill>
                  <bgColor rgb="FFFFCCCC"/>
                </patternFill>
              </fill>
            </x14:dxf>
          </x14:cfRule>
          <xm:sqref>AQ30</xm:sqref>
        </x14:conditionalFormatting>
        <x14:conditionalFormatting xmlns:xm="http://schemas.microsoft.com/office/excel/2006/main">
          <x14:cfRule type="expression" priority="27" id="{4C5DD937-E9EE-4A14-8081-7ECF159619B2}">
            <xm:f>VALUE(AQ32&amp;AR32&amp;"."&amp;AT32&amp;"."&amp;"1")&gt;VALUE(初期設定!$M$3)</xm:f>
            <x14:dxf>
              <fill>
                <patternFill>
                  <bgColor rgb="FFFFCCCC"/>
                </patternFill>
              </fill>
            </x14:dxf>
          </x14:cfRule>
          <xm:sqref>AQ32</xm:sqref>
        </x14:conditionalFormatting>
        <x14:conditionalFormatting xmlns:xm="http://schemas.microsoft.com/office/excel/2006/main">
          <x14:cfRule type="expression" priority="173" id="{AED43304-4B40-40BE-B2CA-C06A75AE0B7D}">
            <xm:f>VALUE(AQ16&amp;AR16&amp;"."&amp;AT16&amp;"."&amp;"1")&gt;VALUE(初期設定!$M$3)</xm:f>
            <x14:dxf>
              <fill>
                <patternFill>
                  <bgColor rgb="FFFFCCCC"/>
                </patternFill>
              </fill>
            </x14:dxf>
          </x14:cfRule>
          <xm:sqref>AR16</xm:sqref>
        </x14:conditionalFormatting>
        <x14:conditionalFormatting xmlns:xm="http://schemas.microsoft.com/office/excel/2006/main">
          <x14:cfRule type="expression" priority="152" id="{ADA0DA74-54F0-45D5-90E1-0B0F4ACF8039}">
            <xm:f>VALUE(AQ18&amp;AR18&amp;"."&amp;AT18&amp;"."&amp;"1")&gt;VALUE(初期設定!$M$3)</xm:f>
            <x14:dxf>
              <fill>
                <patternFill>
                  <bgColor rgb="FFFFCCCC"/>
                </patternFill>
              </fill>
            </x14:dxf>
          </x14:cfRule>
          <xm:sqref>AR18 AR20</xm:sqref>
        </x14:conditionalFormatting>
        <x14:conditionalFormatting xmlns:xm="http://schemas.microsoft.com/office/excel/2006/main">
          <x14:cfRule type="expression" priority="131" id="{DCBDFC60-2571-46AF-9958-E4B6731DA8B0}">
            <xm:f>VALUE(AQ22&amp;AR22&amp;"."&amp;AT22&amp;"."&amp;"1")&gt;VALUE(初期設定!$M$3)</xm:f>
            <x14:dxf>
              <fill>
                <patternFill>
                  <bgColor rgb="FFFFCCCC"/>
                </patternFill>
              </fill>
            </x14:dxf>
          </x14:cfRule>
          <xm:sqref>AR22</xm:sqref>
        </x14:conditionalFormatting>
        <x14:conditionalFormatting xmlns:xm="http://schemas.microsoft.com/office/excel/2006/main">
          <x14:cfRule type="expression" priority="110" id="{0E38B990-88C8-4D7A-865F-BE47CA6B6A3B}">
            <xm:f>VALUE(AQ24&amp;AR24&amp;"."&amp;AT24&amp;"."&amp;"1")&gt;VALUE(初期設定!$M$3)</xm:f>
            <x14:dxf>
              <fill>
                <patternFill>
                  <bgColor rgb="FFFFCCCC"/>
                </patternFill>
              </fill>
            </x14:dxf>
          </x14:cfRule>
          <xm:sqref>AR24</xm:sqref>
        </x14:conditionalFormatting>
        <x14:conditionalFormatting xmlns:xm="http://schemas.microsoft.com/office/excel/2006/main">
          <x14:cfRule type="expression" priority="89" id="{FA1D7DB2-34A7-4CE4-8C40-71A17A453558}">
            <xm:f>VALUE(AQ26&amp;AR26&amp;"."&amp;AT26&amp;"."&amp;"1")&gt;VALUE(初期設定!$M$3)</xm:f>
            <x14:dxf>
              <fill>
                <patternFill>
                  <bgColor rgb="FFFFCCCC"/>
                </patternFill>
              </fill>
            </x14:dxf>
          </x14:cfRule>
          <xm:sqref>AR26</xm:sqref>
        </x14:conditionalFormatting>
        <x14:conditionalFormatting xmlns:xm="http://schemas.microsoft.com/office/excel/2006/main">
          <x14:cfRule type="expression" priority="68" id="{7F072A6F-358A-4F84-9899-CC6675A1B1F5}">
            <xm:f>VALUE(AQ28&amp;AR28&amp;"."&amp;AT28&amp;"."&amp;"1")&gt;VALUE(初期設定!$M$3)</xm:f>
            <x14:dxf>
              <fill>
                <patternFill>
                  <bgColor rgb="FFFFCCCC"/>
                </patternFill>
              </fill>
            </x14:dxf>
          </x14:cfRule>
          <xm:sqref>AR28</xm:sqref>
        </x14:conditionalFormatting>
        <x14:conditionalFormatting xmlns:xm="http://schemas.microsoft.com/office/excel/2006/main">
          <x14:cfRule type="expression" priority="47" id="{88938574-6C74-4FA4-B87A-6441F966CF18}">
            <xm:f>VALUE(AQ30&amp;AR30&amp;"."&amp;AT30&amp;"."&amp;"1")&gt;VALUE(初期設定!$M$3)</xm:f>
            <x14:dxf>
              <fill>
                <patternFill>
                  <bgColor rgb="FFFFCCCC"/>
                </patternFill>
              </fill>
            </x14:dxf>
          </x14:cfRule>
          <xm:sqref>AR30</xm:sqref>
        </x14:conditionalFormatting>
        <x14:conditionalFormatting xmlns:xm="http://schemas.microsoft.com/office/excel/2006/main">
          <x14:cfRule type="expression" priority="26" id="{27112F3D-5D65-445E-9C3F-1028839FD6BA}">
            <xm:f>VALUE(AQ32&amp;AR32&amp;"."&amp;AT32&amp;"."&amp;"1")&gt;VALUE(初期設定!$M$3)</xm:f>
            <x14:dxf>
              <fill>
                <patternFill>
                  <bgColor rgb="FFFFCCCC"/>
                </patternFill>
              </fill>
            </x14:dxf>
          </x14:cfRule>
          <xm:sqref>AR32</xm:sqref>
        </x14:conditionalFormatting>
        <x14:conditionalFormatting xmlns:xm="http://schemas.microsoft.com/office/excel/2006/main">
          <x14:cfRule type="expression" priority="172" id="{9BA36B5D-3E0F-4B72-861C-FD856FF8AD04}">
            <xm:f>VALUE(AQ16&amp;AR16&amp;"."&amp;AT16&amp;"."&amp;"1")&gt;VALUE(初期設定!$M$3)</xm:f>
            <x14:dxf>
              <fill>
                <patternFill>
                  <bgColor rgb="FFFFCCCC"/>
                </patternFill>
              </fill>
            </x14:dxf>
          </x14:cfRule>
          <xm:sqref>AT16</xm:sqref>
        </x14:conditionalFormatting>
        <x14:conditionalFormatting xmlns:xm="http://schemas.microsoft.com/office/excel/2006/main">
          <x14:cfRule type="expression" priority="151" id="{9324FDFD-8CF0-4A31-8723-A16E236F4816}">
            <xm:f>VALUE(AQ18&amp;AR18&amp;"."&amp;AT18&amp;"."&amp;"1")&gt;VALUE(初期設定!$M$3)</xm:f>
            <x14:dxf>
              <fill>
                <patternFill>
                  <bgColor rgb="FFFFCCCC"/>
                </patternFill>
              </fill>
            </x14:dxf>
          </x14:cfRule>
          <xm:sqref>AT18 AT20</xm:sqref>
        </x14:conditionalFormatting>
        <x14:conditionalFormatting xmlns:xm="http://schemas.microsoft.com/office/excel/2006/main">
          <x14:cfRule type="expression" priority="130" id="{7269E790-DBEC-4FDC-A237-7F09D701346A}">
            <xm:f>VALUE(AQ22&amp;AR22&amp;"."&amp;AT22&amp;"."&amp;"1")&gt;VALUE(初期設定!$M$3)</xm:f>
            <x14:dxf>
              <fill>
                <patternFill>
                  <bgColor rgb="FFFFCCCC"/>
                </patternFill>
              </fill>
            </x14:dxf>
          </x14:cfRule>
          <xm:sqref>AT22</xm:sqref>
        </x14:conditionalFormatting>
        <x14:conditionalFormatting xmlns:xm="http://schemas.microsoft.com/office/excel/2006/main">
          <x14:cfRule type="expression" priority="109" id="{82CD62E8-C3F5-4E65-86E9-30162349D213}">
            <xm:f>VALUE(AQ24&amp;AR24&amp;"."&amp;AT24&amp;"."&amp;"1")&gt;VALUE(初期設定!$M$3)</xm:f>
            <x14:dxf>
              <fill>
                <patternFill>
                  <bgColor rgb="FFFFCCCC"/>
                </patternFill>
              </fill>
            </x14:dxf>
          </x14:cfRule>
          <xm:sqref>AT24</xm:sqref>
        </x14:conditionalFormatting>
        <x14:conditionalFormatting xmlns:xm="http://schemas.microsoft.com/office/excel/2006/main">
          <x14:cfRule type="expression" priority="88" id="{B7E8DF4B-DD8D-4E24-92E6-8B921EA7F62D}">
            <xm:f>VALUE(AQ26&amp;AR26&amp;"."&amp;AT26&amp;"."&amp;"1")&gt;VALUE(初期設定!$M$3)</xm:f>
            <x14:dxf>
              <fill>
                <patternFill>
                  <bgColor rgb="FFFFCCCC"/>
                </patternFill>
              </fill>
            </x14:dxf>
          </x14:cfRule>
          <xm:sqref>AT26</xm:sqref>
        </x14:conditionalFormatting>
        <x14:conditionalFormatting xmlns:xm="http://schemas.microsoft.com/office/excel/2006/main">
          <x14:cfRule type="expression" priority="67" id="{B4D32CA0-FB8F-4DC9-B296-C2EF4403C01C}">
            <xm:f>VALUE(AQ28&amp;AR28&amp;"."&amp;AT28&amp;"."&amp;"1")&gt;VALUE(初期設定!$M$3)</xm:f>
            <x14:dxf>
              <fill>
                <patternFill>
                  <bgColor rgb="FFFFCCCC"/>
                </patternFill>
              </fill>
            </x14:dxf>
          </x14:cfRule>
          <xm:sqref>AT28</xm:sqref>
        </x14:conditionalFormatting>
        <x14:conditionalFormatting xmlns:xm="http://schemas.microsoft.com/office/excel/2006/main">
          <x14:cfRule type="expression" priority="46" id="{437A7AED-8154-4500-ACAB-A8E95E9CE5C3}">
            <xm:f>VALUE(AQ30&amp;AR30&amp;"."&amp;AT30&amp;"."&amp;"1")&gt;VALUE(初期設定!$M$3)</xm:f>
            <x14:dxf>
              <fill>
                <patternFill>
                  <bgColor rgb="FFFFCCCC"/>
                </patternFill>
              </fill>
            </x14:dxf>
          </x14:cfRule>
          <xm:sqref>AT30</xm:sqref>
        </x14:conditionalFormatting>
        <x14:conditionalFormatting xmlns:xm="http://schemas.microsoft.com/office/excel/2006/main">
          <x14:cfRule type="expression" priority="25" id="{234D5701-8F32-45AB-8968-89B8BE75EF8A}">
            <xm:f>VALUE(AQ32&amp;AR32&amp;"."&amp;AT32&amp;"."&amp;"1")&gt;VALUE(初期設定!$M$3)</xm:f>
            <x14:dxf>
              <fill>
                <patternFill>
                  <bgColor rgb="FFFFCCCC"/>
                </patternFill>
              </fill>
            </x14:dxf>
          </x14:cfRule>
          <xm:sqref>AT32</xm:sqref>
        </x14:conditionalFormatting>
      </x14:conditionalFormattings>
    </ext>
    <ext xmlns:x14="http://schemas.microsoft.com/office/spreadsheetml/2009/9/main" uri="{CCE6A557-97BC-4b89-ADB6-D9C93CAAB3DF}">
      <x14:dataValidations xmlns:xm="http://schemas.microsoft.com/office/excel/2006/main" count="5">
        <x14:dataValidation type="list" imeMode="disabled" allowBlank="1" showInputMessage="1" showErrorMessage="1" xr:uid="{9CDA9A91-5095-4A60-B8BD-6CB6D4460502}">
          <x14:formula1>
            <xm:f>初期設定!$C$3:$C$4</xm:f>
          </x14:formula1>
          <xm:sqref>AQ15:AQ74</xm:sqref>
        </x14:dataValidation>
        <x14:dataValidation type="whole" imeMode="disabled" allowBlank="1" showInputMessage="1" showErrorMessage="1" xr:uid="{BBD035DF-3701-4965-AEA1-68AADF1AF29E}">
          <x14:formula1>
            <xm:f>1</xm:f>
          </x14:formula1>
          <x14:formula2>
            <xm:f>初期設定!$P$4</xm:f>
          </x14:formula2>
          <xm:sqref>AR15:AR74</xm:sqref>
        </x14:dataValidation>
        <x14:dataValidation type="list" imeMode="on" allowBlank="1" showInputMessage="1" showErrorMessage="1" xr:uid="{4AAA4701-20E1-46F2-9A0A-7D70FC1E4232}">
          <x14:formula1>
            <xm:f>初期設定!$Y$3:$Y$4</xm:f>
          </x14:formula1>
          <xm:sqref>P15:R74</xm:sqref>
        </x14:dataValidation>
        <x14:dataValidation type="list" imeMode="disabled" allowBlank="1" showInputMessage="1" showErrorMessage="1" xr:uid="{0115C099-D407-4609-ADCD-BDFC15E22F87}">
          <x14:formula1>
            <xm:f>初期設定!$AG$3:$AG$12</xm:f>
          </x14:formula1>
          <xm:sqref>E15:F74</xm:sqref>
        </x14:dataValidation>
        <x14:dataValidation type="list" imeMode="on" allowBlank="1" showInputMessage="1" showErrorMessage="1" xr:uid="{1A12EE9E-54AC-47FA-9E0C-F0FF641C7471}">
          <x14:formula1>
            <xm:f>初期設定!$R$3:$R$49</xm:f>
          </x14:formula1>
          <xm:sqref>AF15:AK74</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BA75"/>
  <sheetViews>
    <sheetView view="pageBreakPreview" zoomScaleNormal="100" zoomScaleSheetLayoutView="100" workbookViewId="0">
      <pane ySplit="14" topLeftCell="A15" activePane="bottomLeft" state="frozen"/>
      <selection pane="bottomLeft" activeCell="F8" sqref="F8:L8"/>
    </sheetView>
  </sheetViews>
  <sheetFormatPr defaultColWidth="2.6328125" defaultRowHeight="15" customHeight="1" x14ac:dyDescent="0.2"/>
  <cols>
    <col min="1" max="16384" width="2.6328125" style="3"/>
  </cols>
  <sheetData>
    <row r="1" spans="1:53" ht="15" customHeight="1" x14ac:dyDescent="0.2">
      <c r="A1" s="3" t="s">
        <v>25</v>
      </c>
    </row>
    <row r="2" spans="1:53" ht="15" customHeight="1" x14ac:dyDescent="0.2">
      <c r="A2" s="674" t="s">
        <v>27</v>
      </c>
      <c r="B2" s="674"/>
      <c r="C2" s="674"/>
      <c r="D2" s="674"/>
      <c r="E2" s="674"/>
      <c r="F2" s="674"/>
      <c r="G2" s="674"/>
      <c r="H2" s="674"/>
      <c r="I2" s="674"/>
      <c r="J2" s="674"/>
      <c r="K2" s="674"/>
      <c r="L2" s="674"/>
      <c r="M2" s="674"/>
      <c r="N2" s="674"/>
      <c r="O2" s="674"/>
      <c r="P2" s="674"/>
      <c r="Q2" s="674"/>
      <c r="R2" s="674"/>
      <c r="S2" s="674"/>
      <c r="T2" s="674"/>
      <c r="U2" s="674"/>
      <c r="V2" s="674"/>
      <c r="W2" s="674"/>
      <c r="X2" s="674"/>
      <c r="Y2" s="674"/>
      <c r="Z2" s="674"/>
      <c r="AA2" s="674"/>
      <c r="AB2" s="674"/>
      <c r="AC2" s="674"/>
      <c r="AD2" s="674"/>
      <c r="AE2" s="674"/>
      <c r="AF2" s="674"/>
      <c r="AG2" s="674"/>
      <c r="AH2" s="674"/>
      <c r="AI2" s="202"/>
      <c r="AJ2" s="202"/>
      <c r="AK2" s="675" t="s">
        <v>851</v>
      </c>
      <c r="AL2" s="675"/>
      <c r="AM2" s="675"/>
      <c r="AN2" s="675"/>
      <c r="AO2" s="675"/>
      <c r="AP2" s="675"/>
      <c r="AQ2" s="675"/>
      <c r="AR2" s="675"/>
      <c r="AS2" s="675"/>
      <c r="AT2" s="675"/>
      <c r="AU2" s="675"/>
      <c r="AV2" s="675"/>
      <c r="AW2" s="675"/>
      <c r="AX2" s="675"/>
      <c r="AY2" s="202"/>
      <c r="AZ2" s="202"/>
      <c r="BA2" s="202"/>
    </row>
    <row r="3" spans="1:53" ht="15" customHeight="1" x14ac:dyDescent="0.2">
      <c r="A3" s="674"/>
      <c r="B3" s="674"/>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202"/>
      <c r="AJ3" s="202"/>
      <c r="AK3" s="675"/>
      <c r="AL3" s="675"/>
      <c r="AM3" s="675"/>
      <c r="AN3" s="675"/>
      <c r="AO3" s="675"/>
      <c r="AP3" s="675"/>
      <c r="AQ3" s="675"/>
      <c r="AR3" s="675"/>
      <c r="AS3" s="675"/>
      <c r="AT3" s="675"/>
      <c r="AU3" s="675"/>
      <c r="AV3" s="675"/>
      <c r="AW3" s="675"/>
      <c r="AX3" s="675"/>
      <c r="AY3" s="202"/>
      <c r="AZ3" s="202"/>
      <c r="BA3" s="202"/>
    </row>
    <row r="4" spans="1:53" ht="15" customHeight="1" x14ac:dyDescent="0.2">
      <c r="D4" s="58" t="s">
        <v>229</v>
      </c>
      <c r="E4" s="58"/>
      <c r="F4" s="58"/>
      <c r="G4" s="58"/>
      <c r="H4" s="58"/>
      <c r="I4" s="58"/>
      <c r="J4" s="58"/>
      <c r="K4" s="58"/>
      <c r="L4" s="58"/>
      <c r="M4" s="403" t="s">
        <v>282</v>
      </c>
      <c r="N4" s="403"/>
      <c r="O4" s="403"/>
      <c r="P4" s="403"/>
      <c r="Q4" s="403"/>
      <c r="R4" s="403"/>
      <c r="S4" s="403"/>
      <c r="T4" s="403"/>
      <c r="U4" s="403"/>
      <c r="V4" s="403"/>
      <c r="W4" s="403"/>
      <c r="X4" s="403"/>
      <c r="Y4" s="403"/>
    </row>
    <row r="5" spans="1:53" ht="8.25" customHeight="1" x14ac:dyDescent="0.2"/>
    <row r="6" spans="1:53" ht="12.65" customHeight="1" x14ac:dyDescent="0.2">
      <c r="E6" s="3" t="s">
        <v>239</v>
      </c>
    </row>
    <row r="7" spans="1:53" ht="15" customHeight="1" x14ac:dyDescent="0.2">
      <c r="E7" s="3" t="s">
        <v>190</v>
      </c>
      <c r="F7" s="3" t="s">
        <v>840</v>
      </c>
    </row>
    <row r="8" spans="1:53" ht="12" x14ac:dyDescent="0.2">
      <c r="E8" s="3" t="s">
        <v>190</v>
      </c>
      <c r="F8" s="649" t="s">
        <v>852</v>
      </c>
      <c r="G8" s="649"/>
      <c r="H8" s="649"/>
      <c r="I8" s="649"/>
      <c r="J8" s="649"/>
      <c r="K8" s="649"/>
      <c r="L8" s="649"/>
      <c r="M8" s="3" t="s">
        <v>841</v>
      </c>
      <c r="N8" s="93"/>
      <c r="O8" s="93"/>
      <c r="P8" s="93"/>
      <c r="Q8" s="93"/>
      <c r="R8" s="93"/>
      <c r="S8" s="93"/>
      <c r="T8" s="93"/>
      <c r="U8" s="93"/>
      <c r="V8" s="93"/>
      <c r="X8" s="93"/>
      <c r="Y8" s="93"/>
      <c r="Z8" s="93"/>
      <c r="AA8" s="93"/>
      <c r="AB8" s="93"/>
      <c r="AC8" s="93"/>
      <c r="AD8" s="93"/>
      <c r="AE8" s="93"/>
      <c r="AF8" s="93"/>
      <c r="AG8" s="93"/>
      <c r="AH8" s="93"/>
      <c r="AI8" s="93"/>
      <c r="AJ8" s="93"/>
      <c r="AK8" s="93"/>
      <c r="AL8" s="93"/>
      <c r="AM8" s="93"/>
      <c r="AN8" s="93"/>
      <c r="AO8" s="93"/>
      <c r="AP8" s="93"/>
      <c r="AQ8" s="93"/>
      <c r="AR8" s="93"/>
      <c r="AS8" s="93"/>
      <c r="AT8" s="93"/>
      <c r="AU8" s="93"/>
      <c r="AV8" s="93"/>
    </row>
    <row r="9" spans="1:53" ht="12" x14ac:dyDescent="0.2">
      <c r="F9" s="3" t="s">
        <v>842</v>
      </c>
      <c r="G9" s="93"/>
      <c r="H9" s="93"/>
      <c r="I9" s="93"/>
      <c r="J9" s="93"/>
      <c r="K9" s="93"/>
      <c r="L9" s="93"/>
      <c r="M9" s="93"/>
      <c r="N9" s="93"/>
      <c r="O9" s="93"/>
      <c r="P9" s="93"/>
      <c r="Q9" s="93"/>
      <c r="R9" s="93"/>
      <c r="S9" s="93"/>
      <c r="T9" s="93"/>
      <c r="U9" s="93"/>
      <c r="V9" s="93"/>
      <c r="X9" s="93"/>
      <c r="Y9" s="93"/>
      <c r="Z9" s="93"/>
      <c r="AA9" s="93"/>
      <c r="AB9" s="93"/>
      <c r="AC9" s="93"/>
      <c r="AD9" s="93"/>
      <c r="AE9" s="93"/>
      <c r="AF9" s="93"/>
      <c r="AG9" s="93"/>
      <c r="AH9" s="93"/>
      <c r="AI9" s="93"/>
      <c r="AJ9" s="93"/>
      <c r="AK9" s="93"/>
      <c r="AL9" s="93"/>
      <c r="AM9" s="93"/>
      <c r="AN9" s="93"/>
      <c r="AO9" s="93"/>
      <c r="AP9" s="93"/>
      <c r="AQ9" s="93"/>
      <c r="AR9" s="93"/>
      <c r="AS9" s="93"/>
      <c r="AT9" s="93"/>
      <c r="AU9" s="93"/>
      <c r="AV9" s="93"/>
    </row>
    <row r="10" spans="1:53" ht="12" x14ac:dyDescent="0.2">
      <c r="F10" s="3" t="s">
        <v>622</v>
      </c>
      <c r="G10" s="93"/>
      <c r="H10" s="93"/>
      <c r="I10" s="93"/>
      <c r="J10" s="93"/>
      <c r="K10" s="93"/>
      <c r="L10" s="93"/>
      <c r="M10" s="93"/>
      <c r="N10" s="93"/>
      <c r="O10" s="93"/>
      <c r="P10" s="93"/>
      <c r="Q10" s="93"/>
      <c r="R10" s="93"/>
      <c r="S10" s="93"/>
      <c r="T10" s="93"/>
      <c r="U10" s="93"/>
      <c r="V10" s="93"/>
      <c r="W10" s="93"/>
      <c r="X10" s="93"/>
      <c r="Y10" s="93"/>
      <c r="Z10" s="93"/>
      <c r="AA10" s="93"/>
      <c r="AB10" s="93"/>
      <c r="AC10" s="93"/>
      <c r="AD10" s="93"/>
      <c r="AE10" s="93"/>
      <c r="AF10" s="93"/>
      <c r="AG10" s="93"/>
      <c r="AH10" s="93"/>
      <c r="AI10" s="93"/>
      <c r="AJ10" s="93"/>
      <c r="AK10" s="93"/>
      <c r="AL10" s="93"/>
      <c r="AM10" s="93"/>
      <c r="AN10" s="93"/>
      <c r="AO10" s="93"/>
      <c r="AP10" s="93"/>
      <c r="AQ10" s="93"/>
      <c r="AR10" s="93"/>
      <c r="AS10" s="93"/>
      <c r="AT10" s="93"/>
      <c r="AU10" s="93"/>
      <c r="AV10" s="93"/>
    </row>
    <row r="11" spans="1:53" ht="12.65" customHeight="1" x14ac:dyDescent="0.2">
      <c r="E11" s="3" t="s">
        <v>190</v>
      </c>
      <c r="F11" s="3" t="s">
        <v>623</v>
      </c>
    </row>
    <row r="12" spans="1:53" ht="6" customHeight="1" thickBot="1" x14ac:dyDescent="0.25">
      <c r="E12" s="3" t="s">
        <v>191</v>
      </c>
    </row>
    <row r="13" spans="1:53" ht="20.149999999999999" customHeight="1" x14ac:dyDescent="0.2">
      <c r="E13" s="665" t="s">
        <v>35</v>
      </c>
      <c r="F13" s="666"/>
      <c r="G13" s="660" t="s">
        <v>29</v>
      </c>
      <c r="H13" s="660"/>
      <c r="I13" s="660"/>
      <c r="J13" s="660"/>
      <c r="K13" s="660"/>
      <c r="L13" s="660"/>
      <c r="M13" s="660"/>
      <c r="N13" s="660"/>
      <c r="O13" s="660"/>
      <c r="P13" s="662" t="s">
        <v>37</v>
      </c>
      <c r="Q13" s="663"/>
      <c r="R13" s="663"/>
      <c r="S13" s="660" t="s">
        <v>30</v>
      </c>
      <c r="T13" s="660"/>
      <c r="U13" s="660"/>
      <c r="V13" s="660"/>
      <c r="W13" s="660"/>
      <c r="X13" s="660"/>
      <c r="Y13" s="660"/>
      <c r="Z13" s="660"/>
      <c r="AA13" s="660"/>
      <c r="AB13" s="660"/>
      <c r="AC13" s="660"/>
      <c r="AD13" s="660"/>
      <c r="AE13" s="660"/>
      <c r="AF13" s="667" t="s">
        <v>31</v>
      </c>
      <c r="AG13" s="660"/>
      <c r="AH13" s="660"/>
      <c r="AI13" s="660"/>
      <c r="AJ13" s="660"/>
      <c r="AK13" s="660"/>
      <c r="AL13" s="660" t="s">
        <v>32</v>
      </c>
      <c r="AM13" s="660"/>
      <c r="AN13" s="660"/>
      <c r="AO13" s="660"/>
      <c r="AP13" s="660"/>
      <c r="AQ13" s="670" t="s">
        <v>34</v>
      </c>
      <c r="AR13" s="670"/>
      <c r="AS13" s="670"/>
      <c r="AT13" s="670"/>
      <c r="AU13" s="670"/>
      <c r="AV13" s="671"/>
    </row>
    <row r="14" spans="1:53" ht="20.149999999999999" customHeight="1" x14ac:dyDescent="0.2">
      <c r="E14" s="658" t="s">
        <v>36</v>
      </c>
      <c r="F14" s="659"/>
      <c r="G14" s="661"/>
      <c r="H14" s="661"/>
      <c r="I14" s="661"/>
      <c r="J14" s="661"/>
      <c r="K14" s="661"/>
      <c r="L14" s="661"/>
      <c r="M14" s="661"/>
      <c r="N14" s="661"/>
      <c r="O14" s="661"/>
      <c r="P14" s="664"/>
      <c r="Q14" s="664"/>
      <c r="R14" s="664"/>
      <c r="S14" s="661"/>
      <c r="T14" s="661"/>
      <c r="U14" s="661"/>
      <c r="V14" s="661"/>
      <c r="W14" s="661"/>
      <c r="X14" s="661"/>
      <c r="Y14" s="661"/>
      <c r="Z14" s="661"/>
      <c r="AA14" s="661"/>
      <c r="AB14" s="661"/>
      <c r="AC14" s="661"/>
      <c r="AD14" s="661"/>
      <c r="AE14" s="661"/>
      <c r="AF14" s="661"/>
      <c r="AG14" s="661"/>
      <c r="AH14" s="661"/>
      <c r="AI14" s="661"/>
      <c r="AJ14" s="661"/>
      <c r="AK14" s="661"/>
      <c r="AL14" s="661" t="s">
        <v>33</v>
      </c>
      <c r="AM14" s="661"/>
      <c r="AN14" s="661"/>
      <c r="AO14" s="661"/>
      <c r="AP14" s="661"/>
      <c r="AQ14" s="668" t="s">
        <v>234</v>
      </c>
      <c r="AR14" s="668"/>
      <c r="AS14" s="668"/>
      <c r="AT14" s="668"/>
      <c r="AU14" s="668"/>
      <c r="AV14" s="669"/>
    </row>
    <row r="15" spans="1:53" ht="17.149999999999999" customHeight="1" x14ac:dyDescent="0.2">
      <c r="E15" s="685"/>
      <c r="F15" s="682"/>
      <c r="G15" s="654"/>
      <c r="H15" s="654"/>
      <c r="I15" s="654"/>
      <c r="J15" s="654"/>
      <c r="K15" s="654"/>
      <c r="L15" s="654"/>
      <c r="M15" s="654"/>
      <c r="N15" s="654"/>
      <c r="O15" s="654"/>
      <c r="P15" s="656"/>
      <c r="Q15" s="656"/>
      <c r="R15" s="656"/>
      <c r="S15" s="654"/>
      <c r="T15" s="654"/>
      <c r="U15" s="654"/>
      <c r="V15" s="654"/>
      <c r="W15" s="654"/>
      <c r="X15" s="654"/>
      <c r="Y15" s="654"/>
      <c r="Z15" s="654"/>
      <c r="AA15" s="654"/>
      <c r="AB15" s="654"/>
      <c r="AC15" s="654"/>
      <c r="AD15" s="654"/>
      <c r="AE15" s="654"/>
      <c r="AF15" s="656"/>
      <c r="AG15" s="656"/>
      <c r="AH15" s="656"/>
      <c r="AI15" s="656"/>
      <c r="AJ15" s="656"/>
      <c r="AK15" s="656"/>
      <c r="AL15" s="646"/>
      <c r="AM15" s="646"/>
      <c r="AN15" s="646"/>
      <c r="AO15" s="646"/>
      <c r="AP15" s="646"/>
      <c r="AQ15" s="190"/>
      <c r="AR15" s="270"/>
      <c r="AS15" s="192" t="s">
        <v>3</v>
      </c>
      <c r="AT15" s="647"/>
      <c r="AU15" s="647"/>
      <c r="AV15" s="248" t="s">
        <v>28</v>
      </c>
    </row>
    <row r="16" spans="1:53" ht="17.149999999999999" customHeight="1" x14ac:dyDescent="0.2">
      <c r="E16" s="683"/>
      <c r="F16" s="684"/>
      <c r="G16" s="654"/>
      <c r="H16" s="654"/>
      <c r="I16" s="654"/>
      <c r="J16" s="654"/>
      <c r="K16" s="654"/>
      <c r="L16" s="654"/>
      <c r="M16" s="654"/>
      <c r="N16" s="654"/>
      <c r="O16" s="654"/>
      <c r="P16" s="656"/>
      <c r="Q16" s="656"/>
      <c r="R16" s="656"/>
      <c r="S16" s="654"/>
      <c r="T16" s="654"/>
      <c r="U16" s="654"/>
      <c r="V16" s="654"/>
      <c r="W16" s="654"/>
      <c r="X16" s="654"/>
      <c r="Y16" s="654"/>
      <c r="Z16" s="654"/>
      <c r="AA16" s="654"/>
      <c r="AB16" s="654"/>
      <c r="AC16" s="654"/>
      <c r="AD16" s="654"/>
      <c r="AE16" s="654"/>
      <c r="AF16" s="656"/>
      <c r="AG16" s="656"/>
      <c r="AH16" s="656"/>
      <c r="AI16" s="656"/>
      <c r="AJ16" s="656"/>
      <c r="AK16" s="656"/>
      <c r="AL16" s="646"/>
      <c r="AM16" s="646"/>
      <c r="AN16" s="646"/>
      <c r="AO16" s="646"/>
      <c r="AP16" s="646"/>
      <c r="AQ16" s="193"/>
      <c r="AR16" s="269"/>
      <c r="AS16" s="195" t="s">
        <v>3</v>
      </c>
      <c r="AT16" s="648"/>
      <c r="AU16" s="648"/>
      <c r="AV16" s="249" t="s">
        <v>28</v>
      </c>
    </row>
    <row r="17" spans="5:48" ht="17.149999999999999" customHeight="1" x14ac:dyDescent="0.2">
      <c r="E17" s="681"/>
      <c r="F17" s="682"/>
      <c r="G17" s="654"/>
      <c r="H17" s="654"/>
      <c r="I17" s="654"/>
      <c r="J17" s="654"/>
      <c r="K17" s="654"/>
      <c r="L17" s="654"/>
      <c r="M17" s="654"/>
      <c r="N17" s="654"/>
      <c r="O17" s="654"/>
      <c r="P17" s="656"/>
      <c r="Q17" s="656"/>
      <c r="R17" s="656"/>
      <c r="S17" s="654"/>
      <c r="T17" s="654"/>
      <c r="U17" s="654"/>
      <c r="V17" s="654"/>
      <c r="W17" s="654"/>
      <c r="X17" s="654"/>
      <c r="Y17" s="654"/>
      <c r="Z17" s="654"/>
      <c r="AA17" s="654"/>
      <c r="AB17" s="654"/>
      <c r="AC17" s="654"/>
      <c r="AD17" s="654"/>
      <c r="AE17" s="654"/>
      <c r="AF17" s="656"/>
      <c r="AG17" s="656"/>
      <c r="AH17" s="656"/>
      <c r="AI17" s="656"/>
      <c r="AJ17" s="656"/>
      <c r="AK17" s="656"/>
      <c r="AL17" s="646"/>
      <c r="AM17" s="646"/>
      <c r="AN17" s="646"/>
      <c r="AO17" s="646"/>
      <c r="AP17" s="646"/>
      <c r="AQ17" s="190"/>
      <c r="AR17" s="270"/>
      <c r="AS17" s="192" t="s">
        <v>3</v>
      </c>
      <c r="AT17" s="647"/>
      <c r="AU17" s="647"/>
      <c r="AV17" s="248" t="s">
        <v>28</v>
      </c>
    </row>
    <row r="18" spans="5:48" ht="17.149999999999999" customHeight="1" x14ac:dyDescent="0.2">
      <c r="E18" s="683"/>
      <c r="F18" s="684"/>
      <c r="G18" s="654"/>
      <c r="H18" s="654"/>
      <c r="I18" s="654"/>
      <c r="J18" s="654"/>
      <c r="K18" s="654"/>
      <c r="L18" s="654"/>
      <c r="M18" s="654"/>
      <c r="N18" s="654"/>
      <c r="O18" s="654"/>
      <c r="P18" s="656"/>
      <c r="Q18" s="656"/>
      <c r="R18" s="656"/>
      <c r="S18" s="654"/>
      <c r="T18" s="654"/>
      <c r="U18" s="654"/>
      <c r="V18" s="654"/>
      <c r="W18" s="654"/>
      <c r="X18" s="654"/>
      <c r="Y18" s="654"/>
      <c r="Z18" s="654"/>
      <c r="AA18" s="654"/>
      <c r="AB18" s="654"/>
      <c r="AC18" s="654"/>
      <c r="AD18" s="654"/>
      <c r="AE18" s="654"/>
      <c r="AF18" s="656"/>
      <c r="AG18" s="656"/>
      <c r="AH18" s="656"/>
      <c r="AI18" s="656"/>
      <c r="AJ18" s="656"/>
      <c r="AK18" s="656"/>
      <c r="AL18" s="646"/>
      <c r="AM18" s="646"/>
      <c r="AN18" s="646"/>
      <c r="AO18" s="646"/>
      <c r="AP18" s="646"/>
      <c r="AQ18" s="193"/>
      <c r="AR18" s="269"/>
      <c r="AS18" s="195" t="s">
        <v>3</v>
      </c>
      <c r="AT18" s="648"/>
      <c r="AU18" s="648"/>
      <c r="AV18" s="249" t="s">
        <v>28</v>
      </c>
    </row>
    <row r="19" spans="5:48" ht="17.149999999999999" customHeight="1" x14ac:dyDescent="0.2">
      <c r="E19" s="681"/>
      <c r="F19" s="682"/>
      <c r="G19" s="654"/>
      <c r="H19" s="654"/>
      <c r="I19" s="654"/>
      <c r="J19" s="654"/>
      <c r="K19" s="654"/>
      <c r="L19" s="654"/>
      <c r="M19" s="654"/>
      <c r="N19" s="654"/>
      <c r="O19" s="654"/>
      <c r="P19" s="656"/>
      <c r="Q19" s="656"/>
      <c r="R19" s="656"/>
      <c r="S19" s="654"/>
      <c r="T19" s="654"/>
      <c r="U19" s="654"/>
      <c r="V19" s="654"/>
      <c r="W19" s="654"/>
      <c r="X19" s="654"/>
      <c r="Y19" s="654"/>
      <c r="Z19" s="654"/>
      <c r="AA19" s="654"/>
      <c r="AB19" s="654"/>
      <c r="AC19" s="654"/>
      <c r="AD19" s="654"/>
      <c r="AE19" s="654"/>
      <c r="AF19" s="656"/>
      <c r="AG19" s="656"/>
      <c r="AH19" s="656"/>
      <c r="AI19" s="656"/>
      <c r="AJ19" s="656"/>
      <c r="AK19" s="656"/>
      <c r="AL19" s="646"/>
      <c r="AM19" s="646"/>
      <c r="AN19" s="646"/>
      <c r="AO19" s="646"/>
      <c r="AP19" s="646"/>
      <c r="AQ19" s="190"/>
      <c r="AR19" s="270"/>
      <c r="AS19" s="192" t="s">
        <v>3</v>
      </c>
      <c r="AT19" s="647"/>
      <c r="AU19" s="647"/>
      <c r="AV19" s="248" t="s">
        <v>28</v>
      </c>
    </row>
    <row r="20" spans="5:48" ht="17.149999999999999" customHeight="1" x14ac:dyDescent="0.2">
      <c r="E20" s="683"/>
      <c r="F20" s="684"/>
      <c r="G20" s="654"/>
      <c r="H20" s="654"/>
      <c r="I20" s="654"/>
      <c r="J20" s="654"/>
      <c r="K20" s="654"/>
      <c r="L20" s="654"/>
      <c r="M20" s="654"/>
      <c r="N20" s="654"/>
      <c r="O20" s="654"/>
      <c r="P20" s="656"/>
      <c r="Q20" s="656"/>
      <c r="R20" s="656"/>
      <c r="S20" s="654"/>
      <c r="T20" s="654"/>
      <c r="U20" s="654"/>
      <c r="V20" s="654"/>
      <c r="W20" s="654"/>
      <c r="X20" s="654"/>
      <c r="Y20" s="654"/>
      <c r="Z20" s="654"/>
      <c r="AA20" s="654"/>
      <c r="AB20" s="654"/>
      <c r="AC20" s="654"/>
      <c r="AD20" s="654"/>
      <c r="AE20" s="654"/>
      <c r="AF20" s="656"/>
      <c r="AG20" s="656"/>
      <c r="AH20" s="656"/>
      <c r="AI20" s="656"/>
      <c r="AJ20" s="656"/>
      <c r="AK20" s="656"/>
      <c r="AL20" s="646"/>
      <c r="AM20" s="646"/>
      <c r="AN20" s="646"/>
      <c r="AO20" s="646"/>
      <c r="AP20" s="646"/>
      <c r="AQ20" s="193"/>
      <c r="AR20" s="269"/>
      <c r="AS20" s="195" t="s">
        <v>3</v>
      </c>
      <c r="AT20" s="648"/>
      <c r="AU20" s="648"/>
      <c r="AV20" s="249" t="s">
        <v>28</v>
      </c>
    </row>
    <row r="21" spans="5:48" ht="17.149999999999999" customHeight="1" x14ac:dyDescent="0.2">
      <c r="E21" s="681"/>
      <c r="F21" s="682"/>
      <c r="G21" s="654"/>
      <c r="H21" s="654"/>
      <c r="I21" s="654"/>
      <c r="J21" s="654"/>
      <c r="K21" s="654"/>
      <c r="L21" s="654"/>
      <c r="M21" s="654"/>
      <c r="N21" s="654"/>
      <c r="O21" s="654"/>
      <c r="P21" s="656"/>
      <c r="Q21" s="656"/>
      <c r="R21" s="656"/>
      <c r="S21" s="654"/>
      <c r="T21" s="654"/>
      <c r="U21" s="654"/>
      <c r="V21" s="654"/>
      <c r="W21" s="654"/>
      <c r="X21" s="654"/>
      <c r="Y21" s="654"/>
      <c r="Z21" s="654"/>
      <c r="AA21" s="654"/>
      <c r="AB21" s="654"/>
      <c r="AC21" s="654"/>
      <c r="AD21" s="654"/>
      <c r="AE21" s="654"/>
      <c r="AF21" s="656"/>
      <c r="AG21" s="656"/>
      <c r="AH21" s="656"/>
      <c r="AI21" s="656"/>
      <c r="AJ21" s="656"/>
      <c r="AK21" s="656"/>
      <c r="AL21" s="646"/>
      <c r="AM21" s="646"/>
      <c r="AN21" s="646"/>
      <c r="AO21" s="646"/>
      <c r="AP21" s="646"/>
      <c r="AQ21" s="190"/>
      <c r="AR21" s="270"/>
      <c r="AS21" s="192" t="s">
        <v>3</v>
      </c>
      <c r="AT21" s="647"/>
      <c r="AU21" s="647"/>
      <c r="AV21" s="248" t="s">
        <v>28</v>
      </c>
    </row>
    <row r="22" spans="5:48" ht="17.149999999999999" customHeight="1" x14ac:dyDescent="0.2">
      <c r="E22" s="683"/>
      <c r="F22" s="684"/>
      <c r="G22" s="654"/>
      <c r="H22" s="654"/>
      <c r="I22" s="654"/>
      <c r="J22" s="654"/>
      <c r="K22" s="654"/>
      <c r="L22" s="654"/>
      <c r="M22" s="654"/>
      <c r="N22" s="654"/>
      <c r="O22" s="654"/>
      <c r="P22" s="656"/>
      <c r="Q22" s="656"/>
      <c r="R22" s="656"/>
      <c r="S22" s="654"/>
      <c r="T22" s="654"/>
      <c r="U22" s="654"/>
      <c r="V22" s="654"/>
      <c r="W22" s="654"/>
      <c r="X22" s="654"/>
      <c r="Y22" s="654"/>
      <c r="Z22" s="654"/>
      <c r="AA22" s="654"/>
      <c r="AB22" s="654"/>
      <c r="AC22" s="654"/>
      <c r="AD22" s="654"/>
      <c r="AE22" s="654"/>
      <c r="AF22" s="656"/>
      <c r="AG22" s="656"/>
      <c r="AH22" s="656"/>
      <c r="AI22" s="656"/>
      <c r="AJ22" s="656"/>
      <c r="AK22" s="656"/>
      <c r="AL22" s="646"/>
      <c r="AM22" s="646"/>
      <c r="AN22" s="646"/>
      <c r="AO22" s="646"/>
      <c r="AP22" s="646"/>
      <c r="AQ22" s="193"/>
      <c r="AR22" s="269"/>
      <c r="AS22" s="195" t="s">
        <v>3</v>
      </c>
      <c r="AT22" s="648"/>
      <c r="AU22" s="648"/>
      <c r="AV22" s="249" t="s">
        <v>28</v>
      </c>
    </row>
    <row r="23" spans="5:48" ht="17.149999999999999" customHeight="1" x14ac:dyDescent="0.2">
      <c r="E23" s="681"/>
      <c r="F23" s="682"/>
      <c r="G23" s="654"/>
      <c r="H23" s="654"/>
      <c r="I23" s="654"/>
      <c r="J23" s="654"/>
      <c r="K23" s="654"/>
      <c r="L23" s="654"/>
      <c r="M23" s="654"/>
      <c r="N23" s="654"/>
      <c r="O23" s="654"/>
      <c r="P23" s="656"/>
      <c r="Q23" s="656"/>
      <c r="R23" s="656"/>
      <c r="S23" s="654"/>
      <c r="T23" s="654"/>
      <c r="U23" s="654"/>
      <c r="V23" s="654"/>
      <c r="W23" s="654"/>
      <c r="X23" s="654"/>
      <c r="Y23" s="654"/>
      <c r="Z23" s="654"/>
      <c r="AA23" s="654"/>
      <c r="AB23" s="654"/>
      <c r="AC23" s="654"/>
      <c r="AD23" s="654"/>
      <c r="AE23" s="654"/>
      <c r="AF23" s="656"/>
      <c r="AG23" s="656"/>
      <c r="AH23" s="656"/>
      <c r="AI23" s="656"/>
      <c r="AJ23" s="656"/>
      <c r="AK23" s="656"/>
      <c r="AL23" s="646"/>
      <c r="AM23" s="646"/>
      <c r="AN23" s="646"/>
      <c r="AO23" s="646"/>
      <c r="AP23" s="646"/>
      <c r="AQ23" s="190"/>
      <c r="AR23" s="270"/>
      <c r="AS23" s="192" t="s">
        <v>3</v>
      </c>
      <c r="AT23" s="647"/>
      <c r="AU23" s="647"/>
      <c r="AV23" s="248" t="s">
        <v>28</v>
      </c>
    </row>
    <row r="24" spans="5:48" ht="17.149999999999999" customHeight="1" x14ac:dyDescent="0.2">
      <c r="E24" s="683"/>
      <c r="F24" s="684"/>
      <c r="G24" s="654"/>
      <c r="H24" s="654"/>
      <c r="I24" s="654"/>
      <c r="J24" s="654"/>
      <c r="K24" s="654"/>
      <c r="L24" s="654"/>
      <c r="M24" s="654"/>
      <c r="N24" s="654"/>
      <c r="O24" s="654"/>
      <c r="P24" s="656"/>
      <c r="Q24" s="656"/>
      <c r="R24" s="656"/>
      <c r="S24" s="654"/>
      <c r="T24" s="654"/>
      <c r="U24" s="654"/>
      <c r="V24" s="654"/>
      <c r="W24" s="654"/>
      <c r="X24" s="654"/>
      <c r="Y24" s="654"/>
      <c r="Z24" s="654"/>
      <c r="AA24" s="654"/>
      <c r="AB24" s="654"/>
      <c r="AC24" s="654"/>
      <c r="AD24" s="654"/>
      <c r="AE24" s="654"/>
      <c r="AF24" s="656"/>
      <c r="AG24" s="656"/>
      <c r="AH24" s="656"/>
      <c r="AI24" s="656"/>
      <c r="AJ24" s="656"/>
      <c r="AK24" s="656"/>
      <c r="AL24" s="646"/>
      <c r="AM24" s="646"/>
      <c r="AN24" s="646"/>
      <c r="AO24" s="646"/>
      <c r="AP24" s="646"/>
      <c r="AQ24" s="193"/>
      <c r="AR24" s="269"/>
      <c r="AS24" s="195" t="s">
        <v>3</v>
      </c>
      <c r="AT24" s="648"/>
      <c r="AU24" s="648"/>
      <c r="AV24" s="249" t="s">
        <v>28</v>
      </c>
    </row>
    <row r="25" spans="5:48" ht="17.149999999999999" customHeight="1" x14ac:dyDescent="0.2">
      <c r="E25" s="681"/>
      <c r="F25" s="682"/>
      <c r="G25" s="654"/>
      <c r="H25" s="654"/>
      <c r="I25" s="654"/>
      <c r="J25" s="654"/>
      <c r="K25" s="654"/>
      <c r="L25" s="654"/>
      <c r="M25" s="654"/>
      <c r="N25" s="654"/>
      <c r="O25" s="654"/>
      <c r="P25" s="656"/>
      <c r="Q25" s="656"/>
      <c r="R25" s="656"/>
      <c r="S25" s="654"/>
      <c r="T25" s="654"/>
      <c r="U25" s="654"/>
      <c r="V25" s="654"/>
      <c r="W25" s="654"/>
      <c r="X25" s="654"/>
      <c r="Y25" s="654"/>
      <c r="Z25" s="654"/>
      <c r="AA25" s="654"/>
      <c r="AB25" s="654"/>
      <c r="AC25" s="654"/>
      <c r="AD25" s="654"/>
      <c r="AE25" s="654"/>
      <c r="AF25" s="656"/>
      <c r="AG25" s="656"/>
      <c r="AH25" s="656"/>
      <c r="AI25" s="656"/>
      <c r="AJ25" s="656"/>
      <c r="AK25" s="656"/>
      <c r="AL25" s="646"/>
      <c r="AM25" s="646"/>
      <c r="AN25" s="646"/>
      <c r="AO25" s="646"/>
      <c r="AP25" s="646"/>
      <c r="AQ25" s="190"/>
      <c r="AR25" s="270"/>
      <c r="AS25" s="192" t="s">
        <v>3</v>
      </c>
      <c r="AT25" s="647"/>
      <c r="AU25" s="647"/>
      <c r="AV25" s="248" t="s">
        <v>28</v>
      </c>
    </row>
    <row r="26" spans="5:48" ht="17.149999999999999" customHeight="1" x14ac:dyDescent="0.2">
      <c r="E26" s="683"/>
      <c r="F26" s="684"/>
      <c r="G26" s="654"/>
      <c r="H26" s="654"/>
      <c r="I26" s="654"/>
      <c r="J26" s="654"/>
      <c r="K26" s="654"/>
      <c r="L26" s="654"/>
      <c r="M26" s="654"/>
      <c r="N26" s="654"/>
      <c r="O26" s="654"/>
      <c r="P26" s="656"/>
      <c r="Q26" s="656"/>
      <c r="R26" s="656"/>
      <c r="S26" s="654"/>
      <c r="T26" s="654"/>
      <c r="U26" s="654"/>
      <c r="V26" s="654"/>
      <c r="W26" s="654"/>
      <c r="X26" s="654"/>
      <c r="Y26" s="654"/>
      <c r="Z26" s="654"/>
      <c r="AA26" s="654"/>
      <c r="AB26" s="654"/>
      <c r="AC26" s="654"/>
      <c r="AD26" s="654"/>
      <c r="AE26" s="654"/>
      <c r="AF26" s="656"/>
      <c r="AG26" s="656"/>
      <c r="AH26" s="656"/>
      <c r="AI26" s="656"/>
      <c r="AJ26" s="656"/>
      <c r="AK26" s="656"/>
      <c r="AL26" s="646"/>
      <c r="AM26" s="646"/>
      <c r="AN26" s="646"/>
      <c r="AO26" s="646"/>
      <c r="AP26" s="646"/>
      <c r="AQ26" s="193"/>
      <c r="AR26" s="269"/>
      <c r="AS26" s="195" t="s">
        <v>3</v>
      </c>
      <c r="AT26" s="648"/>
      <c r="AU26" s="648"/>
      <c r="AV26" s="249" t="s">
        <v>28</v>
      </c>
    </row>
    <row r="27" spans="5:48" ht="17.149999999999999" customHeight="1" x14ac:dyDescent="0.2">
      <c r="E27" s="681"/>
      <c r="F27" s="682"/>
      <c r="G27" s="654"/>
      <c r="H27" s="654"/>
      <c r="I27" s="654"/>
      <c r="J27" s="654"/>
      <c r="K27" s="654"/>
      <c r="L27" s="654"/>
      <c r="M27" s="654"/>
      <c r="N27" s="654"/>
      <c r="O27" s="654"/>
      <c r="P27" s="656"/>
      <c r="Q27" s="656"/>
      <c r="R27" s="656"/>
      <c r="S27" s="654"/>
      <c r="T27" s="654"/>
      <c r="U27" s="654"/>
      <c r="V27" s="654"/>
      <c r="W27" s="654"/>
      <c r="X27" s="654"/>
      <c r="Y27" s="654"/>
      <c r="Z27" s="654"/>
      <c r="AA27" s="654"/>
      <c r="AB27" s="654"/>
      <c r="AC27" s="654"/>
      <c r="AD27" s="654"/>
      <c r="AE27" s="654"/>
      <c r="AF27" s="656"/>
      <c r="AG27" s="656"/>
      <c r="AH27" s="656"/>
      <c r="AI27" s="656"/>
      <c r="AJ27" s="656"/>
      <c r="AK27" s="656"/>
      <c r="AL27" s="646"/>
      <c r="AM27" s="646"/>
      <c r="AN27" s="646"/>
      <c r="AO27" s="646"/>
      <c r="AP27" s="646"/>
      <c r="AQ27" s="190"/>
      <c r="AR27" s="270"/>
      <c r="AS27" s="192" t="s">
        <v>3</v>
      </c>
      <c r="AT27" s="647"/>
      <c r="AU27" s="647"/>
      <c r="AV27" s="248" t="s">
        <v>28</v>
      </c>
    </row>
    <row r="28" spans="5:48" ht="17.149999999999999" customHeight="1" x14ac:dyDescent="0.2">
      <c r="E28" s="683"/>
      <c r="F28" s="684"/>
      <c r="G28" s="654"/>
      <c r="H28" s="654"/>
      <c r="I28" s="654"/>
      <c r="J28" s="654"/>
      <c r="K28" s="654"/>
      <c r="L28" s="654"/>
      <c r="M28" s="654"/>
      <c r="N28" s="654"/>
      <c r="O28" s="654"/>
      <c r="P28" s="656"/>
      <c r="Q28" s="656"/>
      <c r="R28" s="656"/>
      <c r="S28" s="654"/>
      <c r="T28" s="654"/>
      <c r="U28" s="654"/>
      <c r="V28" s="654"/>
      <c r="W28" s="654"/>
      <c r="X28" s="654"/>
      <c r="Y28" s="654"/>
      <c r="Z28" s="654"/>
      <c r="AA28" s="654"/>
      <c r="AB28" s="654"/>
      <c r="AC28" s="654"/>
      <c r="AD28" s="654"/>
      <c r="AE28" s="654"/>
      <c r="AF28" s="656"/>
      <c r="AG28" s="656"/>
      <c r="AH28" s="656"/>
      <c r="AI28" s="656"/>
      <c r="AJ28" s="656"/>
      <c r="AK28" s="656"/>
      <c r="AL28" s="646"/>
      <c r="AM28" s="646"/>
      <c r="AN28" s="646"/>
      <c r="AO28" s="646"/>
      <c r="AP28" s="646"/>
      <c r="AQ28" s="193"/>
      <c r="AR28" s="269"/>
      <c r="AS28" s="195" t="s">
        <v>3</v>
      </c>
      <c r="AT28" s="648"/>
      <c r="AU28" s="648"/>
      <c r="AV28" s="249" t="s">
        <v>28</v>
      </c>
    </row>
    <row r="29" spans="5:48" ht="17.149999999999999" customHeight="1" x14ac:dyDescent="0.2">
      <c r="E29" s="681"/>
      <c r="F29" s="682"/>
      <c r="G29" s="654"/>
      <c r="H29" s="654"/>
      <c r="I29" s="654"/>
      <c r="J29" s="654"/>
      <c r="K29" s="654"/>
      <c r="L29" s="654"/>
      <c r="M29" s="654"/>
      <c r="N29" s="654"/>
      <c r="O29" s="654"/>
      <c r="P29" s="656"/>
      <c r="Q29" s="656"/>
      <c r="R29" s="656"/>
      <c r="S29" s="654"/>
      <c r="T29" s="654"/>
      <c r="U29" s="654"/>
      <c r="V29" s="654"/>
      <c r="W29" s="654"/>
      <c r="X29" s="654"/>
      <c r="Y29" s="654"/>
      <c r="Z29" s="654"/>
      <c r="AA29" s="654"/>
      <c r="AB29" s="654"/>
      <c r="AC29" s="654"/>
      <c r="AD29" s="654"/>
      <c r="AE29" s="654"/>
      <c r="AF29" s="656"/>
      <c r="AG29" s="656"/>
      <c r="AH29" s="656"/>
      <c r="AI29" s="656"/>
      <c r="AJ29" s="656"/>
      <c r="AK29" s="656"/>
      <c r="AL29" s="646"/>
      <c r="AM29" s="646"/>
      <c r="AN29" s="646"/>
      <c r="AO29" s="646"/>
      <c r="AP29" s="646"/>
      <c r="AQ29" s="190"/>
      <c r="AR29" s="270"/>
      <c r="AS29" s="192" t="s">
        <v>3</v>
      </c>
      <c r="AT29" s="647"/>
      <c r="AU29" s="647"/>
      <c r="AV29" s="248" t="s">
        <v>28</v>
      </c>
    </row>
    <row r="30" spans="5:48" ht="17.149999999999999" customHeight="1" x14ac:dyDescent="0.2">
      <c r="E30" s="683"/>
      <c r="F30" s="684"/>
      <c r="G30" s="654"/>
      <c r="H30" s="654"/>
      <c r="I30" s="654"/>
      <c r="J30" s="654"/>
      <c r="K30" s="654"/>
      <c r="L30" s="654"/>
      <c r="M30" s="654"/>
      <c r="N30" s="654"/>
      <c r="O30" s="654"/>
      <c r="P30" s="656"/>
      <c r="Q30" s="656"/>
      <c r="R30" s="656"/>
      <c r="S30" s="654"/>
      <c r="T30" s="654"/>
      <c r="U30" s="654"/>
      <c r="V30" s="654"/>
      <c r="W30" s="654"/>
      <c r="X30" s="654"/>
      <c r="Y30" s="654"/>
      <c r="Z30" s="654"/>
      <c r="AA30" s="654"/>
      <c r="AB30" s="654"/>
      <c r="AC30" s="654"/>
      <c r="AD30" s="654"/>
      <c r="AE30" s="654"/>
      <c r="AF30" s="656"/>
      <c r="AG30" s="656"/>
      <c r="AH30" s="656"/>
      <c r="AI30" s="656"/>
      <c r="AJ30" s="656"/>
      <c r="AK30" s="656"/>
      <c r="AL30" s="646"/>
      <c r="AM30" s="646"/>
      <c r="AN30" s="646"/>
      <c r="AO30" s="646"/>
      <c r="AP30" s="646"/>
      <c r="AQ30" s="193"/>
      <c r="AR30" s="269"/>
      <c r="AS30" s="195" t="s">
        <v>3</v>
      </c>
      <c r="AT30" s="648"/>
      <c r="AU30" s="648"/>
      <c r="AV30" s="249" t="s">
        <v>28</v>
      </c>
    </row>
    <row r="31" spans="5:48" ht="17.149999999999999" customHeight="1" x14ac:dyDescent="0.2">
      <c r="E31" s="681"/>
      <c r="F31" s="682"/>
      <c r="G31" s="654"/>
      <c r="H31" s="654"/>
      <c r="I31" s="654"/>
      <c r="J31" s="654"/>
      <c r="K31" s="654"/>
      <c r="L31" s="654"/>
      <c r="M31" s="654"/>
      <c r="N31" s="654"/>
      <c r="O31" s="654"/>
      <c r="P31" s="656"/>
      <c r="Q31" s="656"/>
      <c r="R31" s="656"/>
      <c r="S31" s="654"/>
      <c r="T31" s="654"/>
      <c r="U31" s="654"/>
      <c r="V31" s="654"/>
      <c r="W31" s="654"/>
      <c r="X31" s="654"/>
      <c r="Y31" s="654"/>
      <c r="Z31" s="654"/>
      <c r="AA31" s="654"/>
      <c r="AB31" s="654"/>
      <c r="AC31" s="654"/>
      <c r="AD31" s="654"/>
      <c r="AE31" s="654"/>
      <c r="AF31" s="656"/>
      <c r="AG31" s="656"/>
      <c r="AH31" s="656"/>
      <c r="AI31" s="656"/>
      <c r="AJ31" s="656"/>
      <c r="AK31" s="656"/>
      <c r="AL31" s="646"/>
      <c r="AM31" s="646"/>
      <c r="AN31" s="646"/>
      <c r="AO31" s="646"/>
      <c r="AP31" s="646"/>
      <c r="AQ31" s="190"/>
      <c r="AR31" s="270"/>
      <c r="AS31" s="192" t="s">
        <v>3</v>
      </c>
      <c r="AT31" s="647"/>
      <c r="AU31" s="647"/>
      <c r="AV31" s="248" t="s">
        <v>28</v>
      </c>
    </row>
    <row r="32" spans="5:48" ht="17.149999999999999" customHeight="1" x14ac:dyDescent="0.2">
      <c r="E32" s="683"/>
      <c r="F32" s="684"/>
      <c r="G32" s="654"/>
      <c r="H32" s="654"/>
      <c r="I32" s="654"/>
      <c r="J32" s="654"/>
      <c r="K32" s="654"/>
      <c r="L32" s="654"/>
      <c r="M32" s="654"/>
      <c r="N32" s="654"/>
      <c r="O32" s="654"/>
      <c r="P32" s="656"/>
      <c r="Q32" s="656"/>
      <c r="R32" s="656"/>
      <c r="S32" s="654"/>
      <c r="T32" s="654"/>
      <c r="U32" s="654"/>
      <c r="V32" s="654"/>
      <c r="W32" s="654"/>
      <c r="X32" s="654"/>
      <c r="Y32" s="654"/>
      <c r="Z32" s="654"/>
      <c r="AA32" s="654"/>
      <c r="AB32" s="654"/>
      <c r="AC32" s="654"/>
      <c r="AD32" s="654"/>
      <c r="AE32" s="654"/>
      <c r="AF32" s="656"/>
      <c r="AG32" s="656"/>
      <c r="AH32" s="656"/>
      <c r="AI32" s="656"/>
      <c r="AJ32" s="656"/>
      <c r="AK32" s="656"/>
      <c r="AL32" s="646"/>
      <c r="AM32" s="646"/>
      <c r="AN32" s="646"/>
      <c r="AO32" s="646"/>
      <c r="AP32" s="646"/>
      <c r="AQ32" s="193"/>
      <c r="AR32" s="269"/>
      <c r="AS32" s="195" t="s">
        <v>3</v>
      </c>
      <c r="AT32" s="648"/>
      <c r="AU32" s="648"/>
      <c r="AV32" s="249" t="s">
        <v>28</v>
      </c>
    </row>
    <row r="33" spans="5:48" ht="17.149999999999999" customHeight="1" x14ac:dyDescent="0.2">
      <c r="E33" s="685"/>
      <c r="F33" s="682"/>
      <c r="G33" s="654"/>
      <c r="H33" s="654"/>
      <c r="I33" s="654"/>
      <c r="J33" s="654"/>
      <c r="K33" s="654"/>
      <c r="L33" s="654"/>
      <c r="M33" s="654"/>
      <c r="N33" s="654"/>
      <c r="O33" s="654"/>
      <c r="P33" s="656"/>
      <c r="Q33" s="656"/>
      <c r="R33" s="656"/>
      <c r="S33" s="654"/>
      <c r="T33" s="654"/>
      <c r="U33" s="654"/>
      <c r="V33" s="654"/>
      <c r="W33" s="654"/>
      <c r="X33" s="654"/>
      <c r="Y33" s="654"/>
      <c r="Z33" s="654"/>
      <c r="AA33" s="654"/>
      <c r="AB33" s="654"/>
      <c r="AC33" s="654"/>
      <c r="AD33" s="654"/>
      <c r="AE33" s="654"/>
      <c r="AF33" s="656"/>
      <c r="AG33" s="656"/>
      <c r="AH33" s="656"/>
      <c r="AI33" s="656"/>
      <c r="AJ33" s="656"/>
      <c r="AK33" s="656"/>
      <c r="AL33" s="646"/>
      <c r="AM33" s="646"/>
      <c r="AN33" s="646"/>
      <c r="AO33" s="646"/>
      <c r="AP33" s="646"/>
      <c r="AQ33" s="190"/>
      <c r="AR33" s="270"/>
      <c r="AS33" s="192" t="s">
        <v>3</v>
      </c>
      <c r="AT33" s="647"/>
      <c r="AU33" s="647"/>
      <c r="AV33" s="248" t="s">
        <v>28</v>
      </c>
    </row>
    <row r="34" spans="5:48" ht="17.149999999999999" customHeight="1" x14ac:dyDescent="0.2">
      <c r="E34" s="683"/>
      <c r="F34" s="684"/>
      <c r="G34" s="654"/>
      <c r="H34" s="654"/>
      <c r="I34" s="654"/>
      <c r="J34" s="654"/>
      <c r="K34" s="654"/>
      <c r="L34" s="654"/>
      <c r="M34" s="654"/>
      <c r="N34" s="654"/>
      <c r="O34" s="654"/>
      <c r="P34" s="656"/>
      <c r="Q34" s="656"/>
      <c r="R34" s="656"/>
      <c r="S34" s="654"/>
      <c r="T34" s="654"/>
      <c r="U34" s="654"/>
      <c r="V34" s="654"/>
      <c r="W34" s="654"/>
      <c r="X34" s="654"/>
      <c r="Y34" s="654"/>
      <c r="Z34" s="654"/>
      <c r="AA34" s="654"/>
      <c r="AB34" s="654"/>
      <c r="AC34" s="654"/>
      <c r="AD34" s="654"/>
      <c r="AE34" s="654"/>
      <c r="AF34" s="656"/>
      <c r="AG34" s="656"/>
      <c r="AH34" s="656"/>
      <c r="AI34" s="656"/>
      <c r="AJ34" s="656"/>
      <c r="AK34" s="656"/>
      <c r="AL34" s="646"/>
      <c r="AM34" s="646"/>
      <c r="AN34" s="646"/>
      <c r="AO34" s="646"/>
      <c r="AP34" s="646"/>
      <c r="AQ34" s="193"/>
      <c r="AR34" s="269"/>
      <c r="AS34" s="195" t="s">
        <v>3</v>
      </c>
      <c r="AT34" s="648"/>
      <c r="AU34" s="648"/>
      <c r="AV34" s="249" t="s">
        <v>28</v>
      </c>
    </row>
    <row r="35" spans="5:48" ht="17.149999999999999" customHeight="1" x14ac:dyDescent="0.2">
      <c r="E35" s="681"/>
      <c r="F35" s="682"/>
      <c r="G35" s="654"/>
      <c r="H35" s="654"/>
      <c r="I35" s="654"/>
      <c r="J35" s="654"/>
      <c r="K35" s="654"/>
      <c r="L35" s="654"/>
      <c r="M35" s="654"/>
      <c r="N35" s="654"/>
      <c r="O35" s="654"/>
      <c r="P35" s="656"/>
      <c r="Q35" s="656"/>
      <c r="R35" s="656"/>
      <c r="S35" s="654"/>
      <c r="T35" s="654"/>
      <c r="U35" s="654"/>
      <c r="V35" s="654"/>
      <c r="W35" s="654"/>
      <c r="X35" s="654"/>
      <c r="Y35" s="654"/>
      <c r="Z35" s="654"/>
      <c r="AA35" s="654"/>
      <c r="AB35" s="654"/>
      <c r="AC35" s="654"/>
      <c r="AD35" s="654"/>
      <c r="AE35" s="654"/>
      <c r="AF35" s="656"/>
      <c r="AG35" s="656"/>
      <c r="AH35" s="656"/>
      <c r="AI35" s="656"/>
      <c r="AJ35" s="656"/>
      <c r="AK35" s="656"/>
      <c r="AL35" s="646"/>
      <c r="AM35" s="646"/>
      <c r="AN35" s="646"/>
      <c r="AO35" s="646"/>
      <c r="AP35" s="646"/>
      <c r="AQ35" s="190"/>
      <c r="AR35" s="270"/>
      <c r="AS35" s="192" t="s">
        <v>3</v>
      </c>
      <c r="AT35" s="647"/>
      <c r="AU35" s="647"/>
      <c r="AV35" s="248" t="s">
        <v>28</v>
      </c>
    </row>
    <row r="36" spans="5:48" ht="17.149999999999999" customHeight="1" x14ac:dyDescent="0.2">
      <c r="E36" s="683"/>
      <c r="F36" s="684"/>
      <c r="G36" s="654"/>
      <c r="H36" s="654"/>
      <c r="I36" s="654"/>
      <c r="J36" s="654"/>
      <c r="K36" s="654"/>
      <c r="L36" s="654"/>
      <c r="M36" s="654"/>
      <c r="N36" s="654"/>
      <c r="O36" s="654"/>
      <c r="P36" s="656"/>
      <c r="Q36" s="656"/>
      <c r="R36" s="656"/>
      <c r="S36" s="654"/>
      <c r="T36" s="654"/>
      <c r="U36" s="654"/>
      <c r="V36" s="654"/>
      <c r="W36" s="654"/>
      <c r="X36" s="654"/>
      <c r="Y36" s="654"/>
      <c r="Z36" s="654"/>
      <c r="AA36" s="654"/>
      <c r="AB36" s="654"/>
      <c r="AC36" s="654"/>
      <c r="AD36" s="654"/>
      <c r="AE36" s="654"/>
      <c r="AF36" s="656"/>
      <c r="AG36" s="656"/>
      <c r="AH36" s="656"/>
      <c r="AI36" s="656"/>
      <c r="AJ36" s="656"/>
      <c r="AK36" s="656"/>
      <c r="AL36" s="646"/>
      <c r="AM36" s="646"/>
      <c r="AN36" s="646"/>
      <c r="AO36" s="646"/>
      <c r="AP36" s="646"/>
      <c r="AQ36" s="193"/>
      <c r="AR36" s="269"/>
      <c r="AS36" s="195" t="s">
        <v>3</v>
      </c>
      <c r="AT36" s="648"/>
      <c r="AU36" s="648"/>
      <c r="AV36" s="249" t="s">
        <v>28</v>
      </c>
    </row>
    <row r="37" spans="5:48" ht="17.149999999999999" customHeight="1" x14ac:dyDescent="0.2">
      <c r="E37" s="681"/>
      <c r="F37" s="682"/>
      <c r="G37" s="654"/>
      <c r="H37" s="654"/>
      <c r="I37" s="654"/>
      <c r="J37" s="654"/>
      <c r="K37" s="654"/>
      <c r="L37" s="654"/>
      <c r="M37" s="654"/>
      <c r="N37" s="654"/>
      <c r="O37" s="654"/>
      <c r="P37" s="656"/>
      <c r="Q37" s="656"/>
      <c r="R37" s="656"/>
      <c r="S37" s="654"/>
      <c r="T37" s="654"/>
      <c r="U37" s="654"/>
      <c r="V37" s="654"/>
      <c r="W37" s="654"/>
      <c r="X37" s="654"/>
      <c r="Y37" s="654"/>
      <c r="Z37" s="654"/>
      <c r="AA37" s="654"/>
      <c r="AB37" s="654"/>
      <c r="AC37" s="654"/>
      <c r="AD37" s="654"/>
      <c r="AE37" s="654"/>
      <c r="AF37" s="656"/>
      <c r="AG37" s="656"/>
      <c r="AH37" s="656"/>
      <c r="AI37" s="656"/>
      <c r="AJ37" s="656"/>
      <c r="AK37" s="656"/>
      <c r="AL37" s="646"/>
      <c r="AM37" s="646"/>
      <c r="AN37" s="646"/>
      <c r="AO37" s="646"/>
      <c r="AP37" s="646"/>
      <c r="AQ37" s="190"/>
      <c r="AR37" s="270"/>
      <c r="AS37" s="192" t="s">
        <v>3</v>
      </c>
      <c r="AT37" s="647"/>
      <c r="AU37" s="647"/>
      <c r="AV37" s="248" t="s">
        <v>28</v>
      </c>
    </row>
    <row r="38" spans="5:48" ht="17.149999999999999" customHeight="1" x14ac:dyDescent="0.2">
      <c r="E38" s="683"/>
      <c r="F38" s="684"/>
      <c r="G38" s="654"/>
      <c r="H38" s="654"/>
      <c r="I38" s="654"/>
      <c r="J38" s="654"/>
      <c r="K38" s="654"/>
      <c r="L38" s="654"/>
      <c r="M38" s="654"/>
      <c r="N38" s="654"/>
      <c r="O38" s="654"/>
      <c r="P38" s="656"/>
      <c r="Q38" s="656"/>
      <c r="R38" s="656"/>
      <c r="S38" s="654"/>
      <c r="T38" s="654"/>
      <c r="U38" s="654"/>
      <c r="V38" s="654"/>
      <c r="W38" s="654"/>
      <c r="X38" s="654"/>
      <c r="Y38" s="654"/>
      <c r="Z38" s="654"/>
      <c r="AA38" s="654"/>
      <c r="AB38" s="654"/>
      <c r="AC38" s="654"/>
      <c r="AD38" s="654"/>
      <c r="AE38" s="654"/>
      <c r="AF38" s="656"/>
      <c r="AG38" s="656"/>
      <c r="AH38" s="656"/>
      <c r="AI38" s="656"/>
      <c r="AJ38" s="656"/>
      <c r="AK38" s="656"/>
      <c r="AL38" s="646"/>
      <c r="AM38" s="646"/>
      <c r="AN38" s="646"/>
      <c r="AO38" s="646"/>
      <c r="AP38" s="646"/>
      <c r="AQ38" s="193"/>
      <c r="AR38" s="269"/>
      <c r="AS38" s="195" t="s">
        <v>3</v>
      </c>
      <c r="AT38" s="648"/>
      <c r="AU38" s="648"/>
      <c r="AV38" s="249" t="s">
        <v>28</v>
      </c>
    </row>
    <row r="39" spans="5:48" ht="17.149999999999999" customHeight="1" x14ac:dyDescent="0.2">
      <c r="E39" s="681"/>
      <c r="F39" s="682"/>
      <c r="G39" s="654"/>
      <c r="H39" s="654"/>
      <c r="I39" s="654"/>
      <c r="J39" s="654"/>
      <c r="K39" s="654"/>
      <c r="L39" s="654"/>
      <c r="M39" s="654"/>
      <c r="N39" s="654"/>
      <c r="O39" s="654"/>
      <c r="P39" s="656"/>
      <c r="Q39" s="656"/>
      <c r="R39" s="656"/>
      <c r="S39" s="654"/>
      <c r="T39" s="654"/>
      <c r="U39" s="654"/>
      <c r="V39" s="654"/>
      <c r="W39" s="654"/>
      <c r="X39" s="654"/>
      <c r="Y39" s="654"/>
      <c r="Z39" s="654"/>
      <c r="AA39" s="654"/>
      <c r="AB39" s="654"/>
      <c r="AC39" s="654"/>
      <c r="AD39" s="654"/>
      <c r="AE39" s="654"/>
      <c r="AF39" s="656"/>
      <c r="AG39" s="656"/>
      <c r="AH39" s="656"/>
      <c r="AI39" s="656"/>
      <c r="AJ39" s="656"/>
      <c r="AK39" s="656"/>
      <c r="AL39" s="646"/>
      <c r="AM39" s="646"/>
      <c r="AN39" s="646"/>
      <c r="AO39" s="646"/>
      <c r="AP39" s="646"/>
      <c r="AQ39" s="190"/>
      <c r="AR39" s="270"/>
      <c r="AS39" s="192" t="s">
        <v>3</v>
      </c>
      <c r="AT39" s="647"/>
      <c r="AU39" s="647"/>
      <c r="AV39" s="248" t="s">
        <v>28</v>
      </c>
    </row>
    <row r="40" spans="5:48" ht="17.149999999999999" customHeight="1" x14ac:dyDescent="0.2">
      <c r="E40" s="683"/>
      <c r="F40" s="684"/>
      <c r="G40" s="654"/>
      <c r="H40" s="654"/>
      <c r="I40" s="654"/>
      <c r="J40" s="654"/>
      <c r="K40" s="654"/>
      <c r="L40" s="654"/>
      <c r="M40" s="654"/>
      <c r="N40" s="654"/>
      <c r="O40" s="654"/>
      <c r="P40" s="656"/>
      <c r="Q40" s="656"/>
      <c r="R40" s="656"/>
      <c r="S40" s="654"/>
      <c r="T40" s="654"/>
      <c r="U40" s="654"/>
      <c r="V40" s="654"/>
      <c r="W40" s="654"/>
      <c r="X40" s="654"/>
      <c r="Y40" s="654"/>
      <c r="Z40" s="654"/>
      <c r="AA40" s="654"/>
      <c r="AB40" s="654"/>
      <c r="AC40" s="654"/>
      <c r="AD40" s="654"/>
      <c r="AE40" s="654"/>
      <c r="AF40" s="656"/>
      <c r="AG40" s="656"/>
      <c r="AH40" s="656"/>
      <c r="AI40" s="656"/>
      <c r="AJ40" s="656"/>
      <c r="AK40" s="656"/>
      <c r="AL40" s="646"/>
      <c r="AM40" s="646"/>
      <c r="AN40" s="646"/>
      <c r="AO40" s="646"/>
      <c r="AP40" s="646"/>
      <c r="AQ40" s="193"/>
      <c r="AR40" s="269"/>
      <c r="AS40" s="195" t="s">
        <v>3</v>
      </c>
      <c r="AT40" s="648"/>
      <c r="AU40" s="648"/>
      <c r="AV40" s="249" t="s">
        <v>28</v>
      </c>
    </row>
    <row r="41" spans="5:48" ht="17.149999999999999" customHeight="1" x14ac:dyDescent="0.2">
      <c r="E41" s="681"/>
      <c r="F41" s="682"/>
      <c r="G41" s="654"/>
      <c r="H41" s="654"/>
      <c r="I41" s="654"/>
      <c r="J41" s="654"/>
      <c r="K41" s="654"/>
      <c r="L41" s="654"/>
      <c r="M41" s="654"/>
      <c r="N41" s="654"/>
      <c r="O41" s="654"/>
      <c r="P41" s="656"/>
      <c r="Q41" s="656"/>
      <c r="R41" s="656"/>
      <c r="S41" s="654"/>
      <c r="T41" s="654"/>
      <c r="U41" s="654"/>
      <c r="V41" s="654"/>
      <c r="W41" s="654"/>
      <c r="X41" s="654"/>
      <c r="Y41" s="654"/>
      <c r="Z41" s="654"/>
      <c r="AA41" s="654"/>
      <c r="AB41" s="654"/>
      <c r="AC41" s="654"/>
      <c r="AD41" s="654"/>
      <c r="AE41" s="654"/>
      <c r="AF41" s="656"/>
      <c r="AG41" s="656"/>
      <c r="AH41" s="656"/>
      <c r="AI41" s="656"/>
      <c r="AJ41" s="656"/>
      <c r="AK41" s="656"/>
      <c r="AL41" s="646"/>
      <c r="AM41" s="646"/>
      <c r="AN41" s="646"/>
      <c r="AO41" s="646"/>
      <c r="AP41" s="646"/>
      <c r="AQ41" s="190"/>
      <c r="AR41" s="270"/>
      <c r="AS41" s="192" t="s">
        <v>3</v>
      </c>
      <c r="AT41" s="647"/>
      <c r="AU41" s="647"/>
      <c r="AV41" s="248" t="s">
        <v>28</v>
      </c>
    </row>
    <row r="42" spans="5:48" ht="17.149999999999999" customHeight="1" x14ac:dyDescent="0.2">
      <c r="E42" s="683"/>
      <c r="F42" s="684"/>
      <c r="G42" s="654"/>
      <c r="H42" s="654"/>
      <c r="I42" s="654"/>
      <c r="J42" s="654"/>
      <c r="K42" s="654"/>
      <c r="L42" s="654"/>
      <c r="M42" s="654"/>
      <c r="N42" s="654"/>
      <c r="O42" s="654"/>
      <c r="P42" s="656"/>
      <c r="Q42" s="656"/>
      <c r="R42" s="656"/>
      <c r="S42" s="654"/>
      <c r="T42" s="654"/>
      <c r="U42" s="654"/>
      <c r="V42" s="654"/>
      <c r="W42" s="654"/>
      <c r="X42" s="654"/>
      <c r="Y42" s="654"/>
      <c r="Z42" s="654"/>
      <c r="AA42" s="654"/>
      <c r="AB42" s="654"/>
      <c r="AC42" s="654"/>
      <c r="AD42" s="654"/>
      <c r="AE42" s="654"/>
      <c r="AF42" s="656"/>
      <c r="AG42" s="656"/>
      <c r="AH42" s="656"/>
      <c r="AI42" s="656"/>
      <c r="AJ42" s="656"/>
      <c r="AK42" s="656"/>
      <c r="AL42" s="646"/>
      <c r="AM42" s="646"/>
      <c r="AN42" s="646"/>
      <c r="AO42" s="646"/>
      <c r="AP42" s="646"/>
      <c r="AQ42" s="193"/>
      <c r="AR42" s="269"/>
      <c r="AS42" s="195" t="s">
        <v>3</v>
      </c>
      <c r="AT42" s="648"/>
      <c r="AU42" s="648"/>
      <c r="AV42" s="249" t="s">
        <v>28</v>
      </c>
    </row>
    <row r="43" spans="5:48" ht="17.149999999999999" customHeight="1" x14ac:dyDescent="0.2">
      <c r="E43" s="681"/>
      <c r="F43" s="682"/>
      <c r="G43" s="654"/>
      <c r="H43" s="654"/>
      <c r="I43" s="654"/>
      <c r="J43" s="654"/>
      <c r="K43" s="654"/>
      <c r="L43" s="654"/>
      <c r="M43" s="654"/>
      <c r="N43" s="654"/>
      <c r="O43" s="654"/>
      <c r="P43" s="656"/>
      <c r="Q43" s="656"/>
      <c r="R43" s="656"/>
      <c r="S43" s="654"/>
      <c r="T43" s="654"/>
      <c r="U43" s="654"/>
      <c r="V43" s="654"/>
      <c r="W43" s="654"/>
      <c r="X43" s="654"/>
      <c r="Y43" s="654"/>
      <c r="Z43" s="654"/>
      <c r="AA43" s="654"/>
      <c r="AB43" s="654"/>
      <c r="AC43" s="654"/>
      <c r="AD43" s="654"/>
      <c r="AE43" s="654"/>
      <c r="AF43" s="656"/>
      <c r="AG43" s="656"/>
      <c r="AH43" s="656"/>
      <c r="AI43" s="656"/>
      <c r="AJ43" s="656"/>
      <c r="AK43" s="656"/>
      <c r="AL43" s="646"/>
      <c r="AM43" s="646"/>
      <c r="AN43" s="646"/>
      <c r="AO43" s="646"/>
      <c r="AP43" s="646"/>
      <c r="AQ43" s="190"/>
      <c r="AR43" s="270"/>
      <c r="AS43" s="192" t="s">
        <v>3</v>
      </c>
      <c r="AT43" s="647"/>
      <c r="AU43" s="647"/>
      <c r="AV43" s="248" t="s">
        <v>28</v>
      </c>
    </row>
    <row r="44" spans="5:48" ht="17.149999999999999" customHeight="1" x14ac:dyDescent="0.2">
      <c r="E44" s="683"/>
      <c r="F44" s="684"/>
      <c r="G44" s="654"/>
      <c r="H44" s="654"/>
      <c r="I44" s="654"/>
      <c r="J44" s="654"/>
      <c r="K44" s="654"/>
      <c r="L44" s="654"/>
      <c r="M44" s="654"/>
      <c r="N44" s="654"/>
      <c r="O44" s="654"/>
      <c r="P44" s="656"/>
      <c r="Q44" s="656"/>
      <c r="R44" s="656"/>
      <c r="S44" s="654"/>
      <c r="T44" s="654"/>
      <c r="U44" s="654"/>
      <c r="V44" s="654"/>
      <c r="W44" s="654"/>
      <c r="X44" s="654"/>
      <c r="Y44" s="654"/>
      <c r="Z44" s="654"/>
      <c r="AA44" s="654"/>
      <c r="AB44" s="654"/>
      <c r="AC44" s="654"/>
      <c r="AD44" s="654"/>
      <c r="AE44" s="654"/>
      <c r="AF44" s="656"/>
      <c r="AG44" s="656"/>
      <c r="AH44" s="656"/>
      <c r="AI44" s="656"/>
      <c r="AJ44" s="656"/>
      <c r="AK44" s="656"/>
      <c r="AL44" s="646"/>
      <c r="AM44" s="646"/>
      <c r="AN44" s="646"/>
      <c r="AO44" s="646"/>
      <c r="AP44" s="646"/>
      <c r="AQ44" s="193"/>
      <c r="AR44" s="269"/>
      <c r="AS44" s="195" t="s">
        <v>3</v>
      </c>
      <c r="AT44" s="648"/>
      <c r="AU44" s="648"/>
      <c r="AV44" s="249" t="s">
        <v>28</v>
      </c>
    </row>
    <row r="45" spans="5:48" ht="17.149999999999999" customHeight="1" x14ac:dyDescent="0.2">
      <c r="E45" s="681"/>
      <c r="F45" s="682"/>
      <c r="G45" s="654"/>
      <c r="H45" s="654"/>
      <c r="I45" s="654"/>
      <c r="J45" s="654"/>
      <c r="K45" s="654"/>
      <c r="L45" s="654"/>
      <c r="M45" s="654"/>
      <c r="N45" s="654"/>
      <c r="O45" s="654"/>
      <c r="P45" s="656"/>
      <c r="Q45" s="656"/>
      <c r="R45" s="656"/>
      <c r="S45" s="654"/>
      <c r="T45" s="654"/>
      <c r="U45" s="654"/>
      <c r="V45" s="654"/>
      <c r="W45" s="654"/>
      <c r="X45" s="654"/>
      <c r="Y45" s="654"/>
      <c r="Z45" s="654"/>
      <c r="AA45" s="654"/>
      <c r="AB45" s="654"/>
      <c r="AC45" s="654"/>
      <c r="AD45" s="654"/>
      <c r="AE45" s="654"/>
      <c r="AF45" s="656"/>
      <c r="AG45" s="656"/>
      <c r="AH45" s="656"/>
      <c r="AI45" s="656"/>
      <c r="AJ45" s="656"/>
      <c r="AK45" s="656"/>
      <c r="AL45" s="646"/>
      <c r="AM45" s="646"/>
      <c r="AN45" s="646"/>
      <c r="AO45" s="646"/>
      <c r="AP45" s="646"/>
      <c r="AQ45" s="190"/>
      <c r="AR45" s="270"/>
      <c r="AS45" s="192" t="s">
        <v>3</v>
      </c>
      <c r="AT45" s="647"/>
      <c r="AU45" s="647"/>
      <c r="AV45" s="248" t="s">
        <v>28</v>
      </c>
    </row>
    <row r="46" spans="5:48" ht="17.149999999999999" customHeight="1" x14ac:dyDescent="0.2">
      <c r="E46" s="683"/>
      <c r="F46" s="684"/>
      <c r="G46" s="654"/>
      <c r="H46" s="654"/>
      <c r="I46" s="654"/>
      <c r="J46" s="654"/>
      <c r="K46" s="654"/>
      <c r="L46" s="654"/>
      <c r="M46" s="654"/>
      <c r="N46" s="654"/>
      <c r="O46" s="654"/>
      <c r="P46" s="656"/>
      <c r="Q46" s="656"/>
      <c r="R46" s="656"/>
      <c r="S46" s="654"/>
      <c r="T46" s="654"/>
      <c r="U46" s="654"/>
      <c r="V46" s="654"/>
      <c r="W46" s="654"/>
      <c r="X46" s="654"/>
      <c r="Y46" s="654"/>
      <c r="Z46" s="654"/>
      <c r="AA46" s="654"/>
      <c r="AB46" s="654"/>
      <c r="AC46" s="654"/>
      <c r="AD46" s="654"/>
      <c r="AE46" s="654"/>
      <c r="AF46" s="656"/>
      <c r="AG46" s="656"/>
      <c r="AH46" s="656"/>
      <c r="AI46" s="656"/>
      <c r="AJ46" s="656"/>
      <c r="AK46" s="656"/>
      <c r="AL46" s="646"/>
      <c r="AM46" s="646"/>
      <c r="AN46" s="646"/>
      <c r="AO46" s="646"/>
      <c r="AP46" s="646"/>
      <c r="AQ46" s="193"/>
      <c r="AR46" s="269"/>
      <c r="AS46" s="195" t="s">
        <v>3</v>
      </c>
      <c r="AT46" s="648"/>
      <c r="AU46" s="648"/>
      <c r="AV46" s="249" t="s">
        <v>28</v>
      </c>
    </row>
    <row r="47" spans="5:48" ht="17.149999999999999" customHeight="1" x14ac:dyDescent="0.2">
      <c r="E47" s="681"/>
      <c r="F47" s="682"/>
      <c r="G47" s="654"/>
      <c r="H47" s="654"/>
      <c r="I47" s="654"/>
      <c r="J47" s="654"/>
      <c r="K47" s="654"/>
      <c r="L47" s="654"/>
      <c r="M47" s="654"/>
      <c r="N47" s="654"/>
      <c r="O47" s="654"/>
      <c r="P47" s="656"/>
      <c r="Q47" s="656"/>
      <c r="R47" s="656"/>
      <c r="S47" s="654"/>
      <c r="T47" s="654"/>
      <c r="U47" s="654"/>
      <c r="V47" s="654"/>
      <c r="W47" s="654"/>
      <c r="X47" s="654"/>
      <c r="Y47" s="654"/>
      <c r="Z47" s="654"/>
      <c r="AA47" s="654"/>
      <c r="AB47" s="654"/>
      <c r="AC47" s="654"/>
      <c r="AD47" s="654"/>
      <c r="AE47" s="654"/>
      <c r="AF47" s="656"/>
      <c r="AG47" s="656"/>
      <c r="AH47" s="656"/>
      <c r="AI47" s="656"/>
      <c r="AJ47" s="656"/>
      <c r="AK47" s="656"/>
      <c r="AL47" s="646"/>
      <c r="AM47" s="646"/>
      <c r="AN47" s="646"/>
      <c r="AO47" s="646"/>
      <c r="AP47" s="646"/>
      <c r="AQ47" s="190"/>
      <c r="AR47" s="270"/>
      <c r="AS47" s="192" t="s">
        <v>3</v>
      </c>
      <c r="AT47" s="647"/>
      <c r="AU47" s="647"/>
      <c r="AV47" s="248" t="s">
        <v>28</v>
      </c>
    </row>
    <row r="48" spans="5:48" ht="17.149999999999999" customHeight="1" x14ac:dyDescent="0.2">
      <c r="E48" s="683"/>
      <c r="F48" s="684"/>
      <c r="G48" s="654"/>
      <c r="H48" s="654"/>
      <c r="I48" s="654"/>
      <c r="J48" s="654"/>
      <c r="K48" s="654"/>
      <c r="L48" s="654"/>
      <c r="M48" s="654"/>
      <c r="N48" s="654"/>
      <c r="O48" s="654"/>
      <c r="P48" s="656"/>
      <c r="Q48" s="656"/>
      <c r="R48" s="656"/>
      <c r="S48" s="654"/>
      <c r="T48" s="654"/>
      <c r="U48" s="654"/>
      <c r="V48" s="654"/>
      <c r="W48" s="654"/>
      <c r="X48" s="654"/>
      <c r="Y48" s="654"/>
      <c r="Z48" s="654"/>
      <c r="AA48" s="654"/>
      <c r="AB48" s="654"/>
      <c r="AC48" s="654"/>
      <c r="AD48" s="654"/>
      <c r="AE48" s="654"/>
      <c r="AF48" s="656"/>
      <c r="AG48" s="656"/>
      <c r="AH48" s="656"/>
      <c r="AI48" s="656"/>
      <c r="AJ48" s="656"/>
      <c r="AK48" s="656"/>
      <c r="AL48" s="646"/>
      <c r="AM48" s="646"/>
      <c r="AN48" s="646"/>
      <c r="AO48" s="646"/>
      <c r="AP48" s="646"/>
      <c r="AQ48" s="193"/>
      <c r="AR48" s="269"/>
      <c r="AS48" s="195" t="s">
        <v>3</v>
      </c>
      <c r="AT48" s="648"/>
      <c r="AU48" s="648"/>
      <c r="AV48" s="249" t="s">
        <v>28</v>
      </c>
    </row>
    <row r="49" spans="5:48" ht="17.149999999999999" customHeight="1" x14ac:dyDescent="0.2">
      <c r="E49" s="681"/>
      <c r="F49" s="682"/>
      <c r="G49" s="654"/>
      <c r="H49" s="654"/>
      <c r="I49" s="654"/>
      <c r="J49" s="654"/>
      <c r="K49" s="654"/>
      <c r="L49" s="654"/>
      <c r="M49" s="654"/>
      <c r="N49" s="654"/>
      <c r="O49" s="654"/>
      <c r="P49" s="656"/>
      <c r="Q49" s="656"/>
      <c r="R49" s="656"/>
      <c r="S49" s="654"/>
      <c r="T49" s="654"/>
      <c r="U49" s="654"/>
      <c r="V49" s="654"/>
      <c r="W49" s="654"/>
      <c r="X49" s="654"/>
      <c r="Y49" s="654"/>
      <c r="Z49" s="654"/>
      <c r="AA49" s="654"/>
      <c r="AB49" s="654"/>
      <c r="AC49" s="654"/>
      <c r="AD49" s="654"/>
      <c r="AE49" s="654"/>
      <c r="AF49" s="656"/>
      <c r="AG49" s="656"/>
      <c r="AH49" s="656"/>
      <c r="AI49" s="656"/>
      <c r="AJ49" s="656"/>
      <c r="AK49" s="656"/>
      <c r="AL49" s="646"/>
      <c r="AM49" s="646"/>
      <c r="AN49" s="646"/>
      <c r="AO49" s="646"/>
      <c r="AP49" s="646"/>
      <c r="AQ49" s="190"/>
      <c r="AR49" s="270"/>
      <c r="AS49" s="192" t="s">
        <v>3</v>
      </c>
      <c r="AT49" s="647"/>
      <c r="AU49" s="647"/>
      <c r="AV49" s="248" t="s">
        <v>28</v>
      </c>
    </row>
    <row r="50" spans="5:48" ht="17.149999999999999" customHeight="1" x14ac:dyDescent="0.2">
      <c r="E50" s="683"/>
      <c r="F50" s="684"/>
      <c r="G50" s="654"/>
      <c r="H50" s="654"/>
      <c r="I50" s="654"/>
      <c r="J50" s="654"/>
      <c r="K50" s="654"/>
      <c r="L50" s="654"/>
      <c r="M50" s="654"/>
      <c r="N50" s="654"/>
      <c r="O50" s="654"/>
      <c r="P50" s="656"/>
      <c r="Q50" s="656"/>
      <c r="R50" s="656"/>
      <c r="S50" s="654"/>
      <c r="T50" s="654"/>
      <c r="U50" s="654"/>
      <c r="V50" s="654"/>
      <c r="W50" s="654"/>
      <c r="X50" s="654"/>
      <c r="Y50" s="654"/>
      <c r="Z50" s="654"/>
      <c r="AA50" s="654"/>
      <c r="AB50" s="654"/>
      <c r="AC50" s="654"/>
      <c r="AD50" s="654"/>
      <c r="AE50" s="654"/>
      <c r="AF50" s="656"/>
      <c r="AG50" s="656"/>
      <c r="AH50" s="656"/>
      <c r="AI50" s="656"/>
      <c r="AJ50" s="656"/>
      <c r="AK50" s="656"/>
      <c r="AL50" s="646"/>
      <c r="AM50" s="646"/>
      <c r="AN50" s="646"/>
      <c r="AO50" s="646"/>
      <c r="AP50" s="646"/>
      <c r="AQ50" s="193"/>
      <c r="AR50" s="269"/>
      <c r="AS50" s="195" t="s">
        <v>3</v>
      </c>
      <c r="AT50" s="648"/>
      <c r="AU50" s="648"/>
      <c r="AV50" s="249" t="s">
        <v>28</v>
      </c>
    </row>
    <row r="51" spans="5:48" ht="17.149999999999999" customHeight="1" x14ac:dyDescent="0.2">
      <c r="E51" s="685"/>
      <c r="F51" s="682"/>
      <c r="G51" s="654"/>
      <c r="H51" s="654"/>
      <c r="I51" s="654"/>
      <c r="J51" s="654"/>
      <c r="K51" s="654"/>
      <c r="L51" s="654"/>
      <c r="M51" s="654"/>
      <c r="N51" s="654"/>
      <c r="O51" s="654"/>
      <c r="P51" s="656"/>
      <c r="Q51" s="656"/>
      <c r="R51" s="656"/>
      <c r="S51" s="654"/>
      <c r="T51" s="654"/>
      <c r="U51" s="654"/>
      <c r="V51" s="654"/>
      <c r="W51" s="654"/>
      <c r="X51" s="654"/>
      <c r="Y51" s="654"/>
      <c r="Z51" s="654"/>
      <c r="AA51" s="654"/>
      <c r="AB51" s="654"/>
      <c r="AC51" s="654"/>
      <c r="AD51" s="654"/>
      <c r="AE51" s="654"/>
      <c r="AF51" s="656"/>
      <c r="AG51" s="656"/>
      <c r="AH51" s="656"/>
      <c r="AI51" s="656"/>
      <c r="AJ51" s="656"/>
      <c r="AK51" s="656"/>
      <c r="AL51" s="646"/>
      <c r="AM51" s="646"/>
      <c r="AN51" s="646"/>
      <c r="AO51" s="646"/>
      <c r="AP51" s="646"/>
      <c r="AQ51" s="190"/>
      <c r="AR51" s="270"/>
      <c r="AS51" s="192" t="s">
        <v>3</v>
      </c>
      <c r="AT51" s="647"/>
      <c r="AU51" s="647"/>
      <c r="AV51" s="248" t="s">
        <v>28</v>
      </c>
    </row>
    <row r="52" spans="5:48" ht="17.149999999999999" customHeight="1" x14ac:dyDescent="0.2">
      <c r="E52" s="683"/>
      <c r="F52" s="684"/>
      <c r="G52" s="654"/>
      <c r="H52" s="654"/>
      <c r="I52" s="654"/>
      <c r="J52" s="654"/>
      <c r="K52" s="654"/>
      <c r="L52" s="654"/>
      <c r="M52" s="654"/>
      <c r="N52" s="654"/>
      <c r="O52" s="654"/>
      <c r="P52" s="656"/>
      <c r="Q52" s="656"/>
      <c r="R52" s="656"/>
      <c r="S52" s="654"/>
      <c r="T52" s="654"/>
      <c r="U52" s="654"/>
      <c r="V52" s="654"/>
      <c r="W52" s="654"/>
      <c r="X52" s="654"/>
      <c r="Y52" s="654"/>
      <c r="Z52" s="654"/>
      <c r="AA52" s="654"/>
      <c r="AB52" s="654"/>
      <c r="AC52" s="654"/>
      <c r="AD52" s="654"/>
      <c r="AE52" s="654"/>
      <c r="AF52" s="656"/>
      <c r="AG52" s="656"/>
      <c r="AH52" s="656"/>
      <c r="AI52" s="656"/>
      <c r="AJ52" s="656"/>
      <c r="AK52" s="656"/>
      <c r="AL52" s="646"/>
      <c r="AM52" s="646"/>
      <c r="AN52" s="646"/>
      <c r="AO52" s="646"/>
      <c r="AP52" s="646"/>
      <c r="AQ52" s="193"/>
      <c r="AR52" s="269"/>
      <c r="AS52" s="195" t="s">
        <v>3</v>
      </c>
      <c r="AT52" s="648"/>
      <c r="AU52" s="648"/>
      <c r="AV52" s="249" t="s">
        <v>28</v>
      </c>
    </row>
    <row r="53" spans="5:48" ht="17.149999999999999" customHeight="1" x14ac:dyDescent="0.2">
      <c r="E53" s="681"/>
      <c r="F53" s="682"/>
      <c r="G53" s="654"/>
      <c r="H53" s="654"/>
      <c r="I53" s="654"/>
      <c r="J53" s="654"/>
      <c r="K53" s="654"/>
      <c r="L53" s="654"/>
      <c r="M53" s="654"/>
      <c r="N53" s="654"/>
      <c r="O53" s="654"/>
      <c r="P53" s="656"/>
      <c r="Q53" s="656"/>
      <c r="R53" s="656"/>
      <c r="S53" s="654"/>
      <c r="T53" s="654"/>
      <c r="U53" s="654"/>
      <c r="V53" s="654"/>
      <c r="W53" s="654"/>
      <c r="X53" s="654"/>
      <c r="Y53" s="654"/>
      <c r="Z53" s="654"/>
      <c r="AA53" s="654"/>
      <c r="AB53" s="654"/>
      <c r="AC53" s="654"/>
      <c r="AD53" s="654"/>
      <c r="AE53" s="654"/>
      <c r="AF53" s="656"/>
      <c r="AG53" s="656"/>
      <c r="AH53" s="656"/>
      <c r="AI53" s="656"/>
      <c r="AJ53" s="656"/>
      <c r="AK53" s="656"/>
      <c r="AL53" s="646"/>
      <c r="AM53" s="646"/>
      <c r="AN53" s="646"/>
      <c r="AO53" s="646"/>
      <c r="AP53" s="646"/>
      <c r="AQ53" s="190"/>
      <c r="AR53" s="270"/>
      <c r="AS53" s="192" t="s">
        <v>3</v>
      </c>
      <c r="AT53" s="647"/>
      <c r="AU53" s="647"/>
      <c r="AV53" s="248" t="s">
        <v>28</v>
      </c>
    </row>
    <row r="54" spans="5:48" ht="17.149999999999999" customHeight="1" x14ac:dyDescent="0.2">
      <c r="E54" s="683"/>
      <c r="F54" s="684"/>
      <c r="G54" s="654"/>
      <c r="H54" s="654"/>
      <c r="I54" s="654"/>
      <c r="J54" s="654"/>
      <c r="K54" s="654"/>
      <c r="L54" s="654"/>
      <c r="M54" s="654"/>
      <c r="N54" s="654"/>
      <c r="O54" s="654"/>
      <c r="P54" s="656"/>
      <c r="Q54" s="656"/>
      <c r="R54" s="656"/>
      <c r="S54" s="654"/>
      <c r="T54" s="654"/>
      <c r="U54" s="654"/>
      <c r="V54" s="654"/>
      <c r="W54" s="654"/>
      <c r="X54" s="654"/>
      <c r="Y54" s="654"/>
      <c r="Z54" s="654"/>
      <c r="AA54" s="654"/>
      <c r="AB54" s="654"/>
      <c r="AC54" s="654"/>
      <c r="AD54" s="654"/>
      <c r="AE54" s="654"/>
      <c r="AF54" s="656"/>
      <c r="AG54" s="656"/>
      <c r="AH54" s="656"/>
      <c r="AI54" s="656"/>
      <c r="AJ54" s="656"/>
      <c r="AK54" s="656"/>
      <c r="AL54" s="646"/>
      <c r="AM54" s="646"/>
      <c r="AN54" s="646"/>
      <c r="AO54" s="646"/>
      <c r="AP54" s="646"/>
      <c r="AQ54" s="193"/>
      <c r="AR54" s="269"/>
      <c r="AS54" s="195" t="s">
        <v>3</v>
      </c>
      <c r="AT54" s="648"/>
      <c r="AU54" s="648"/>
      <c r="AV54" s="249" t="s">
        <v>28</v>
      </c>
    </row>
    <row r="55" spans="5:48" ht="17.149999999999999" customHeight="1" x14ac:dyDescent="0.2">
      <c r="E55" s="681"/>
      <c r="F55" s="682"/>
      <c r="G55" s="654"/>
      <c r="H55" s="654"/>
      <c r="I55" s="654"/>
      <c r="J55" s="654"/>
      <c r="K55" s="654"/>
      <c r="L55" s="654"/>
      <c r="M55" s="654"/>
      <c r="N55" s="654"/>
      <c r="O55" s="654"/>
      <c r="P55" s="656"/>
      <c r="Q55" s="656"/>
      <c r="R55" s="656"/>
      <c r="S55" s="654"/>
      <c r="T55" s="654"/>
      <c r="U55" s="654"/>
      <c r="V55" s="654"/>
      <c r="W55" s="654"/>
      <c r="X55" s="654"/>
      <c r="Y55" s="654"/>
      <c r="Z55" s="654"/>
      <c r="AA55" s="654"/>
      <c r="AB55" s="654"/>
      <c r="AC55" s="654"/>
      <c r="AD55" s="654"/>
      <c r="AE55" s="654"/>
      <c r="AF55" s="656"/>
      <c r="AG55" s="656"/>
      <c r="AH55" s="656"/>
      <c r="AI55" s="656"/>
      <c r="AJ55" s="656"/>
      <c r="AK55" s="656"/>
      <c r="AL55" s="646"/>
      <c r="AM55" s="646"/>
      <c r="AN55" s="646"/>
      <c r="AO55" s="646"/>
      <c r="AP55" s="646"/>
      <c r="AQ55" s="190"/>
      <c r="AR55" s="270"/>
      <c r="AS55" s="192" t="s">
        <v>3</v>
      </c>
      <c r="AT55" s="647"/>
      <c r="AU55" s="647"/>
      <c r="AV55" s="248" t="s">
        <v>28</v>
      </c>
    </row>
    <row r="56" spans="5:48" ht="17.149999999999999" customHeight="1" x14ac:dyDescent="0.2">
      <c r="E56" s="683"/>
      <c r="F56" s="684"/>
      <c r="G56" s="654"/>
      <c r="H56" s="654"/>
      <c r="I56" s="654"/>
      <c r="J56" s="654"/>
      <c r="K56" s="654"/>
      <c r="L56" s="654"/>
      <c r="M56" s="654"/>
      <c r="N56" s="654"/>
      <c r="O56" s="654"/>
      <c r="P56" s="656"/>
      <c r="Q56" s="656"/>
      <c r="R56" s="656"/>
      <c r="S56" s="654"/>
      <c r="T56" s="654"/>
      <c r="U56" s="654"/>
      <c r="V56" s="654"/>
      <c r="W56" s="654"/>
      <c r="X56" s="654"/>
      <c r="Y56" s="654"/>
      <c r="Z56" s="654"/>
      <c r="AA56" s="654"/>
      <c r="AB56" s="654"/>
      <c r="AC56" s="654"/>
      <c r="AD56" s="654"/>
      <c r="AE56" s="654"/>
      <c r="AF56" s="656"/>
      <c r="AG56" s="656"/>
      <c r="AH56" s="656"/>
      <c r="AI56" s="656"/>
      <c r="AJ56" s="656"/>
      <c r="AK56" s="656"/>
      <c r="AL56" s="646"/>
      <c r="AM56" s="646"/>
      <c r="AN56" s="646"/>
      <c r="AO56" s="646"/>
      <c r="AP56" s="646"/>
      <c r="AQ56" s="193"/>
      <c r="AR56" s="269"/>
      <c r="AS56" s="195" t="s">
        <v>3</v>
      </c>
      <c r="AT56" s="648"/>
      <c r="AU56" s="648"/>
      <c r="AV56" s="249" t="s">
        <v>28</v>
      </c>
    </row>
    <row r="57" spans="5:48" ht="17.149999999999999" customHeight="1" x14ac:dyDescent="0.2">
      <c r="E57" s="681"/>
      <c r="F57" s="682"/>
      <c r="G57" s="654"/>
      <c r="H57" s="654"/>
      <c r="I57" s="654"/>
      <c r="J57" s="654"/>
      <c r="K57" s="654"/>
      <c r="L57" s="654"/>
      <c r="M57" s="654"/>
      <c r="N57" s="654"/>
      <c r="O57" s="654"/>
      <c r="P57" s="656"/>
      <c r="Q57" s="656"/>
      <c r="R57" s="656"/>
      <c r="S57" s="654"/>
      <c r="T57" s="654"/>
      <c r="U57" s="654"/>
      <c r="V57" s="654"/>
      <c r="W57" s="654"/>
      <c r="X57" s="654"/>
      <c r="Y57" s="654"/>
      <c r="Z57" s="654"/>
      <c r="AA57" s="654"/>
      <c r="AB57" s="654"/>
      <c r="AC57" s="654"/>
      <c r="AD57" s="654"/>
      <c r="AE57" s="654"/>
      <c r="AF57" s="656"/>
      <c r="AG57" s="656"/>
      <c r="AH57" s="656"/>
      <c r="AI57" s="656"/>
      <c r="AJ57" s="656"/>
      <c r="AK57" s="656"/>
      <c r="AL57" s="646"/>
      <c r="AM57" s="646"/>
      <c r="AN57" s="646"/>
      <c r="AO57" s="646"/>
      <c r="AP57" s="646"/>
      <c r="AQ57" s="190"/>
      <c r="AR57" s="270"/>
      <c r="AS57" s="192" t="s">
        <v>3</v>
      </c>
      <c r="AT57" s="647"/>
      <c r="AU57" s="647"/>
      <c r="AV57" s="248" t="s">
        <v>28</v>
      </c>
    </row>
    <row r="58" spans="5:48" ht="17.149999999999999" customHeight="1" x14ac:dyDescent="0.2">
      <c r="E58" s="683"/>
      <c r="F58" s="684"/>
      <c r="G58" s="654"/>
      <c r="H58" s="654"/>
      <c r="I58" s="654"/>
      <c r="J58" s="654"/>
      <c r="K58" s="654"/>
      <c r="L58" s="654"/>
      <c r="M58" s="654"/>
      <c r="N58" s="654"/>
      <c r="O58" s="654"/>
      <c r="P58" s="656"/>
      <c r="Q58" s="656"/>
      <c r="R58" s="656"/>
      <c r="S58" s="654"/>
      <c r="T58" s="654"/>
      <c r="U58" s="654"/>
      <c r="V58" s="654"/>
      <c r="W58" s="654"/>
      <c r="X58" s="654"/>
      <c r="Y58" s="654"/>
      <c r="Z58" s="654"/>
      <c r="AA58" s="654"/>
      <c r="AB58" s="654"/>
      <c r="AC58" s="654"/>
      <c r="AD58" s="654"/>
      <c r="AE58" s="654"/>
      <c r="AF58" s="656"/>
      <c r="AG58" s="656"/>
      <c r="AH58" s="656"/>
      <c r="AI58" s="656"/>
      <c r="AJ58" s="656"/>
      <c r="AK58" s="656"/>
      <c r="AL58" s="646"/>
      <c r="AM58" s="646"/>
      <c r="AN58" s="646"/>
      <c r="AO58" s="646"/>
      <c r="AP58" s="646"/>
      <c r="AQ58" s="193"/>
      <c r="AR58" s="269"/>
      <c r="AS58" s="195" t="s">
        <v>3</v>
      </c>
      <c r="AT58" s="648"/>
      <c r="AU58" s="648"/>
      <c r="AV58" s="249" t="s">
        <v>28</v>
      </c>
    </row>
    <row r="59" spans="5:48" ht="17.149999999999999" customHeight="1" x14ac:dyDescent="0.2">
      <c r="E59" s="681"/>
      <c r="F59" s="682"/>
      <c r="G59" s="654"/>
      <c r="H59" s="654"/>
      <c r="I59" s="654"/>
      <c r="J59" s="654"/>
      <c r="K59" s="654"/>
      <c r="L59" s="654"/>
      <c r="M59" s="654"/>
      <c r="N59" s="654"/>
      <c r="O59" s="654"/>
      <c r="P59" s="656"/>
      <c r="Q59" s="656"/>
      <c r="R59" s="656"/>
      <c r="S59" s="654"/>
      <c r="T59" s="654"/>
      <c r="U59" s="654"/>
      <c r="V59" s="654"/>
      <c r="W59" s="654"/>
      <c r="X59" s="654"/>
      <c r="Y59" s="654"/>
      <c r="Z59" s="654"/>
      <c r="AA59" s="654"/>
      <c r="AB59" s="654"/>
      <c r="AC59" s="654"/>
      <c r="AD59" s="654"/>
      <c r="AE59" s="654"/>
      <c r="AF59" s="656"/>
      <c r="AG59" s="656"/>
      <c r="AH59" s="656"/>
      <c r="AI59" s="656"/>
      <c r="AJ59" s="656"/>
      <c r="AK59" s="656"/>
      <c r="AL59" s="646"/>
      <c r="AM59" s="646"/>
      <c r="AN59" s="646"/>
      <c r="AO59" s="646"/>
      <c r="AP59" s="646"/>
      <c r="AQ59" s="190"/>
      <c r="AR59" s="270"/>
      <c r="AS59" s="192" t="s">
        <v>3</v>
      </c>
      <c r="AT59" s="647"/>
      <c r="AU59" s="647"/>
      <c r="AV59" s="248" t="s">
        <v>28</v>
      </c>
    </row>
    <row r="60" spans="5:48" ht="17.149999999999999" customHeight="1" x14ac:dyDescent="0.2">
      <c r="E60" s="683"/>
      <c r="F60" s="684"/>
      <c r="G60" s="654"/>
      <c r="H60" s="654"/>
      <c r="I60" s="654"/>
      <c r="J60" s="654"/>
      <c r="K60" s="654"/>
      <c r="L60" s="654"/>
      <c r="M60" s="654"/>
      <c r="N60" s="654"/>
      <c r="O60" s="654"/>
      <c r="P60" s="656"/>
      <c r="Q60" s="656"/>
      <c r="R60" s="656"/>
      <c r="S60" s="654"/>
      <c r="T60" s="654"/>
      <c r="U60" s="654"/>
      <c r="V60" s="654"/>
      <c r="W60" s="654"/>
      <c r="X60" s="654"/>
      <c r="Y60" s="654"/>
      <c r="Z60" s="654"/>
      <c r="AA60" s="654"/>
      <c r="AB60" s="654"/>
      <c r="AC60" s="654"/>
      <c r="AD60" s="654"/>
      <c r="AE60" s="654"/>
      <c r="AF60" s="656"/>
      <c r="AG60" s="656"/>
      <c r="AH60" s="656"/>
      <c r="AI60" s="656"/>
      <c r="AJ60" s="656"/>
      <c r="AK60" s="656"/>
      <c r="AL60" s="646"/>
      <c r="AM60" s="646"/>
      <c r="AN60" s="646"/>
      <c r="AO60" s="646"/>
      <c r="AP60" s="646"/>
      <c r="AQ60" s="193"/>
      <c r="AR60" s="269"/>
      <c r="AS60" s="195" t="s">
        <v>3</v>
      </c>
      <c r="AT60" s="648"/>
      <c r="AU60" s="648"/>
      <c r="AV60" s="249" t="s">
        <v>28</v>
      </c>
    </row>
    <row r="61" spans="5:48" ht="17.149999999999999" customHeight="1" x14ac:dyDescent="0.2">
      <c r="E61" s="681"/>
      <c r="F61" s="682"/>
      <c r="G61" s="654"/>
      <c r="H61" s="654"/>
      <c r="I61" s="654"/>
      <c r="J61" s="654"/>
      <c r="K61" s="654"/>
      <c r="L61" s="654"/>
      <c r="M61" s="654"/>
      <c r="N61" s="654"/>
      <c r="O61" s="654"/>
      <c r="P61" s="656"/>
      <c r="Q61" s="656"/>
      <c r="R61" s="656"/>
      <c r="S61" s="654"/>
      <c r="T61" s="654"/>
      <c r="U61" s="654"/>
      <c r="V61" s="654"/>
      <c r="W61" s="654"/>
      <c r="X61" s="654"/>
      <c r="Y61" s="654"/>
      <c r="Z61" s="654"/>
      <c r="AA61" s="654"/>
      <c r="AB61" s="654"/>
      <c r="AC61" s="654"/>
      <c r="AD61" s="654"/>
      <c r="AE61" s="654"/>
      <c r="AF61" s="656"/>
      <c r="AG61" s="656"/>
      <c r="AH61" s="656"/>
      <c r="AI61" s="656"/>
      <c r="AJ61" s="656"/>
      <c r="AK61" s="656"/>
      <c r="AL61" s="646"/>
      <c r="AM61" s="646"/>
      <c r="AN61" s="646"/>
      <c r="AO61" s="646"/>
      <c r="AP61" s="646"/>
      <c r="AQ61" s="190"/>
      <c r="AR61" s="270"/>
      <c r="AS61" s="192" t="s">
        <v>3</v>
      </c>
      <c r="AT61" s="647"/>
      <c r="AU61" s="647"/>
      <c r="AV61" s="248" t="s">
        <v>28</v>
      </c>
    </row>
    <row r="62" spans="5:48" ht="17.149999999999999" customHeight="1" x14ac:dyDescent="0.2">
      <c r="E62" s="683"/>
      <c r="F62" s="684"/>
      <c r="G62" s="654"/>
      <c r="H62" s="654"/>
      <c r="I62" s="654"/>
      <c r="J62" s="654"/>
      <c r="K62" s="654"/>
      <c r="L62" s="654"/>
      <c r="M62" s="654"/>
      <c r="N62" s="654"/>
      <c r="O62" s="654"/>
      <c r="P62" s="656"/>
      <c r="Q62" s="656"/>
      <c r="R62" s="656"/>
      <c r="S62" s="654"/>
      <c r="T62" s="654"/>
      <c r="U62" s="654"/>
      <c r="V62" s="654"/>
      <c r="W62" s="654"/>
      <c r="X62" s="654"/>
      <c r="Y62" s="654"/>
      <c r="Z62" s="654"/>
      <c r="AA62" s="654"/>
      <c r="AB62" s="654"/>
      <c r="AC62" s="654"/>
      <c r="AD62" s="654"/>
      <c r="AE62" s="654"/>
      <c r="AF62" s="656"/>
      <c r="AG62" s="656"/>
      <c r="AH62" s="656"/>
      <c r="AI62" s="656"/>
      <c r="AJ62" s="656"/>
      <c r="AK62" s="656"/>
      <c r="AL62" s="646"/>
      <c r="AM62" s="646"/>
      <c r="AN62" s="646"/>
      <c r="AO62" s="646"/>
      <c r="AP62" s="646"/>
      <c r="AQ62" s="193"/>
      <c r="AR62" s="269"/>
      <c r="AS62" s="195" t="s">
        <v>3</v>
      </c>
      <c r="AT62" s="648"/>
      <c r="AU62" s="648"/>
      <c r="AV62" s="249" t="s">
        <v>28</v>
      </c>
    </row>
    <row r="63" spans="5:48" ht="17.149999999999999" customHeight="1" x14ac:dyDescent="0.2">
      <c r="E63" s="681"/>
      <c r="F63" s="682"/>
      <c r="G63" s="654"/>
      <c r="H63" s="654"/>
      <c r="I63" s="654"/>
      <c r="J63" s="654"/>
      <c r="K63" s="654"/>
      <c r="L63" s="654"/>
      <c r="M63" s="654"/>
      <c r="N63" s="654"/>
      <c r="O63" s="654"/>
      <c r="P63" s="656"/>
      <c r="Q63" s="656"/>
      <c r="R63" s="656"/>
      <c r="S63" s="654"/>
      <c r="T63" s="654"/>
      <c r="U63" s="654"/>
      <c r="V63" s="654"/>
      <c r="W63" s="654"/>
      <c r="X63" s="654"/>
      <c r="Y63" s="654"/>
      <c r="Z63" s="654"/>
      <c r="AA63" s="654"/>
      <c r="AB63" s="654"/>
      <c r="AC63" s="654"/>
      <c r="AD63" s="654"/>
      <c r="AE63" s="654"/>
      <c r="AF63" s="656"/>
      <c r="AG63" s="656"/>
      <c r="AH63" s="656"/>
      <c r="AI63" s="656"/>
      <c r="AJ63" s="656"/>
      <c r="AK63" s="656"/>
      <c r="AL63" s="646"/>
      <c r="AM63" s="646"/>
      <c r="AN63" s="646"/>
      <c r="AO63" s="646"/>
      <c r="AP63" s="646"/>
      <c r="AQ63" s="190"/>
      <c r="AR63" s="270"/>
      <c r="AS63" s="192" t="s">
        <v>3</v>
      </c>
      <c r="AT63" s="647"/>
      <c r="AU63" s="647"/>
      <c r="AV63" s="248" t="s">
        <v>28</v>
      </c>
    </row>
    <row r="64" spans="5:48" ht="17.149999999999999" customHeight="1" x14ac:dyDescent="0.2">
      <c r="E64" s="683"/>
      <c r="F64" s="684"/>
      <c r="G64" s="654"/>
      <c r="H64" s="654"/>
      <c r="I64" s="654"/>
      <c r="J64" s="654"/>
      <c r="K64" s="654"/>
      <c r="L64" s="654"/>
      <c r="M64" s="654"/>
      <c r="N64" s="654"/>
      <c r="O64" s="654"/>
      <c r="P64" s="656"/>
      <c r="Q64" s="656"/>
      <c r="R64" s="656"/>
      <c r="S64" s="654"/>
      <c r="T64" s="654"/>
      <c r="U64" s="654"/>
      <c r="V64" s="654"/>
      <c r="W64" s="654"/>
      <c r="X64" s="654"/>
      <c r="Y64" s="654"/>
      <c r="Z64" s="654"/>
      <c r="AA64" s="654"/>
      <c r="AB64" s="654"/>
      <c r="AC64" s="654"/>
      <c r="AD64" s="654"/>
      <c r="AE64" s="654"/>
      <c r="AF64" s="656"/>
      <c r="AG64" s="656"/>
      <c r="AH64" s="656"/>
      <c r="AI64" s="656"/>
      <c r="AJ64" s="656"/>
      <c r="AK64" s="656"/>
      <c r="AL64" s="646"/>
      <c r="AM64" s="646"/>
      <c r="AN64" s="646"/>
      <c r="AO64" s="646"/>
      <c r="AP64" s="646"/>
      <c r="AQ64" s="193"/>
      <c r="AR64" s="269"/>
      <c r="AS64" s="195" t="s">
        <v>3</v>
      </c>
      <c r="AT64" s="648"/>
      <c r="AU64" s="648"/>
      <c r="AV64" s="249" t="s">
        <v>28</v>
      </c>
    </row>
    <row r="65" spans="5:48" ht="17.149999999999999" customHeight="1" x14ac:dyDescent="0.2">
      <c r="E65" s="681"/>
      <c r="F65" s="682"/>
      <c r="G65" s="654"/>
      <c r="H65" s="654"/>
      <c r="I65" s="654"/>
      <c r="J65" s="654"/>
      <c r="K65" s="654"/>
      <c r="L65" s="654"/>
      <c r="M65" s="654"/>
      <c r="N65" s="654"/>
      <c r="O65" s="654"/>
      <c r="P65" s="656"/>
      <c r="Q65" s="656"/>
      <c r="R65" s="656"/>
      <c r="S65" s="654"/>
      <c r="T65" s="654"/>
      <c r="U65" s="654"/>
      <c r="V65" s="654"/>
      <c r="W65" s="654"/>
      <c r="X65" s="654"/>
      <c r="Y65" s="654"/>
      <c r="Z65" s="654"/>
      <c r="AA65" s="654"/>
      <c r="AB65" s="654"/>
      <c r="AC65" s="654"/>
      <c r="AD65" s="654"/>
      <c r="AE65" s="654"/>
      <c r="AF65" s="656"/>
      <c r="AG65" s="656"/>
      <c r="AH65" s="656"/>
      <c r="AI65" s="656"/>
      <c r="AJ65" s="656"/>
      <c r="AK65" s="656"/>
      <c r="AL65" s="646"/>
      <c r="AM65" s="646"/>
      <c r="AN65" s="646"/>
      <c r="AO65" s="646"/>
      <c r="AP65" s="646"/>
      <c r="AQ65" s="190"/>
      <c r="AR65" s="270"/>
      <c r="AS65" s="192" t="s">
        <v>3</v>
      </c>
      <c r="AT65" s="647"/>
      <c r="AU65" s="647"/>
      <c r="AV65" s="248" t="s">
        <v>28</v>
      </c>
    </row>
    <row r="66" spans="5:48" ht="17.149999999999999" customHeight="1" x14ac:dyDescent="0.2">
      <c r="E66" s="683"/>
      <c r="F66" s="684"/>
      <c r="G66" s="654"/>
      <c r="H66" s="654"/>
      <c r="I66" s="654"/>
      <c r="J66" s="654"/>
      <c r="K66" s="654"/>
      <c r="L66" s="654"/>
      <c r="M66" s="654"/>
      <c r="N66" s="654"/>
      <c r="O66" s="654"/>
      <c r="P66" s="656"/>
      <c r="Q66" s="656"/>
      <c r="R66" s="656"/>
      <c r="S66" s="654"/>
      <c r="T66" s="654"/>
      <c r="U66" s="654"/>
      <c r="V66" s="654"/>
      <c r="W66" s="654"/>
      <c r="X66" s="654"/>
      <c r="Y66" s="654"/>
      <c r="Z66" s="654"/>
      <c r="AA66" s="654"/>
      <c r="AB66" s="654"/>
      <c r="AC66" s="654"/>
      <c r="AD66" s="654"/>
      <c r="AE66" s="654"/>
      <c r="AF66" s="656"/>
      <c r="AG66" s="656"/>
      <c r="AH66" s="656"/>
      <c r="AI66" s="656"/>
      <c r="AJ66" s="656"/>
      <c r="AK66" s="656"/>
      <c r="AL66" s="646"/>
      <c r="AM66" s="646"/>
      <c r="AN66" s="646"/>
      <c r="AO66" s="646"/>
      <c r="AP66" s="646"/>
      <c r="AQ66" s="193"/>
      <c r="AR66" s="269"/>
      <c r="AS66" s="195" t="s">
        <v>3</v>
      </c>
      <c r="AT66" s="648"/>
      <c r="AU66" s="648"/>
      <c r="AV66" s="249" t="s">
        <v>28</v>
      </c>
    </row>
    <row r="67" spans="5:48" ht="17.149999999999999" customHeight="1" x14ac:dyDescent="0.2">
      <c r="E67" s="681"/>
      <c r="F67" s="682"/>
      <c r="G67" s="654"/>
      <c r="H67" s="654"/>
      <c r="I67" s="654"/>
      <c r="J67" s="654"/>
      <c r="K67" s="654"/>
      <c r="L67" s="654"/>
      <c r="M67" s="654"/>
      <c r="N67" s="654"/>
      <c r="O67" s="654"/>
      <c r="P67" s="656"/>
      <c r="Q67" s="656"/>
      <c r="R67" s="656"/>
      <c r="S67" s="654"/>
      <c r="T67" s="654"/>
      <c r="U67" s="654"/>
      <c r="V67" s="654"/>
      <c r="W67" s="654"/>
      <c r="X67" s="654"/>
      <c r="Y67" s="654"/>
      <c r="Z67" s="654"/>
      <c r="AA67" s="654"/>
      <c r="AB67" s="654"/>
      <c r="AC67" s="654"/>
      <c r="AD67" s="654"/>
      <c r="AE67" s="654"/>
      <c r="AF67" s="656"/>
      <c r="AG67" s="656"/>
      <c r="AH67" s="656"/>
      <c r="AI67" s="656"/>
      <c r="AJ67" s="656"/>
      <c r="AK67" s="656"/>
      <c r="AL67" s="646"/>
      <c r="AM67" s="646"/>
      <c r="AN67" s="646"/>
      <c r="AO67" s="646"/>
      <c r="AP67" s="646"/>
      <c r="AQ67" s="190"/>
      <c r="AR67" s="270"/>
      <c r="AS67" s="192" t="s">
        <v>3</v>
      </c>
      <c r="AT67" s="647"/>
      <c r="AU67" s="647"/>
      <c r="AV67" s="248" t="s">
        <v>28</v>
      </c>
    </row>
    <row r="68" spans="5:48" ht="17.149999999999999" customHeight="1" x14ac:dyDescent="0.2">
      <c r="E68" s="683"/>
      <c r="F68" s="684"/>
      <c r="G68" s="654"/>
      <c r="H68" s="654"/>
      <c r="I68" s="654"/>
      <c r="J68" s="654"/>
      <c r="K68" s="654"/>
      <c r="L68" s="654"/>
      <c r="M68" s="654"/>
      <c r="N68" s="654"/>
      <c r="O68" s="654"/>
      <c r="P68" s="656"/>
      <c r="Q68" s="656"/>
      <c r="R68" s="656"/>
      <c r="S68" s="654"/>
      <c r="T68" s="654"/>
      <c r="U68" s="654"/>
      <c r="V68" s="654"/>
      <c r="W68" s="654"/>
      <c r="X68" s="654"/>
      <c r="Y68" s="654"/>
      <c r="Z68" s="654"/>
      <c r="AA68" s="654"/>
      <c r="AB68" s="654"/>
      <c r="AC68" s="654"/>
      <c r="AD68" s="654"/>
      <c r="AE68" s="654"/>
      <c r="AF68" s="656"/>
      <c r="AG68" s="656"/>
      <c r="AH68" s="656"/>
      <c r="AI68" s="656"/>
      <c r="AJ68" s="656"/>
      <c r="AK68" s="656"/>
      <c r="AL68" s="646"/>
      <c r="AM68" s="646"/>
      <c r="AN68" s="646"/>
      <c r="AO68" s="646"/>
      <c r="AP68" s="646"/>
      <c r="AQ68" s="193"/>
      <c r="AR68" s="269"/>
      <c r="AS68" s="195" t="s">
        <v>3</v>
      </c>
      <c r="AT68" s="648"/>
      <c r="AU68" s="648"/>
      <c r="AV68" s="249" t="s">
        <v>28</v>
      </c>
    </row>
    <row r="69" spans="5:48" ht="17.149999999999999" customHeight="1" x14ac:dyDescent="0.2">
      <c r="E69" s="685"/>
      <c r="F69" s="682"/>
      <c r="G69" s="654"/>
      <c r="H69" s="654"/>
      <c r="I69" s="654"/>
      <c r="J69" s="654"/>
      <c r="K69" s="654"/>
      <c r="L69" s="654"/>
      <c r="M69" s="654"/>
      <c r="N69" s="654"/>
      <c r="O69" s="654"/>
      <c r="P69" s="656"/>
      <c r="Q69" s="656"/>
      <c r="R69" s="656"/>
      <c r="S69" s="654"/>
      <c r="T69" s="654"/>
      <c r="U69" s="654"/>
      <c r="V69" s="654"/>
      <c r="W69" s="654"/>
      <c r="X69" s="654"/>
      <c r="Y69" s="654"/>
      <c r="Z69" s="654"/>
      <c r="AA69" s="654"/>
      <c r="AB69" s="654"/>
      <c r="AC69" s="654"/>
      <c r="AD69" s="654"/>
      <c r="AE69" s="654"/>
      <c r="AF69" s="656"/>
      <c r="AG69" s="656"/>
      <c r="AH69" s="656"/>
      <c r="AI69" s="656"/>
      <c r="AJ69" s="656"/>
      <c r="AK69" s="656"/>
      <c r="AL69" s="646"/>
      <c r="AM69" s="646"/>
      <c r="AN69" s="646"/>
      <c r="AO69" s="646"/>
      <c r="AP69" s="646"/>
      <c r="AQ69" s="190"/>
      <c r="AR69" s="191"/>
      <c r="AS69" s="192" t="s">
        <v>3</v>
      </c>
      <c r="AT69" s="647"/>
      <c r="AU69" s="647"/>
      <c r="AV69" s="248" t="s">
        <v>28</v>
      </c>
    </row>
    <row r="70" spans="5:48" ht="17.149999999999999" customHeight="1" x14ac:dyDescent="0.2">
      <c r="E70" s="683"/>
      <c r="F70" s="684"/>
      <c r="G70" s="654"/>
      <c r="H70" s="654"/>
      <c r="I70" s="654"/>
      <c r="J70" s="654"/>
      <c r="K70" s="654"/>
      <c r="L70" s="654"/>
      <c r="M70" s="654"/>
      <c r="N70" s="654"/>
      <c r="O70" s="654"/>
      <c r="P70" s="656"/>
      <c r="Q70" s="656"/>
      <c r="R70" s="656"/>
      <c r="S70" s="654"/>
      <c r="T70" s="654"/>
      <c r="U70" s="654"/>
      <c r="V70" s="654"/>
      <c r="W70" s="654"/>
      <c r="X70" s="654"/>
      <c r="Y70" s="654"/>
      <c r="Z70" s="654"/>
      <c r="AA70" s="654"/>
      <c r="AB70" s="654"/>
      <c r="AC70" s="654"/>
      <c r="AD70" s="654"/>
      <c r="AE70" s="654"/>
      <c r="AF70" s="656"/>
      <c r="AG70" s="656"/>
      <c r="AH70" s="656"/>
      <c r="AI70" s="656"/>
      <c r="AJ70" s="656"/>
      <c r="AK70" s="656"/>
      <c r="AL70" s="646"/>
      <c r="AM70" s="646"/>
      <c r="AN70" s="646"/>
      <c r="AO70" s="646"/>
      <c r="AP70" s="646"/>
      <c r="AQ70" s="193"/>
      <c r="AR70" s="194"/>
      <c r="AS70" s="195" t="s">
        <v>3</v>
      </c>
      <c r="AT70" s="648"/>
      <c r="AU70" s="648"/>
      <c r="AV70" s="249" t="s">
        <v>28</v>
      </c>
    </row>
    <row r="71" spans="5:48" ht="17.149999999999999" customHeight="1" x14ac:dyDescent="0.2">
      <c r="E71" s="681"/>
      <c r="F71" s="682"/>
      <c r="G71" s="654"/>
      <c r="H71" s="654"/>
      <c r="I71" s="654"/>
      <c r="J71" s="654"/>
      <c r="K71" s="654"/>
      <c r="L71" s="654"/>
      <c r="M71" s="654"/>
      <c r="N71" s="654"/>
      <c r="O71" s="654"/>
      <c r="P71" s="656"/>
      <c r="Q71" s="656"/>
      <c r="R71" s="656"/>
      <c r="S71" s="654"/>
      <c r="T71" s="654"/>
      <c r="U71" s="654"/>
      <c r="V71" s="654"/>
      <c r="W71" s="654"/>
      <c r="X71" s="654"/>
      <c r="Y71" s="654"/>
      <c r="Z71" s="654"/>
      <c r="AA71" s="654"/>
      <c r="AB71" s="654"/>
      <c r="AC71" s="654"/>
      <c r="AD71" s="654"/>
      <c r="AE71" s="654"/>
      <c r="AF71" s="656"/>
      <c r="AG71" s="656"/>
      <c r="AH71" s="656"/>
      <c r="AI71" s="656"/>
      <c r="AJ71" s="656"/>
      <c r="AK71" s="656"/>
      <c r="AL71" s="646"/>
      <c r="AM71" s="646"/>
      <c r="AN71" s="646"/>
      <c r="AO71" s="646"/>
      <c r="AP71" s="646"/>
      <c r="AQ71" s="190"/>
      <c r="AR71" s="191"/>
      <c r="AS71" s="192" t="s">
        <v>3</v>
      </c>
      <c r="AT71" s="647"/>
      <c r="AU71" s="647"/>
      <c r="AV71" s="248" t="s">
        <v>28</v>
      </c>
    </row>
    <row r="72" spans="5:48" ht="17.149999999999999" customHeight="1" x14ac:dyDescent="0.2">
      <c r="E72" s="683"/>
      <c r="F72" s="684"/>
      <c r="G72" s="654"/>
      <c r="H72" s="654"/>
      <c r="I72" s="654"/>
      <c r="J72" s="654"/>
      <c r="K72" s="654"/>
      <c r="L72" s="654"/>
      <c r="M72" s="654"/>
      <c r="N72" s="654"/>
      <c r="O72" s="654"/>
      <c r="P72" s="656"/>
      <c r="Q72" s="656"/>
      <c r="R72" s="656"/>
      <c r="S72" s="654"/>
      <c r="T72" s="654"/>
      <c r="U72" s="654"/>
      <c r="V72" s="654"/>
      <c r="W72" s="654"/>
      <c r="X72" s="654"/>
      <c r="Y72" s="654"/>
      <c r="Z72" s="654"/>
      <c r="AA72" s="654"/>
      <c r="AB72" s="654"/>
      <c r="AC72" s="654"/>
      <c r="AD72" s="654"/>
      <c r="AE72" s="654"/>
      <c r="AF72" s="656"/>
      <c r="AG72" s="656"/>
      <c r="AH72" s="656"/>
      <c r="AI72" s="656"/>
      <c r="AJ72" s="656"/>
      <c r="AK72" s="656"/>
      <c r="AL72" s="646"/>
      <c r="AM72" s="646"/>
      <c r="AN72" s="646"/>
      <c r="AO72" s="646"/>
      <c r="AP72" s="646"/>
      <c r="AQ72" s="193"/>
      <c r="AR72" s="194"/>
      <c r="AS72" s="195" t="s">
        <v>3</v>
      </c>
      <c r="AT72" s="648"/>
      <c r="AU72" s="648"/>
      <c r="AV72" s="249" t="s">
        <v>28</v>
      </c>
    </row>
    <row r="73" spans="5:48" ht="17.149999999999999" customHeight="1" x14ac:dyDescent="0.2">
      <c r="E73" s="681"/>
      <c r="F73" s="682"/>
      <c r="G73" s="654"/>
      <c r="H73" s="654"/>
      <c r="I73" s="654"/>
      <c r="J73" s="654"/>
      <c r="K73" s="654"/>
      <c r="L73" s="654"/>
      <c r="M73" s="654"/>
      <c r="N73" s="654"/>
      <c r="O73" s="654"/>
      <c r="P73" s="656"/>
      <c r="Q73" s="656"/>
      <c r="R73" s="656"/>
      <c r="S73" s="654"/>
      <c r="T73" s="654"/>
      <c r="U73" s="654"/>
      <c r="V73" s="654"/>
      <c r="W73" s="654"/>
      <c r="X73" s="654"/>
      <c r="Y73" s="654"/>
      <c r="Z73" s="654"/>
      <c r="AA73" s="654"/>
      <c r="AB73" s="654"/>
      <c r="AC73" s="654"/>
      <c r="AD73" s="654"/>
      <c r="AE73" s="654"/>
      <c r="AF73" s="656"/>
      <c r="AG73" s="656"/>
      <c r="AH73" s="656"/>
      <c r="AI73" s="656"/>
      <c r="AJ73" s="656"/>
      <c r="AK73" s="656"/>
      <c r="AL73" s="646"/>
      <c r="AM73" s="646"/>
      <c r="AN73" s="646"/>
      <c r="AO73" s="646"/>
      <c r="AP73" s="646"/>
      <c r="AQ73" s="190"/>
      <c r="AR73" s="191"/>
      <c r="AS73" s="192" t="s">
        <v>3</v>
      </c>
      <c r="AT73" s="647"/>
      <c r="AU73" s="647"/>
      <c r="AV73" s="248" t="s">
        <v>28</v>
      </c>
    </row>
    <row r="74" spans="5:48" ht="17.149999999999999" customHeight="1" thickBot="1" x14ac:dyDescent="0.25">
      <c r="E74" s="686"/>
      <c r="F74" s="687"/>
      <c r="G74" s="677"/>
      <c r="H74" s="677"/>
      <c r="I74" s="677"/>
      <c r="J74" s="677"/>
      <c r="K74" s="677"/>
      <c r="L74" s="677"/>
      <c r="M74" s="677"/>
      <c r="N74" s="677"/>
      <c r="O74" s="677"/>
      <c r="P74" s="676"/>
      <c r="Q74" s="676"/>
      <c r="R74" s="676"/>
      <c r="S74" s="677"/>
      <c r="T74" s="677"/>
      <c r="U74" s="677"/>
      <c r="V74" s="677"/>
      <c r="W74" s="677"/>
      <c r="X74" s="677"/>
      <c r="Y74" s="677"/>
      <c r="Z74" s="677"/>
      <c r="AA74" s="677"/>
      <c r="AB74" s="677"/>
      <c r="AC74" s="677"/>
      <c r="AD74" s="677"/>
      <c r="AE74" s="677"/>
      <c r="AF74" s="676"/>
      <c r="AG74" s="676"/>
      <c r="AH74" s="676"/>
      <c r="AI74" s="676"/>
      <c r="AJ74" s="676"/>
      <c r="AK74" s="676"/>
      <c r="AL74" s="672"/>
      <c r="AM74" s="672"/>
      <c r="AN74" s="672"/>
      <c r="AO74" s="672"/>
      <c r="AP74" s="672"/>
      <c r="AQ74" s="198"/>
      <c r="AR74" s="199"/>
      <c r="AS74" s="200" t="s">
        <v>3</v>
      </c>
      <c r="AT74" s="673"/>
      <c r="AU74" s="673"/>
      <c r="AV74" s="250" t="s">
        <v>28</v>
      </c>
    </row>
    <row r="75" spans="5:48" ht="10" customHeight="1" x14ac:dyDescent="0.2"/>
  </sheetData>
  <sheetProtection password="CC81" sheet="1" objects="1" scenarios="1"/>
  <mergeCells count="254">
    <mergeCell ref="AT71:AU71"/>
    <mergeCell ref="AT72:AU72"/>
    <mergeCell ref="AL71:AP72"/>
    <mergeCell ref="E71:F72"/>
    <mergeCell ref="G71:O72"/>
    <mergeCell ref="P71:R72"/>
    <mergeCell ref="S71:AE72"/>
    <mergeCell ref="AF71:AK72"/>
    <mergeCell ref="AT74:AU74"/>
    <mergeCell ref="E73:F74"/>
    <mergeCell ref="G73:O74"/>
    <mergeCell ref="P73:R74"/>
    <mergeCell ref="S73:AE74"/>
    <mergeCell ref="AF73:AK74"/>
    <mergeCell ref="AL73:AP74"/>
    <mergeCell ref="AT73:AU73"/>
    <mergeCell ref="E69:F70"/>
    <mergeCell ref="G69:O70"/>
    <mergeCell ref="P69:R70"/>
    <mergeCell ref="S69:AE70"/>
    <mergeCell ref="AF69:AK70"/>
    <mergeCell ref="AL69:AP70"/>
    <mergeCell ref="AT69:AU69"/>
    <mergeCell ref="AT70:AU70"/>
    <mergeCell ref="AF51:AK52"/>
    <mergeCell ref="AL51:AP52"/>
    <mergeCell ref="AT51:AU51"/>
    <mergeCell ref="AT52:AU52"/>
    <mergeCell ref="E51:F52"/>
    <mergeCell ref="G51:O52"/>
    <mergeCell ref="P51:R52"/>
    <mergeCell ref="S51:AE52"/>
    <mergeCell ref="AL53:AP54"/>
    <mergeCell ref="AT53:AU53"/>
    <mergeCell ref="AT54:AU54"/>
    <mergeCell ref="E55:F56"/>
    <mergeCell ref="G55:O56"/>
    <mergeCell ref="P55:R56"/>
    <mergeCell ref="S55:AE56"/>
    <mergeCell ref="AF55:AK56"/>
    <mergeCell ref="AK2:AX3"/>
    <mergeCell ref="A2:AH3"/>
    <mergeCell ref="M4:Y4"/>
    <mergeCell ref="E13:F13"/>
    <mergeCell ref="G13:O14"/>
    <mergeCell ref="P13:R14"/>
    <mergeCell ref="S13:AE14"/>
    <mergeCell ref="AF13:AK14"/>
    <mergeCell ref="AL13:AP13"/>
    <mergeCell ref="AQ13:AV13"/>
    <mergeCell ref="E14:F14"/>
    <mergeCell ref="AL14:AP14"/>
    <mergeCell ref="AQ14:AV14"/>
    <mergeCell ref="F8:L8"/>
    <mergeCell ref="E37:F38"/>
    <mergeCell ref="G37:O38"/>
    <mergeCell ref="P37:R38"/>
    <mergeCell ref="S37:AE38"/>
    <mergeCell ref="E41:F42"/>
    <mergeCell ref="G41:O42"/>
    <mergeCell ref="P41:R42"/>
    <mergeCell ref="E39:F40"/>
    <mergeCell ref="G39:O40"/>
    <mergeCell ref="P39:R40"/>
    <mergeCell ref="S39:AE40"/>
    <mergeCell ref="S41:AE42"/>
    <mergeCell ref="AL55:AP56"/>
    <mergeCell ref="AT55:AU55"/>
    <mergeCell ref="AT56:AU56"/>
    <mergeCell ref="E53:F54"/>
    <mergeCell ref="G53:O54"/>
    <mergeCell ref="P53:R54"/>
    <mergeCell ref="S53:AE54"/>
    <mergeCell ref="AF53:AK54"/>
    <mergeCell ref="AL57:AP58"/>
    <mergeCell ref="AT57:AU57"/>
    <mergeCell ref="AT58:AU58"/>
    <mergeCell ref="E59:F60"/>
    <mergeCell ref="G59:O60"/>
    <mergeCell ref="P59:R60"/>
    <mergeCell ref="S59:AE60"/>
    <mergeCell ref="AF59:AK60"/>
    <mergeCell ref="AL59:AP60"/>
    <mergeCell ref="AT59:AU59"/>
    <mergeCell ref="AT60:AU60"/>
    <mergeCell ref="E57:F58"/>
    <mergeCell ref="G57:O58"/>
    <mergeCell ref="P57:R58"/>
    <mergeCell ref="S57:AE58"/>
    <mergeCell ref="AF57:AK58"/>
    <mergeCell ref="AL61:AP62"/>
    <mergeCell ref="AT61:AU61"/>
    <mergeCell ref="AT62:AU62"/>
    <mergeCell ref="E63:F64"/>
    <mergeCell ref="G63:O64"/>
    <mergeCell ref="P63:R64"/>
    <mergeCell ref="S63:AE64"/>
    <mergeCell ref="AF63:AK64"/>
    <mergeCell ref="AL63:AP64"/>
    <mergeCell ref="AT63:AU63"/>
    <mergeCell ref="AT64:AU64"/>
    <mergeCell ref="E61:F62"/>
    <mergeCell ref="G61:O62"/>
    <mergeCell ref="P61:R62"/>
    <mergeCell ref="S61:AE62"/>
    <mergeCell ref="AF61:AK62"/>
    <mergeCell ref="AL65:AP66"/>
    <mergeCell ref="AT65:AU65"/>
    <mergeCell ref="AT66:AU66"/>
    <mergeCell ref="E67:F68"/>
    <mergeCell ref="G67:O68"/>
    <mergeCell ref="P67:R68"/>
    <mergeCell ref="S67:AE68"/>
    <mergeCell ref="AF67:AK68"/>
    <mergeCell ref="AL67:AP68"/>
    <mergeCell ref="AT67:AU67"/>
    <mergeCell ref="AT68:AU68"/>
    <mergeCell ref="E65:F66"/>
    <mergeCell ref="G65:O66"/>
    <mergeCell ref="P65:R66"/>
    <mergeCell ref="S65:AE66"/>
    <mergeCell ref="AF65:AK66"/>
    <mergeCell ref="AF33:AK34"/>
    <mergeCell ref="AL33:AP34"/>
    <mergeCell ref="AT33:AU33"/>
    <mergeCell ref="AT34:AU34"/>
    <mergeCell ref="E35:F36"/>
    <mergeCell ref="G35:O36"/>
    <mergeCell ref="P35:R36"/>
    <mergeCell ref="S35:AE36"/>
    <mergeCell ref="AF35:AK36"/>
    <mergeCell ref="AL35:AP36"/>
    <mergeCell ref="AT35:AU35"/>
    <mergeCell ref="AT36:AU36"/>
    <mergeCell ref="E33:F34"/>
    <mergeCell ref="G33:O34"/>
    <mergeCell ref="P33:R34"/>
    <mergeCell ref="S33:AE34"/>
    <mergeCell ref="AF41:AK42"/>
    <mergeCell ref="AL41:AP42"/>
    <mergeCell ref="AT41:AU41"/>
    <mergeCell ref="AT42:AU42"/>
    <mergeCell ref="AF37:AK38"/>
    <mergeCell ref="AL37:AP38"/>
    <mergeCell ref="AT37:AU37"/>
    <mergeCell ref="AT38:AU38"/>
    <mergeCell ref="AL43:AP44"/>
    <mergeCell ref="AT43:AU43"/>
    <mergeCell ref="AT44:AU44"/>
    <mergeCell ref="AF39:AK40"/>
    <mergeCell ref="AL39:AP40"/>
    <mergeCell ref="AT39:AU39"/>
    <mergeCell ref="AT40:AU40"/>
    <mergeCell ref="E45:F46"/>
    <mergeCell ref="G45:O46"/>
    <mergeCell ref="P45:R46"/>
    <mergeCell ref="S45:AE46"/>
    <mergeCell ref="AF45:AK46"/>
    <mergeCell ref="AL45:AP46"/>
    <mergeCell ref="AT45:AU45"/>
    <mergeCell ref="AT46:AU46"/>
    <mergeCell ref="E43:F44"/>
    <mergeCell ref="G43:O44"/>
    <mergeCell ref="P43:R44"/>
    <mergeCell ref="S43:AE44"/>
    <mergeCell ref="AF43:AK44"/>
    <mergeCell ref="AL47:AP48"/>
    <mergeCell ref="AT47:AU47"/>
    <mergeCell ref="AT48:AU48"/>
    <mergeCell ref="E49:F50"/>
    <mergeCell ref="G49:O50"/>
    <mergeCell ref="P49:R50"/>
    <mergeCell ref="S49:AE50"/>
    <mergeCell ref="AF49:AK50"/>
    <mergeCell ref="AL49:AP50"/>
    <mergeCell ref="AT49:AU49"/>
    <mergeCell ref="AT50:AU50"/>
    <mergeCell ref="E47:F48"/>
    <mergeCell ref="G47:O48"/>
    <mergeCell ref="P47:R48"/>
    <mergeCell ref="S47:AE48"/>
    <mergeCell ref="AF47:AK48"/>
    <mergeCell ref="AL15:AP16"/>
    <mergeCell ref="AT15:AU15"/>
    <mergeCell ref="AT16:AU16"/>
    <mergeCell ref="E17:F18"/>
    <mergeCell ref="G17:O18"/>
    <mergeCell ref="P17:R18"/>
    <mergeCell ref="S17:AE18"/>
    <mergeCell ref="AF17:AK18"/>
    <mergeCell ref="AL17:AP18"/>
    <mergeCell ref="AT17:AU17"/>
    <mergeCell ref="AT18:AU18"/>
    <mergeCell ref="E15:F16"/>
    <mergeCell ref="G15:O16"/>
    <mergeCell ref="P15:R16"/>
    <mergeCell ref="S15:AE16"/>
    <mergeCell ref="AF15:AK16"/>
    <mergeCell ref="AL19:AP20"/>
    <mergeCell ref="AT19:AU19"/>
    <mergeCell ref="AT20:AU20"/>
    <mergeCell ref="E21:F22"/>
    <mergeCell ref="G21:O22"/>
    <mergeCell ref="P21:R22"/>
    <mergeCell ref="S21:AE22"/>
    <mergeCell ref="AF21:AK22"/>
    <mergeCell ref="AL21:AP22"/>
    <mergeCell ref="AT21:AU21"/>
    <mergeCell ref="AT22:AU22"/>
    <mergeCell ref="E19:F20"/>
    <mergeCell ref="G19:O20"/>
    <mergeCell ref="P19:R20"/>
    <mergeCell ref="S19:AE20"/>
    <mergeCell ref="AF19:AK20"/>
    <mergeCell ref="AL23:AP24"/>
    <mergeCell ref="AT23:AU23"/>
    <mergeCell ref="AT24:AU24"/>
    <mergeCell ref="E25:F26"/>
    <mergeCell ref="G25:O26"/>
    <mergeCell ref="P25:R26"/>
    <mergeCell ref="S25:AE26"/>
    <mergeCell ref="AF25:AK26"/>
    <mergeCell ref="AL25:AP26"/>
    <mergeCell ref="AT25:AU25"/>
    <mergeCell ref="AT26:AU26"/>
    <mergeCell ref="E23:F24"/>
    <mergeCell ref="G23:O24"/>
    <mergeCell ref="P23:R24"/>
    <mergeCell ref="S23:AE24"/>
    <mergeCell ref="AF23:AK24"/>
    <mergeCell ref="AL31:AP32"/>
    <mergeCell ref="AT31:AU31"/>
    <mergeCell ref="AT32:AU32"/>
    <mergeCell ref="E31:F32"/>
    <mergeCell ref="G31:O32"/>
    <mergeCell ref="P31:R32"/>
    <mergeCell ref="S31:AE32"/>
    <mergeCell ref="AF31:AK32"/>
    <mergeCell ref="AL27:AP28"/>
    <mergeCell ref="AT27:AU27"/>
    <mergeCell ref="AT28:AU28"/>
    <mergeCell ref="E29:F30"/>
    <mergeCell ref="G29:O30"/>
    <mergeCell ref="P29:R30"/>
    <mergeCell ref="S29:AE30"/>
    <mergeCell ref="AF29:AK30"/>
    <mergeCell ref="AL29:AP30"/>
    <mergeCell ref="AT29:AU29"/>
    <mergeCell ref="AT30:AU30"/>
    <mergeCell ref="E27:F28"/>
    <mergeCell ref="G27:O28"/>
    <mergeCell ref="P27:R28"/>
    <mergeCell ref="S27:AE28"/>
    <mergeCell ref="AF27:AK28"/>
  </mergeCells>
  <phoneticPr fontId="1"/>
  <conditionalFormatting sqref="AQ69">
    <cfRule type="expression" dxfId="725" priority="716" stopIfTrue="1">
      <formula>AND(AQ69="",AR69="",AT69="",AQ70="",AR70="",AT70="")</formula>
    </cfRule>
    <cfRule type="expression" dxfId="724" priority="719">
      <formula>ISERROR(VALUE(AQ69&amp;AR69&amp;"."&amp;AT69&amp;".1"))</formula>
    </cfRule>
    <cfRule type="expression" dxfId="723" priority="729">
      <formula>VALUE(AQ69&amp;AR69&amp;"."&amp;AT69&amp;".1")&gt;VALUE(AQ70&amp;AR70&amp;"."&amp;AT70&amp;".1")</formula>
    </cfRule>
  </conditionalFormatting>
  <conditionalFormatting sqref="AQ70">
    <cfRule type="expression" dxfId="722" priority="713" stopIfTrue="1">
      <formula>AND(AQ69="",AR69="",AT69="",AQ70="",AR70="",AT70="")</formula>
    </cfRule>
    <cfRule type="expression" dxfId="721" priority="714">
      <formula>ISERROR(VALUE(AQ70&amp;AR70&amp;"."&amp;AT70&amp;".1"))</formula>
    </cfRule>
    <cfRule type="expression" dxfId="720" priority="723">
      <formula>VALUE(AQ69&amp;AR69&amp;"."&amp;AT69&amp;".1")&gt;VALUE(AQ70&amp;AR70&amp;"."&amp;AT70&amp;".1")</formula>
    </cfRule>
  </conditionalFormatting>
  <conditionalFormatting sqref="AQ71">
    <cfRule type="expression" dxfId="719" priority="695" stopIfTrue="1">
      <formula>AND(AQ71="",AR71="",AT71="",AQ72="",AR72="",AT72="")</formula>
    </cfRule>
    <cfRule type="expression" dxfId="718" priority="698">
      <formula>ISERROR(VALUE(AQ71&amp;AR71&amp;"."&amp;AT71&amp;".1"))</formula>
    </cfRule>
    <cfRule type="expression" dxfId="717" priority="708">
      <formula>VALUE(AQ71&amp;AR71&amp;"."&amp;AT71&amp;".1")&gt;VALUE(AQ72&amp;AR72&amp;"."&amp;AT72&amp;".1")</formula>
    </cfRule>
  </conditionalFormatting>
  <conditionalFormatting sqref="AQ72">
    <cfRule type="expression" dxfId="716" priority="692" stopIfTrue="1">
      <formula>AND(AQ71="",AR71="",AT71="",AQ72="",AR72="",AT72="")</formula>
    </cfRule>
    <cfRule type="expression" dxfId="715" priority="693">
      <formula>ISERROR(VALUE(AQ72&amp;AR72&amp;"."&amp;AT72&amp;".1"))</formula>
    </cfRule>
    <cfRule type="expression" dxfId="714" priority="702">
      <formula>VALUE(AQ71&amp;AR71&amp;"."&amp;AT71&amp;".1")&gt;VALUE(AQ72&amp;AR72&amp;"."&amp;AT72&amp;".1")</formula>
    </cfRule>
  </conditionalFormatting>
  <conditionalFormatting sqref="AQ73">
    <cfRule type="expression" dxfId="713" priority="548" stopIfTrue="1">
      <formula>AND(AQ73="",AR73="",AT73="",AQ74="",AR74="",AT74="")</formula>
    </cfRule>
    <cfRule type="expression" dxfId="712" priority="551">
      <formula>ISERROR(VALUE(AQ73&amp;AR73&amp;"."&amp;AT73&amp;".1"))</formula>
    </cfRule>
    <cfRule type="expression" dxfId="711" priority="561">
      <formula>VALUE(AQ73&amp;AR73&amp;"."&amp;AT73&amp;".1")&gt;VALUE(AQ74&amp;AR74&amp;"."&amp;AT74&amp;".1")</formula>
    </cfRule>
  </conditionalFormatting>
  <conditionalFormatting sqref="AQ74">
    <cfRule type="expression" dxfId="710" priority="545" stopIfTrue="1">
      <formula>AND(AQ73="",AR73="",AT73="",AQ74="",AR74="",AT74="")</formula>
    </cfRule>
    <cfRule type="expression" dxfId="709" priority="546">
      <formula>ISERROR(VALUE(AQ74&amp;AR74&amp;"."&amp;AT74&amp;".1"))</formula>
    </cfRule>
    <cfRule type="expression" dxfId="708" priority="555">
      <formula>VALUE(AQ73&amp;AR73&amp;"."&amp;AT73&amp;".1")&gt;VALUE(AQ74&amp;AR74&amp;"."&amp;AT74&amp;".1")</formula>
    </cfRule>
  </conditionalFormatting>
  <conditionalFormatting sqref="AR69">
    <cfRule type="expression" dxfId="707" priority="715" stopIfTrue="1">
      <formula>AND(AQ69="",AR69="",AT69="",AQ70="",AR70="",AT70="")</formula>
    </cfRule>
    <cfRule type="expression" dxfId="706" priority="721">
      <formula>ISERROR(VALUE(AQ69&amp;AR69&amp;"."&amp;AT69&amp;".1"))</formula>
    </cfRule>
    <cfRule type="expression" dxfId="705" priority="728">
      <formula>VALUE(AQ69&amp;AR69&amp;"."&amp;AT69&amp;".1")&gt;VALUE(AQ70&amp;AR70&amp;"."&amp;AT70&amp;".1")</formula>
    </cfRule>
  </conditionalFormatting>
  <conditionalFormatting sqref="AR70">
    <cfRule type="expression" dxfId="704" priority="710" stopIfTrue="1">
      <formula>AND(AQ69="",AR69="",AT69="",AQ70="",AR70="",AT70="")</formula>
    </cfRule>
    <cfRule type="expression" dxfId="703" priority="712">
      <formula>ISERROR(VALUE(AQ70&amp;AR70&amp;"."&amp;AT70&amp;".1"))</formula>
    </cfRule>
    <cfRule type="expression" dxfId="702" priority="718">
      <formula>VALUE(AQ69&amp;AR69&amp;"."&amp;AT69&amp;".1")&gt;VALUE(AQ70&amp;AR70&amp;"."&amp;AT70&amp;".1")</formula>
    </cfRule>
  </conditionalFormatting>
  <conditionalFormatting sqref="AR71">
    <cfRule type="expression" dxfId="701" priority="694" stopIfTrue="1">
      <formula>AND(AQ71="",AR71="",AT71="",AQ72="",AR72="",AT72="")</formula>
    </cfRule>
    <cfRule type="expression" dxfId="700" priority="700">
      <formula>ISERROR(VALUE(AQ71&amp;AR71&amp;"."&amp;AT71&amp;".1"))</formula>
    </cfRule>
    <cfRule type="expression" dxfId="699" priority="707">
      <formula>VALUE(AQ71&amp;AR71&amp;"."&amp;AT71&amp;".1")&gt;VALUE(AQ72&amp;AR72&amp;"."&amp;AT72&amp;".1")</formula>
    </cfRule>
  </conditionalFormatting>
  <conditionalFormatting sqref="AR72">
    <cfRule type="expression" dxfId="698" priority="689" stopIfTrue="1">
      <formula>AND(AQ71="",AR71="",AT71="",AQ72="",AR72="",AT72="")</formula>
    </cfRule>
    <cfRule type="expression" dxfId="697" priority="691">
      <formula>ISERROR(VALUE(AQ72&amp;AR72&amp;"."&amp;AT72&amp;".1"))</formula>
    </cfRule>
    <cfRule type="expression" dxfId="696" priority="697">
      <formula>VALUE(AQ71&amp;AR71&amp;"."&amp;AT71&amp;".1")&gt;VALUE(AQ72&amp;AR72&amp;"."&amp;AT72&amp;".1")</formula>
    </cfRule>
  </conditionalFormatting>
  <conditionalFormatting sqref="AR73">
    <cfRule type="expression" dxfId="695" priority="547" stopIfTrue="1">
      <formula>AND(AQ73="",AR73="",AT73="",AQ74="",AR74="",AT74="")</formula>
    </cfRule>
    <cfRule type="expression" dxfId="694" priority="553">
      <formula>ISERROR(VALUE(AQ73&amp;AR73&amp;"."&amp;AT73&amp;".1"))</formula>
    </cfRule>
    <cfRule type="expression" dxfId="693" priority="560">
      <formula>VALUE(AQ73&amp;AR73&amp;"."&amp;AT73&amp;".1")&gt;VALUE(AQ74&amp;AR74&amp;"."&amp;AT74&amp;".1")</formula>
    </cfRule>
  </conditionalFormatting>
  <conditionalFormatting sqref="AR74">
    <cfRule type="expression" dxfId="692" priority="542" stopIfTrue="1">
      <formula>AND(AQ73="",AR73="",AT73="",AQ74="",AR74="",AT74="")</formula>
    </cfRule>
    <cfRule type="expression" dxfId="691" priority="544">
      <formula>ISERROR(VALUE(AQ74&amp;AR74&amp;"."&amp;AT74&amp;".1"))</formula>
    </cfRule>
    <cfRule type="expression" dxfId="690" priority="550">
      <formula>VALUE(AQ73&amp;AR73&amp;"."&amp;AT73&amp;".1")&gt;VALUE(AQ74&amp;AR74&amp;"."&amp;AT74&amp;".1")</formula>
    </cfRule>
  </conditionalFormatting>
  <conditionalFormatting sqref="AT69">
    <cfRule type="expression" dxfId="689" priority="720" stopIfTrue="1">
      <formula>AND(AQ69="",AR69="",AT69="",AQ70="",AR70="",AT70="")</formula>
    </cfRule>
    <cfRule type="expression" dxfId="688" priority="722">
      <formula>ISERROR(VALUE(AQ69&amp;AR69&amp;"."&amp;AT69&amp;".1"))</formula>
    </cfRule>
    <cfRule type="expression" dxfId="687" priority="727">
      <formula>VALUE(AQ69&amp;AR69&amp;"."&amp;AT69&amp;".1")&gt;VALUE(AQ70&amp;AR70&amp;"."&amp;AT70&amp;".1")</formula>
    </cfRule>
  </conditionalFormatting>
  <conditionalFormatting sqref="AT70">
    <cfRule type="expression" dxfId="686" priority="709" stopIfTrue="1">
      <formula>AND(AQ69="",AR69="",AT69="",AQ70="",AR70="",AT70="")</formula>
    </cfRule>
    <cfRule type="expression" dxfId="685" priority="711">
      <formula>ISERROR(VALUE(AQ70&amp;AR70&amp;"."&amp;AT70&amp;".1"))</formula>
    </cfRule>
    <cfRule type="expression" dxfId="684" priority="717">
      <formula>VALUE(AQ69&amp;AR69&amp;"."&amp;AT69&amp;".1")&gt;VALUE(AQ70&amp;AR70&amp;"."&amp;AT70&amp;".1")</formula>
    </cfRule>
  </conditionalFormatting>
  <conditionalFormatting sqref="AT71">
    <cfRule type="expression" dxfId="683" priority="699" stopIfTrue="1">
      <formula>AND(AQ71="",AR71="",AT71="",AQ72="",AR72="",AT72="")</formula>
    </cfRule>
    <cfRule type="expression" dxfId="682" priority="701">
      <formula>ISERROR(VALUE(AQ71&amp;AR71&amp;"."&amp;AT71&amp;".1"))</formula>
    </cfRule>
    <cfRule type="expression" dxfId="681" priority="706">
      <formula>VALUE(AQ71&amp;AR71&amp;"."&amp;AT71&amp;".1")&gt;VALUE(AQ72&amp;AR72&amp;"."&amp;AT72&amp;".1")</formula>
    </cfRule>
  </conditionalFormatting>
  <conditionalFormatting sqref="AT72">
    <cfRule type="expression" dxfId="680" priority="688" stopIfTrue="1">
      <formula>AND(AQ71="",AR71="",AT71="",AQ72="",AR72="",AT72="")</formula>
    </cfRule>
    <cfRule type="expression" dxfId="679" priority="690">
      <formula>ISERROR(VALUE(AQ72&amp;AR72&amp;"."&amp;AT72&amp;".1"))</formula>
    </cfRule>
    <cfRule type="expression" dxfId="678" priority="696">
      <formula>VALUE(AQ71&amp;AR71&amp;"."&amp;AT71&amp;".1")&gt;VALUE(AQ72&amp;AR72&amp;"."&amp;AT72&amp;".1")</formula>
    </cfRule>
  </conditionalFormatting>
  <conditionalFormatting sqref="AT73">
    <cfRule type="expression" dxfId="677" priority="552" stopIfTrue="1">
      <formula>AND(AQ73="",AR73="",AT73="",AQ74="",AR74="",AT74="")</formula>
    </cfRule>
    <cfRule type="expression" dxfId="676" priority="554">
      <formula>ISERROR(VALUE(AQ73&amp;AR73&amp;"."&amp;AT73&amp;".1"))</formula>
    </cfRule>
    <cfRule type="expression" dxfId="675" priority="559">
      <formula>VALUE(AQ73&amp;AR73&amp;"."&amp;AT73&amp;".1")&gt;VALUE(AQ74&amp;AR74&amp;"."&amp;AT74&amp;".1")</formula>
    </cfRule>
  </conditionalFormatting>
  <conditionalFormatting sqref="AT74">
    <cfRule type="expression" dxfId="674" priority="541" stopIfTrue="1">
      <formula>AND(AQ73="",AR73="",AT73="",AQ74="",AR74="",AT74="")</formula>
    </cfRule>
    <cfRule type="expression" dxfId="673" priority="543">
      <formula>ISERROR(VALUE(AQ74&amp;AR74&amp;"."&amp;AT74&amp;".1"))</formula>
    </cfRule>
    <cfRule type="expression" dxfId="672" priority="549">
      <formula>VALUE(AQ73&amp;AR73&amp;"."&amp;AT73&amp;".1")&gt;VALUE(AQ74&amp;AR74&amp;"."&amp;AT74&amp;".1")</formula>
    </cfRule>
  </conditionalFormatting>
  <conditionalFormatting sqref="AQ51">
    <cfRule type="expression" dxfId="671" priority="518" stopIfTrue="1">
      <formula>AND(AQ51="",AR51="",AT51="",AQ52="",AR52="",AT52="")</formula>
    </cfRule>
    <cfRule type="expression" dxfId="670" priority="521">
      <formula>ISERROR(VALUE(AQ51&amp;AR51&amp;"."&amp;AT51&amp;".1"))</formula>
    </cfRule>
    <cfRule type="expression" dxfId="669" priority="531">
      <formula>VALUE(AQ51&amp;AR51&amp;"."&amp;AT51&amp;".1")&gt;VALUE(AQ52&amp;AR52&amp;"."&amp;AT52&amp;".1")</formula>
    </cfRule>
  </conditionalFormatting>
  <conditionalFormatting sqref="AQ52">
    <cfRule type="expression" dxfId="668" priority="515" stopIfTrue="1">
      <formula>AND(AQ51="",AR51="",AT51="",AQ52="",AR52="",AT52="")</formula>
    </cfRule>
    <cfRule type="expression" dxfId="667" priority="516">
      <formula>ISERROR(VALUE(AQ52&amp;AR52&amp;"."&amp;AT52&amp;".1"))</formula>
    </cfRule>
    <cfRule type="expression" dxfId="666" priority="525">
      <formula>VALUE(AQ51&amp;AR51&amp;"."&amp;AT51&amp;".1")&gt;VALUE(AQ52&amp;AR52&amp;"."&amp;AT52&amp;".1")</formula>
    </cfRule>
  </conditionalFormatting>
  <conditionalFormatting sqref="AQ53">
    <cfRule type="expression" dxfId="665" priority="497" stopIfTrue="1">
      <formula>AND(AQ53="",AR53="",AT53="",AQ54="",AR54="",AT54="")</formula>
    </cfRule>
    <cfRule type="expression" dxfId="664" priority="500">
      <formula>ISERROR(VALUE(AQ53&amp;AR53&amp;"."&amp;AT53&amp;".1"))</formula>
    </cfRule>
    <cfRule type="expression" dxfId="663" priority="510">
      <formula>VALUE(AQ53&amp;AR53&amp;"."&amp;AT53&amp;".1")&gt;VALUE(AQ54&amp;AR54&amp;"."&amp;AT54&amp;".1")</formula>
    </cfRule>
  </conditionalFormatting>
  <conditionalFormatting sqref="AQ54 AQ56">
    <cfRule type="expression" dxfId="662" priority="494" stopIfTrue="1">
      <formula>AND(AQ53="",AR53="",AT53="",AQ54="",AR54="",AT54="")</formula>
    </cfRule>
    <cfRule type="expression" dxfId="661" priority="495">
      <formula>ISERROR(VALUE(AQ54&amp;AR54&amp;"."&amp;AT54&amp;".1"))</formula>
    </cfRule>
    <cfRule type="expression" dxfId="660" priority="504">
      <formula>VALUE(AQ53&amp;AR53&amp;"."&amp;AT53&amp;".1")&gt;VALUE(AQ54&amp;AR54&amp;"."&amp;AT54&amp;".1")</formula>
    </cfRule>
  </conditionalFormatting>
  <conditionalFormatting sqref="AQ55">
    <cfRule type="expression" dxfId="659" priority="356" stopIfTrue="1">
      <formula>AND(AQ55="",AR55="",AT55="",AQ56="",AR56="",AT56="")</formula>
    </cfRule>
    <cfRule type="expression" dxfId="658" priority="357">
      <formula>ISERROR(VALUE(AQ55&amp;AR55&amp;"."&amp;AT55&amp;".1"))</formula>
    </cfRule>
    <cfRule type="expression" dxfId="657" priority="363">
      <formula>VALUE(AQ55&amp;AR55&amp;"."&amp;AT55&amp;".1")&gt;VALUE(AQ56&amp;AR56&amp;"."&amp;AT56&amp;".1")</formula>
    </cfRule>
  </conditionalFormatting>
  <conditionalFormatting sqref="AQ57">
    <cfRule type="expression" dxfId="656" priority="476" stopIfTrue="1">
      <formula>AND(AQ57="",AR57="",AT57="",AQ58="",AR58="",AT58="")</formula>
    </cfRule>
    <cfRule type="expression" dxfId="655" priority="479">
      <formula>ISERROR(VALUE(AQ57&amp;AR57&amp;"."&amp;AT57&amp;".1"))</formula>
    </cfRule>
    <cfRule type="expression" dxfId="654" priority="489">
      <formula>VALUE(AQ57&amp;AR57&amp;"."&amp;AT57&amp;".1")&gt;VALUE(AQ58&amp;AR58&amp;"."&amp;AT58&amp;".1")</formula>
    </cfRule>
  </conditionalFormatting>
  <conditionalFormatting sqref="AQ58">
    <cfRule type="expression" dxfId="653" priority="473" stopIfTrue="1">
      <formula>AND(AQ57="",AR57="",AT57="",AQ58="",AR58="",AT58="")</formula>
    </cfRule>
    <cfRule type="expression" dxfId="652" priority="474">
      <formula>ISERROR(VALUE(AQ58&amp;AR58&amp;"."&amp;AT58&amp;".1"))</formula>
    </cfRule>
    <cfRule type="expression" dxfId="651" priority="483">
      <formula>VALUE(AQ57&amp;AR57&amp;"."&amp;AT57&amp;".1")&gt;VALUE(AQ58&amp;AR58&amp;"."&amp;AT58&amp;".1")</formula>
    </cfRule>
  </conditionalFormatting>
  <conditionalFormatting sqref="AQ59">
    <cfRule type="expression" dxfId="650" priority="455" stopIfTrue="1">
      <formula>AND(AQ59="",AR59="",AT59="",AQ60="",AR60="",AT60="")</formula>
    </cfRule>
    <cfRule type="expression" dxfId="649" priority="458">
      <formula>ISERROR(VALUE(AQ59&amp;AR59&amp;"."&amp;AT59&amp;".1"))</formula>
    </cfRule>
    <cfRule type="expression" dxfId="648" priority="468">
      <formula>VALUE(AQ59&amp;AR59&amp;"."&amp;AT59&amp;".1")&gt;VALUE(AQ60&amp;AR60&amp;"."&amp;AT60&amp;".1")</formula>
    </cfRule>
  </conditionalFormatting>
  <conditionalFormatting sqref="AQ60">
    <cfRule type="expression" dxfId="647" priority="452" stopIfTrue="1">
      <formula>AND(AQ59="",AR59="",AT59="",AQ60="",AR60="",AT60="")</formula>
    </cfRule>
    <cfRule type="expression" dxfId="646" priority="453">
      <formula>ISERROR(VALUE(AQ60&amp;AR60&amp;"."&amp;AT60&amp;".1"))</formula>
    </cfRule>
    <cfRule type="expression" dxfId="645" priority="462">
      <formula>VALUE(AQ59&amp;AR59&amp;"."&amp;AT59&amp;".1")&gt;VALUE(AQ60&amp;AR60&amp;"."&amp;AT60&amp;".1")</formula>
    </cfRule>
  </conditionalFormatting>
  <conditionalFormatting sqref="AQ61">
    <cfRule type="expression" dxfId="644" priority="434" stopIfTrue="1">
      <formula>AND(AQ61="",AR61="",AT61="",AQ62="",AR62="",AT62="")</formula>
    </cfRule>
    <cfRule type="expression" dxfId="643" priority="437">
      <formula>ISERROR(VALUE(AQ61&amp;AR61&amp;"."&amp;AT61&amp;".1"))</formula>
    </cfRule>
    <cfRule type="expression" dxfId="642" priority="447">
      <formula>VALUE(AQ61&amp;AR61&amp;"."&amp;AT61&amp;".1")&gt;VALUE(AQ62&amp;AR62&amp;"."&amp;AT62&amp;".1")</formula>
    </cfRule>
  </conditionalFormatting>
  <conditionalFormatting sqref="AQ62">
    <cfRule type="expression" dxfId="641" priority="431" stopIfTrue="1">
      <formula>AND(AQ61="",AR61="",AT61="",AQ62="",AR62="",AT62="")</formula>
    </cfRule>
    <cfRule type="expression" dxfId="640" priority="432">
      <formula>ISERROR(VALUE(AQ62&amp;AR62&amp;"."&amp;AT62&amp;".1"))</formula>
    </cfRule>
    <cfRule type="expression" dxfId="639" priority="441">
      <formula>VALUE(AQ61&amp;AR61&amp;"."&amp;AT61&amp;".1")&gt;VALUE(AQ62&amp;AR62&amp;"."&amp;AT62&amp;".1")</formula>
    </cfRule>
  </conditionalFormatting>
  <conditionalFormatting sqref="AQ63">
    <cfRule type="expression" dxfId="638" priority="413" stopIfTrue="1">
      <formula>AND(AQ63="",AR63="",AT63="",AQ64="",AR64="",AT64="")</formula>
    </cfRule>
    <cfRule type="expression" dxfId="637" priority="416">
      <formula>ISERROR(VALUE(AQ63&amp;AR63&amp;"."&amp;AT63&amp;".1"))</formula>
    </cfRule>
    <cfRule type="expression" dxfId="636" priority="426">
      <formula>VALUE(AQ63&amp;AR63&amp;"."&amp;AT63&amp;".1")&gt;VALUE(AQ64&amp;AR64&amp;"."&amp;AT64&amp;".1")</formula>
    </cfRule>
  </conditionalFormatting>
  <conditionalFormatting sqref="AQ64">
    <cfRule type="expression" dxfId="635" priority="410" stopIfTrue="1">
      <formula>AND(AQ63="",AR63="",AT63="",AQ64="",AR64="",AT64="")</formula>
    </cfRule>
    <cfRule type="expression" dxfId="634" priority="411">
      <formula>ISERROR(VALUE(AQ64&amp;AR64&amp;"."&amp;AT64&amp;".1"))</formula>
    </cfRule>
    <cfRule type="expression" dxfId="633" priority="420">
      <formula>VALUE(AQ63&amp;AR63&amp;"."&amp;AT63&amp;".1")&gt;VALUE(AQ64&amp;AR64&amp;"."&amp;AT64&amp;".1")</formula>
    </cfRule>
  </conditionalFormatting>
  <conditionalFormatting sqref="AQ65">
    <cfRule type="expression" dxfId="632" priority="392" stopIfTrue="1">
      <formula>AND(AQ65="",AR65="",AT65="",AQ66="",AR66="",AT66="")</formula>
    </cfRule>
    <cfRule type="expression" dxfId="631" priority="395">
      <formula>ISERROR(VALUE(AQ65&amp;AR65&amp;"."&amp;AT65&amp;".1"))</formula>
    </cfRule>
    <cfRule type="expression" dxfId="630" priority="405">
      <formula>VALUE(AQ65&amp;AR65&amp;"."&amp;AT65&amp;".1")&gt;VALUE(AQ66&amp;AR66&amp;"."&amp;AT66&amp;".1")</formula>
    </cfRule>
  </conditionalFormatting>
  <conditionalFormatting sqref="AQ66">
    <cfRule type="expression" dxfId="629" priority="389" stopIfTrue="1">
      <formula>AND(AQ65="",AR65="",AT65="",AQ66="",AR66="",AT66="")</formula>
    </cfRule>
    <cfRule type="expression" dxfId="628" priority="390">
      <formula>ISERROR(VALUE(AQ66&amp;AR66&amp;"."&amp;AT66&amp;".1"))</formula>
    </cfRule>
    <cfRule type="expression" dxfId="627" priority="399">
      <formula>VALUE(AQ65&amp;AR65&amp;"."&amp;AT65&amp;".1")&gt;VALUE(AQ66&amp;AR66&amp;"."&amp;AT66&amp;".1")</formula>
    </cfRule>
  </conditionalFormatting>
  <conditionalFormatting sqref="AQ67">
    <cfRule type="expression" dxfId="626" priority="371" stopIfTrue="1">
      <formula>AND(AQ67="",AR67="",AT67="",AQ68="",AR68="",AT68="")</formula>
    </cfRule>
    <cfRule type="expression" dxfId="625" priority="374">
      <formula>ISERROR(VALUE(AQ67&amp;AR67&amp;"."&amp;AT67&amp;".1"))</formula>
    </cfRule>
    <cfRule type="expression" dxfId="624" priority="384">
      <formula>VALUE(AQ67&amp;AR67&amp;"."&amp;AT67&amp;".1")&gt;VALUE(AQ68&amp;AR68&amp;"."&amp;AT68&amp;".1")</formula>
    </cfRule>
  </conditionalFormatting>
  <conditionalFormatting sqref="AQ68">
    <cfRule type="expression" dxfId="623" priority="368" stopIfTrue="1">
      <formula>AND(AQ67="",AR67="",AT67="",AQ68="",AR68="",AT68="")</formula>
    </cfRule>
    <cfRule type="expression" dxfId="622" priority="369">
      <formula>ISERROR(VALUE(AQ68&amp;AR68&amp;"."&amp;AT68&amp;".1"))</formula>
    </cfRule>
    <cfRule type="expression" dxfId="621" priority="378">
      <formula>VALUE(AQ67&amp;AR67&amp;"."&amp;AT67&amp;".1")&gt;VALUE(AQ68&amp;AR68&amp;"."&amp;AT68&amp;".1")</formula>
    </cfRule>
  </conditionalFormatting>
  <conditionalFormatting sqref="AR51">
    <cfRule type="expression" dxfId="620" priority="517" stopIfTrue="1">
      <formula>AND(AQ51="",AR51="",AT51="",AQ52="",AR52="",AT52="")</formula>
    </cfRule>
    <cfRule type="expression" dxfId="619" priority="523">
      <formula>ISERROR(VALUE(AQ51&amp;AR51&amp;"."&amp;AT51&amp;".1"))</formula>
    </cfRule>
    <cfRule type="expression" dxfId="618" priority="530">
      <formula>VALUE(AQ51&amp;AR51&amp;"."&amp;AT51&amp;".1")&gt;VALUE(AQ52&amp;AR52&amp;"."&amp;AT52&amp;".1")</formula>
    </cfRule>
  </conditionalFormatting>
  <conditionalFormatting sqref="AR52">
    <cfRule type="expression" dxfId="617" priority="512" stopIfTrue="1">
      <formula>AND(AQ51="",AR51="",AT51="",AQ52="",AR52="",AT52="")</formula>
    </cfRule>
    <cfRule type="expression" dxfId="616" priority="514">
      <formula>ISERROR(VALUE(AQ52&amp;AR52&amp;"."&amp;AT52&amp;".1"))</formula>
    </cfRule>
    <cfRule type="expression" dxfId="615" priority="520">
      <formula>VALUE(AQ51&amp;AR51&amp;"."&amp;AT51&amp;".1")&gt;VALUE(AQ52&amp;AR52&amp;"."&amp;AT52&amp;".1")</formula>
    </cfRule>
  </conditionalFormatting>
  <conditionalFormatting sqref="AR53">
    <cfRule type="expression" dxfId="614" priority="496" stopIfTrue="1">
      <formula>AND(AQ53="",AR53="",AT53="",AQ54="",AR54="",AT54="")</formula>
    </cfRule>
    <cfRule type="expression" dxfId="613" priority="502">
      <formula>ISERROR(VALUE(AQ53&amp;AR53&amp;"."&amp;AT53&amp;".1"))</formula>
    </cfRule>
    <cfRule type="expression" dxfId="612" priority="509">
      <formula>VALUE(AQ53&amp;AR53&amp;"."&amp;AT53&amp;".1")&gt;VALUE(AQ54&amp;AR54&amp;"."&amp;AT54&amp;".1")</formula>
    </cfRule>
  </conditionalFormatting>
  <conditionalFormatting sqref="AR54 AR56">
    <cfRule type="expression" dxfId="611" priority="491" stopIfTrue="1">
      <formula>AND(AQ53="",AR53="",AT53="",AQ54="",AR54="",AT54="")</formula>
    </cfRule>
    <cfRule type="expression" dxfId="610" priority="493">
      <formula>ISERROR(VALUE(AQ54&amp;AR54&amp;"."&amp;AT54&amp;".1"))</formula>
    </cfRule>
    <cfRule type="expression" dxfId="609" priority="499">
      <formula>VALUE(AQ53&amp;AR53&amp;"."&amp;AT53&amp;".1")&gt;VALUE(AQ54&amp;AR54&amp;"."&amp;AT54&amp;".1")</formula>
    </cfRule>
  </conditionalFormatting>
  <conditionalFormatting sqref="AR55">
    <cfRule type="expression" dxfId="608" priority="355" stopIfTrue="1">
      <formula>AND(AQ55="",AR55="",AT55="",AQ56="",AR56="",AT56="")</formula>
    </cfRule>
    <cfRule type="expression" dxfId="607" priority="359">
      <formula>ISERROR(VALUE(AQ55&amp;AR55&amp;"."&amp;AT55&amp;".1"))</formula>
    </cfRule>
    <cfRule type="expression" dxfId="606" priority="362">
      <formula>VALUE(AQ55&amp;AR55&amp;"."&amp;AT55&amp;".1")&gt;VALUE(AQ56&amp;AR56&amp;"."&amp;AT56&amp;".1")</formula>
    </cfRule>
  </conditionalFormatting>
  <conditionalFormatting sqref="AR57">
    <cfRule type="expression" dxfId="605" priority="475" stopIfTrue="1">
      <formula>AND(AQ57="",AR57="",AT57="",AQ58="",AR58="",AT58="")</formula>
    </cfRule>
    <cfRule type="expression" dxfId="604" priority="481">
      <formula>ISERROR(VALUE(AQ57&amp;AR57&amp;"."&amp;AT57&amp;".1"))</formula>
    </cfRule>
    <cfRule type="expression" dxfId="603" priority="488">
      <formula>VALUE(AQ57&amp;AR57&amp;"."&amp;AT57&amp;".1")&gt;VALUE(AQ58&amp;AR58&amp;"."&amp;AT58&amp;".1")</formula>
    </cfRule>
  </conditionalFormatting>
  <conditionalFormatting sqref="AR58">
    <cfRule type="expression" dxfId="602" priority="470" stopIfTrue="1">
      <formula>AND(AQ57="",AR57="",AT57="",AQ58="",AR58="",AT58="")</formula>
    </cfRule>
    <cfRule type="expression" dxfId="601" priority="472">
      <formula>ISERROR(VALUE(AQ58&amp;AR58&amp;"."&amp;AT58&amp;".1"))</formula>
    </cfRule>
    <cfRule type="expression" dxfId="600" priority="478">
      <formula>VALUE(AQ57&amp;AR57&amp;"."&amp;AT57&amp;".1")&gt;VALUE(AQ58&amp;AR58&amp;"."&amp;AT58&amp;".1")</formula>
    </cfRule>
  </conditionalFormatting>
  <conditionalFormatting sqref="AR59">
    <cfRule type="expression" dxfId="599" priority="454" stopIfTrue="1">
      <formula>AND(AQ59="",AR59="",AT59="",AQ60="",AR60="",AT60="")</formula>
    </cfRule>
    <cfRule type="expression" dxfId="598" priority="460">
      <formula>ISERROR(VALUE(AQ59&amp;AR59&amp;"."&amp;AT59&amp;".1"))</formula>
    </cfRule>
    <cfRule type="expression" dxfId="597" priority="467">
      <formula>VALUE(AQ59&amp;AR59&amp;"."&amp;AT59&amp;".1")&gt;VALUE(AQ60&amp;AR60&amp;"."&amp;AT60&amp;".1")</formula>
    </cfRule>
  </conditionalFormatting>
  <conditionalFormatting sqref="AR60">
    <cfRule type="expression" dxfId="596" priority="449" stopIfTrue="1">
      <formula>AND(AQ59="",AR59="",AT59="",AQ60="",AR60="",AT60="")</formula>
    </cfRule>
    <cfRule type="expression" dxfId="595" priority="451">
      <formula>ISERROR(VALUE(AQ60&amp;AR60&amp;"."&amp;AT60&amp;".1"))</formula>
    </cfRule>
    <cfRule type="expression" dxfId="594" priority="457">
      <formula>VALUE(AQ59&amp;AR59&amp;"."&amp;AT59&amp;".1")&gt;VALUE(AQ60&amp;AR60&amp;"."&amp;AT60&amp;".1")</formula>
    </cfRule>
  </conditionalFormatting>
  <conditionalFormatting sqref="AR61">
    <cfRule type="expression" dxfId="593" priority="433" stopIfTrue="1">
      <formula>AND(AQ61="",AR61="",AT61="",AQ62="",AR62="",AT62="")</formula>
    </cfRule>
    <cfRule type="expression" dxfId="592" priority="439">
      <formula>ISERROR(VALUE(AQ61&amp;AR61&amp;"."&amp;AT61&amp;".1"))</formula>
    </cfRule>
    <cfRule type="expression" dxfId="591" priority="446">
      <formula>VALUE(AQ61&amp;AR61&amp;"."&amp;AT61&amp;".1")&gt;VALUE(AQ62&amp;AR62&amp;"."&amp;AT62&amp;".1")</formula>
    </cfRule>
  </conditionalFormatting>
  <conditionalFormatting sqref="AR62">
    <cfRule type="expression" dxfId="590" priority="428" stopIfTrue="1">
      <formula>AND(AQ61="",AR61="",AT61="",AQ62="",AR62="",AT62="")</formula>
    </cfRule>
    <cfRule type="expression" dxfId="589" priority="430">
      <formula>ISERROR(VALUE(AQ62&amp;AR62&amp;"."&amp;AT62&amp;".1"))</formula>
    </cfRule>
    <cfRule type="expression" dxfId="588" priority="436">
      <formula>VALUE(AQ61&amp;AR61&amp;"."&amp;AT61&amp;".1")&gt;VALUE(AQ62&amp;AR62&amp;"."&amp;AT62&amp;".1")</formula>
    </cfRule>
  </conditionalFormatting>
  <conditionalFormatting sqref="AR63">
    <cfRule type="expression" dxfId="587" priority="412" stopIfTrue="1">
      <formula>AND(AQ63="",AR63="",AT63="",AQ64="",AR64="",AT64="")</formula>
    </cfRule>
    <cfRule type="expression" dxfId="586" priority="418">
      <formula>ISERROR(VALUE(AQ63&amp;AR63&amp;"."&amp;AT63&amp;".1"))</formula>
    </cfRule>
    <cfRule type="expression" dxfId="585" priority="425">
      <formula>VALUE(AQ63&amp;AR63&amp;"."&amp;AT63&amp;".1")&gt;VALUE(AQ64&amp;AR64&amp;"."&amp;AT64&amp;".1")</formula>
    </cfRule>
  </conditionalFormatting>
  <conditionalFormatting sqref="AR64">
    <cfRule type="expression" dxfId="584" priority="407" stopIfTrue="1">
      <formula>AND(AQ63="",AR63="",AT63="",AQ64="",AR64="",AT64="")</formula>
    </cfRule>
    <cfRule type="expression" dxfId="583" priority="409">
      <formula>ISERROR(VALUE(AQ64&amp;AR64&amp;"."&amp;AT64&amp;".1"))</formula>
    </cfRule>
    <cfRule type="expression" dxfId="582" priority="415">
      <formula>VALUE(AQ63&amp;AR63&amp;"."&amp;AT63&amp;".1")&gt;VALUE(AQ64&amp;AR64&amp;"."&amp;AT64&amp;".1")</formula>
    </cfRule>
  </conditionalFormatting>
  <conditionalFormatting sqref="AR65">
    <cfRule type="expression" dxfId="581" priority="391" stopIfTrue="1">
      <formula>AND(AQ65="",AR65="",AT65="",AQ66="",AR66="",AT66="")</formula>
    </cfRule>
    <cfRule type="expression" dxfId="580" priority="397">
      <formula>ISERROR(VALUE(AQ65&amp;AR65&amp;"."&amp;AT65&amp;".1"))</formula>
    </cfRule>
    <cfRule type="expression" dxfId="579" priority="404">
      <formula>VALUE(AQ65&amp;AR65&amp;"."&amp;AT65&amp;".1")&gt;VALUE(AQ66&amp;AR66&amp;"."&amp;AT66&amp;".1")</formula>
    </cfRule>
  </conditionalFormatting>
  <conditionalFormatting sqref="AR66">
    <cfRule type="expression" dxfId="578" priority="386" stopIfTrue="1">
      <formula>AND(AQ65="",AR65="",AT65="",AQ66="",AR66="",AT66="")</formula>
    </cfRule>
    <cfRule type="expression" dxfId="577" priority="388">
      <formula>ISERROR(VALUE(AQ66&amp;AR66&amp;"."&amp;AT66&amp;".1"))</formula>
    </cfRule>
    <cfRule type="expression" dxfId="576" priority="394">
      <formula>VALUE(AQ65&amp;AR65&amp;"."&amp;AT65&amp;".1")&gt;VALUE(AQ66&amp;AR66&amp;"."&amp;AT66&amp;".1")</formula>
    </cfRule>
  </conditionalFormatting>
  <conditionalFormatting sqref="AR67">
    <cfRule type="expression" dxfId="575" priority="370" stopIfTrue="1">
      <formula>AND(AQ67="",AR67="",AT67="",AQ68="",AR68="",AT68="")</formula>
    </cfRule>
    <cfRule type="expression" dxfId="574" priority="376">
      <formula>ISERROR(VALUE(AQ67&amp;AR67&amp;"."&amp;AT67&amp;".1"))</formula>
    </cfRule>
    <cfRule type="expression" dxfId="573" priority="383">
      <formula>VALUE(AQ67&amp;AR67&amp;"."&amp;AT67&amp;".1")&gt;VALUE(AQ68&amp;AR68&amp;"."&amp;AT68&amp;".1")</formula>
    </cfRule>
  </conditionalFormatting>
  <conditionalFormatting sqref="AR68">
    <cfRule type="expression" dxfId="572" priority="365" stopIfTrue="1">
      <formula>AND(AQ67="",AR67="",AT67="",AQ68="",AR68="",AT68="")</formula>
    </cfRule>
    <cfRule type="expression" dxfId="571" priority="367">
      <formula>ISERROR(VALUE(AQ68&amp;AR68&amp;"."&amp;AT68&amp;".1"))</formula>
    </cfRule>
    <cfRule type="expression" dxfId="570" priority="373">
      <formula>VALUE(AQ67&amp;AR67&amp;"."&amp;AT67&amp;".1")&gt;VALUE(AQ68&amp;AR68&amp;"."&amp;AT68&amp;".1")</formula>
    </cfRule>
  </conditionalFormatting>
  <conditionalFormatting sqref="AT51">
    <cfRule type="expression" dxfId="569" priority="522" stopIfTrue="1">
      <formula>AND(AQ51="",AR51="",AT51="",AQ52="",AR52="",AT52="")</formula>
    </cfRule>
    <cfRule type="expression" dxfId="568" priority="524">
      <formula>ISERROR(VALUE(AQ51&amp;AR51&amp;"."&amp;AT51&amp;".1"))</formula>
    </cfRule>
    <cfRule type="expression" dxfId="567" priority="529">
      <formula>VALUE(AQ51&amp;AR51&amp;"."&amp;AT51&amp;".1")&gt;VALUE(AQ52&amp;AR52&amp;"."&amp;AT52&amp;".1")</formula>
    </cfRule>
  </conditionalFormatting>
  <conditionalFormatting sqref="AT52">
    <cfRule type="expression" dxfId="566" priority="511" stopIfTrue="1">
      <formula>AND(AQ51="",AR51="",AT51="",AQ52="",AR52="",AT52="")</formula>
    </cfRule>
    <cfRule type="expression" dxfId="565" priority="513">
      <formula>ISERROR(VALUE(AQ52&amp;AR52&amp;"."&amp;AT52&amp;".1"))</formula>
    </cfRule>
    <cfRule type="expression" dxfId="564" priority="519">
      <formula>VALUE(AQ51&amp;AR51&amp;"."&amp;AT51&amp;".1")&gt;VALUE(AQ52&amp;AR52&amp;"."&amp;AT52&amp;".1")</formula>
    </cfRule>
  </conditionalFormatting>
  <conditionalFormatting sqref="AT53">
    <cfRule type="expression" dxfId="563" priority="501" stopIfTrue="1">
      <formula>AND(AQ53="",AR53="",AT53="",AQ54="",AR54="",AT54="")</formula>
    </cfRule>
    <cfRule type="expression" dxfId="562" priority="503">
      <formula>ISERROR(VALUE(AQ53&amp;AR53&amp;"."&amp;AT53&amp;".1"))</formula>
    </cfRule>
    <cfRule type="expression" dxfId="561" priority="508">
      <formula>VALUE(AQ53&amp;AR53&amp;"."&amp;AT53&amp;".1")&gt;VALUE(AQ54&amp;AR54&amp;"."&amp;AT54&amp;".1")</formula>
    </cfRule>
  </conditionalFormatting>
  <conditionalFormatting sqref="AT54 AT56">
    <cfRule type="expression" dxfId="560" priority="490" stopIfTrue="1">
      <formula>AND(AQ53="",AR53="",AT53="",AQ54="",AR54="",AT54="")</formula>
    </cfRule>
    <cfRule type="expression" dxfId="559" priority="492">
      <formula>ISERROR(VALUE(AQ54&amp;AR54&amp;"."&amp;AT54&amp;".1"))</formula>
    </cfRule>
    <cfRule type="expression" dxfId="558" priority="498">
      <formula>VALUE(AQ53&amp;AR53&amp;"."&amp;AT53&amp;".1")&gt;VALUE(AQ54&amp;AR54&amp;"."&amp;AT54&amp;".1")</formula>
    </cfRule>
  </conditionalFormatting>
  <conditionalFormatting sqref="AT55">
    <cfRule type="expression" dxfId="557" priority="358" stopIfTrue="1">
      <formula>AND(AQ55="",AR55="",AT55="",AQ56="",AR56="",AT56="")</formula>
    </cfRule>
    <cfRule type="expression" dxfId="556" priority="360">
      <formula>ISERROR(VALUE(AQ55&amp;AR55&amp;"."&amp;AT55&amp;".1"))</formula>
    </cfRule>
    <cfRule type="expression" dxfId="555" priority="361">
      <formula>VALUE(AQ55&amp;AR55&amp;"."&amp;AT55&amp;".1")&gt;VALUE(AQ56&amp;AR56&amp;"."&amp;AT56&amp;".1")</formula>
    </cfRule>
  </conditionalFormatting>
  <conditionalFormatting sqref="AT57">
    <cfRule type="expression" dxfId="554" priority="480" stopIfTrue="1">
      <formula>AND(AQ57="",AR57="",AT57="",AQ58="",AR58="",AT58="")</formula>
    </cfRule>
    <cfRule type="expression" dxfId="553" priority="482">
      <formula>ISERROR(VALUE(AQ57&amp;AR57&amp;"."&amp;AT57&amp;".1"))</formula>
    </cfRule>
    <cfRule type="expression" dxfId="552" priority="487">
      <formula>VALUE(AQ57&amp;AR57&amp;"."&amp;AT57&amp;".1")&gt;VALUE(AQ58&amp;AR58&amp;"."&amp;AT58&amp;".1")</formula>
    </cfRule>
  </conditionalFormatting>
  <conditionalFormatting sqref="AT58">
    <cfRule type="expression" dxfId="551" priority="469" stopIfTrue="1">
      <formula>AND(AQ57="",AR57="",AT57="",AQ58="",AR58="",AT58="")</formula>
    </cfRule>
    <cfRule type="expression" dxfId="550" priority="471">
      <formula>ISERROR(VALUE(AQ58&amp;AR58&amp;"."&amp;AT58&amp;".1"))</formula>
    </cfRule>
    <cfRule type="expression" dxfId="549" priority="477">
      <formula>VALUE(AQ57&amp;AR57&amp;"."&amp;AT57&amp;".1")&gt;VALUE(AQ58&amp;AR58&amp;"."&amp;AT58&amp;".1")</formula>
    </cfRule>
  </conditionalFormatting>
  <conditionalFormatting sqref="AT59">
    <cfRule type="expression" dxfId="548" priority="459" stopIfTrue="1">
      <formula>AND(AQ59="",AR59="",AT59="",AQ60="",AR60="",AT60="")</formula>
    </cfRule>
    <cfRule type="expression" dxfId="547" priority="461">
      <formula>ISERROR(VALUE(AQ59&amp;AR59&amp;"."&amp;AT59&amp;".1"))</formula>
    </cfRule>
    <cfRule type="expression" dxfId="546" priority="466">
      <formula>VALUE(AQ59&amp;AR59&amp;"."&amp;AT59&amp;".1")&gt;VALUE(AQ60&amp;AR60&amp;"."&amp;AT60&amp;".1")</formula>
    </cfRule>
  </conditionalFormatting>
  <conditionalFormatting sqref="AT60">
    <cfRule type="expression" dxfId="545" priority="448" stopIfTrue="1">
      <formula>AND(AQ59="",AR59="",AT59="",AQ60="",AR60="",AT60="")</formula>
    </cfRule>
    <cfRule type="expression" dxfId="544" priority="450">
      <formula>ISERROR(VALUE(AQ60&amp;AR60&amp;"."&amp;AT60&amp;".1"))</formula>
    </cfRule>
    <cfRule type="expression" dxfId="543" priority="456">
      <formula>VALUE(AQ59&amp;AR59&amp;"."&amp;AT59&amp;".1")&gt;VALUE(AQ60&amp;AR60&amp;"."&amp;AT60&amp;".1")</formula>
    </cfRule>
  </conditionalFormatting>
  <conditionalFormatting sqref="AT61">
    <cfRule type="expression" dxfId="542" priority="438" stopIfTrue="1">
      <formula>AND(AQ61="",AR61="",AT61="",AQ62="",AR62="",AT62="")</formula>
    </cfRule>
    <cfRule type="expression" dxfId="541" priority="440">
      <formula>ISERROR(VALUE(AQ61&amp;AR61&amp;"."&amp;AT61&amp;".1"))</formula>
    </cfRule>
    <cfRule type="expression" dxfId="540" priority="445">
      <formula>VALUE(AQ61&amp;AR61&amp;"."&amp;AT61&amp;".1")&gt;VALUE(AQ62&amp;AR62&amp;"."&amp;AT62&amp;".1")</formula>
    </cfRule>
  </conditionalFormatting>
  <conditionalFormatting sqref="AT62">
    <cfRule type="expression" dxfId="539" priority="427" stopIfTrue="1">
      <formula>AND(AQ61="",AR61="",AT61="",AQ62="",AR62="",AT62="")</formula>
    </cfRule>
    <cfRule type="expression" dxfId="538" priority="429">
      <formula>ISERROR(VALUE(AQ62&amp;AR62&amp;"."&amp;AT62&amp;".1"))</formula>
    </cfRule>
    <cfRule type="expression" dxfId="537" priority="435">
      <formula>VALUE(AQ61&amp;AR61&amp;"."&amp;AT61&amp;".1")&gt;VALUE(AQ62&amp;AR62&amp;"."&amp;AT62&amp;".1")</formula>
    </cfRule>
  </conditionalFormatting>
  <conditionalFormatting sqref="AT63">
    <cfRule type="expression" dxfId="536" priority="417" stopIfTrue="1">
      <formula>AND(AQ63="",AR63="",AT63="",AQ64="",AR64="",AT64="")</formula>
    </cfRule>
    <cfRule type="expression" dxfId="535" priority="419">
      <formula>ISERROR(VALUE(AQ63&amp;AR63&amp;"."&amp;AT63&amp;".1"))</formula>
    </cfRule>
    <cfRule type="expression" dxfId="534" priority="424">
      <formula>VALUE(AQ63&amp;AR63&amp;"."&amp;AT63&amp;".1")&gt;VALUE(AQ64&amp;AR64&amp;"."&amp;AT64&amp;".1")</formula>
    </cfRule>
  </conditionalFormatting>
  <conditionalFormatting sqref="AT64">
    <cfRule type="expression" dxfId="533" priority="406" stopIfTrue="1">
      <formula>AND(AQ63="",AR63="",AT63="",AQ64="",AR64="",AT64="")</formula>
    </cfRule>
    <cfRule type="expression" dxfId="532" priority="408">
      <formula>ISERROR(VALUE(AQ64&amp;AR64&amp;"."&amp;AT64&amp;".1"))</formula>
    </cfRule>
    <cfRule type="expression" dxfId="531" priority="414">
      <formula>VALUE(AQ63&amp;AR63&amp;"."&amp;AT63&amp;".1")&gt;VALUE(AQ64&amp;AR64&amp;"."&amp;AT64&amp;".1")</formula>
    </cfRule>
  </conditionalFormatting>
  <conditionalFormatting sqref="AT65">
    <cfRule type="expression" dxfId="530" priority="396" stopIfTrue="1">
      <formula>AND(AQ65="",AR65="",AT65="",AQ66="",AR66="",AT66="")</formula>
    </cfRule>
    <cfRule type="expression" dxfId="529" priority="398">
      <formula>ISERROR(VALUE(AQ65&amp;AR65&amp;"."&amp;AT65&amp;".1"))</formula>
    </cfRule>
    <cfRule type="expression" dxfId="528" priority="403">
      <formula>VALUE(AQ65&amp;AR65&amp;"."&amp;AT65&amp;".1")&gt;VALUE(AQ66&amp;AR66&amp;"."&amp;AT66&amp;".1")</formula>
    </cfRule>
  </conditionalFormatting>
  <conditionalFormatting sqref="AT66">
    <cfRule type="expression" dxfId="527" priority="385" stopIfTrue="1">
      <formula>AND(AQ65="",AR65="",AT65="",AQ66="",AR66="",AT66="")</formula>
    </cfRule>
    <cfRule type="expression" dxfId="526" priority="387">
      <formula>ISERROR(VALUE(AQ66&amp;AR66&amp;"."&amp;AT66&amp;".1"))</formula>
    </cfRule>
    <cfRule type="expression" dxfId="525" priority="393">
      <formula>VALUE(AQ65&amp;AR65&amp;"."&amp;AT65&amp;".1")&gt;VALUE(AQ66&amp;AR66&amp;"."&amp;AT66&amp;".1")</formula>
    </cfRule>
  </conditionalFormatting>
  <conditionalFormatting sqref="AT67">
    <cfRule type="expression" dxfId="524" priority="375" stopIfTrue="1">
      <formula>AND(AQ67="",AR67="",AT67="",AQ68="",AR68="",AT68="")</formula>
    </cfRule>
    <cfRule type="expression" dxfId="523" priority="377">
      <formula>ISERROR(VALUE(AQ67&amp;AR67&amp;"."&amp;AT67&amp;".1"))</formula>
    </cfRule>
    <cfRule type="expression" dxfId="522" priority="382">
      <formula>VALUE(AQ67&amp;AR67&amp;"."&amp;AT67&amp;".1")&gt;VALUE(AQ68&amp;AR68&amp;"."&amp;AT68&amp;".1")</formula>
    </cfRule>
  </conditionalFormatting>
  <conditionalFormatting sqref="AT68">
    <cfRule type="expression" dxfId="521" priority="364" stopIfTrue="1">
      <formula>AND(AQ67="",AR67="",AT67="",AQ68="",AR68="",AT68="")</formula>
    </cfRule>
    <cfRule type="expression" dxfId="520" priority="366">
      <formula>ISERROR(VALUE(AQ68&amp;AR68&amp;"."&amp;AT68&amp;".1"))</formula>
    </cfRule>
    <cfRule type="expression" dxfId="519" priority="372">
      <formula>VALUE(AQ67&amp;AR67&amp;"."&amp;AT67&amp;".1")&gt;VALUE(AQ68&amp;AR68&amp;"."&amp;AT68&amp;".1")</formula>
    </cfRule>
  </conditionalFormatting>
  <conditionalFormatting sqref="AQ33">
    <cfRule type="expression" dxfId="518" priority="341" stopIfTrue="1">
      <formula>AND(AQ33="",AR33="",AT33="",AQ34="",AR34="",AT34="")</formula>
    </cfRule>
    <cfRule type="expression" dxfId="517" priority="344">
      <formula>ISERROR(VALUE(AQ33&amp;AR33&amp;"."&amp;AT33&amp;".1"))</formula>
    </cfRule>
    <cfRule type="expression" dxfId="516" priority="354">
      <formula>VALUE(AQ33&amp;AR33&amp;"."&amp;AT33&amp;".1")&gt;VALUE(AQ34&amp;AR34&amp;"."&amp;AT34&amp;".1")</formula>
    </cfRule>
  </conditionalFormatting>
  <conditionalFormatting sqref="AQ34">
    <cfRule type="expression" dxfId="515" priority="338" stopIfTrue="1">
      <formula>AND(AQ33="",AR33="",AT33="",AQ34="",AR34="",AT34="")</formula>
    </cfRule>
    <cfRule type="expression" dxfId="514" priority="339">
      <formula>ISERROR(VALUE(AQ34&amp;AR34&amp;"."&amp;AT34&amp;".1"))</formula>
    </cfRule>
    <cfRule type="expression" dxfId="513" priority="348">
      <formula>VALUE(AQ33&amp;AR33&amp;"."&amp;AT33&amp;".1")&gt;VALUE(AQ34&amp;AR34&amp;"."&amp;AT34&amp;".1")</formula>
    </cfRule>
  </conditionalFormatting>
  <conditionalFormatting sqref="AQ35">
    <cfRule type="expression" dxfId="512" priority="320" stopIfTrue="1">
      <formula>AND(AQ35="",AR35="",AT35="",AQ36="",AR36="",AT36="")</formula>
    </cfRule>
    <cfRule type="expression" dxfId="511" priority="323">
      <formula>ISERROR(VALUE(AQ35&amp;AR35&amp;"."&amp;AT35&amp;".1"))</formula>
    </cfRule>
    <cfRule type="expression" dxfId="510" priority="333">
      <formula>VALUE(AQ35&amp;AR35&amp;"."&amp;AT35&amp;".1")&gt;VALUE(AQ36&amp;AR36&amp;"."&amp;AT36&amp;".1")</formula>
    </cfRule>
  </conditionalFormatting>
  <conditionalFormatting sqref="AQ36 AQ38">
    <cfRule type="expression" dxfId="509" priority="317" stopIfTrue="1">
      <formula>AND(AQ35="",AR35="",AT35="",AQ36="",AR36="",AT36="")</formula>
    </cfRule>
    <cfRule type="expression" dxfId="508" priority="318">
      <formula>ISERROR(VALUE(AQ36&amp;AR36&amp;"."&amp;AT36&amp;".1"))</formula>
    </cfRule>
    <cfRule type="expression" dxfId="507" priority="327">
      <formula>VALUE(AQ35&amp;AR35&amp;"."&amp;AT35&amp;".1")&gt;VALUE(AQ36&amp;AR36&amp;"."&amp;AT36&amp;".1")</formula>
    </cfRule>
  </conditionalFormatting>
  <conditionalFormatting sqref="AQ37">
    <cfRule type="expression" dxfId="506" priority="179" stopIfTrue="1">
      <formula>AND(AQ37="",AR37="",AT37="",AQ38="",AR38="",AT38="")</formula>
    </cfRule>
    <cfRule type="expression" dxfId="505" priority="180">
      <formula>ISERROR(VALUE(AQ37&amp;AR37&amp;"."&amp;AT37&amp;".1"))</formula>
    </cfRule>
    <cfRule type="expression" dxfId="504" priority="186">
      <formula>VALUE(AQ37&amp;AR37&amp;"."&amp;AT37&amp;".1")&gt;VALUE(AQ38&amp;AR38&amp;"."&amp;AT38&amp;".1")</formula>
    </cfRule>
  </conditionalFormatting>
  <conditionalFormatting sqref="AQ39">
    <cfRule type="expression" dxfId="503" priority="299" stopIfTrue="1">
      <formula>AND(AQ39="",AR39="",AT39="",AQ40="",AR40="",AT40="")</formula>
    </cfRule>
    <cfRule type="expression" dxfId="502" priority="302">
      <formula>ISERROR(VALUE(AQ39&amp;AR39&amp;"."&amp;AT39&amp;".1"))</formula>
    </cfRule>
    <cfRule type="expression" dxfId="501" priority="312">
      <formula>VALUE(AQ39&amp;AR39&amp;"."&amp;AT39&amp;".1")&gt;VALUE(AQ40&amp;AR40&amp;"."&amp;AT40&amp;".1")</formula>
    </cfRule>
  </conditionalFormatting>
  <conditionalFormatting sqref="AQ40">
    <cfRule type="expression" dxfId="500" priority="296" stopIfTrue="1">
      <formula>AND(AQ39="",AR39="",AT39="",AQ40="",AR40="",AT40="")</formula>
    </cfRule>
    <cfRule type="expression" dxfId="499" priority="297">
      <formula>ISERROR(VALUE(AQ40&amp;AR40&amp;"."&amp;AT40&amp;".1"))</formula>
    </cfRule>
    <cfRule type="expression" dxfId="498" priority="306">
      <formula>VALUE(AQ39&amp;AR39&amp;"."&amp;AT39&amp;".1")&gt;VALUE(AQ40&amp;AR40&amp;"."&amp;AT40&amp;".1")</formula>
    </cfRule>
  </conditionalFormatting>
  <conditionalFormatting sqref="AQ41">
    <cfRule type="expression" dxfId="497" priority="278" stopIfTrue="1">
      <formula>AND(AQ41="",AR41="",AT41="",AQ42="",AR42="",AT42="")</formula>
    </cfRule>
    <cfRule type="expression" dxfId="496" priority="281">
      <formula>ISERROR(VALUE(AQ41&amp;AR41&amp;"."&amp;AT41&amp;".1"))</formula>
    </cfRule>
    <cfRule type="expression" dxfId="495" priority="291">
      <formula>VALUE(AQ41&amp;AR41&amp;"."&amp;AT41&amp;".1")&gt;VALUE(AQ42&amp;AR42&amp;"."&amp;AT42&amp;".1")</formula>
    </cfRule>
  </conditionalFormatting>
  <conditionalFormatting sqref="AQ42">
    <cfRule type="expression" dxfId="494" priority="275" stopIfTrue="1">
      <formula>AND(AQ41="",AR41="",AT41="",AQ42="",AR42="",AT42="")</formula>
    </cfRule>
    <cfRule type="expression" dxfId="493" priority="276">
      <formula>ISERROR(VALUE(AQ42&amp;AR42&amp;"."&amp;AT42&amp;".1"))</formula>
    </cfRule>
    <cfRule type="expression" dxfId="492" priority="285">
      <formula>VALUE(AQ41&amp;AR41&amp;"."&amp;AT41&amp;".1")&gt;VALUE(AQ42&amp;AR42&amp;"."&amp;AT42&amp;".1")</formula>
    </cfRule>
  </conditionalFormatting>
  <conditionalFormatting sqref="AQ43">
    <cfRule type="expression" dxfId="491" priority="257" stopIfTrue="1">
      <formula>AND(AQ43="",AR43="",AT43="",AQ44="",AR44="",AT44="")</formula>
    </cfRule>
    <cfRule type="expression" dxfId="490" priority="260">
      <formula>ISERROR(VALUE(AQ43&amp;AR43&amp;"."&amp;AT43&amp;".1"))</formula>
    </cfRule>
    <cfRule type="expression" dxfId="489" priority="270">
      <formula>VALUE(AQ43&amp;AR43&amp;"."&amp;AT43&amp;".1")&gt;VALUE(AQ44&amp;AR44&amp;"."&amp;AT44&amp;".1")</formula>
    </cfRule>
  </conditionalFormatting>
  <conditionalFormatting sqref="AQ44">
    <cfRule type="expression" dxfId="488" priority="254" stopIfTrue="1">
      <formula>AND(AQ43="",AR43="",AT43="",AQ44="",AR44="",AT44="")</formula>
    </cfRule>
    <cfRule type="expression" dxfId="487" priority="255">
      <formula>ISERROR(VALUE(AQ44&amp;AR44&amp;"."&amp;AT44&amp;".1"))</formula>
    </cfRule>
    <cfRule type="expression" dxfId="486" priority="264">
      <formula>VALUE(AQ43&amp;AR43&amp;"."&amp;AT43&amp;".1")&gt;VALUE(AQ44&amp;AR44&amp;"."&amp;AT44&amp;".1")</formula>
    </cfRule>
  </conditionalFormatting>
  <conditionalFormatting sqref="AQ45">
    <cfRule type="expression" dxfId="485" priority="236" stopIfTrue="1">
      <formula>AND(AQ45="",AR45="",AT45="",AQ46="",AR46="",AT46="")</formula>
    </cfRule>
    <cfRule type="expression" dxfId="484" priority="239">
      <formula>ISERROR(VALUE(AQ45&amp;AR45&amp;"."&amp;AT45&amp;".1"))</formula>
    </cfRule>
    <cfRule type="expression" dxfId="483" priority="249">
      <formula>VALUE(AQ45&amp;AR45&amp;"."&amp;AT45&amp;".1")&gt;VALUE(AQ46&amp;AR46&amp;"."&amp;AT46&amp;".1")</formula>
    </cfRule>
  </conditionalFormatting>
  <conditionalFormatting sqref="AQ46">
    <cfRule type="expression" dxfId="482" priority="233" stopIfTrue="1">
      <formula>AND(AQ45="",AR45="",AT45="",AQ46="",AR46="",AT46="")</formula>
    </cfRule>
    <cfRule type="expression" dxfId="481" priority="234">
      <formula>ISERROR(VALUE(AQ46&amp;AR46&amp;"."&amp;AT46&amp;".1"))</formula>
    </cfRule>
    <cfRule type="expression" dxfId="480" priority="243">
      <formula>VALUE(AQ45&amp;AR45&amp;"."&amp;AT45&amp;".1")&gt;VALUE(AQ46&amp;AR46&amp;"."&amp;AT46&amp;".1")</formula>
    </cfRule>
  </conditionalFormatting>
  <conditionalFormatting sqref="AQ47">
    <cfRule type="expression" dxfId="479" priority="215" stopIfTrue="1">
      <formula>AND(AQ47="",AR47="",AT47="",AQ48="",AR48="",AT48="")</formula>
    </cfRule>
    <cfRule type="expression" dxfId="478" priority="218">
      <formula>ISERROR(VALUE(AQ47&amp;AR47&amp;"."&amp;AT47&amp;".1"))</formula>
    </cfRule>
    <cfRule type="expression" dxfId="477" priority="228">
      <formula>VALUE(AQ47&amp;AR47&amp;"."&amp;AT47&amp;".1")&gt;VALUE(AQ48&amp;AR48&amp;"."&amp;AT48&amp;".1")</formula>
    </cfRule>
  </conditionalFormatting>
  <conditionalFormatting sqref="AQ48">
    <cfRule type="expression" dxfId="476" priority="212" stopIfTrue="1">
      <formula>AND(AQ47="",AR47="",AT47="",AQ48="",AR48="",AT48="")</formula>
    </cfRule>
    <cfRule type="expression" dxfId="475" priority="213">
      <formula>ISERROR(VALUE(AQ48&amp;AR48&amp;"."&amp;AT48&amp;".1"))</formula>
    </cfRule>
    <cfRule type="expression" dxfId="474" priority="222">
      <formula>VALUE(AQ47&amp;AR47&amp;"."&amp;AT47&amp;".1")&gt;VALUE(AQ48&amp;AR48&amp;"."&amp;AT48&amp;".1")</formula>
    </cfRule>
  </conditionalFormatting>
  <conditionalFormatting sqref="AQ49">
    <cfRule type="expression" dxfId="473" priority="194" stopIfTrue="1">
      <formula>AND(AQ49="",AR49="",AT49="",AQ50="",AR50="",AT50="")</formula>
    </cfRule>
    <cfRule type="expression" dxfId="472" priority="197">
      <formula>ISERROR(VALUE(AQ49&amp;AR49&amp;"."&amp;AT49&amp;".1"))</formula>
    </cfRule>
    <cfRule type="expression" dxfId="471" priority="207">
      <formula>VALUE(AQ49&amp;AR49&amp;"."&amp;AT49&amp;".1")&gt;VALUE(AQ50&amp;AR50&amp;"."&amp;AT50&amp;".1")</formula>
    </cfRule>
  </conditionalFormatting>
  <conditionalFormatting sqref="AQ50">
    <cfRule type="expression" dxfId="470" priority="191" stopIfTrue="1">
      <formula>AND(AQ49="",AR49="",AT49="",AQ50="",AR50="",AT50="")</formula>
    </cfRule>
    <cfRule type="expression" dxfId="469" priority="192">
      <formula>ISERROR(VALUE(AQ50&amp;AR50&amp;"."&amp;AT50&amp;".1"))</formula>
    </cfRule>
    <cfRule type="expression" dxfId="468" priority="201">
      <formula>VALUE(AQ49&amp;AR49&amp;"."&amp;AT49&amp;".1")&gt;VALUE(AQ50&amp;AR50&amp;"."&amp;AT50&amp;".1")</formula>
    </cfRule>
  </conditionalFormatting>
  <conditionalFormatting sqref="AR33">
    <cfRule type="expression" dxfId="467" priority="340" stopIfTrue="1">
      <formula>AND(AQ33="",AR33="",AT33="",AQ34="",AR34="",AT34="")</formula>
    </cfRule>
    <cfRule type="expression" dxfId="466" priority="346">
      <formula>ISERROR(VALUE(AQ33&amp;AR33&amp;"."&amp;AT33&amp;".1"))</formula>
    </cfRule>
    <cfRule type="expression" dxfId="465" priority="353">
      <formula>VALUE(AQ33&amp;AR33&amp;"."&amp;AT33&amp;".1")&gt;VALUE(AQ34&amp;AR34&amp;"."&amp;AT34&amp;".1")</formula>
    </cfRule>
  </conditionalFormatting>
  <conditionalFormatting sqref="AR34">
    <cfRule type="expression" dxfId="464" priority="335" stopIfTrue="1">
      <formula>AND(AQ33="",AR33="",AT33="",AQ34="",AR34="",AT34="")</formula>
    </cfRule>
    <cfRule type="expression" dxfId="463" priority="337">
      <formula>ISERROR(VALUE(AQ34&amp;AR34&amp;"."&amp;AT34&amp;".1"))</formula>
    </cfRule>
    <cfRule type="expression" dxfId="462" priority="343">
      <formula>VALUE(AQ33&amp;AR33&amp;"."&amp;AT33&amp;".1")&gt;VALUE(AQ34&amp;AR34&amp;"."&amp;AT34&amp;".1")</formula>
    </cfRule>
  </conditionalFormatting>
  <conditionalFormatting sqref="AR35">
    <cfRule type="expression" dxfId="461" priority="319" stopIfTrue="1">
      <formula>AND(AQ35="",AR35="",AT35="",AQ36="",AR36="",AT36="")</formula>
    </cfRule>
    <cfRule type="expression" dxfId="460" priority="325">
      <formula>ISERROR(VALUE(AQ35&amp;AR35&amp;"."&amp;AT35&amp;".1"))</formula>
    </cfRule>
    <cfRule type="expression" dxfId="459" priority="332">
      <formula>VALUE(AQ35&amp;AR35&amp;"."&amp;AT35&amp;".1")&gt;VALUE(AQ36&amp;AR36&amp;"."&amp;AT36&amp;".1")</formula>
    </cfRule>
  </conditionalFormatting>
  <conditionalFormatting sqref="AR36 AR38">
    <cfRule type="expression" dxfId="458" priority="314" stopIfTrue="1">
      <formula>AND(AQ35="",AR35="",AT35="",AQ36="",AR36="",AT36="")</formula>
    </cfRule>
    <cfRule type="expression" dxfId="457" priority="316">
      <formula>ISERROR(VALUE(AQ36&amp;AR36&amp;"."&amp;AT36&amp;".1"))</formula>
    </cfRule>
    <cfRule type="expression" dxfId="456" priority="322">
      <formula>VALUE(AQ35&amp;AR35&amp;"."&amp;AT35&amp;".1")&gt;VALUE(AQ36&amp;AR36&amp;"."&amp;AT36&amp;".1")</formula>
    </cfRule>
  </conditionalFormatting>
  <conditionalFormatting sqref="AR37">
    <cfRule type="expression" dxfId="455" priority="178" stopIfTrue="1">
      <formula>AND(AQ37="",AR37="",AT37="",AQ38="",AR38="",AT38="")</formula>
    </cfRule>
    <cfRule type="expression" dxfId="454" priority="182">
      <formula>ISERROR(VALUE(AQ37&amp;AR37&amp;"."&amp;AT37&amp;".1"))</formula>
    </cfRule>
    <cfRule type="expression" dxfId="453" priority="185">
      <formula>VALUE(AQ37&amp;AR37&amp;"."&amp;AT37&amp;".1")&gt;VALUE(AQ38&amp;AR38&amp;"."&amp;AT38&amp;".1")</formula>
    </cfRule>
  </conditionalFormatting>
  <conditionalFormatting sqref="AR39">
    <cfRule type="expression" dxfId="452" priority="298" stopIfTrue="1">
      <formula>AND(AQ39="",AR39="",AT39="",AQ40="",AR40="",AT40="")</formula>
    </cfRule>
    <cfRule type="expression" dxfId="451" priority="304">
      <formula>ISERROR(VALUE(AQ39&amp;AR39&amp;"."&amp;AT39&amp;".1"))</formula>
    </cfRule>
    <cfRule type="expression" dxfId="450" priority="311">
      <formula>VALUE(AQ39&amp;AR39&amp;"."&amp;AT39&amp;".1")&gt;VALUE(AQ40&amp;AR40&amp;"."&amp;AT40&amp;".1")</formula>
    </cfRule>
  </conditionalFormatting>
  <conditionalFormatting sqref="AR40">
    <cfRule type="expression" dxfId="449" priority="293" stopIfTrue="1">
      <formula>AND(AQ39="",AR39="",AT39="",AQ40="",AR40="",AT40="")</formula>
    </cfRule>
    <cfRule type="expression" dxfId="448" priority="295">
      <formula>ISERROR(VALUE(AQ40&amp;AR40&amp;"."&amp;AT40&amp;".1"))</formula>
    </cfRule>
    <cfRule type="expression" dxfId="447" priority="301">
      <formula>VALUE(AQ39&amp;AR39&amp;"."&amp;AT39&amp;".1")&gt;VALUE(AQ40&amp;AR40&amp;"."&amp;AT40&amp;".1")</formula>
    </cfRule>
  </conditionalFormatting>
  <conditionalFormatting sqref="AR41">
    <cfRule type="expression" dxfId="446" priority="277" stopIfTrue="1">
      <formula>AND(AQ41="",AR41="",AT41="",AQ42="",AR42="",AT42="")</formula>
    </cfRule>
    <cfRule type="expression" dxfId="445" priority="283">
      <formula>ISERROR(VALUE(AQ41&amp;AR41&amp;"."&amp;AT41&amp;".1"))</formula>
    </cfRule>
    <cfRule type="expression" dxfId="444" priority="290">
      <formula>VALUE(AQ41&amp;AR41&amp;"."&amp;AT41&amp;".1")&gt;VALUE(AQ42&amp;AR42&amp;"."&amp;AT42&amp;".1")</formula>
    </cfRule>
  </conditionalFormatting>
  <conditionalFormatting sqref="AR42">
    <cfRule type="expression" dxfId="443" priority="272" stopIfTrue="1">
      <formula>AND(AQ41="",AR41="",AT41="",AQ42="",AR42="",AT42="")</formula>
    </cfRule>
    <cfRule type="expression" dxfId="442" priority="274">
      <formula>ISERROR(VALUE(AQ42&amp;AR42&amp;"."&amp;AT42&amp;".1"))</formula>
    </cfRule>
    <cfRule type="expression" dxfId="441" priority="280">
      <formula>VALUE(AQ41&amp;AR41&amp;"."&amp;AT41&amp;".1")&gt;VALUE(AQ42&amp;AR42&amp;"."&amp;AT42&amp;".1")</formula>
    </cfRule>
  </conditionalFormatting>
  <conditionalFormatting sqref="AR43">
    <cfRule type="expression" dxfId="440" priority="256" stopIfTrue="1">
      <formula>AND(AQ43="",AR43="",AT43="",AQ44="",AR44="",AT44="")</formula>
    </cfRule>
    <cfRule type="expression" dxfId="439" priority="262">
      <formula>ISERROR(VALUE(AQ43&amp;AR43&amp;"."&amp;AT43&amp;".1"))</formula>
    </cfRule>
    <cfRule type="expression" dxfId="438" priority="269">
      <formula>VALUE(AQ43&amp;AR43&amp;"."&amp;AT43&amp;".1")&gt;VALUE(AQ44&amp;AR44&amp;"."&amp;AT44&amp;".1")</formula>
    </cfRule>
  </conditionalFormatting>
  <conditionalFormatting sqref="AR44">
    <cfRule type="expression" dxfId="437" priority="251" stopIfTrue="1">
      <formula>AND(AQ43="",AR43="",AT43="",AQ44="",AR44="",AT44="")</formula>
    </cfRule>
    <cfRule type="expression" dxfId="436" priority="253">
      <formula>ISERROR(VALUE(AQ44&amp;AR44&amp;"."&amp;AT44&amp;".1"))</formula>
    </cfRule>
    <cfRule type="expression" dxfId="435" priority="259">
      <formula>VALUE(AQ43&amp;AR43&amp;"."&amp;AT43&amp;".1")&gt;VALUE(AQ44&amp;AR44&amp;"."&amp;AT44&amp;".1")</formula>
    </cfRule>
  </conditionalFormatting>
  <conditionalFormatting sqref="AR45">
    <cfRule type="expression" dxfId="434" priority="235" stopIfTrue="1">
      <formula>AND(AQ45="",AR45="",AT45="",AQ46="",AR46="",AT46="")</formula>
    </cfRule>
    <cfRule type="expression" dxfId="433" priority="241">
      <formula>ISERROR(VALUE(AQ45&amp;AR45&amp;"."&amp;AT45&amp;".1"))</formula>
    </cfRule>
    <cfRule type="expression" dxfId="432" priority="248">
      <formula>VALUE(AQ45&amp;AR45&amp;"."&amp;AT45&amp;".1")&gt;VALUE(AQ46&amp;AR46&amp;"."&amp;AT46&amp;".1")</formula>
    </cfRule>
  </conditionalFormatting>
  <conditionalFormatting sqref="AR46">
    <cfRule type="expression" dxfId="431" priority="230" stopIfTrue="1">
      <formula>AND(AQ45="",AR45="",AT45="",AQ46="",AR46="",AT46="")</formula>
    </cfRule>
    <cfRule type="expression" dxfId="430" priority="232">
      <formula>ISERROR(VALUE(AQ46&amp;AR46&amp;"."&amp;AT46&amp;".1"))</formula>
    </cfRule>
    <cfRule type="expression" dxfId="429" priority="238">
      <formula>VALUE(AQ45&amp;AR45&amp;"."&amp;AT45&amp;".1")&gt;VALUE(AQ46&amp;AR46&amp;"."&amp;AT46&amp;".1")</formula>
    </cfRule>
  </conditionalFormatting>
  <conditionalFormatting sqref="AR47">
    <cfRule type="expression" dxfId="428" priority="214" stopIfTrue="1">
      <formula>AND(AQ47="",AR47="",AT47="",AQ48="",AR48="",AT48="")</formula>
    </cfRule>
    <cfRule type="expression" dxfId="427" priority="220">
      <formula>ISERROR(VALUE(AQ47&amp;AR47&amp;"."&amp;AT47&amp;".1"))</formula>
    </cfRule>
    <cfRule type="expression" dxfId="426" priority="227">
      <formula>VALUE(AQ47&amp;AR47&amp;"."&amp;AT47&amp;".1")&gt;VALUE(AQ48&amp;AR48&amp;"."&amp;AT48&amp;".1")</formula>
    </cfRule>
  </conditionalFormatting>
  <conditionalFormatting sqref="AR48">
    <cfRule type="expression" dxfId="425" priority="209" stopIfTrue="1">
      <formula>AND(AQ47="",AR47="",AT47="",AQ48="",AR48="",AT48="")</formula>
    </cfRule>
    <cfRule type="expression" dxfId="424" priority="211">
      <formula>ISERROR(VALUE(AQ48&amp;AR48&amp;"."&amp;AT48&amp;".1"))</formula>
    </cfRule>
    <cfRule type="expression" dxfId="423" priority="217">
      <formula>VALUE(AQ47&amp;AR47&amp;"."&amp;AT47&amp;".1")&gt;VALUE(AQ48&amp;AR48&amp;"."&amp;AT48&amp;".1")</formula>
    </cfRule>
  </conditionalFormatting>
  <conditionalFormatting sqref="AR49">
    <cfRule type="expression" dxfId="422" priority="193" stopIfTrue="1">
      <formula>AND(AQ49="",AR49="",AT49="",AQ50="",AR50="",AT50="")</formula>
    </cfRule>
    <cfRule type="expression" dxfId="421" priority="199">
      <formula>ISERROR(VALUE(AQ49&amp;AR49&amp;"."&amp;AT49&amp;".1"))</formula>
    </cfRule>
    <cfRule type="expression" dxfId="420" priority="206">
      <formula>VALUE(AQ49&amp;AR49&amp;"."&amp;AT49&amp;".1")&gt;VALUE(AQ50&amp;AR50&amp;"."&amp;AT50&amp;".1")</formula>
    </cfRule>
  </conditionalFormatting>
  <conditionalFormatting sqref="AR50">
    <cfRule type="expression" dxfId="419" priority="188" stopIfTrue="1">
      <formula>AND(AQ49="",AR49="",AT49="",AQ50="",AR50="",AT50="")</formula>
    </cfRule>
    <cfRule type="expression" dxfId="418" priority="190">
      <formula>ISERROR(VALUE(AQ50&amp;AR50&amp;"."&amp;AT50&amp;".1"))</formula>
    </cfRule>
    <cfRule type="expression" dxfId="417" priority="196">
      <formula>VALUE(AQ49&amp;AR49&amp;"."&amp;AT49&amp;".1")&gt;VALUE(AQ50&amp;AR50&amp;"."&amp;AT50&amp;".1")</formula>
    </cfRule>
  </conditionalFormatting>
  <conditionalFormatting sqref="AT33">
    <cfRule type="expression" dxfId="416" priority="345" stopIfTrue="1">
      <formula>AND(AQ33="",AR33="",AT33="",AQ34="",AR34="",AT34="")</formula>
    </cfRule>
    <cfRule type="expression" dxfId="415" priority="347">
      <formula>ISERROR(VALUE(AQ33&amp;AR33&amp;"."&amp;AT33&amp;".1"))</formula>
    </cfRule>
    <cfRule type="expression" dxfId="414" priority="352">
      <formula>VALUE(AQ33&amp;AR33&amp;"."&amp;AT33&amp;".1")&gt;VALUE(AQ34&amp;AR34&amp;"."&amp;AT34&amp;".1")</formula>
    </cfRule>
  </conditionalFormatting>
  <conditionalFormatting sqref="AT34">
    <cfRule type="expression" dxfId="413" priority="334" stopIfTrue="1">
      <formula>AND(AQ33="",AR33="",AT33="",AQ34="",AR34="",AT34="")</formula>
    </cfRule>
    <cfRule type="expression" dxfId="412" priority="336">
      <formula>ISERROR(VALUE(AQ34&amp;AR34&amp;"."&amp;AT34&amp;".1"))</formula>
    </cfRule>
    <cfRule type="expression" dxfId="411" priority="342">
      <formula>VALUE(AQ33&amp;AR33&amp;"."&amp;AT33&amp;".1")&gt;VALUE(AQ34&amp;AR34&amp;"."&amp;AT34&amp;".1")</formula>
    </cfRule>
  </conditionalFormatting>
  <conditionalFormatting sqref="AT35">
    <cfRule type="expression" dxfId="410" priority="324" stopIfTrue="1">
      <formula>AND(AQ35="",AR35="",AT35="",AQ36="",AR36="",AT36="")</formula>
    </cfRule>
    <cfRule type="expression" dxfId="409" priority="326">
      <formula>ISERROR(VALUE(AQ35&amp;AR35&amp;"."&amp;AT35&amp;".1"))</formula>
    </cfRule>
    <cfRule type="expression" dxfId="408" priority="331">
      <formula>VALUE(AQ35&amp;AR35&amp;"."&amp;AT35&amp;".1")&gt;VALUE(AQ36&amp;AR36&amp;"."&amp;AT36&amp;".1")</formula>
    </cfRule>
  </conditionalFormatting>
  <conditionalFormatting sqref="AT36 AT38">
    <cfRule type="expression" dxfId="407" priority="313" stopIfTrue="1">
      <formula>AND(AQ35="",AR35="",AT35="",AQ36="",AR36="",AT36="")</formula>
    </cfRule>
    <cfRule type="expression" dxfId="406" priority="315">
      <formula>ISERROR(VALUE(AQ36&amp;AR36&amp;"."&amp;AT36&amp;".1"))</formula>
    </cfRule>
    <cfRule type="expression" dxfId="405" priority="321">
      <formula>VALUE(AQ35&amp;AR35&amp;"."&amp;AT35&amp;".1")&gt;VALUE(AQ36&amp;AR36&amp;"."&amp;AT36&amp;".1")</formula>
    </cfRule>
  </conditionalFormatting>
  <conditionalFormatting sqref="AT37">
    <cfRule type="expression" dxfId="404" priority="181" stopIfTrue="1">
      <formula>AND(AQ37="",AR37="",AT37="",AQ38="",AR38="",AT38="")</formula>
    </cfRule>
    <cfRule type="expression" dxfId="403" priority="183">
      <formula>ISERROR(VALUE(AQ37&amp;AR37&amp;"."&amp;AT37&amp;".1"))</formula>
    </cfRule>
    <cfRule type="expression" dxfId="402" priority="184">
      <formula>VALUE(AQ37&amp;AR37&amp;"."&amp;AT37&amp;".1")&gt;VALUE(AQ38&amp;AR38&amp;"."&amp;AT38&amp;".1")</formula>
    </cfRule>
  </conditionalFormatting>
  <conditionalFormatting sqref="AT39">
    <cfRule type="expression" dxfId="401" priority="303" stopIfTrue="1">
      <formula>AND(AQ39="",AR39="",AT39="",AQ40="",AR40="",AT40="")</formula>
    </cfRule>
    <cfRule type="expression" dxfId="400" priority="305">
      <formula>ISERROR(VALUE(AQ39&amp;AR39&amp;"."&amp;AT39&amp;".1"))</formula>
    </cfRule>
    <cfRule type="expression" dxfId="399" priority="310">
      <formula>VALUE(AQ39&amp;AR39&amp;"."&amp;AT39&amp;".1")&gt;VALUE(AQ40&amp;AR40&amp;"."&amp;AT40&amp;".1")</formula>
    </cfRule>
  </conditionalFormatting>
  <conditionalFormatting sqref="AT40">
    <cfRule type="expression" dxfId="398" priority="292" stopIfTrue="1">
      <formula>AND(AQ39="",AR39="",AT39="",AQ40="",AR40="",AT40="")</formula>
    </cfRule>
    <cfRule type="expression" dxfId="397" priority="294">
      <formula>ISERROR(VALUE(AQ40&amp;AR40&amp;"."&amp;AT40&amp;".1"))</formula>
    </cfRule>
    <cfRule type="expression" dxfId="396" priority="300">
      <formula>VALUE(AQ39&amp;AR39&amp;"."&amp;AT39&amp;".1")&gt;VALUE(AQ40&amp;AR40&amp;"."&amp;AT40&amp;".1")</formula>
    </cfRule>
  </conditionalFormatting>
  <conditionalFormatting sqref="AT41">
    <cfRule type="expression" dxfId="395" priority="282" stopIfTrue="1">
      <formula>AND(AQ41="",AR41="",AT41="",AQ42="",AR42="",AT42="")</formula>
    </cfRule>
    <cfRule type="expression" dxfId="394" priority="284">
      <formula>ISERROR(VALUE(AQ41&amp;AR41&amp;"."&amp;AT41&amp;".1"))</formula>
    </cfRule>
    <cfRule type="expression" dxfId="393" priority="289">
      <formula>VALUE(AQ41&amp;AR41&amp;"."&amp;AT41&amp;".1")&gt;VALUE(AQ42&amp;AR42&amp;"."&amp;AT42&amp;".1")</formula>
    </cfRule>
  </conditionalFormatting>
  <conditionalFormatting sqref="AT42">
    <cfRule type="expression" dxfId="392" priority="271" stopIfTrue="1">
      <formula>AND(AQ41="",AR41="",AT41="",AQ42="",AR42="",AT42="")</formula>
    </cfRule>
    <cfRule type="expression" dxfId="391" priority="273">
      <formula>ISERROR(VALUE(AQ42&amp;AR42&amp;"."&amp;AT42&amp;".1"))</formula>
    </cfRule>
    <cfRule type="expression" dxfId="390" priority="279">
      <formula>VALUE(AQ41&amp;AR41&amp;"."&amp;AT41&amp;".1")&gt;VALUE(AQ42&amp;AR42&amp;"."&amp;AT42&amp;".1")</formula>
    </cfRule>
  </conditionalFormatting>
  <conditionalFormatting sqref="AT43">
    <cfRule type="expression" dxfId="389" priority="261" stopIfTrue="1">
      <formula>AND(AQ43="",AR43="",AT43="",AQ44="",AR44="",AT44="")</formula>
    </cfRule>
    <cfRule type="expression" dxfId="388" priority="263">
      <formula>ISERROR(VALUE(AQ43&amp;AR43&amp;"."&amp;AT43&amp;".1"))</formula>
    </cfRule>
    <cfRule type="expression" dxfId="387" priority="268">
      <formula>VALUE(AQ43&amp;AR43&amp;"."&amp;AT43&amp;".1")&gt;VALUE(AQ44&amp;AR44&amp;"."&amp;AT44&amp;".1")</formula>
    </cfRule>
  </conditionalFormatting>
  <conditionalFormatting sqref="AT44">
    <cfRule type="expression" dxfId="386" priority="250" stopIfTrue="1">
      <formula>AND(AQ43="",AR43="",AT43="",AQ44="",AR44="",AT44="")</formula>
    </cfRule>
    <cfRule type="expression" dxfId="385" priority="252">
      <formula>ISERROR(VALUE(AQ44&amp;AR44&amp;"."&amp;AT44&amp;".1"))</formula>
    </cfRule>
    <cfRule type="expression" dxfId="384" priority="258">
      <formula>VALUE(AQ43&amp;AR43&amp;"."&amp;AT43&amp;".1")&gt;VALUE(AQ44&amp;AR44&amp;"."&amp;AT44&amp;".1")</formula>
    </cfRule>
  </conditionalFormatting>
  <conditionalFormatting sqref="AT45">
    <cfRule type="expression" dxfId="383" priority="240" stopIfTrue="1">
      <formula>AND(AQ45="",AR45="",AT45="",AQ46="",AR46="",AT46="")</formula>
    </cfRule>
    <cfRule type="expression" dxfId="382" priority="242">
      <formula>ISERROR(VALUE(AQ45&amp;AR45&amp;"."&amp;AT45&amp;".1"))</formula>
    </cfRule>
    <cfRule type="expression" dxfId="381" priority="247">
      <formula>VALUE(AQ45&amp;AR45&amp;"."&amp;AT45&amp;".1")&gt;VALUE(AQ46&amp;AR46&amp;"."&amp;AT46&amp;".1")</formula>
    </cfRule>
  </conditionalFormatting>
  <conditionalFormatting sqref="AT46">
    <cfRule type="expression" dxfId="380" priority="229" stopIfTrue="1">
      <formula>AND(AQ45="",AR45="",AT45="",AQ46="",AR46="",AT46="")</formula>
    </cfRule>
    <cfRule type="expression" dxfId="379" priority="231">
      <formula>ISERROR(VALUE(AQ46&amp;AR46&amp;"."&amp;AT46&amp;".1"))</formula>
    </cfRule>
    <cfRule type="expression" dxfId="378" priority="237">
      <formula>VALUE(AQ45&amp;AR45&amp;"."&amp;AT45&amp;".1")&gt;VALUE(AQ46&amp;AR46&amp;"."&amp;AT46&amp;".1")</formula>
    </cfRule>
  </conditionalFormatting>
  <conditionalFormatting sqref="AT47">
    <cfRule type="expression" dxfId="377" priority="219" stopIfTrue="1">
      <formula>AND(AQ47="",AR47="",AT47="",AQ48="",AR48="",AT48="")</formula>
    </cfRule>
    <cfRule type="expression" dxfId="376" priority="221">
      <formula>ISERROR(VALUE(AQ47&amp;AR47&amp;"."&amp;AT47&amp;".1"))</formula>
    </cfRule>
    <cfRule type="expression" dxfId="375" priority="226">
      <formula>VALUE(AQ47&amp;AR47&amp;"."&amp;AT47&amp;".1")&gt;VALUE(AQ48&amp;AR48&amp;"."&amp;AT48&amp;".1")</formula>
    </cfRule>
  </conditionalFormatting>
  <conditionalFormatting sqref="AT48">
    <cfRule type="expression" dxfId="374" priority="208" stopIfTrue="1">
      <formula>AND(AQ47="",AR47="",AT47="",AQ48="",AR48="",AT48="")</formula>
    </cfRule>
    <cfRule type="expression" dxfId="373" priority="210">
      <formula>ISERROR(VALUE(AQ48&amp;AR48&amp;"."&amp;AT48&amp;".1"))</formula>
    </cfRule>
    <cfRule type="expression" dxfId="372" priority="216">
      <formula>VALUE(AQ47&amp;AR47&amp;"."&amp;AT47&amp;".1")&gt;VALUE(AQ48&amp;AR48&amp;"."&amp;AT48&amp;".1")</formula>
    </cfRule>
  </conditionalFormatting>
  <conditionalFormatting sqref="AT49">
    <cfRule type="expression" dxfId="371" priority="198" stopIfTrue="1">
      <formula>AND(AQ49="",AR49="",AT49="",AQ50="",AR50="",AT50="")</formula>
    </cfRule>
    <cfRule type="expression" dxfId="370" priority="200">
      <formula>ISERROR(VALUE(AQ49&amp;AR49&amp;"."&amp;AT49&amp;".1"))</formula>
    </cfRule>
    <cfRule type="expression" dxfId="369" priority="205">
      <formula>VALUE(AQ49&amp;AR49&amp;"."&amp;AT49&amp;".1")&gt;VALUE(AQ50&amp;AR50&amp;"."&amp;AT50&amp;".1")</formula>
    </cfRule>
  </conditionalFormatting>
  <conditionalFormatting sqref="AT50">
    <cfRule type="expression" dxfId="368" priority="187" stopIfTrue="1">
      <formula>AND(AQ49="",AR49="",AT49="",AQ50="",AR50="",AT50="")</formula>
    </cfRule>
    <cfRule type="expression" dxfId="367" priority="189">
      <formula>ISERROR(VALUE(AQ50&amp;AR50&amp;"."&amp;AT50&amp;".1"))</formula>
    </cfRule>
    <cfRule type="expression" dxfId="366" priority="195">
      <formula>VALUE(AQ49&amp;AR49&amp;"."&amp;AT49&amp;".1")&gt;VALUE(AQ50&amp;AR50&amp;"."&amp;AT50&amp;".1")</formula>
    </cfRule>
  </conditionalFormatting>
  <conditionalFormatting sqref="AQ15">
    <cfRule type="expression" dxfId="365" priority="164" stopIfTrue="1">
      <formula>AND(AQ15="",AR15="",AT15="",AQ16="",AR16="",AT16="")</formula>
    </cfRule>
    <cfRule type="expression" dxfId="364" priority="167">
      <formula>ISERROR(VALUE(AQ15&amp;AR15&amp;"."&amp;AT15&amp;".1"))</formula>
    </cfRule>
    <cfRule type="expression" dxfId="363" priority="177">
      <formula>VALUE(AQ15&amp;AR15&amp;"."&amp;AT15&amp;".1")&gt;VALUE(AQ16&amp;AR16&amp;"."&amp;AT16&amp;".1")</formula>
    </cfRule>
  </conditionalFormatting>
  <conditionalFormatting sqref="AQ16">
    <cfRule type="expression" dxfId="362" priority="161" stopIfTrue="1">
      <formula>AND(AQ15="",AR15="",AT15="",AQ16="",AR16="",AT16="")</formula>
    </cfRule>
    <cfRule type="expression" dxfId="361" priority="162">
      <formula>ISERROR(VALUE(AQ16&amp;AR16&amp;"."&amp;AT16&amp;".1"))</formula>
    </cfRule>
    <cfRule type="expression" dxfId="360" priority="171">
      <formula>VALUE(AQ15&amp;AR15&amp;"."&amp;AT15&amp;".1")&gt;VALUE(AQ16&amp;AR16&amp;"."&amp;AT16&amp;".1")</formula>
    </cfRule>
  </conditionalFormatting>
  <conditionalFormatting sqref="AQ17">
    <cfRule type="expression" dxfId="359" priority="143" stopIfTrue="1">
      <formula>AND(AQ17="",AR17="",AT17="",AQ18="",AR18="",AT18="")</formula>
    </cfRule>
    <cfRule type="expression" dxfId="358" priority="146">
      <formula>ISERROR(VALUE(AQ17&amp;AR17&amp;"."&amp;AT17&amp;".1"))</formula>
    </cfRule>
    <cfRule type="expression" dxfId="357" priority="156">
      <formula>VALUE(AQ17&amp;AR17&amp;"."&amp;AT17&amp;".1")&gt;VALUE(AQ18&amp;AR18&amp;"."&amp;AT18&amp;".1")</formula>
    </cfRule>
  </conditionalFormatting>
  <conditionalFormatting sqref="AQ18 AQ20">
    <cfRule type="expression" dxfId="356" priority="140" stopIfTrue="1">
      <formula>AND(AQ17="",AR17="",AT17="",AQ18="",AR18="",AT18="")</formula>
    </cfRule>
    <cfRule type="expression" dxfId="355" priority="141">
      <formula>ISERROR(VALUE(AQ18&amp;AR18&amp;"."&amp;AT18&amp;".1"))</formula>
    </cfRule>
    <cfRule type="expression" dxfId="354" priority="150">
      <formula>VALUE(AQ17&amp;AR17&amp;"."&amp;AT17&amp;".1")&gt;VALUE(AQ18&amp;AR18&amp;"."&amp;AT18&amp;".1")</formula>
    </cfRule>
  </conditionalFormatting>
  <conditionalFormatting sqref="AQ19">
    <cfRule type="expression" dxfId="353" priority="2" stopIfTrue="1">
      <formula>AND(AQ19="",AR19="",AT19="",AQ20="",AR20="",AT20="")</formula>
    </cfRule>
    <cfRule type="expression" dxfId="352" priority="3">
      <formula>ISERROR(VALUE(AQ19&amp;AR19&amp;"."&amp;AT19&amp;".1"))</formula>
    </cfRule>
    <cfRule type="expression" dxfId="351" priority="9">
      <formula>VALUE(AQ19&amp;AR19&amp;"."&amp;AT19&amp;".1")&gt;VALUE(AQ20&amp;AR20&amp;"."&amp;AT20&amp;".1")</formula>
    </cfRule>
  </conditionalFormatting>
  <conditionalFormatting sqref="AQ21">
    <cfRule type="expression" dxfId="350" priority="122" stopIfTrue="1">
      <formula>AND(AQ21="",AR21="",AT21="",AQ22="",AR22="",AT22="")</formula>
    </cfRule>
    <cfRule type="expression" dxfId="349" priority="125">
      <formula>ISERROR(VALUE(AQ21&amp;AR21&amp;"."&amp;AT21&amp;".1"))</formula>
    </cfRule>
    <cfRule type="expression" dxfId="348" priority="135">
      <formula>VALUE(AQ21&amp;AR21&amp;"."&amp;AT21&amp;".1")&gt;VALUE(AQ22&amp;AR22&amp;"."&amp;AT22&amp;".1")</formula>
    </cfRule>
  </conditionalFormatting>
  <conditionalFormatting sqref="AQ22">
    <cfRule type="expression" dxfId="347" priority="119" stopIfTrue="1">
      <formula>AND(AQ21="",AR21="",AT21="",AQ22="",AR22="",AT22="")</formula>
    </cfRule>
    <cfRule type="expression" dxfId="346" priority="120">
      <formula>ISERROR(VALUE(AQ22&amp;AR22&amp;"."&amp;AT22&amp;".1"))</formula>
    </cfRule>
    <cfRule type="expression" dxfId="345" priority="129">
      <formula>VALUE(AQ21&amp;AR21&amp;"."&amp;AT21&amp;".1")&gt;VALUE(AQ22&amp;AR22&amp;"."&amp;AT22&amp;".1")</formula>
    </cfRule>
  </conditionalFormatting>
  <conditionalFormatting sqref="AQ23">
    <cfRule type="expression" dxfId="344" priority="101" stopIfTrue="1">
      <formula>AND(AQ23="",AR23="",AT23="",AQ24="",AR24="",AT24="")</formula>
    </cfRule>
    <cfRule type="expression" dxfId="343" priority="104">
      <formula>ISERROR(VALUE(AQ23&amp;AR23&amp;"."&amp;AT23&amp;".1"))</formula>
    </cfRule>
    <cfRule type="expression" dxfId="342" priority="114">
      <formula>VALUE(AQ23&amp;AR23&amp;"."&amp;AT23&amp;".1")&gt;VALUE(AQ24&amp;AR24&amp;"."&amp;AT24&amp;".1")</formula>
    </cfRule>
  </conditionalFormatting>
  <conditionalFormatting sqref="AQ24">
    <cfRule type="expression" dxfId="341" priority="98" stopIfTrue="1">
      <formula>AND(AQ23="",AR23="",AT23="",AQ24="",AR24="",AT24="")</formula>
    </cfRule>
    <cfRule type="expression" dxfId="340" priority="99">
      <formula>ISERROR(VALUE(AQ24&amp;AR24&amp;"."&amp;AT24&amp;".1"))</formula>
    </cfRule>
    <cfRule type="expression" dxfId="339" priority="108">
      <formula>VALUE(AQ23&amp;AR23&amp;"."&amp;AT23&amp;".1")&gt;VALUE(AQ24&amp;AR24&amp;"."&amp;AT24&amp;".1")</formula>
    </cfRule>
  </conditionalFormatting>
  <conditionalFormatting sqref="AQ25">
    <cfRule type="expression" dxfId="338" priority="80" stopIfTrue="1">
      <formula>AND(AQ25="",AR25="",AT25="",AQ26="",AR26="",AT26="")</formula>
    </cfRule>
    <cfRule type="expression" dxfId="337" priority="83">
      <formula>ISERROR(VALUE(AQ25&amp;AR25&amp;"."&amp;AT25&amp;".1"))</formula>
    </cfRule>
    <cfRule type="expression" dxfId="336" priority="93">
      <formula>VALUE(AQ25&amp;AR25&amp;"."&amp;AT25&amp;".1")&gt;VALUE(AQ26&amp;AR26&amp;"."&amp;AT26&amp;".1")</formula>
    </cfRule>
  </conditionalFormatting>
  <conditionalFormatting sqref="AQ26">
    <cfRule type="expression" dxfId="335" priority="77" stopIfTrue="1">
      <formula>AND(AQ25="",AR25="",AT25="",AQ26="",AR26="",AT26="")</formula>
    </cfRule>
    <cfRule type="expression" dxfId="334" priority="78">
      <formula>ISERROR(VALUE(AQ26&amp;AR26&amp;"."&amp;AT26&amp;".1"))</formula>
    </cfRule>
    <cfRule type="expression" dxfId="333" priority="87">
      <formula>VALUE(AQ25&amp;AR25&amp;"."&amp;AT25&amp;".1")&gt;VALUE(AQ26&amp;AR26&amp;"."&amp;AT26&amp;".1")</formula>
    </cfRule>
  </conditionalFormatting>
  <conditionalFormatting sqref="AQ27">
    <cfRule type="expression" dxfId="332" priority="59" stopIfTrue="1">
      <formula>AND(AQ27="",AR27="",AT27="",AQ28="",AR28="",AT28="")</formula>
    </cfRule>
    <cfRule type="expression" dxfId="331" priority="62">
      <formula>ISERROR(VALUE(AQ27&amp;AR27&amp;"."&amp;AT27&amp;".1"))</formula>
    </cfRule>
    <cfRule type="expression" dxfId="330" priority="72">
      <formula>VALUE(AQ27&amp;AR27&amp;"."&amp;AT27&amp;".1")&gt;VALUE(AQ28&amp;AR28&amp;"."&amp;AT28&amp;".1")</formula>
    </cfRule>
  </conditionalFormatting>
  <conditionalFormatting sqref="AQ28">
    <cfRule type="expression" dxfId="329" priority="56" stopIfTrue="1">
      <formula>AND(AQ27="",AR27="",AT27="",AQ28="",AR28="",AT28="")</formula>
    </cfRule>
    <cfRule type="expression" dxfId="328" priority="57">
      <formula>ISERROR(VALUE(AQ28&amp;AR28&amp;"."&amp;AT28&amp;".1"))</formula>
    </cfRule>
    <cfRule type="expression" dxfId="327" priority="66">
      <formula>VALUE(AQ27&amp;AR27&amp;"."&amp;AT27&amp;".1")&gt;VALUE(AQ28&amp;AR28&amp;"."&amp;AT28&amp;".1")</formula>
    </cfRule>
  </conditionalFormatting>
  <conditionalFormatting sqref="AQ29">
    <cfRule type="expression" dxfId="326" priority="38" stopIfTrue="1">
      <formula>AND(AQ29="",AR29="",AT29="",AQ30="",AR30="",AT30="")</formula>
    </cfRule>
    <cfRule type="expression" dxfId="325" priority="41">
      <formula>ISERROR(VALUE(AQ29&amp;AR29&amp;"."&amp;AT29&amp;".1"))</formula>
    </cfRule>
    <cfRule type="expression" dxfId="324" priority="51">
      <formula>VALUE(AQ29&amp;AR29&amp;"."&amp;AT29&amp;".1")&gt;VALUE(AQ30&amp;AR30&amp;"."&amp;AT30&amp;".1")</formula>
    </cfRule>
  </conditionalFormatting>
  <conditionalFormatting sqref="AQ30">
    <cfRule type="expression" dxfId="323" priority="35" stopIfTrue="1">
      <formula>AND(AQ29="",AR29="",AT29="",AQ30="",AR30="",AT30="")</formula>
    </cfRule>
    <cfRule type="expression" dxfId="322" priority="36">
      <formula>ISERROR(VALUE(AQ30&amp;AR30&amp;"."&amp;AT30&amp;".1"))</formula>
    </cfRule>
    <cfRule type="expression" dxfId="321" priority="45">
      <formula>VALUE(AQ29&amp;AR29&amp;"."&amp;AT29&amp;".1")&gt;VALUE(AQ30&amp;AR30&amp;"."&amp;AT30&amp;".1")</formula>
    </cfRule>
  </conditionalFormatting>
  <conditionalFormatting sqref="AQ31">
    <cfRule type="expression" dxfId="320" priority="17" stopIfTrue="1">
      <formula>AND(AQ31="",AR31="",AT31="",AQ32="",AR32="",AT32="")</formula>
    </cfRule>
    <cfRule type="expression" dxfId="319" priority="20">
      <formula>ISERROR(VALUE(AQ31&amp;AR31&amp;"."&amp;AT31&amp;".1"))</formula>
    </cfRule>
    <cfRule type="expression" dxfId="318" priority="30">
      <formula>VALUE(AQ31&amp;AR31&amp;"."&amp;AT31&amp;".1")&gt;VALUE(AQ32&amp;AR32&amp;"."&amp;AT32&amp;".1")</formula>
    </cfRule>
  </conditionalFormatting>
  <conditionalFormatting sqref="AQ32">
    <cfRule type="expression" dxfId="317" priority="14" stopIfTrue="1">
      <formula>AND(AQ31="",AR31="",AT31="",AQ32="",AR32="",AT32="")</formula>
    </cfRule>
    <cfRule type="expression" dxfId="316" priority="15">
      <formula>ISERROR(VALUE(AQ32&amp;AR32&amp;"."&amp;AT32&amp;".1"))</formula>
    </cfRule>
    <cfRule type="expression" dxfId="315" priority="24">
      <formula>VALUE(AQ31&amp;AR31&amp;"."&amp;AT31&amp;".1")&gt;VALUE(AQ32&amp;AR32&amp;"."&amp;AT32&amp;".1")</formula>
    </cfRule>
  </conditionalFormatting>
  <conditionalFormatting sqref="AR15">
    <cfRule type="expression" dxfId="314" priority="163" stopIfTrue="1">
      <formula>AND(AQ15="",AR15="",AT15="",AQ16="",AR16="",AT16="")</formula>
    </cfRule>
    <cfRule type="expression" dxfId="313" priority="169">
      <formula>ISERROR(VALUE(AQ15&amp;AR15&amp;"."&amp;AT15&amp;".1"))</formula>
    </cfRule>
    <cfRule type="expression" dxfId="312" priority="176">
      <formula>VALUE(AQ15&amp;AR15&amp;"."&amp;AT15&amp;".1")&gt;VALUE(AQ16&amp;AR16&amp;"."&amp;AT16&amp;".1")</formula>
    </cfRule>
  </conditionalFormatting>
  <conditionalFormatting sqref="AR16">
    <cfRule type="expression" dxfId="311" priority="158" stopIfTrue="1">
      <formula>AND(AQ15="",AR15="",AT15="",AQ16="",AR16="",AT16="")</formula>
    </cfRule>
    <cfRule type="expression" dxfId="310" priority="160">
      <formula>ISERROR(VALUE(AQ16&amp;AR16&amp;"."&amp;AT16&amp;".1"))</formula>
    </cfRule>
    <cfRule type="expression" dxfId="309" priority="166">
      <formula>VALUE(AQ15&amp;AR15&amp;"."&amp;AT15&amp;".1")&gt;VALUE(AQ16&amp;AR16&amp;"."&amp;AT16&amp;".1")</formula>
    </cfRule>
  </conditionalFormatting>
  <conditionalFormatting sqref="AR17">
    <cfRule type="expression" dxfId="308" priority="142" stopIfTrue="1">
      <formula>AND(AQ17="",AR17="",AT17="",AQ18="",AR18="",AT18="")</formula>
    </cfRule>
    <cfRule type="expression" dxfId="307" priority="148">
      <formula>ISERROR(VALUE(AQ17&amp;AR17&amp;"."&amp;AT17&amp;".1"))</formula>
    </cfRule>
    <cfRule type="expression" dxfId="306" priority="155">
      <formula>VALUE(AQ17&amp;AR17&amp;"."&amp;AT17&amp;".1")&gt;VALUE(AQ18&amp;AR18&amp;"."&amp;AT18&amp;".1")</formula>
    </cfRule>
  </conditionalFormatting>
  <conditionalFormatting sqref="AR18 AR20">
    <cfRule type="expression" dxfId="305" priority="137" stopIfTrue="1">
      <formula>AND(AQ17="",AR17="",AT17="",AQ18="",AR18="",AT18="")</formula>
    </cfRule>
    <cfRule type="expression" dxfId="304" priority="139">
      <formula>ISERROR(VALUE(AQ18&amp;AR18&amp;"."&amp;AT18&amp;".1"))</formula>
    </cfRule>
    <cfRule type="expression" dxfId="303" priority="145">
      <formula>VALUE(AQ17&amp;AR17&amp;"."&amp;AT17&amp;".1")&gt;VALUE(AQ18&amp;AR18&amp;"."&amp;AT18&amp;".1")</formula>
    </cfRule>
  </conditionalFormatting>
  <conditionalFormatting sqref="AR19">
    <cfRule type="expression" dxfId="302" priority="1" stopIfTrue="1">
      <formula>AND(AQ19="",AR19="",AT19="",AQ20="",AR20="",AT20="")</formula>
    </cfRule>
    <cfRule type="expression" dxfId="301" priority="5">
      <formula>ISERROR(VALUE(AQ19&amp;AR19&amp;"."&amp;AT19&amp;".1"))</formula>
    </cfRule>
    <cfRule type="expression" dxfId="300" priority="8">
      <formula>VALUE(AQ19&amp;AR19&amp;"."&amp;AT19&amp;".1")&gt;VALUE(AQ20&amp;AR20&amp;"."&amp;AT20&amp;".1")</formula>
    </cfRule>
  </conditionalFormatting>
  <conditionalFormatting sqref="AR21">
    <cfRule type="expression" dxfId="299" priority="121" stopIfTrue="1">
      <formula>AND(AQ21="",AR21="",AT21="",AQ22="",AR22="",AT22="")</formula>
    </cfRule>
    <cfRule type="expression" dxfId="298" priority="127">
      <formula>ISERROR(VALUE(AQ21&amp;AR21&amp;"."&amp;AT21&amp;".1"))</formula>
    </cfRule>
    <cfRule type="expression" dxfId="297" priority="134">
      <formula>VALUE(AQ21&amp;AR21&amp;"."&amp;AT21&amp;".1")&gt;VALUE(AQ22&amp;AR22&amp;"."&amp;AT22&amp;".1")</formula>
    </cfRule>
  </conditionalFormatting>
  <conditionalFormatting sqref="AR22">
    <cfRule type="expression" dxfId="296" priority="116" stopIfTrue="1">
      <formula>AND(AQ21="",AR21="",AT21="",AQ22="",AR22="",AT22="")</formula>
    </cfRule>
    <cfRule type="expression" dxfId="295" priority="118">
      <formula>ISERROR(VALUE(AQ22&amp;AR22&amp;"."&amp;AT22&amp;".1"))</formula>
    </cfRule>
    <cfRule type="expression" dxfId="294" priority="124">
      <formula>VALUE(AQ21&amp;AR21&amp;"."&amp;AT21&amp;".1")&gt;VALUE(AQ22&amp;AR22&amp;"."&amp;AT22&amp;".1")</formula>
    </cfRule>
  </conditionalFormatting>
  <conditionalFormatting sqref="AR23">
    <cfRule type="expression" dxfId="293" priority="100" stopIfTrue="1">
      <formula>AND(AQ23="",AR23="",AT23="",AQ24="",AR24="",AT24="")</formula>
    </cfRule>
    <cfRule type="expression" dxfId="292" priority="106">
      <formula>ISERROR(VALUE(AQ23&amp;AR23&amp;"."&amp;AT23&amp;".1"))</formula>
    </cfRule>
    <cfRule type="expression" dxfId="291" priority="113">
      <formula>VALUE(AQ23&amp;AR23&amp;"."&amp;AT23&amp;".1")&gt;VALUE(AQ24&amp;AR24&amp;"."&amp;AT24&amp;".1")</formula>
    </cfRule>
  </conditionalFormatting>
  <conditionalFormatting sqref="AR24">
    <cfRule type="expression" dxfId="290" priority="95" stopIfTrue="1">
      <formula>AND(AQ23="",AR23="",AT23="",AQ24="",AR24="",AT24="")</formula>
    </cfRule>
    <cfRule type="expression" dxfId="289" priority="97">
      <formula>ISERROR(VALUE(AQ24&amp;AR24&amp;"."&amp;AT24&amp;".1"))</formula>
    </cfRule>
    <cfRule type="expression" dxfId="288" priority="103">
      <formula>VALUE(AQ23&amp;AR23&amp;"."&amp;AT23&amp;".1")&gt;VALUE(AQ24&amp;AR24&amp;"."&amp;AT24&amp;".1")</formula>
    </cfRule>
  </conditionalFormatting>
  <conditionalFormatting sqref="AR25">
    <cfRule type="expression" dxfId="287" priority="79" stopIfTrue="1">
      <formula>AND(AQ25="",AR25="",AT25="",AQ26="",AR26="",AT26="")</formula>
    </cfRule>
    <cfRule type="expression" dxfId="286" priority="85">
      <formula>ISERROR(VALUE(AQ25&amp;AR25&amp;"."&amp;AT25&amp;".1"))</formula>
    </cfRule>
    <cfRule type="expression" dxfId="285" priority="92">
      <formula>VALUE(AQ25&amp;AR25&amp;"."&amp;AT25&amp;".1")&gt;VALUE(AQ26&amp;AR26&amp;"."&amp;AT26&amp;".1")</formula>
    </cfRule>
  </conditionalFormatting>
  <conditionalFormatting sqref="AR26">
    <cfRule type="expression" dxfId="284" priority="74" stopIfTrue="1">
      <formula>AND(AQ25="",AR25="",AT25="",AQ26="",AR26="",AT26="")</formula>
    </cfRule>
    <cfRule type="expression" dxfId="283" priority="76">
      <formula>ISERROR(VALUE(AQ26&amp;AR26&amp;"."&amp;AT26&amp;".1"))</formula>
    </cfRule>
    <cfRule type="expression" dxfId="282" priority="82">
      <formula>VALUE(AQ25&amp;AR25&amp;"."&amp;AT25&amp;".1")&gt;VALUE(AQ26&amp;AR26&amp;"."&amp;AT26&amp;".1")</formula>
    </cfRule>
  </conditionalFormatting>
  <conditionalFormatting sqref="AR27">
    <cfRule type="expression" dxfId="281" priority="58" stopIfTrue="1">
      <formula>AND(AQ27="",AR27="",AT27="",AQ28="",AR28="",AT28="")</formula>
    </cfRule>
    <cfRule type="expression" dxfId="280" priority="64">
      <formula>ISERROR(VALUE(AQ27&amp;AR27&amp;"."&amp;AT27&amp;".1"))</formula>
    </cfRule>
    <cfRule type="expression" dxfId="279" priority="71">
      <formula>VALUE(AQ27&amp;AR27&amp;"."&amp;AT27&amp;".1")&gt;VALUE(AQ28&amp;AR28&amp;"."&amp;AT28&amp;".1")</formula>
    </cfRule>
  </conditionalFormatting>
  <conditionalFormatting sqref="AR28">
    <cfRule type="expression" dxfId="278" priority="53" stopIfTrue="1">
      <formula>AND(AQ27="",AR27="",AT27="",AQ28="",AR28="",AT28="")</formula>
    </cfRule>
    <cfRule type="expression" dxfId="277" priority="55">
      <formula>ISERROR(VALUE(AQ28&amp;AR28&amp;"."&amp;AT28&amp;".1"))</formula>
    </cfRule>
    <cfRule type="expression" dxfId="276" priority="61">
      <formula>VALUE(AQ27&amp;AR27&amp;"."&amp;AT27&amp;".1")&gt;VALUE(AQ28&amp;AR28&amp;"."&amp;AT28&amp;".1")</formula>
    </cfRule>
  </conditionalFormatting>
  <conditionalFormatting sqref="AR29">
    <cfRule type="expression" dxfId="275" priority="37" stopIfTrue="1">
      <formula>AND(AQ29="",AR29="",AT29="",AQ30="",AR30="",AT30="")</formula>
    </cfRule>
    <cfRule type="expression" dxfId="274" priority="43">
      <formula>ISERROR(VALUE(AQ29&amp;AR29&amp;"."&amp;AT29&amp;".1"))</formula>
    </cfRule>
    <cfRule type="expression" dxfId="273" priority="50">
      <formula>VALUE(AQ29&amp;AR29&amp;"."&amp;AT29&amp;".1")&gt;VALUE(AQ30&amp;AR30&amp;"."&amp;AT30&amp;".1")</formula>
    </cfRule>
  </conditionalFormatting>
  <conditionalFormatting sqref="AR30">
    <cfRule type="expression" dxfId="272" priority="32" stopIfTrue="1">
      <formula>AND(AQ29="",AR29="",AT29="",AQ30="",AR30="",AT30="")</formula>
    </cfRule>
    <cfRule type="expression" dxfId="271" priority="34">
      <formula>ISERROR(VALUE(AQ30&amp;AR30&amp;"."&amp;AT30&amp;".1"))</formula>
    </cfRule>
    <cfRule type="expression" dxfId="270" priority="40">
      <formula>VALUE(AQ29&amp;AR29&amp;"."&amp;AT29&amp;".1")&gt;VALUE(AQ30&amp;AR30&amp;"."&amp;AT30&amp;".1")</formula>
    </cfRule>
  </conditionalFormatting>
  <conditionalFormatting sqref="AR31">
    <cfRule type="expression" dxfId="269" priority="16" stopIfTrue="1">
      <formula>AND(AQ31="",AR31="",AT31="",AQ32="",AR32="",AT32="")</formula>
    </cfRule>
    <cfRule type="expression" dxfId="268" priority="22">
      <formula>ISERROR(VALUE(AQ31&amp;AR31&amp;"."&amp;AT31&amp;".1"))</formula>
    </cfRule>
    <cfRule type="expression" dxfId="267" priority="29">
      <formula>VALUE(AQ31&amp;AR31&amp;"."&amp;AT31&amp;".1")&gt;VALUE(AQ32&amp;AR32&amp;"."&amp;AT32&amp;".1")</formula>
    </cfRule>
  </conditionalFormatting>
  <conditionalFormatting sqref="AR32">
    <cfRule type="expression" dxfId="266" priority="11" stopIfTrue="1">
      <formula>AND(AQ31="",AR31="",AT31="",AQ32="",AR32="",AT32="")</formula>
    </cfRule>
    <cfRule type="expression" dxfId="265" priority="13">
      <formula>ISERROR(VALUE(AQ32&amp;AR32&amp;"."&amp;AT32&amp;".1"))</formula>
    </cfRule>
    <cfRule type="expression" dxfId="264" priority="19">
      <formula>VALUE(AQ31&amp;AR31&amp;"."&amp;AT31&amp;".1")&gt;VALUE(AQ32&amp;AR32&amp;"."&amp;AT32&amp;".1")</formula>
    </cfRule>
  </conditionalFormatting>
  <conditionalFormatting sqref="AT15">
    <cfRule type="expression" dxfId="263" priority="168" stopIfTrue="1">
      <formula>AND(AQ15="",AR15="",AT15="",AQ16="",AR16="",AT16="")</formula>
    </cfRule>
    <cfRule type="expression" dxfId="262" priority="170">
      <formula>ISERROR(VALUE(AQ15&amp;AR15&amp;"."&amp;AT15&amp;".1"))</formula>
    </cfRule>
    <cfRule type="expression" dxfId="261" priority="175">
      <formula>VALUE(AQ15&amp;AR15&amp;"."&amp;AT15&amp;".1")&gt;VALUE(AQ16&amp;AR16&amp;"."&amp;AT16&amp;".1")</formula>
    </cfRule>
  </conditionalFormatting>
  <conditionalFormatting sqref="AT16">
    <cfRule type="expression" dxfId="260" priority="157" stopIfTrue="1">
      <formula>AND(AQ15="",AR15="",AT15="",AQ16="",AR16="",AT16="")</formula>
    </cfRule>
    <cfRule type="expression" dxfId="259" priority="159">
      <formula>ISERROR(VALUE(AQ16&amp;AR16&amp;"."&amp;AT16&amp;".1"))</formula>
    </cfRule>
    <cfRule type="expression" dxfId="258" priority="165">
      <formula>VALUE(AQ15&amp;AR15&amp;"."&amp;AT15&amp;".1")&gt;VALUE(AQ16&amp;AR16&amp;"."&amp;AT16&amp;".1")</formula>
    </cfRule>
  </conditionalFormatting>
  <conditionalFormatting sqref="AT17">
    <cfRule type="expression" dxfId="257" priority="147" stopIfTrue="1">
      <formula>AND(AQ17="",AR17="",AT17="",AQ18="",AR18="",AT18="")</formula>
    </cfRule>
    <cfRule type="expression" dxfId="256" priority="149">
      <formula>ISERROR(VALUE(AQ17&amp;AR17&amp;"."&amp;AT17&amp;".1"))</formula>
    </cfRule>
    <cfRule type="expression" dxfId="255" priority="154">
      <formula>VALUE(AQ17&amp;AR17&amp;"."&amp;AT17&amp;".1")&gt;VALUE(AQ18&amp;AR18&amp;"."&amp;AT18&amp;".1")</formula>
    </cfRule>
  </conditionalFormatting>
  <conditionalFormatting sqref="AT18 AT20">
    <cfRule type="expression" dxfId="254" priority="136" stopIfTrue="1">
      <formula>AND(AQ17="",AR17="",AT17="",AQ18="",AR18="",AT18="")</formula>
    </cfRule>
    <cfRule type="expression" dxfId="253" priority="138">
      <formula>ISERROR(VALUE(AQ18&amp;AR18&amp;"."&amp;AT18&amp;".1"))</formula>
    </cfRule>
    <cfRule type="expression" dxfId="252" priority="144">
      <formula>VALUE(AQ17&amp;AR17&amp;"."&amp;AT17&amp;".1")&gt;VALUE(AQ18&amp;AR18&amp;"."&amp;AT18&amp;".1")</formula>
    </cfRule>
  </conditionalFormatting>
  <conditionalFormatting sqref="AT19">
    <cfRule type="expression" dxfId="251" priority="4" stopIfTrue="1">
      <formula>AND(AQ19="",AR19="",AT19="",AQ20="",AR20="",AT20="")</formula>
    </cfRule>
    <cfRule type="expression" dxfId="250" priority="6">
      <formula>ISERROR(VALUE(AQ19&amp;AR19&amp;"."&amp;AT19&amp;".1"))</formula>
    </cfRule>
    <cfRule type="expression" dxfId="249" priority="7">
      <formula>VALUE(AQ19&amp;AR19&amp;"."&amp;AT19&amp;".1")&gt;VALUE(AQ20&amp;AR20&amp;"."&amp;AT20&amp;".1")</formula>
    </cfRule>
  </conditionalFormatting>
  <conditionalFormatting sqref="AT21">
    <cfRule type="expression" dxfId="248" priority="126" stopIfTrue="1">
      <formula>AND(AQ21="",AR21="",AT21="",AQ22="",AR22="",AT22="")</formula>
    </cfRule>
    <cfRule type="expression" dxfId="247" priority="128">
      <formula>ISERROR(VALUE(AQ21&amp;AR21&amp;"."&amp;AT21&amp;".1"))</formula>
    </cfRule>
    <cfRule type="expression" dxfId="246" priority="133">
      <formula>VALUE(AQ21&amp;AR21&amp;"."&amp;AT21&amp;".1")&gt;VALUE(AQ22&amp;AR22&amp;"."&amp;AT22&amp;".1")</formula>
    </cfRule>
  </conditionalFormatting>
  <conditionalFormatting sqref="AT22">
    <cfRule type="expression" dxfId="245" priority="115" stopIfTrue="1">
      <formula>AND(AQ21="",AR21="",AT21="",AQ22="",AR22="",AT22="")</formula>
    </cfRule>
    <cfRule type="expression" dxfId="244" priority="117">
      <formula>ISERROR(VALUE(AQ22&amp;AR22&amp;"."&amp;AT22&amp;".1"))</formula>
    </cfRule>
    <cfRule type="expression" dxfId="243" priority="123">
      <formula>VALUE(AQ21&amp;AR21&amp;"."&amp;AT21&amp;".1")&gt;VALUE(AQ22&amp;AR22&amp;"."&amp;AT22&amp;".1")</formula>
    </cfRule>
  </conditionalFormatting>
  <conditionalFormatting sqref="AT23">
    <cfRule type="expression" dxfId="242" priority="105" stopIfTrue="1">
      <formula>AND(AQ23="",AR23="",AT23="",AQ24="",AR24="",AT24="")</formula>
    </cfRule>
    <cfRule type="expression" dxfId="241" priority="107">
      <formula>ISERROR(VALUE(AQ23&amp;AR23&amp;"."&amp;AT23&amp;".1"))</formula>
    </cfRule>
    <cfRule type="expression" dxfId="240" priority="112">
      <formula>VALUE(AQ23&amp;AR23&amp;"."&amp;AT23&amp;".1")&gt;VALUE(AQ24&amp;AR24&amp;"."&amp;AT24&amp;".1")</formula>
    </cfRule>
  </conditionalFormatting>
  <conditionalFormatting sqref="AT24">
    <cfRule type="expression" dxfId="239" priority="94" stopIfTrue="1">
      <formula>AND(AQ23="",AR23="",AT23="",AQ24="",AR24="",AT24="")</formula>
    </cfRule>
    <cfRule type="expression" dxfId="238" priority="96">
      <formula>ISERROR(VALUE(AQ24&amp;AR24&amp;"."&amp;AT24&amp;".1"))</formula>
    </cfRule>
    <cfRule type="expression" dxfId="237" priority="102">
      <formula>VALUE(AQ23&amp;AR23&amp;"."&amp;AT23&amp;".1")&gt;VALUE(AQ24&amp;AR24&amp;"."&amp;AT24&amp;".1")</formula>
    </cfRule>
  </conditionalFormatting>
  <conditionalFormatting sqref="AT25">
    <cfRule type="expression" dxfId="236" priority="84" stopIfTrue="1">
      <formula>AND(AQ25="",AR25="",AT25="",AQ26="",AR26="",AT26="")</formula>
    </cfRule>
    <cfRule type="expression" dxfId="235" priority="86">
      <formula>ISERROR(VALUE(AQ25&amp;AR25&amp;"."&amp;AT25&amp;".1"))</formula>
    </cfRule>
    <cfRule type="expression" dxfId="234" priority="91">
      <formula>VALUE(AQ25&amp;AR25&amp;"."&amp;AT25&amp;".1")&gt;VALUE(AQ26&amp;AR26&amp;"."&amp;AT26&amp;".1")</formula>
    </cfRule>
  </conditionalFormatting>
  <conditionalFormatting sqref="AT26">
    <cfRule type="expression" dxfId="233" priority="73" stopIfTrue="1">
      <formula>AND(AQ25="",AR25="",AT25="",AQ26="",AR26="",AT26="")</formula>
    </cfRule>
    <cfRule type="expression" dxfId="232" priority="75">
      <formula>ISERROR(VALUE(AQ26&amp;AR26&amp;"."&amp;AT26&amp;".1"))</formula>
    </cfRule>
    <cfRule type="expression" dxfId="231" priority="81">
      <formula>VALUE(AQ25&amp;AR25&amp;"."&amp;AT25&amp;".1")&gt;VALUE(AQ26&amp;AR26&amp;"."&amp;AT26&amp;".1")</formula>
    </cfRule>
  </conditionalFormatting>
  <conditionalFormatting sqref="AT27">
    <cfRule type="expression" dxfId="230" priority="63" stopIfTrue="1">
      <formula>AND(AQ27="",AR27="",AT27="",AQ28="",AR28="",AT28="")</formula>
    </cfRule>
    <cfRule type="expression" dxfId="229" priority="65">
      <formula>ISERROR(VALUE(AQ27&amp;AR27&amp;"."&amp;AT27&amp;".1"))</formula>
    </cfRule>
    <cfRule type="expression" dxfId="228" priority="70">
      <formula>VALUE(AQ27&amp;AR27&amp;"."&amp;AT27&amp;".1")&gt;VALUE(AQ28&amp;AR28&amp;"."&amp;AT28&amp;".1")</formula>
    </cfRule>
  </conditionalFormatting>
  <conditionalFormatting sqref="AT28">
    <cfRule type="expression" dxfId="227" priority="52" stopIfTrue="1">
      <formula>AND(AQ27="",AR27="",AT27="",AQ28="",AR28="",AT28="")</formula>
    </cfRule>
    <cfRule type="expression" dxfId="226" priority="54">
      <formula>ISERROR(VALUE(AQ28&amp;AR28&amp;"."&amp;AT28&amp;".1"))</formula>
    </cfRule>
    <cfRule type="expression" dxfId="225" priority="60">
      <formula>VALUE(AQ27&amp;AR27&amp;"."&amp;AT27&amp;".1")&gt;VALUE(AQ28&amp;AR28&amp;"."&amp;AT28&amp;".1")</formula>
    </cfRule>
  </conditionalFormatting>
  <conditionalFormatting sqref="AT29">
    <cfRule type="expression" dxfId="224" priority="42" stopIfTrue="1">
      <formula>AND(AQ29="",AR29="",AT29="",AQ30="",AR30="",AT30="")</formula>
    </cfRule>
    <cfRule type="expression" dxfId="223" priority="44">
      <formula>ISERROR(VALUE(AQ29&amp;AR29&amp;"."&amp;AT29&amp;".1"))</formula>
    </cfRule>
    <cfRule type="expression" dxfId="222" priority="49">
      <formula>VALUE(AQ29&amp;AR29&amp;"."&amp;AT29&amp;".1")&gt;VALUE(AQ30&amp;AR30&amp;"."&amp;AT30&amp;".1")</formula>
    </cfRule>
  </conditionalFormatting>
  <conditionalFormatting sqref="AT30">
    <cfRule type="expression" dxfId="221" priority="31" stopIfTrue="1">
      <formula>AND(AQ29="",AR29="",AT29="",AQ30="",AR30="",AT30="")</formula>
    </cfRule>
    <cfRule type="expression" dxfId="220" priority="33">
      <formula>ISERROR(VALUE(AQ30&amp;AR30&amp;"."&amp;AT30&amp;".1"))</formula>
    </cfRule>
    <cfRule type="expression" dxfId="219" priority="39">
      <formula>VALUE(AQ29&amp;AR29&amp;"."&amp;AT29&amp;".1")&gt;VALUE(AQ30&amp;AR30&amp;"."&amp;AT30&amp;".1")</formula>
    </cfRule>
  </conditionalFormatting>
  <conditionalFormatting sqref="AT31">
    <cfRule type="expression" dxfId="218" priority="21" stopIfTrue="1">
      <formula>AND(AQ31="",AR31="",AT31="",AQ32="",AR32="",AT32="")</formula>
    </cfRule>
    <cfRule type="expression" dxfId="217" priority="23">
      <formula>ISERROR(VALUE(AQ31&amp;AR31&amp;"."&amp;AT31&amp;".1"))</formula>
    </cfRule>
    <cfRule type="expression" dxfId="216" priority="28">
      <formula>VALUE(AQ31&amp;AR31&amp;"."&amp;AT31&amp;".1")&gt;VALUE(AQ32&amp;AR32&amp;"."&amp;AT32&amp;".1")</formula>
    </cfRule>
  </conditionalFormatting>
  <conditionalFormatting sqref="AT32">
    <cfRule type="expression" dxfId="215" priority="10" stopIfTrue="1">
      <formula>AND(AQ31="",AR31="",AT31="",AQ32="",AR32="",AT32="")</formula>
    </cfRule>
    <cfRule type="expression" dxfId="214" priority="12">
      <formula>ISERROR(VALUE(AQ32&amp;AR32&amp;"."&amp;AT32&amp;".1"))</formula>
    </cfRule>
    <cfRule type="expression" dxfId="213" priority="18">
      <formula>VALUE(AQ31&amp;AR31&amp;"."&amp;AT31&amp;".1")&gt;VALUE(AQ32&amp;AR32&amp;"."&amp;AT32&amp;".1")</formula>
    </cfRule>
  </conditionalFormatting>
  <dataValidations count="3">
    <dataValidation type="whole" imeMode="disabled" operator="greaterThanOrEqual" allowBlank="1" showInputMessage="1" showErrorMessage="1" sqref="AL15:AP74" xr:uid="{C0346788-C518-41E0-9C7A-F20A9D784329}">
      <formula1>1</formula1>
    </dataValidation>
    <dataValidation imeMode="on" allowBlank="1" showInputMessage="1" showErrorMessage="1" sqref="G15:O74 S15:AE74" xr:uid="{8870C941-7DF1-45D4-BC39-271879BB820C}"/>
    <dataValidation type="whole" imeMode="disabled" allowBlank="1" showInputMessage="1" showErrorMessage="1" sqref="AT15:AU74" xr:uid="{95976327-4109-40AE-A4DA-FA895CBF8424}">
      <formula1>1</formula1>
      <formula2>12</formula2>
    </dataValidation>
  </dataValidations>
  <pageMargins left="0.39370078740157483" right="0.39370078740157483" top="0.78740157480314965" bottom="0.39370078740157483" header="0.39370078740157483" footer="0.19685039370078741"/>
  <pageSetup paperSize="9" fitToHeight="0" orientation="landscape" horizontalDpi="300" verticalDpi="300" r:id="rId1"/>
  <headerFooter alignWithMargins="0">
    <oddFooter>&amp;C- 4 -</oddFooter>
  </headerFooter>
  <rowBreaks count="2" manualBreakCount="2">
    <brk id="34" max="50" man="1"/>
    <brk id="54" max="50" man="1"/>
  </rowBreaks>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726" id="{8FCFA137-B46E-48DB-B01B-4C1695B4E8DF}">
            <xm:f>VALUE(AQ70&amp;AR70&amp;"."&amp;AT70&amp;"."&amp;"1")&gt;VALUE(初期設定!$M$3)</xm:f>
            <x14:dxf>
              <fill>
                <patternFill>
                  <bgColor rgb="FFFFCCCC"/>
                </patternFill>
              </fill>
            </x14:dxf>
          </x14:cfRule>
          <xm:sqref>AQ70</xm:sqref>
        </x14:conditionalFormatting>
        <x14:conditionalFormatting xmlns:xm="http://schemas.microsoft.com/office/excel/2006/main">
          <x14:cfRule type="expression" priority="705" id="{05AC5696-C74C-4C37-AA17-E547EF6BFD70}">
            <xm:f>VALUE(AQ72&amp;AR72&amp;"."&amp;AT72&amp;"."&amp;"1")&gt;VALUE(初期設定!$M$3)</xm:f>
            <x14:dxf>
              <fill>
                <patternFill>
                  <bgColor rgb="FFFFCCCC"/>
                </patternFill>
              </fill>
            </x14:dxf>
          </x14:cfRule>
          <xm:sqref>AQ72</xm:sqref>
        </x14:conditionalFormatting>
        <x14:conditionalFormatting xmlns:xm="http://schemas.microsoft.com/office/excel/2006/main">
          <x14:cfRule type="expression" priority="558" id="{AE4A3020-A25B-4D92-82F7-744F8BCF2548}">
            <xm:f>VALUE(AQ74&amp;AR74&amp;"."&amp;AT74&amp;"."&amp;"1")&gt;VALUE(初期設定!$M$3)</xm:f>
            <x14:dxf>
              <fill>
                <patternFill>
                  <bgColor rgb="FFFFCCCC"/>
                </patternFill>
              </fill>
            </x14:dxf>
          </x14:cfRule>
          <xm:sqref>AQ74</xm:sqref>
        </x14:conditionalFormatting>
        <x14:conditionalFormatting xmlns:xm="http://schemas.microsoft.com/office/excel/2006/main">
          <x14:cfRule type="expression" priority="725" id="{6ED22E42-F621-49FB-AD61-4044BC6D88C3}">
            <xm:f>VALUE(AQ70&amp;AR70&amp;"."&amp;AT70&amp;"."&amp;"1")&gt;VALUE(初期設定!$M$3)</xm:f>
            <x14:dxf>
              <fill>
                <patternFill>
                  <bgColor rgb="FFFFCCCC"/>
                </patternFill>
              </fill>
            </x14:dxf>
          </x14:cfRule>
          <xm:sqref>AR70</xm:sqref>
        </x14:conditionalFormatting>
        <x14:conditionalFormatting xmlns:xm="http://schemas.microsoft.com/office/excel/2006/main">
          <x14:cfRule type="expression" priority="704" id="{52EA89E0-7987-44AF-982C-5B8DC75773D1}">
            <xm:f>VALUE(AQ72&amp;AR72&amp;"."&amp;AT72&amp;"."&amp;"1")&gt;VALUE(初期設定!$M$3)</xm:f>
            <x14:dxf>
              <fill>
                <patternFill>
                  <bgColor rgb="FFFFCCCC"/>
                </patternFill>
              </fill>
            </x14:dxf>
          </x14:cfRule>
          <xm:sqref>AR72</xm:sqref>
        </x14:conditionalFormatting>
        <x14:conditionalFormatting xmlns:xm="http://schemas.microsoft.com/office/excel/2006/main">
          <x14:cfRule type="expression" priority="557" id="{DBD27B41-4F6F-4CD6-9EEB-01CFA833C06B}">
            <xm:f>VALUE(AQ74&amp;AR74&amp;"."&amp;AT74&amp;"."&amp;"1")&gt;VALUE(初期設定!$M$3)</xm:f>
            <x14:dxf>
              <fill>
                <patternFill>
                  <bgColor rgb="FFFFCCCC"/>
                </patternFill>
              </fill>
            </x14:dxf>
          </x14:cfRule>
          <xm:sqref>AR74</xm:sqref>
        </x14:conditionalFormatting>
        <x14:conditionalFormatting xmlns:xm="http://schemas.microsoft.com/office/excel/2006/main">
          <x14:cfRule type="expression" priority="724" id="{21F5E575-2384-4025-AFCD-58A039C52B5B}">
            <xm:f>VALUE(AQ70&amp;AR70&amp;"."&amp;AT70&amp;"."&amp;"1")&gt;VALUE(初期設定!$M$3)</xm:f>
            <x14:dxf>
              <fill>
                <patternFill>
                  <bgColor rgb="FFFFCCCC"/>
                </patternFill>
              </fill>
            </x14:dxf>
          </x14:cfRule>
          <xm:sqref>AT70</xm:sqref>
        </x14:conditionalFormatting>
        <x14:conditionalFormatting xmlns:xm="http://schemas.microsoft.com/office/excel/2006/main">
          <x14:cfRule type="expression" priority="703" id="{DF92E424-210B-4360-BA7C-27CE47B1BE13}">
            <xm:f>VALUE(AQ72&amp;AR72&amp;"."&amp;AT72&amp;"."&amp;"1")&gt;VALUE(初期設定!$M$3)</xm:f>
            <x14:dxf>
              <fill>
                <patternFill>
                  <bgColor rgb="FFFFCCCC"/>
                </patternFill>
              </fill>
            </x14:dxf>
          </x14:cfRule>
          <xm:sqref>AT72</xm:sqref>
        </x14:conditionalFormatting>
        <x14:conditionalFormatting xmlns:xm="http://schemas.microsoft.com/office/excel/2006/main">
          <x14:cfRule type="expression" priority="556" id="{C34A886E-B400-49E4-8578-036779C3C81B}">
            <xm:f>VALUE(AQ74&amp;AR74&amp;"."&amp;AT74&amp;"."&amp;"1")&gt;VALUE(初期設定!$M$3)</xm:f>
            <x14:dxf>
              <fill>
                <patternFill>
                  <bgColor rgb="FFFFCCCC"/>
                </patternFill>
              </fill>
            </x14:dxf>
          </x14:cfRule>
          <xm:sqref>AT74</xm:sqref>
        </x14:conditionalFormatting>
        <x14:conditionalFormatting xmlns:xm="http://schemas.microsoft.com/office/excel/2006/main">
          <x14:cfRule type="expression" priority="528" id="{2FF94101-1997-416D-B8D6-5E6B90021A38}">
            <xm:f>VALUE(AQ52&amp;AR52&amp;"."&amp;AT52&amp;"."&amp;"1")&gt;VALUE(初期設定!$M$3)</xm:f>
            <x14:dxf>
              <fill>
                <patternFill>
                  <bgColor rgb="FFFFCCCC"/>
                </patternFill>
              </fill>
            </x14:dxf>
          </x14:cfRule>
          <xm:sqref>AQ52</xm:sqref>
        </x14:conditionalFormatting>
        <x14:conditionalFormatting xmlns:xm="http://schemas.microsoft.com/office/excel/2006/main">
          <x14:cfRule type="expression" priority="507" id="{469C5CEC-B265-41C0-8B84-9D4325700EA7}">
            <xm:f>VALUE(AQ54&amp;AR54&amp;"."&amp;AT54&amp;"."&amp;"1")&gt;VALUE(初期設定!$M$3)</xm:f>
            <x14:dxf>
              <fill>
                <patternFill>
                  <bgColor rgb="FFFFCCCC"/>
                </patternFill>
              </fill>
            </x14:dxf>
          </x14:cfRule>
          <xm:sqref>AQ54 AQ56</xm:sqref>
        </x14:conditionalFormatting>
        <x14:conditionalFormatting xmlns:xm="http://schemas.microsoft.com/office/excel/2006/main">
          <x14:cfRule type="expression" priority="486" id="{14B41266-88CD-4E24-ADF2-7B652F5A905F}">
            <xm:f>VALUE(AQ58&amp;AR58&amp;"."&amp;AT58&amp;"."&amp;"1")&gt;VALUE(初期設定!$M$3)</xm:f>
            <x14:dxf>
              <fill>
                <patternFill>
                  <bgColor rgb="FFFFCCCC"/>
                </patternFill>
              </fill>
            </x14:dxf>
          </x14:cfRule>
          <xm:sqref>AQ58</xm:sqref>
        </x14:conditionalFormatting>
        <x14:conditionalFormatting xmlns:xm="http://schemas.microsoft.com/office/excel/2006/main">
          <x14:cfRule type="expression" priority="465" id="{AD55FEC8-0172-4498-BE27-A686A56D49D2}">
            <xm:f>VALUE(AQ60&amp;AR60&amp;"."&amp;AT60&amp;"."&amp;"1")&gt;VALUE(初期設定!$M$3)</xm:f>
            <x14:dxf>
              <fill>
                <patternFill>
                  <bgColor rgb="FFFFCCCC"/>
                </patternFill>
              </fill>
            </x14:dxf>
          </x14:cfRule>
          <xm:sqref>AQ60</xm:sqref>
        </x14:conditionalFormatting>
        <x14:conditionalFormatting xmlns:xm="http://schemas.microsoft.com/office/excel/2006/main">
          <x14:cfRule type="expression" priority="444" id="{69207E45-0115-4F76-88D6-B546B123C12B}">
            <xm:f>VALUE(AQ62&amp;AR62&amp;"."&amp;AT62&amp;"."&amp;"1")&gt;VALUE(初期設定!$M$3)</xm:f>
            <x14:dxf>
              <fill>
                <patternFill>
                  <bgColor rgb="FFFFCCCC"/>
                </patternFill>
              </fill>
            </x14:dxf>
          </x14:cfRule>
          <xm:sqref>AQ62</xm:sqref>
        </x14:conditionalFormatting>
        <x14:conditionalFormatting xmlns:xm="http://schemas.microsoft.com/office/excel/2006/main">
          <x14:cfRule type="expression" priority="423" id="{3E3293B5-CB74-4B47-B0F6-167B3C9AAA9F}">
            <xm:f>VALUE(AQ64&amp;AR64&amp;"."&amp;AT64&amp;"."&amp;"1")&gt;VALUE(初期設定!$M$3)</xm:f>
            <x14:dxf>
              <fill>
                <patternFill>
                  <bgColor rgb="FFFFCCCC"/>
                </patternFill>
              </fill>
            </x14:dxf>
          </x14:cfRule>
          <xm:sqref>AQ64</xm:sqref>
        </x14:conditionalFormatting>
        <x14:conditionalFormatting xmlns:xm="http://schemas.microsoft.com/office/excel/2006/main">
          <x14:cfRule type="expression" priority="402" id="{2AA225EF-63D2-458C-8F47-B509D89607CE}">
            <xm:f>VALUE(AQ66&amp;AR66&amp;"."&amp;AT66&amp;"."&amp;"1")&gt;VALUE(初期設定!$M$3)</xm:f>
            <x14:dxf>
              <fill>
                <patternFill>
                  <bgColor rgb="FFFFCCCC"/>
                </patternFill>
              </fill>
            </x14:dxf>
          </x14:cfRule>
          <xm:sqref>AQ66</xm:sqref>
        </x14:conditionalFormatting>
        <x14:conditionalFormatting xmlns:xm="http://schemas.microsoft.com/office/excel/2006/main">
          <x14:cfRule type="expression" priority="381" id="{BADFE794-EFCD-4DA7-9C3E-B3CC24B83C0F}">
            <xm:f>VALUE(AQ68&amp;AR68&amp;"."&amp;AT68&amp;"."&amp;"1")&gt;VALUE(初期設定!$M$3)</xm:f>
            <x14:dxf>
              <fill>
                <patternFill>
                  <bgColor rgb="FFFFCCCC"/>
                </patternFill>
              </fill>
            </x14:dxf>
          </x14:cfRule>
          <xm:sqref>AQ68</xm:sqref>
        </x14:conditionalFormatting>
        <x14:conditionalFormatting xmlns:xm="http://schemas.microsoft.com/office/excel/2006/main">
          <x14:cfRule type="expression" priority="527" id="{99BA2D4E-D21B-438B-B011-15D1B1269935}">
            <xm:f>VALUE(AQ52&amp;AR52&amp;"."&amp;AT52&amp;"."&amp;"1")&gt;VALUE(初期設定!$M$3)</xm:f>
            <x14:dxf>
              <fill>
                <patternFill>
                  <bgColor rgb="FFFFCCCC"/>
                </patternFill>
              </fill>
            </x14:dxf>
          </x14:cfRule>
          <xm:sqref>AR52</xm:sqref>
        </x14:conditionalFormatting>
        <x14:conditionalFormatting xmlns:xm="http://schemas.microsoft.com/office/excel/2006/main">
          <x14:cfRule type="expression" priority="506" id="{5FA64EAE-FA20-4379-B653-77AF7316AF3E}">
            <xm:f>VALUE(AQ54&amp;AR54&amp;"."&amp;AT54&amp;"."&amp;"1")&gt;VALUE(初期設定!$M$3)</xm:f>
            <x14:dxf>
              <fill>
                <patternFill>
                  <bgColor rgb="FFFFCCCC"/>
                </patternFill>
              </fill>
            </x14:dxf>
          </x14:cfRule>
          <xm:sqref>AR54 AR56</xm:sqref>
        </x14:conditionalFormatting>
        <x14:conditionalFormatting xmlns:xm="http://schemas.microsoft.com/office/excel/2006/main">
          <x14:cfRule type="expression" priority="485" id="{C6A48044-EAFF-4231-A41B-25DC5AB58423}">
            <xm:f>VALUE(AQ58&amp;AR58&amp;"."&amp;AT58&amp;"."&amp;"1")&gt;VALUE(初期設定!$M$3)</xm:f>
            <x14:dxf>
              <fill>
                <patternFill>
                  <bgColor rgb="FFFFCCCC"/>
                </patternFill>
              </fill>
            </x14:dxf>
          </x14:cfRule>
          <xm:sqref>AR58</xm:sqref>
        </x14:conditionalFormatting>
        <x14:conditionalFormatting xmlns:xm="http://schemas.microsoft.com/office/excel/2006/main">
          <x14:cfRule type="expression" priority="464" id="{FECDECE1-BCAD-4969-8FD9-5ED13250A141}">
            <xm:f>VALUE(AQ60&amp;AR60&amp;"."&amp;AT60&amp;"."&amp;"1")&gt;VALUE(初期設定!$M$3)</xm:f>
            <x14:dxf>
              <fill>
                <patternFill>
                  <bgColor rgb="FFFFCCCC"/>
                </patternFill>
              </fill>
            </x14:dxf>
          </x14:cfRule>
          <xm:sqref>AR60</xm:sqref>
        </x14:conditionalFormatting>
        <x14:conditionalFormatting xmlns:xm="http://schemas.microsoft.com/office/excel/2006/main">
          <x14:cfRule type="expression" priority="443" id="{75807106-B478-44C4-A3B0-DEFC32480E63}">
            <xm:f>VALUE(AQ62&amp;AR62&amp;"."&amp;AT62&amp;"."&amp;"1")&gt;VALUE(初期設定!$M$3)</xm:f>
            <x14:dxf>
              <fill>
                <patternFill>
                  <bgColor rgb="FFFFCCCC"/>
                </patternFill>
              </fill>
            </x14:dxf>
          </x14:cfRule>
          <xm:sqref>AR62</xm:sqref>
        </x14:conditionalFormatting>
        <x14:conditionalFormatting xmlns:xm="http://schemas.microsoft.com/office/excel/2006/main">
          <x14:cfRule type="expression" priority="422" id="{1AC4E6FC-CA59-42E8-A3A9-D5DB9BC8A4F6}">
            <xm:f>VALUE(AQ64&amp;AR64&amp;"."&amp;AT64&amp;"."&amp;"1")&gt;VALUE(初期設定!$M$3)</xm:f>
            <x14:dxf>
              <fill>
                <patternFill>
                  <bgColor rgb="FFFFCCCC"/>
                </patternFill>
              </fill>
            </x14:dxf>
          </x14:cfRule>
          <xm:sqref>AR64</xm:sqref>
        </x14:conditionalFormatting>
        <x14:conditionalFormatting xmlns:xm="http://schemas.microsoft.com/office/excel/2006/main">
          <x14:cfRule type="expression" priority="401" id="{EDB33225-08EF-4CAC-B226-E49CD5C2D115}">
            <xm:f>VALUE(AQ66&amp;AR66&amp;"."&amp;AT66&amp;"."&amp;"1")&gt;VALUE(初期設定!$M$3)</xm:f>
            <x14:dxf>
              <fill>
                <patternFill>
                  <bgColor rgb="FFFFCCCC"/>
                </patternFill>
              </fill>
            </x14:dxf>
          </x14:cfRule>
          <xm:sqref>AR66</xm:sqref>
        </x14:conditionalFormatting>
        <x14:conditionalFormatting xmlns:xm="http://schemas.microsoft.com/office/excel/2006/main">
          <x14:cfRule type="expression" priority="380" id="{1ED8BFCD-41F5-4E42-A4E5-36DDEB54D3D5}">
            <xm:f>VALUE(AQ68&amp;AR68&amp;"."&amp;AT68&amp;"."&amp;"1")&gt;VALUE(初期設定!$M$3)</xm:f>
            <x14:dxf>
              <fill>
                <patternFill>
                  <bgColor rgb="FFFFCCCC"/>
                </patternFill>
              </fill>
            </x14:dxf>
          </x14:cfRule>
          <xm:sqref>AR68</xm:sqref>
        </x14:conditionalFormatting>
        <x14:conditionalFormatting xmlns:xm="http://schemas.microsoft.com/office/excel/2006/main">
          <x14:cfRule type="expression" priority="526" id="{898164F6-AD91-4505-B55C-78312BAB00F6}">
            <xm:f>VALUE(AQ52&amp;AR52&amp;"."&amp;AT52&amp;"."&amp;"1")&gt;VALUE(初期設定!$M$3)</xm:f>
            <x14:dxf>
              <fill>
                <patternFill>
                  <bgColor rgb="FFFFCCCC"/>
                </patternFill>
              </fill>
            </x14:dxf>
          </x14:cfRule>
          <xm:sqref>AT52</xm:sqref>
        </x14:conditionalFormatting>
        <x14:conditionalFormatting xmlns:xm="http://schemas.microsoft.com/office/excel/2006/main">
          <x14:cfRule type="expression" priority="505" id="{D27537D6-F685-4DCA-A19B-050A36E019C4}">
            <xm:f>VALUE(AQ54&amp;AR54&amp;"."&amp;AT54&amp;"."&amp;"1")&gt;VALUE(初期設定!$M$3)</xm:f>
            <x14:dxf>
              <fill>
                <patternFill>
                  <bgColor rgb="FFFFCCCC"/>
                </patternFill>
              </fill>
            </x14:dxf>
          </x14:cfRule>
          <xm:sqref>AT54 AT56</xm:sqref>
        </x14:conditionalFormatting>
        <x14:conditionalFormatting xmlns:xm="http://schemas.microsoft.com/office/excel/2006/main">
          <x14:cfRule type="expression" priority="484" id="{8DEE33AD-5FFA-4945-BFE8-3A4EE10CA55C}">
            <xm:f>VALUE(AQ58&amp;AR58&amp;"."&amp;AT58&amp;"."&amp;"1")&gt;VALUE(初期設定!$M$3)</xm:f>
            <x14:dxf>
              <fill>
                <patternFill>
                  <bgColor rgb="FFFFCCCC"/>
                </patternFill>
              </fill>
            </x14:dxf>
          </x14:cfRule>
          <xm:sqref>AT58</xm:sqref>
        </x14:conditionalFormatting>
        <x14:conditionalFormatting xmlns:xm="http://schemas.microsoft.com/office/excel/2006/main">
          <x14:cfRule type="expression" priority="463" id="{38A99871-6DB9-4B5F-8790-724D67F997EE}">
            <xm:f>VALUE(AQ60&amp;AR60&amp;"."&amp;AT60&amp;"."&amp;"1")&gt;VALUE(初期設定!$M$3)</xm:f>
            <x14:dxf>
              <fill>
                <patternFill>
                  <bgColor rgb="FFFFCCCC"/>
                </patternFill>
              </fill>
            </x14:dxf>
          </x14:cfRule>
          <xm:sqref>AT60</xm:sqref>
        </x14:conditionalFormatting>
        <x14:conditionalFormatting xmlns:xm="http://schemas.microsoft.com/office/excel/2006/main">
          <x14:cfRule type="expression" priority="442" id="{9E799D4B-4DA1-4D1D-B1DB-BCCFDC9B8DC1}">
            <xm:f>VALUE(AQ62&amp;AR62&amp;"."&amp;AT62&amp;"."&amp;"1")&gt;VALUE(初期設定!$M$3)</xm:f>
            <x14:dxf>
              <fill>
                <patternFill>
                  <bgColor rgb="FFFFCCCC"/>
                </patternFill>
              </fill>
            </x14:dxf>
          </x14:cfRule>
          <xm:sqref>AT62</xm:sqref>
        </x14:conditionalFormatting>
        <x14:conditionalFormatting xmlns:xm="http://schemas.microsoft.com/office/excel/2006/main">
          <x14:cfRule type="expression" priority="421" id="{47020323-762F-419D-B476-07EB458B599C}">
            <xm:f>VALUE(AQ64&amp;AR64&amp;"."&amp;AT64&amp;"."&amp;"1")&gt;VALUE(初期設定!$M$3)</xm:f>
            <x14:dxf>
              <fill>
                <patternFill>
                  <bgColor rgb="FFFFCCCC"/>
                </patternFill>
              </fill>
            </x14:dxf>
          </x14:cfRule>
          <xm:sqref>AT64</xm:sqref>
        </x14:conditionalFormatting>
        <x14:conditionalFormatting xmlns:xm="http://schemas.microsoft.com/office/excel/2006/main">
          <x14:cfRule type="expression" priority="400" id="{66910E27-E2D1-4C94-86F5-AB049E38E534}">
            <xm:f>VALUE(AQ66&amp;AR66&amp;"."&amp;AT66&amp;"."&amp;"1")&gt;VALUE(初期設定!$M$3)</xm:f>
            <x14:dxf>
              <fill>
                <patternFill>
                  <bgColor rgb="FFFFCCCC"/>
                </patternFill>
              </fill>
            </x14:dxf>
          </x14:cfRule>
          <xm:sqref>AT66</xm:sqref>
        </x14:conditionalFormatting>
        <x14:conditionalFormatting xmlns:xm="http://schemas.microsoft.com/office/excel/2006/main">
          <x14:cfRule type="expression" priority="379" id="{E5D5C3BB-9E32-41B7-A84A-BA19AD5CAFDE}">
            <xm:f>VALUE(AQ68&amp;AR68&amp;"."&amp;AT68&amp;"."&amp;"1")&gt;VALUE(初期設定!$M$3)</xm:f>
            <x14:dxf>
              <fill>
                <patternFill>
                  <bgColor rgb="FFFFCCCC"/>
                </patternFill>
              </fill>
            </x14:dxf>
          </x14:cfRule>
          <xm:sqref>AT68</xm:sqref>
        </x14:conditionalFormatting>
        <x14:conditionalFormatting xmlns:xm="http://schemas.microsoft.com/office/excel/2006/main">
          <x14:cfRule type="expression" priority="351" id="{9A1BC6F7-0E65-486A-94F5-5B070DA3ADC1}">
            <xm:f>VALUE(AQ34&amp;AR34&amp;"."&amp;AT34&amp;"."&amp;"1")&gt;VALUE(初期設定!$M$3)</xm:f>
            <x14:dxf>
              <fill>
                <patternFill>
                  <bgColor rgb="FFFFCCCC"/>
                </patternFill>
              </fill>
            </x14:dxf>
          </x14:cfRule>
          <xm:sqref>AQ34</xm:sqref>
        </x14:conditionalFormatting>
        <x14:conditionalFormatting xmlns:xm="http://schemas.microsoft.com/office/excel/2006/main">
          <x14:cfRule type="expression" priority="330" id="{C1724C15-5F0B-4322-92AB-3E485FFEE493}">
            <xm:f>VALUE(AQ36&amp;AR36&amp;"."&amp;AT36&amp;"."&amp;"1")&gt;VALUE(初期設定!$M$3)</xm:f>
            <x14:dxf>
              <fill>
                <patternFill>
                  <bgColor rgb="FFFFCCCC"/>
                </patternFill>
              </fill>
            </x14:dxf>
          </x14:cfRule>
          <xm:sqref>AQ36 AQ38</xm:sqref>
        </x14:conditionalFormatting>
        <x14:conditionalFormatting xmlns:xm="http://schemas.microsoft.com/office/excel/2006/main">
          <x14:cfRule type="expression" priority="309" id="{437274E9-C756-4B61-B686-0F48734FC25C}">
            <xm:f>VALUE(AQ40&amp;AR40&amp;"."&amp;AT40&amp;"."&amp;"1")&gt;VALUE(初期設定!$M$3)</xm:f>
            <x14:dxf>
              <fill>
                <patternFill>
                  <bgColor rgb="FFFFCCCC"/>
                </patternFill>
              </fill>
            </x14:dxf>
          </x14:cfRule>
          <xm:sqref>AQ40</xm:sqref>
        </x14:conditionalFormatting>
        <x14:conditionalFormatting xmlns:xm="http://schemas.microsoft.com/office/excel/2006/main">
          <x14:cfRule type="expression" priority="288" id="{4B684177-6FC4-42A2-B3A7-D736D0CC66E0}">
            <xm:f>VALUE(AQ42&amp;AR42&amp;"."&amp;AT42&amp;"."&amp;"1")&gt;VALUE(初期設定!$M$3)</xm:f>
            <x14:dxf>
              <fill>
                <patternFill>
                  <bgColor rgb="FFFFCCCC"/>
                </patternFill>
              </fill>
            </x14:dxf>
          </x14:cfRule>
          <xm:sqref>AQ42</xm:sqref>
        </x14:conditionalFormatting>
        <x14:conditionalFormatting xmlns:xm="http://schemas.microsoft.com/office/excel/2006/main">
          <x14:cfRule type="expression" priority="267" id="{06AD7E22-FE6D-408F-959F-908F95E1B318}">
            <xm:f>VALUE(AQ44&amp;AR44&amp;"."&amp;AT44&amp;"."&amp;"1")&gt;VALUE(初期設定!$M$3)</xm:f>
            <x14:dxf>
              <fill>
                <patternFill>
                  <bgColor rgb="FFFFCCCC"/>
                </patternFill>
              </fill>
            </x14:dxf>
          </x14:cfRule>
          <xm:sqref>AQ44</xm:sqref>
        </x14:conditionalFormatting>
        <x14:conditionalFormatting xmlns:xm="http://schemas.microsoft.com/office/excel/2006/main">
          <x14:cfRule type="expression" priority="246" id="{B8A4782A-5732-4D7F-80A6-ABDBB31F6906}">
            <xm:f>VALUE(AQ46&amp;AR46&amp;"."&amp;AT46&amp;"."&amp;"1")&gt;VALUE(初期設定!$M$3)</xm:f>
            <x14:dxf>
              <fill>
                <patternFill>
                  <bgColor rgb="FFFFCCCC"/>
                </patternFill>
              </fill>
            </x14:dxf>
          </x14:cfRule>
          <xm:sqref>AQ46</xm:sqref>
        </x14:conditionalFormatting>
        <x14:conditionalFormatting xmlns:xm="http://schemas.microsoft.com/office/excel/2006/main">
          <x14:cfRule type="expression" priority="225" id="{F3E6F52C-DC05-4F92-8D35-24C539A2DFDD}">
            <xm:f>VALUE(AQ48&amp;AR48&amp;"."&amp;AT48&amp;"."&amp;"1")&gt;VALUE(初期設定!$M$3)</xm:f>
            <x14:dxf>
              <fill>
                <patternFill>
                  <bgColor rgb="FFFFCCCC"/>
                </patternFill>
              </fill>
            </x14:dxf>
          </x14:cfRule>
          <xm:sqref>AQ48</xm:sqref>
        </x14:conditionalFormatting>
        <x14:conditionalFormatting xmlns:xm="http://schemas.microsoft.com/office/excel/2006/main">
          <x14:cfRule type="expression" priority="204" id="{3C583569-F214-49C1-94D6-34261F7D2EF0}">
            <xm:f>VALUE(AQ50&amp;AR50&amp;"."&amp;AT50&amp;"."&amp;"1")&gt;VALUE(初期設定!$M$3)</xm:f>
            <x14:dxf>
              <fill>
                <patternFill>
                  <bgColor rgb="FFFFCCCC"/>
                </patternFill>
              </fill>
            </x14:dxf>
          </x14:cfRule>
          <xm:sqref>AQ50</xm:sqref>
        </x14:conditionalFormatting>
        <x14:conditionalFormatting xmlns:xm="http://schemas.microsoft.com/office/excel/2006/main">
          <x14:cfRule type="expression" priority="350" id="{FE2E48BB-8F18-4648-A2CA-B71B5E0CD646}">
            <xm:f>VALUE(AQ34&amp;AR34&amp;"."&amp;AT34&amp;"."&amp;"1")&gt;VALUE(初期設定!$M$3)</xm:f>
            <x14:dxf>
              <fill>
                <patternFill>
                  <bgColor rgb="FFFFCCCC"/>
                </patternFill>
              </fill>
            </x14:dxf>
          </x14:cfRule>
          <xm:sqref>AR34</xm:sqref>
        </x14:conditionalFormatting>
        <x14:conditionalFormatting xmlns:xm="http://schemas.microsoft.com/office/excel/2006/main">
          <x14:cfRule type="expression" priority="329" id="{74815731-898E-41A9-997F-4F5A3ACFC0A1}">
            <xm:f>VALUE(AQ36&amp;AR36&amp;"."&amp;AT36&amp;"."&amp;"1")&gt;VALUE(初期設定!$M$3)</xm:f>
            <x14:dxf>
              <fill>
                <patternFill>
                  <bgColor rgb="FFFFCCCC"/>
                </patternFill>
              </fill>
            </x14:dxf>
          </x14:cfRule>
          <xm:sqref>AR36 AR38</xm:sqref>
        </x14:conditionalFormatting>
        <x14:conditionalFormatting xmlns:xm="http://schemas.microsoft.com/office/excel/2006/main">
          <x14:cfRule type="expression" priority="308" id="{52303177-F24D-45EB-8554-7776A1FA8A31}">
            <xm:f>VALUE(AQ40&amp;AR40&amp;"."&amp;AT40&amp;"."&amp;"1")&gt;VALUE(初期設定!$M$3)</xm:f>
            <x14:dxf>
              <fill>
                <patternFill>
                  <bgColor rgb="FFFFCCCC"/>
                </patternFill>
              </fill>
            </x14:dxf>
          </x14:cfRule>
          <xm:sqref>AR40</xm:sqref>
        </x14:conditionalFormatting>
        <x14:conditionalFormatting xmlns:xm="http://schemas.microsoft.com/office/excel/2006/main">
          <x14:cfRule type="expression" priority="287" id="{ABD40423-EBEB-44E1-B982-55703D80EF7A}">
            <xm:f>VALUE(AQ42&amp;AR42&amp;"."&amp;AT42&amp;"."&amp;"1")&gt;VALUE(初期設定!$M$3)</xm:f>
            <x14:dxf>
              <fill>
                <patternFill>
                  <bgColor rgb="FFFFCCCC"/>
                </patternFill>
              </fill>
            </x14:dxf>
          </x14:cfRule>
          <xm:sqref>AR42</xm:sqref>
        </x14:conditionalFormatting>
        <x14:conditionalFormatting xmlns:xm="http://schemas.microsoft.com/office/excel/2006/main">
          <x14:cfRule type="expression" priority="266" id="{9BCA1288-7A6D-437B-91E1-70327C8132A4}">
            <xm:f>VALUE(AQ44&amp;AR44&amp;"."&amp;AT44&amp;"."&amp;"1")&gt;VALUE(初期設定!$M$3)</xm:f>
            <x14:dxf>
              <fill>
                <patternFill>
                  <bgColor rgb="FFFFCCCC"/>
                </patternFill>
              </fill>
            </x14:dxf>
          </x14:cfRule>
          <xm:sqref>AR44</xm:sqref>
        </x14:conditionalFormatting>
        <x14:conditionalFormatting xmlns:xm="http://schemas.microsoft.com/office/excel/2006/main">
          <x14:cfRule type="expression" priority="245" id="{615D8E7B-FB32-41ED-B209-11E48A30ED59}">
            <xm:f>VALUE(AQ46&amp;AR46&amp;"."&amp;AT46&amp;"."&amp;"1")&gt;VALUE(初期設定!$M$3)</xm:f>
            <x14:dxf>
              <fill>
                <patternFill>
                  <bgColor rgb="FFFFCCCC"/>
                </patternFill>
              </fill>
            </x14:dxf>
          </x14:cfRule>
          <xm:sqref>AR46</xm:sqref>
        </x14:conditionalFormatting>
        <x14:conditionalFormatting xmlns:xm="http://schemas.microsoft.com/office/excel/2006/main">
          <x14:cfRule type="expression" priority="224" id="{6D7B8627-D9DB-46A5-859A-735E980614A5}">
            <xm:f>VALUE(AQ48&amp;AR48&amp;"."&amp;AT48&amp;"."&amp;"1")&gt;VALUE(初期設定!$M$3)</xm:f>
            <x14:dxf>
              <fill>
                <patternFill>
                  <bgColor rgb="FFFFCCCC"/>
                </patternFill>
              </fill>
            </x14:dxf>
          </x14:cfRule>
          <xm:sqref>AR48</xm:sqref>
        </x14:conditionalFormatting>
        <x14:conditionalFormatting xmlns:xm="http://schemas.microsoft.com/office/excel/2006/main">
          <x14:cfRule type="expression" priority="203" id="{5BF2A37C-FC20-4FEB-9473-FA6B0934C884}">
            <xm:f>VALUE(AQ50&amp;AR50&amp;"."&amp;AT50&amp;"."&amp;"1")&gt;VALUE(初期設定!$M$3)</xm:f>
            <x14:dxf>
              <fill>
                <patternFill>
                  <bgColor rgb="FFFFCCCC"/>
                </patternFill>
              </fill>
            </x14:dxf>
          </x14:cfRule>
          <xm:sqref>AR50</xm:sqref>
        </x14:conditionalFormatting>
        <x14:conditionalFormatting xmlns:xm="http://schemas.microsoft.com/office/excel/2006/main">
          <x14:cfRule type="expression" priority="349" id="{316989BE-FED1-48E3-9A49-FB3EF747809D}">
            <xm:f>VALUE(AQ34&amp;AR34&amp;"."&amp;AT34&amp;"."&amp;"1")&gt;VALUE(初期設定!$M$3)</xm:f>
            <x14:dxf>
              <fill>
                <patternFill>
                  <bgColor rgb="FFFFCCCC"/>
                </patternFill>
              </fill>
            </x14:dxf>
          </x14:cfRule>
          <xm:sqref>AT34</xm:sqref>
        </x14:conditionalFormatting>
        <x14:conditionalFormatting xmlns:xm="http://schemas.microsoft.com/office/excel/2006/main">
          <x14:cfRule type="expression" priority="328" id="{91C877B6-8365-4F07-9DC9-8FEE60CC8D20}">
            <xm:f>VALUE(AQ36&amp;AR36&amp;"."&amp;AT36&amp;"."&amp;"1")&gt;VALUE(初期設定!$M$3)</xm:f>
            <x14:dxf>
              <fill>
                <patternFill>
                  <bgColor rgb="FFFFCCCC"/>
                </patternFill>
              </fill>
            </x14:dxf>
          </x14:cfRule>
          <xm:sqref>AT36 AT38</xm:sqref>
        </x14:conditionalFormatting>
        <x14:conditionalFormatting xmlns:xm="http://schemas.microsoft.com/office/excel/2006/main">
          <x14:cfRule type="expression" priority="307" id="{161D3A2F-54DE-4DB5-977C-CD35D1E666C5}">
            <xm:f>VALUE(AQ40&amp;AR40&amp;"."&amp;AT40&amp;"."&amp;"1")&gt;VALUE(初期設定!$M$3)</xm:f>
            <x14:dxf>
              <fill>
                <patternFill>
                  <bgColor rgb="FFFFCCCC"/>
                </patternFill>
              </fill>
            </x14:dxf>
          </x14:cfRule>
          <xm:sqref>AT40</xm:sqref>
        </x14:conditionalFormatting>
        <x14:conditionalFormatting xmlns:xm="http://schemas.microsoft.com/office/excel/2006/main">
          <x14:cfRule type="expression" priority="286" id="{D9A9C1EB-146E-4637-B759-B054F5896AF0}">
            <xm:f>VALUE(AQ42&amp;AR42&amp;"."&amp;AT42&amp;"."&amp;"1")&gt;VALUE(初期設定!$M$3)</xm:f>
            <x14:dxf>
              <fill>
                <patternFill>
                  <bgColor rgb="FFFFCCCC"/>
                </patternFill>
              </fill>
            </x14:dxf>
          </x14:cfRule>
          <xm:sqref>AT42</xm:sqref>
        </x14:conditionalFormatting>
        <x14:conditionalFormatting xmlns:xm="http://schemas.microsoft.com/office/excel/2006/main">
          <x14:cfRule type="expression" priority="265" id="{E26A73CB-A6F7-4B79-904C-A54682523C26}">
            <xm:f>VALUE(AQ44&amp;AR44&amp;"."&amp;AT44&amp;"."&amp;"1")&gt;VALUE(初期設定!$M$3)</xm:f>
            <x14:dxf>
              <fill>
                <patternFill>
                  <bgColor rgb="FFFFCCCC"/>
                </patternFill>
              </fill>
            </x14:dxf>
          </x14:cfRule>
          <xm:sqref>AT44</xm:sqref>
        </x14:conditionalFormatting>
        <x14:conditionalFormatting xmlns:xm="http://schemas.microsoft.com/office/excel/2006/main">
          <x14:cfRule type="expression" priority="244" id="{3D791698-5C7F-4F22-8901-C72FDB960BF1}">
            <xm:f>VALUE(AQ46&amp;AR46&amp;"."&amp;AT46&amp;"."&amp;"1")&gt;VALUE(初期設定!$M$3)</xm:f>
            <x14:dxf>
              <fill>
                <patternFill>
                  <bgColor rgb="FFFFCCCC"/>
                </patternFill>
              </fill>
            </x14:dxf>
          </x14:cfRule>
          <xm:sqref>AT46</xm:sqref>
        </x14:conditionalFormatting>
        <x14:conditionalFormatting xmlns:xm="http://schemas.microsoft.com/office/excel/2006/main">
          <x14:cfRule type="expression" priority="223" id="{C60125AA-98FE-45DF-A194-EB5FA92C9310}">
            <xm:f>VALUE(AQ48&amp;AR48&amp;"."&amp;AT48&amp;"."&amp;"1")&gt;VALUE(初期設定!$M$3)</xm:f>
            <x14:dxf>
              <fill>
                <patternFill>
                  <bgColor rgb="FFFFCCCC"/>
                </patternFill>
              </fill>
            </x14:dxf>
          </x14:cfRule>
          <xm:sqref>AT48</xm:sqref>
        </x14:conditionalFormatting>
        <x14:conditionalFormatting xmlns:xm="http://schemas.microsoft.com/office/excel/2006/main">
          <x14:cfRule type="expression" priority="202" id="{E166BC1D-B368-43CF-AA9A-A25F8FB24715}">
            <xm:f>VALUE(AQ50&amp;AR50&amp;"."&amp;AT50&amp;"."&amp;"1")&gt;VALUE(初期設定!$M$3)</xm:f>
            <x14:dxf>
              <fill>
                <patternFill>
                  <bgColor rgb="FFFFCCCC"/>
                </patternFill>
              </fill>
            </x14:dxf>
          </x14:cfRule>
          <xm:sqref>AT50</xm:sqref>
        </x14:conditionalFormatting>
        <x14:conditionalFormatting xmlns:xm="http://schemas.microsoft.com/office/excel/2006/main">
          <x14:cfRule type="expression" priority="174" id="{589B9DBD-5DF5-4E20-883B-0A219EA562E1}">
            <xm:f>VALUE(AQ16&amp;AR16&amp;"."&amp;AT16&amp;"."&amp;"1")&gt;VALUE(初期設定!$M$3)</xm:f>
            <x14:dxf>
              <fill>
                <patternFill>
                  <bgColor rgb="FFFFCCCC"/>
                </patternFill>
              </fill>
            </x14:dxf>
          </x14:cfRule>
          <xm:sqref>AQ16</xm:sqref>
        </x14:conditionalFormatting>
        <x14:conditionalFormatting xmlns:xm="http://schemas.microsoft.com/office/excel/2006/main">
          <x14:cfRule type="expression" priority="153" id="{4F439534-AB05-4215-98C2-36AEFBDCA213}">
            <xm:f>VALUE(AQ18&amp;AR18&amp;"."&amp;AT18&amp;"."&amp;"1")&gt;VALUE(初期設定!$M$3)</xm:f>
            <x14:dxf>
              <fill>
                <patternFill>
                  <bgColor rgb="FFFFCCCC"/>
                </patternFill>
              </fill>
            </x14:dxf>
          </x14:cfRule>
          <xm:sqref>AQ18 AQ20</xm:sqref>
        </x14:conditionalFormatting>
        <x14:conditionalFormatting xmlns:xm="http://schemas.microsoft.com/office/excel/2006/main">
          <x14:cfRule type="expression" priority="132" id="{A3116A44-7E85-45B5-883C-261D9F375DE4}">
            <xm:f>VALUE(AQ22&amp;AR22&amp;"."&amp;AT22&amp;"."&amp;"1")&gt;VALUE(初期設定!$M$3)</xm:f>
            <x14:dxf>
              <fill>
                <patternFill>
                  <bgColor rgb="FFFFCCCC"/>
                </patternFill>
              </fill>
            </x14:dxf>
          </x14:cfRule>
          <xm:sqref>AQ22</xm:sqref>
        </x14:conditionalFormatting>
        <x14:conditionalFormatting xmlns:xm="http://schemas.microsoft.com/office/excel/2006/main">
          <x14:cfRule type="expression" priority="111" id="{B173E00D-3CC3-4AA3-B6C7-177FBF5FCACF}">
            <xm:f>VALUE(AQ24&amp;AR24&amp;"."&amp;AT24&amp;"."&amp;"1")&gt;VALUE(初期設定!$M$3)</xm:f>
            <x14:dxf>
              <fill>
                <patternFill>
                  <bgColor rgb="FFFFCCCC"/>
                </patternFill>
              </fill>
            </x14:dxf>
          </x14:cfRule>
          <xm:sqref>AQ24</xm:sqref>
        </x14:conditionalFormatting>
        <x14:conditionalFormatting xmlns:xm="http://schemas.microsoft.com/office/excel/2006/main">
          <x14:cfRule type="expression" priority="90" id="{EF4ED3E2-4B5A-4692-873A-DF50DCF4CC1B}">
            <xm:f>VALUE(AQ26&amp;AR26&amp;"."&amp;AT26&amp;"."&amp;"1")&gt;VALUE(初期設定!$M$3)</xm:f>
            <x14:dxf>
              <fill>
                <patternFill>
                  <bgColor rgb="FFFFCCCC"/>
                </patternFill>
              </fill>
            </x14:dxf>
          </x14:cfRule>
          <xm:sqref>AQ26</xm:sqref>
        </x14:conditionalFormatting>
        <x14:conditionalFormatting xmlns:xm="http://schemas.microsoft.com/office/excel/2006/main">
          <x14:cfRule type="expression" priority="69" id="{ED1FE57E-E748-46DA-ACCB-2C22D6F34ECC}">
            <xm:f>VALUE(AQ28&amp;AR28&amp;"."&amp;AT28&amp;"."&amp;"1")&gt;VALUE(初期設定!$M$3)</xm:f>
            <x14:dxf>
              <fill>
                <patternFill>
                  <bgColor rgb="FFFFCCCC"/>
                </patternFill>
              </fill>
            </x14:dxf>
          </x14:cfRule>
          <xm:sqref>AQ28</xm:sqref>
        </x14:conditionalFormatting>
        <x14:conditionalFormatting xmlns:xm="http://schemas.microsoft.com/office/excel/2006/main">
          <x14:cfRule type="expression" priority="48" id="{E13F09F9-8F8E-481D-88C4-EC254DC85BB3}">
            <xm:f>VALUE(AQ30&amp;AR30&amp;"."&amp;AT30&amp;"."&amp;"1")&gt;VALUE(初期設定!$M$3)</xm:f>
            <x14:dxf>
              <fill>
                <patternFill>
                  <bgColor rgb="FFFFCCCC"/>
                </patternFill>
              </fill>
            </x14:dxf>
          </x14:cfRule>
          <xm:sqref>AQ30</xm:sqref>
        </x14:conditionalFormatting>
        <x14:conditionalFormatting xmlns:xm="http://schemas.microsoft.com/office/excel/2006/main">
          <x14:cfRule type="expression" priority="27" id="{5FFBF8AA-6167-43D3-8A17-B97E1B22FCEF}">
            <xm:f>VALUE(AQ32&amp;AR32&amp;"."&amp;AT32&amp;"."&amp;"1")&gt;VALUE(初期設定!$M$3)</xm:f>
            <x14:dxf>
              <fill>
                <patternFill>
                  <bgColor rgb="FFFFCCCC"/>
                </patternFill>
              </fill>
            </x14:dxf>
          </x14:cfRule>
          <xm:sqref>AQ32</xm:sqref>
        </x14:conditionalFormatting>
        <x14:conditionalFormatting xmlns:xm="http://schemas.microsoft.com/office/excel/2006/main">
          <x14:cfRule type="expression" priority="173" id="{9A2DCEE2-EB69-4886-8BCC-A325136ED3D5}">
            <xm:f>VALUE(AQ16&amp;AR16&amp;"."&amp;AT16&amp;"."&amp;"1")&gt;VALUE(初期設定!$M$3)</xm:f>
            <x14:dxf>
              <fill>
                <patternFill>
                  <bgColor rgb="FFFFCCCC"/>
                </patternFill>
              </fill>
            </x14:dxf>
          </x14:cfRule>
          <xm:sqref>AR16</xm:sqref>
        </x14:conditionalFormatting>
        <x14:conditionalFormatting xmlns:xm="http://schemas.microsoft.com/office/excel/2006/main">
          <x14:cfRule type="expression" priority="152" id="{91D61361-C342-4229-B78E-B593B5F7E9D8}">
            <xm:f>VALUE(AQ18&amp;AR18&amp;"."&amp;AT18&amp;"."&amp;"1")&gt;VALUE(初期設定!$M$3)</xm:f>
            <x14:dxf>
              <fill>
                <patternFill>
                  <bgColor rgb="FFFFCCCC"/>
                </patternFill>
              </fill>
            </x14:dxf>
          </x14:cfRule>
          <xm:sqref>AR18 AR20</xm:sqref>
        </x14:conditionalFormatting>
        <x14:conditionalFormatting xmlns:xm="http://schemas.microsoft.com/office/excel/2006/main">
          <x14:cfRule type="expression" priority="131" id="{A66B46A3-FC86-4DFA-A47F-BC800600A4D6}">
            <xm:f>VALUE(AQ22&amp;AR22&amp;"."&amp;AT22&amp;"."&amp;"1")&gt;VALUE(初期設定!$M$3)</xm:f>
            <x14:dxf>
              <fill>
                <patternFill>
                  <bgColor rgb="FFFFCCCC"/>
                </patternFill>
              </fill>
            </x14:dxf>
          </x14:cfRule>
          <xm:sqref>AR22</xm:sqref>
        </x14:conditionalFormatting>
        <x14:conditionalFormatting xmlns:xm="http://schemas.microsoft.com/office/excel/2006/main">
          <x14:cfRule type="expression" priority="110" id="{97E6F8EE-1EDC-44C9-927B-CDA94765F675}">
            <xm:f>VALUE(AQ24&amp;AR24&amp;"."&amp;AT24&amp;"."&amp;"1")&gt;VALUE(初期設定!$M$3)</xm:f>
            <x14:dxf>
              <fill>
                <patternFill>
                  <bgColor rgb="FFFFCCCC"/>
                </patternFill>
              </fill>
            </x14:dxf>
          </x14:cfRule>
          <xm:sqref>AR24</xm:sqref>
        </x14:conditionalFormatting>
        <x14:conditionalFormatting xmlns:xm="http://schemas.microsoft.com/office/excel/2006/main">
          <x14:cfRule type="expression" priority="89" id="{BA8F523F-DFA5-4583-AF9E-F215371246FC}">
            <xm:f>VALUE(AQ26&amp;AR26&amp;"."&amp;AT26&amp;"."&amp;"1")&gt;VALUE(初期設定!$M$3)</xm:f>
            <x14:dxf>
              <fill>
                <patternFill>
                  <bgColor rgb="FFFFCCCC"/>
                </patternFill>
              </fill>
            </x14:dxf>
          </x14:cfRule>
          <xm:sqref>AR26</xm:sqref>
        </x14:conditionalFormatting>
        <x14:conditionalFormatting xmlns:xm="http://schemas.microsoft.com/office/excel/2006/main">
          <x14:cfRule type="expression" priority="68" id="{351D1BCA-F11A-4DCA-B44F-F7A856DB263D}">
            <xm:f>VALUE(AQ28&amp;AR28&amp;"."&amp;AT28&amp;"."&amp;"1")&gt;VALUE(初期設定!$M$3)</xm:f>
            <x14:dxf>
              <fill>
                <patternFill>
                  <bgColor rgb="FFFFCCCC"/>
                </patternFill>
              </fill>
            </x14:dxf>
          </x14:cfRule>
          <xm:sqref>AR28</xm:sqref>
        </x14:conditionalFormatting>
        <x14:conditionalFormatting xmlns:xm="http://schemas.microsoft.com/office/excel/2006/main">
          <x14:cfRule type="expression" priority="47" id="{2252D2B6-9183-4615-86D0-B3A2ECECF2AE}">
            <xm:f>VALUE(AQ30&amp;AR30&amp;"."&amp;AT30&amp;"."&amp;"1")&gt;VALUE(初期設定!$M$3)</xm:f>
            <x14:dxf>
              <fill>
                <patternFill>
                  <bgColor rgb="FFFFCCCC"/>
                </patternFill>
              </fill>
            </x14:dxf>
          </x14:cfRule>
          <xm:sqref>AR30</xm:sqref>
        </x14:conditionalFormatting>
        <x14:conditionalFormatting xmlns:xm="http://schemas.microsoft.com/office/excel/2006/main">
          <x14:cfRule type="expression" priority="26" id="{A30810DC-8DF6-4FE4-A804-5DB37E51DF68}">
            <xm:f>VALUE(AQ32&amp;AR32&amp;"."&amp;AT32&amp;"."&amp;"1")&gt;VALUE(初期設定!$M$3)</xm:f>
            <x14:dxf>
              <fill>
                <patternFill>
                  <bgColor rgb="FFFFCCCC"/>
                </patternFill>
              </fill>
            </x14:dxf>
          </x14:cfRule>
          <xm:sqref>AR32</xm:sqref>
        </x14:conditionalFormatting>
        <x14:conditionalFormatting xmlns:xm="http://schemas.microsoft.com/office/excel/2006/main">
          <x14:cfRule type="expression" priority="172" id="{69027F9F-322B-4863-AA9B-AF1C691AB34C}">
            <xm:f>VALUE(AQ16&amp;AR16&amp;"."&amp;AT16&amp;"."&amp;"1")&gt;VALUE(初期設定!$M$3)</xm:f>
            <x14:dxf>
              <fill>
                <patternFill>
                  <bgColor rgb="FFFFCCCC"/>
                </patternFill>
              </fill>
            </x14:dxf>
          </x14:cfRule>
          <xm:sqref>AT16</xm:sqref>
        </x14:conditionalFormatting>
        <x14:conditionalFormatting xmlns:xm="http://schemas.microsoft.com/office/excel/2006/main">
          <x14:cfRule type="expression" priority="151" id="{3DB87964-6104-4279-90AD-D4FDF87F3ED0}">
            <xm:f>VALUE(AQ18&amp;AR18&amp;"."&amp;AT18&amp;"."&amp;"1")&gt;VALUE(初期設定!$M$3)</xm:f>
            <x14:dxf>
              <fill>
                <patternFill>
                  <bgColor rgb="FFFFCCCC"/>
                </patternFill>
              </fill>
            </x14:dxf>
          </x14:cfRule>
          <xm:sqref>AT18 AT20</xm:sqref>
        </x14:conditionalFormatting>
        <x14:conditionalFormatting xmlns:xm="http://schemas.microsoft.com/office/excel/2006/main">
          <x14:cfRule type="expression" priority="130" id="{17A80CCE-1C38-4C7B-A5DB-C71715AF622F}">
            <xm:f>VALUE(AQ22&amp;AR22&amp;"."&amp;AT22&amp;"."&amp;"1")&gt;VALUE(初期設定!$M$3)</xm:f>
            <x14:dxf>
              <fill>
                <patternFill>
                  <bgColor rgb="FFFFCCCC"/>
                </patternFill>
              </fill>
            </x14:dxf>
          </x14:cfRule>
          <xm:sqref>AT22</xm:sqref>
        </x14:conditionalFormatting>
        <x14:conditionalFormatting xmlns:xm="http://schemas.microsoft.com/office/excel/2006/main">
          <x14:cfRule type="expression" priority="109" id="{06F7BE98-FB11-413E-99C3-019A7E9E8F53}">
            <xm:f>VALUE(AQ24&amp;AR24&amp;"."&amp;AT24&amp;"."&amp;"1")&gt;VALUE(初期設定!$M$3)</xm:f>
            <x14:dxf>
              <fill>
                <patternFill>
                  <bgColor rgb="FFFFCCCC"/>
                </patternFill>
              </fill>
            </x14:dxf>
          </x14:cfRule>
          <xm:sqref>AT24</xm:sqref>
        </x14:conditionalFormatting>
        <x14:conditionalFormatting xmlns:xm="http://schemas.microsoft.com/office/excel/2006/main">
          <x14:cfRule type="expression" priority="88" id="{CFEEDE05-8457-448A-B3FC-4251944A77A1}">
            <xm:f>VALUE(AQ26&amp;AR26&amp;"."&amp;AT26&amp;"."&amp;"1")&gt;VALUE(初期設定!$M$3)</xm:f>
            <x14:dxf>
              <fill>
                <patternFill>
                  <bgColor rgb="FFFFCCCC"/>
                </patternFill>
              </fill>
            </x14:dxf>
          </x14:cfRule>
          <xm:sqref>AT26</xm:sqref>
        </x14:conditionalFormatting>
        <x14:conditionalFormatting xmlns:xm="http://schemas.microsoft.com/office/excel/2006/main">
          <x14:cfRule type="expression" priority="67" id="{D4100058-1AF4-4897-95EC-85CF79551B6B}">
            <xm:f>VALUE(AQ28&amp;AR28&amp;"."&amp;AT28&amp;"."&amp;"1")&gt;VALUE(初期設定!$M$3)</xm:f>
            <x14:dxf>
              <fill>
                <patternFill>
                  <bgColor rgb="FFFFCCCC"/>
                </patternFill>
              </fill>
            </x14:dxf>
          </x14:cfRule>
          <xm:sqref>AT28</xm:sqref>
        </x14:conditionalFormatting>
        <x14:conditionalFormatting xmlns:xm="http://schemas.microsoft.com/office/excel/2006/main">
          <x14:cfRule type="expression" priority="46" id="{88A5443F-A807-4F15-B4DD-7692BA0A5DE5}">
            <xm:f>VALUE(AQ30&amp;AR30&amp;"."&amp;AT30&amp;"."&amp;"1")&gt;VALUE(初期設定!$M$3)</xm:f>
            <x14:dxf>
              <fill>
                <patternFill>
                  <bgColor rgb="FFFFCCCC"/>
                </patternFill>
              </fill>
            </x14:dxf>
          </x14:cfRule>
          <xm:sqref>AT30</xm:sqref>
        </x14:conditionalFormatting>
        <x14:conditionalFormatting xmlns:xm="http://schemas.microsoft.com/office/excel/2006/main">
          <x14:cfRule type="expression" priority="25" id="{D7DAD611-797C-4702-9D73-90F75EEE4126}">
            <xm:f>VALUE(AQ32&amp;AR32&amp;"."&amp;AT32&amp;"."&amp;"1")&gt;VALUE(初期設定!$M$3)</xm:f>
            <x14:dxf>
              <fill>
                <patternFill>
                  <bgColor rgb="FFFFCCCC"/>
                </patternFill>
              </fill>
            </x14:dxf>
          </x14:cfRule>
          <xm:sqref>AT32</xm:sqref>
        </x14:conditionalFormatting>
      </x14:conditionalFormattings>
    </ext>
    <ext xmlns:x14="http://schemas.microsoft.com/office/spreadsheetml/2009/9/main" uri="{CCE6A557-97BC-4b89-ADB6-D9C93CAAB3DF}">
      <x14:dataValidations xmlns:xm="http://schemas.microsoft.com/office/excel/2006/main" count="5">
        <x14:dataValidation type="list" imeMode="on" allowBlank="1" showInputMessage="1" showErrorMessage="1" xr:uid="{3F97E911-95A2-4424-95A9-DD20D39B38EB}">
          <x14:formula1>
            <xm:f>初期設定!$Y$3:$Y$4</xm:f>
          </x14:formula1>
          <xm:sqref>P15:R74</xm:sqref>
        </x14:dataValidation>
        <x14:dataValidation type="whole" imeMode="disabled" allowBlank="1" showInputMessage="1" showErrorMessage="1" xr:uid="{16035165-F0F1-4538-AB3F-7BA3BD6AA6D4}">
          <x14:formula1>
            <xm:f>1</xm:f>
          </x14:formula1>
          <x14:formula2>
            <xm:f>初期設定!$P$4</xm:f>
          </x14:formula2>
          <xm:sqref>AR15:AR74</xm:sqref>
        </x14:dataValidation>
        <x14:dataValidation type="list" imeMode="disabled" allowBlank="1" showInputMessage="1" showErrorMessage="1" xr:uid="{EC01FF11-C8E0-4A03-A48D-BD425FD12EDA}">
          <x14:formula1>
            <xm:f>初期設定!$C$3:$C$4</xm:f>
          </x14:formula1>
          <xm:sqref>AQ15:AQ74</xm:sqref>
        </x14:dataValidation>
        <x14:dataValidation type="list" imeMode="disabled" allowBlank="1" showInputMessage="1" showErrorMessage="1" xr:uid="{6E158877-7E34-44EC-87B0-06692A49B10D}">
          <x14:formula1>
            <xm:f>初期設定!$AJ$3:$AJ$32</xm:f>
          </x14:formula1>
          <xm:sqref>E15:F74</xm:sqref>
        </x14:dataValidation>
        <x14:dataValidation type="list" imeMode="on" allowBlank="1" showInputMessage="1" showErrorMessage="1" xr:uid="{601475FC-8CF0-4A4B-A7DD-6860B311C5C7}">
          <x14:formula1>
            <xm:f>初期設定!$R$3:$R$49</xm:f>
          </x14:formula1>
          <xm:sqref>AF15:AK74</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19</vt:i4>
      </vt:variant>
      <vt:variant>
        <vt:lpstr>名前付き一覧</vt:lpstr>
      </vt:variant>
      <vt:variant>
        <vt:i4>18</vt:i4>
      </vt:variant>
    </vt:vector>
  </HeadingPairs>
  <TitlesOfParts>
    <vt:vector size="37" baseType="lpstr">
      <vt:lpstr>00審査票</vt:lpstr>
      <vt:lpstr>01申請書</vt:lpstr>
      <vt:lpstr>02業務実績</vt:lpstr>
      <vt:lpstr>03職員数</vt:lpstr>
      <vt:lpstr>04-1地質調査 実績調書</vt:lpstr>
      <vt:lpstr>04-2測量 実績調書</vt:lpstr>
      <vt:lpstr>04-3建築 実績調書</vt:lpstr>
      <vt:lpstr>04-4補償 実績調書</vt:lpstr>
      <vt:lpstr>04-5建設 実績調書</vt:lpstr>
      <vt:lpstr>05実態調書</vt:lpstr>
      <vt:lpstr>06技術者名簿</vt:lpstr>
      <vt:lpstr>07技術士内訳</vt:lpstr>
      <vt:lpstr>08RCCM内訳</vt:lpstr>
      <vt:lpstr>09入力票</vt:lpstr>
      <vt:lpstr>10個人住民税</vt:lpstr>
      <vt:lpstr>11誓約書（別記様式）</vt:lpstr>
      <vt:lpstr>12別紙</vt:lpstr>
      <vt:lpstr>初期設定</vt:lpstr>
      <vt:lpstr>会社名称変換</vt:lpstr>
      <vt:lpstr>'00審査票'!Print_Area</vt:lpstr>
      <vt:lpstr>'01申請書'!Print_Area</vt:lpstr>
      <vt:lpstr>'03職員数'!Print_Area</vt:lpstr>
      <vt:lpstr>'04-1地質調査 実績調書'!Print_Area</vt:lpstr>
      <vt:lpstr>'04-2測量 実績調書'!Print_Area</vt:lpstr>
      <vt:lpstr>'04-3建築 実績調書'!Print_Area</vt:lpstr>
      <vt:lpstr>'04-4補償 実績調書'!Print_Area</vt:lpstr>
      <vt:lpstr>'04-5建設 実績調書'!Print_Area</vt:lpstr>
      <vt:lpstr>'05実態調書'!Print_Area</vt:lpstr>
      <vt:lpstr>'06技術者名簿'!Print_Area</vt:lpstr>
      <vt:lpstr>'09入力票'!Print_Area</vt:lpstr>
      <vt:lpstr>'11誓約書（別記様式）'!Print_Area</vt:lpstr>
      <vt:lpstr>'04-1地質調査 実績調書'!Print_Titles</vt:lpstr>
      <vt:lpstr>'04-2測量 実績調書'!Print_Titles</vt:lpstr>
      <vt:lpstr>'04-3建築 実績調書'!Print_Titles</vt:lpstr>
      <vt:lpstr>'04-4補償 実績調書'!Print_Titles</vt:lpstr>
      <vt:lpstr>'04-5建設 実績調書'!Print_Titles</vt:lpstr>
      <vt:lpstr>'12別紙'!Print_Titles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杉尾 祐樹</dc:creator>
  <cp:lastModifiedBy>鹿児島県</cp:lastModifiedBy>
  <cp:lastPrinted>2025-08-18T08:22:09Z</cp:lastPrinted>
  <dcterms:created xsi:type="dcterms:W3CDTF">1997-01-08T22:48:59Z</dcterms:created>
  <dcterms:modified xsi:type="dcterms:W3CDTF">2025-10-06T23:47:23Z</dcterms:modified>
</cp:coreProperties>
</file>