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mc:AlternateContent xmlns:mc="http://schemas.openxmlformats.org/markup-compatibility/2006">
    <mc:Choice Requires="x15">
      <x15ac:absPath xmlns:x15ac="http://schemas.microsoft.com/office/spreadsheetml/2010/11/ac" url="Z:\02 人材確保企画係\110 プロフェッショナル人材戦略拠点事業\00_例規\01_★補助金要領・要綱\R7.5.1（副業・兼業）\04_HP改正\"/>
    </mc:Choice>
  </mc:AlternateContent>
  <xr:revisionPtr revIDLastSave="0" documentId="13_ncr:1_{8F85D5A1-9172-4917-B747-A828ED431E0B}" xr6:coauthVersionLast="47" xr6:coauthVersionMax="47" xr10:uidLastSave="{00000000-0000-0000-0000-000000000000}"/>
  <bookViews>
    <workbookView xWindow="20370" yWindow="-120" windowWidth="29040" windowHeight="15720" activeTab="1" xr2:uid="{00000000-000D-0000-FFFF-FFFF00000000}"/>
  </bookViews>
  <sheets>
    <sheet name="実績報告書" sheetId="1" r:id="rId1"/>
    <sheet name="附表２" sheetId="2" r:id="rId2"/>
    <sheet name="実績報告書 (記入例)" sheetId="5" r:id="rId3"/>
    <sheet name="附表２ (記入例)" sheetId="4" r:id="rId4"/>
    <sheet name="リスト" sheetId="3" state="hidden" r:id="rId5"/>
  </sheets>
  <definedNames>
    <definedName name="_xlnm.Print_Area" localSheetId="0">実績報告書!$A$1:$R$28</definedName>
    <definedName name="_xlnm.Print_Area" localSheetId="2">'実績報告書 (記入例)'!$A$1:$R$26</definedName>
    <definedName name="_xlnm.Print_Area" localSheetId="1">附表２!$A$1:$S$47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1" i="5" l="1"/>
  <c r="K25" i="5"/>
  <c r="O21" i="5"/>
  <c r="O25" i="5" s="1"/>
  <c r="K23" i="5"/>
  <c r="K15" i="5"/>
  <c r="K11" i="5"/>
  <c r="K9" i="1"/>
  <c r="O9" i="1" s="1"/>
  <c r="K21" i="1"/>
  <c r="K17" i="1"/>
  <c r="K13" i="1"/>
  <c r="K19" i="5" l="1"/>
  <c r="K17" i="5"/>
  <c r="K13" i="5"/>
  <c r="K9" i="5"/>
  <c r="K31" i="4"/>
  <c r="N21" i="4"/>
  <c r="Q21" i="4" s="1"/>
  <c r="N25" i="4"/>
  <c r="Q25" i="4" s="1"/>
  <c r="J45" i="4"/>
  <c r="K33" i="4"/>
  <c r="K32" i="4"/>
  <c r="N32" i="4" s="1"/>
  <c r="K27" i="4"/>
  <c r="N26" i="4"/>
  <c r="Q26" i="4" s="1"/>
  <c r="N24" i="4"/>
  <c r="Q24" i="4" s="1"/>
  <c r="N23" i="4"/>
  <c r="Q23" i="4" s="1"/>
  <c r="N22" i="4"/>
  <c r="Q22" i="4" s="1"/>
  <c r="N20" i="4"/>
  <c r="Q20" i="4" s="1"/>
  <c r="N19" i="4"/>
  <c r="Q19" i="4" s="1"/>
  <c r="N18" i="4"/>
  <c r="Q18" i="4" s="1"/>
  <c r="N17" i="4"/>
  <c r="Q17" i="4" s="1"/>
  <c r="N16" i="4"/>
  <c r="Q16" i="4" s="1"/>
  <c r="N15" i="4"/>
  <c r="Q15" i="4" s="1"/>
  <c r="J6" i="4"/>
  <c r="N6" i="4" s="1"/>
  <c r="Q5" i="4" s="1"/>
  <c r="R8" i="4" s="1"/>
  <c r="K34" i="4" l="1"/>
  <c r="K7" i="5"/>
  <c r="O7" i="5" s="1"/>
  <c r="N31" i="4"/>
  <c r="Q31" i="4" s="1"/>
  <c r="Q27" i="4"/>
  <c r="Q32" i="4"/>
  <c r="N27" i="4"/>
  <c r="N33" i="4"/>
  <c r="Q33" i="4" s="1"/>
  <c r="N45" i="4"/>
  <c r="R45" i="4" s="1"/>
  <c r="O23" i="5" l="1"/>
  <c r="R49" i="4"/>
  <c r="Q34" i="4"/>
  <c r="Q36" i="4" s="1"/>
  <c r="Q38" i="4" s="1"/>
  <c r="N34" i="4"/>
  <c r="K30" i="2" l="1"/>
  <c r="N30" i="2" s="1"/>
  <c r="Q30" i="2" s="1"/>
  <c r="K31" i="2"/>
  <c r="K29" i="2"/>
  <c r="K25" i="2"/>
  <c r="N21" i="2"/>
  <c r="Q21" i="2" s="1"/>
  <c r="N20" i="2"/>
  <c r="Q20" i="2" s="1"/>
  <c r="N19" i="2"/>
  <c r="Q19" i="2" s="1"/>
  <c r="N18" i="2"/>
  <c r="Q18" i="2" s="1"/>
  <c r="K15" i="1" s="1"/>
  <c r="K32" i="2" l="1"/>
  <c r="N31" i="2"/>
  <c r="Q31" i="2" s="1"/>
  <c r="N29" i="2"/>
  <c r="N24" i="2"/>
  <c r="Q24" i="2" s="1"/>
  <c r="N23" i="2"/>
  <c r="Q23" i="2" s="1"/>
  <c r="N22" i="2"/>
  <c r="Q22" i="2" s="1"/>
  <c r="K19" i="1" s="1"/>
  <c r="N17" i="2"/>
  <c r="Q17" i="2" s="1"/>
  <c r="N16" i="2"/>
  <c r="Q16" i="2" s="1"/>
  <c r="N15" i="2"/>
  <c r="N32" i="2" l="1"/>
  <c r="Q29" i="2"/>
  <c r="Q15" i="2"/>
  <c r="K11" i="1" s="1"/>
  <c r="N25" i="2"/>
  <c r="K23" i="1" l="1"/>
  <c r="K25" i="1"/>
  <c r="O25" i="1" s="1"/>
  <c r="Q32" i="2"/>
  <c r="Q25" i="2"/>
  <c r="Q34" i="2" l="1"/>
  <c r="Q36" i="2" s="1"/>
  <c r="K27" i="1"/>
  <c r="O23" i="1"/>
  <c r="O27" i="1" s="1"/>
  <c r="J43" i="2"/>
  <c r="N43" i="2" s="1"/>
  <c r="R43" i="2" s="1"/>
  <c r="J6" i="2"/>
  <c r="N6" i="2" s="1"/>
  <c r="Q5" i="2" s="1"/>
  <c r="R8" i="2" l="1"/>
  <c r="R47"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鹿児島県</author>
  </authors>
  <commentList>
    <comment ref="F9" authorId="0" shapeId="0" xr:uid="{8B8CE92C-B996-4093-8716-4A5ADD0199F8}">
      <text>
        <r>
          <rPr>
            <b/>
            <sz val="9"/>
            <color indexed="81"/>
            <rFont val="MS P ゴシック"/>
            <family val="3"/>
            <charset val="128"/>
          </rPr>
          <t>具体的に記載してください。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鹿児島県</author>
  </authors>
  <commentList>
    <comment ref="A3" authorId="0" shapeId="0" xr:uid="{28F57A3B-9FCC-4BC1-A929-DCFA0285FF45}">
      <text>
        <r>
          <rPr>
            <sz val="9"/>
            <color indexed="81"/>
            <rFont val="ＭＳ Ｐゴシック"/>
            <family val="3"/>
            <charset val="128"/>
            <scheme val="major"/>
          </rPr>
          <t xml:space="preserve">〇　補助事業者名，従事者氏名，契約期間，従事日時，補助事業完
　了期日，補助事業完了期日，従事場所住所については，申請時に
　添付した補助事業計画書と齟齬が生じないようにしてください。
〇　当初計画から変更（契約の打ち切り）が生じた場合は，変更後の
　もを記載するようお願いします。
</t>
        </r>
      </text>
    </comment>
    <comment ref="G5" authorId="0" shapeId="0" xr:uid="{C3A3EB0C-02BB-460D-A4DC-E931736B8852}">
      <text>
        <r>
          <rPr>
            <sz val="9"/>
            <color indexed="81"/>
            <rFont val="MS P ゴシック"/>
            <family val="3"/>
            <charset val="128"/>
          </rPr>
          <t>別シート（附表２）から自動転記されますので，入力は不要です。</t>
        </r>
      </text>
    </comment>
    <comment ref="F7" authorId="0" shapeId="0" xr:uid="{83820439-D85D-40AF-A8F9-247F9AB7002C}">
      <text>
        <r>
          <rPr>
            <sz val="9"/>
            <color indexed="81"/>
            <rFont val="MS P ゴシック"/>
            <family val="3"/>
            <charset val="128"/>
          </rPr>
          <t xml:space="preserve">従事業務内容について，プロ人材に実施していただいた業務を記載してください。
また，プロ人材を活用したことにより，どのような効果があったかを記載してください。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鹿児島県</author>
  </authors>
  <commentList>
    <comment ref="B6" authorId="0" shapeId="0" xr:uid="{458EAE53-862D-4F11-889E-FA7B1F2D7A54}">
      <text>
        <r>
          <rPr>
            <sz val="9"/>
            <color indexed="81"/>
            <rFont val="MS P ゴシック"/>
            <family val="3"/>
            <charset val="128"/>
          </rPr>
          <t>プロ人材に支払った報酬額を記載してください
※　基本的に，契約に記載している金額になると思います。
【入力根拠資料】
〇　プロ人材に支払いを行ったことが分かる資料　
　⇒　通帳の写しなど（通帳の写し以外でも構いません）
〇　支払いの対象となるものについては，令和８年２月28日まで
　に，支払が完了したもののみが対象となりますので，ご注意く
　ださい。</t>
        </r>
      </text>
    </comment>
    <comment ref="K15" authorId="0" shapeId="0" xr:uid="{F2C49C55-38FE-43DA-BCE6-75B7CDD0546E}">
      <text>
        <r>
          <rPr>
            <sz val="9"/>
            <color indexed="81"/>
            <rFont val="MS P ゴシック"/>
            <family val="3"/>
            <charset val="128"/>
          </rPr>
          <t>〇　交通機関は，プルタグから選択をお願いします。
〇　回数は，１回目の鹿児島来訪に係る交通機関の場合は，「➀」を選択してください。
　２回目の鹿児島来訪の場合は「②」を選択。
〇　行は，必要に応じて挿入していただいて構いません。
〇　補助事業に要する経費について，実際にかかった金額を入
　力してください。
〇　補助申請時の補助事業計画を超過することはできませんの
　で，実績報告前に確認をお願いします。
【入力根拠資料】
〇　支払ったことがわかる資料（領収書など）</t>
        </r>
        <r>
          <rPr>
            <b/>
            <sz val="9"/>
            <color indexed="81"/>
            <rFont val="MS P ゴシック"/>
            <family val="3"/>
            <charset val="128"/>
          </rPr>
          <t xml:space="preserve">
</t>
        </r>
      </text>
    </comment>
    <comment ref="A31" authorId="0" shapeId="0" xr:uid="{F5EFA373-0DA6-41C0-85ED-1B7273E8FDD1}">
      <text>
        <r>
          <rPr>
            <sz val="9"/>
            <color indexed="81"/>
            <rFont val="MS P ゴシック"/>
            <family val="3"/>
            <charset val="128"/>
          </rPr>
          <t xml:space="preserve">〇　宿泊先名，回数，宿泊料，宿泊数を入力してだくさい。
　⇒　回数は，１回目の鹿児島来訪に係るものは➀，２回目のものは②を入力してください。
【入力根拠資料】
〇　支払ったことがわかる資料（領収書など）
</t>
        </r>
      </text>
    </comment>
    <comment ref="B45" authorId="0" shapeId="0" xr:uid="{326AB4E7-9106-4CAB-AD47-1517F19B0BE0}">
      <text>
        <r>
          <rPr>
            <sz val="9"/>
            <color indexed="81"/>
            <rFont val="MS P ゴシック"/>
            <family val="3"/>
            <charset val="128"/>
          </rPr>
          <t>〇　人材紹介会社へ支払った金額及び月数分を記載してください。
【入力根拠資料】
〇　支払ったことがわかる資料（通帳の写しなど）</t>
        </r>
      </text>
    </comment>
  </commentList>
</comments>
</file>

<file path=xl/sharedStrings.xml><?xml version="1.0" encoding="utf-8"?>
<sst xmlns="http://schemas.openxmlformats.org/spreadsheetml/2006/main" count="437" uniqueCount="98">
  <si>
    <t>補助事業者名</t>
    <rPh sb="0" eb="2">
      <t>ホジョ</t>
    </rPh>
    <rPh sb="2" eb="5">
      <t>ジギョウシャ</t>
    </rPh>
    <rPh sb="5" eb="6">
      <t>メイ</t>
    </rPh>
    <phoneticPr fontId="2"/>
  </si>
  <si>
    <t>従事者氏名</t>
    <rPh sb="0" eb="3">
      <t>ジュウジシャ</t>
    </rPh>
    <rPh sb="3" eb="5">
      <t>シメイ</t>
    </rPh>
    <phoneticPr fontId="2"/>
  </si>
  <si>
    <t>従事日時</t>
    <rPh sb="0" eb="2">
      <t>ジュウジ</t>
    </rPh>
    <rPh sb="2" eb="4">
      <t>ニチジ</t>
    </rPh>
    <phoneticPr fontId="2"/>
  </si>
  <si>
    <t>月</t>
    <rPh sb="0" eb="1">
      <t>ツキ</t>
    </rPh>
    <phoneticPr fontId="2"/>
  </si>
  <si>
    <t>円</t>
    <rPh sb="0" eb="1">
      <t>エン</t>
    </rPh>
    <phoneticPr fontId="2"/>
  </si>
  <si>
    <t>宿泊施設名</t>
    <rPh sb="0" eb="2">
      <t>シュクハク</t>
    </rPh>
    <rPh sb="2" eb="4">
      <t>シセツ</t>
    </rPh>
    <rPh sb="4" eb="5">
      <t>メイ</t>
    </rPh>
    <phoneticPr fontId="2"/>
  </si>
  <si>
    <t>泊</t>
    <rPh sb="0" eb="1">
      <t>ハク</t>
    </rPh>
    <phoneticPr fontId="2"/>
  </si>
  <si>
    <t>従事業務内容</t>
    <rPh sb="0" eb="2">
      <t>ジュウジ</t>
    </rPh>
    <rPh sb="2" eb="4">
      <t>ギョウム</t>
    </rPh>
    <rPh sb="4" eb="6">
      <t>ナイヨウ</t>
    </rPh>
    <phoneticPr fontId="2"/>
  </si>
  <si>
    <t>契約期間</t>
    <rPh sb="0" eb="2">
      <t>ケイヤク</t>
    </rPh>
    <rPh sb="2" eb="4">
      <t>キカン</t>
    </rPh>
    <phoneticPr fontId="2"/>
  </si>
  <si>
    <t>年</t>
    <rPh sb="0" eb="1">
      <t>ネン</t>
    </rPh>
    <phoneticPr fontId="2"/>
  </si>
  <si>
    <t>日</t>
    <rPh sb="0" eb="1">
      <t>ヒ</t>
    </rPh>
    <phoneticPr fontId="2"/>
  </si>
  <si>
    <t>から</t>
    <phoneticPr fontId="2"/>
  </si>
  <si>
    <t>まで</t>
    <phoneticPr fontId="2"/>
  </si>
  <si>
    <t>様式第７号別紙</t>
    <rPh sb="0" eb="2">
      <t>ヨウシキ</t>
    </rPh>
    <rPh sb="2" eb="3">
      <t>ダイ</t>
    </rPh>
    <rPh sb="4" eb="5">
      <t>ゴウ</t>
    </rPh>
    <rPh sb="5" eb="7">
      <t>ベッシ</t>
    </rPh>
    <phoneticPr fontId="2"/>
  </si>
  <si>
    <t>パック</t>
    <phoneticPr fontId="2"/>
  </si>
  <si>
    <t>単独</t>
    <rPh sb="0" eb="2">
      <t>タンドク</t>
    </rPh>
    <phoneticPr fontId="2"/>
  </si>
  <si>
    <t>鹿児島県プロフェッショナル人材戦略拠点事業副業・兼業人材活用促進事業補助金実績報告書</t>
    <rPh sb="0" eb="4">
      <t>カゴシマケン</t>
    </rPh>
    <rPh sb="13" eb="15">
      <t>ジンザイ</t>
    </rPh>
    <rPh sb="15" eb="17">
      <t>センリャク</t>
    </rPh>
    <rPh sb="17" eb="19">
      <t>キョテン</t>
    </rPh>
    <rPh sb="19" eb="21">
      <t>ジギョウ</t>
    </rPh>
    <rPh sb="21" eb="23">
      <t>フクギョウ</t>
    </rPh>
    <rPh sb="24" eb="26">
      <t>ケンギョウ</t>
    </rPh>
    <rPh sb="26" eb="28">
      <t>ジンザイ</t>
    </rPh>
    <rPh sb="28" eb="30">
      <t>カツヨウ</t>
    </rPh>
    <rPh sb="30" eb="32">
      <t>ソクシン</t>
    </rPh>
    <rPh sb="32" eb="34">
      <t>ジギョウ</t>
    </rPh>
    <rPh sb="34" eb="37">
      <t>ホジョキン</t>
    </rPh>
    <rPh sb="37" eb="39">
      <t>ジッセキ</t>
    </rPh>
    <rPh sb="39" eb="42">
      <t>ホウコクショ</t>
    </rPh>
    <phoneticPr fontId="2"/>
  </si>
  <si>
    <t>１　報酬</t>
    <rPh sb="2" eb="4">
      <t>ホウシュウ</t>
    </rPh>
    <phoneticPr fontId="2"/>
  </si>
  <si>
    <t>積　算</t>
    <rPh sb="0" eb="1">
      <t>せき</t>
    </rPh>
    <rPh sb="2" eb="3">
      <t>さん</t>
    </rPh>
    <phoneticPr fontId="6" type="Hiragana"/>
  </si>
  <si>
    <t>補助事業に要する経費(a)</t>
    <rPh sb="0" eb="2">
      <t>ほじょ</t>
    </rPh>
    <rPh sb="2" eb="4">
      <t>じぎょう</t>
    </rPh>
    <rPh sb="5" eb="6">
      <t>よう</t>
    </rPh>
    <rPh sb="8" eb="10">
      <t>けいひ</t>
    </rPh>
    <phoneticPr fontId="6" type="Hiragana"/>
  </si>
  <si>
    <t>補助対象外経費(b)</t>
    <rPh sb="0" eb="2">
      <t>ほじょ</t>
    </rPh>
    <rPh sb="2" eb="5">
      <t>たいしょうがい</t>
    </rPh>
    <rPh sb="5" eb="7">
      <t>けいひ</t>
    </rPh>
    <phoneticPr fontId="6" type="Hiragana"/>
  </si>
  <si>
    <t>補助対象経費(a-b)</t>
    <rPh sb="0" eb="2">
      <t>ほじょ</t>
    </rPh>
    <rPh sb="2" eb="4">
      <t>たいしょう</t>
    </rPh>
    <rPh sb="4" eb="6">
      <t>けいひ</t>
    </rPh>
    <phoneticPr fontId="6" type="Hiragana"/>
  </si>
  <si>
    <t>①</t>
    <phoneticPr fontId="2"/>
  </si>
  <si>
    <t>②</t>
    <phoneticPr fontId="2"/>
  </si>
  <si>
    <t>×</t>
    <phoneticPr fontId="2"/>
  </si>
  <si>
    <t>計</t>
    <rPh sb="0" eb="1">
      <t>けい</t>
    </rPh>
    <phoneticPr fontId="6" type="Hiragana"/>
  </si>
  <si>
    <t>円</t>
    <rPh sb="0" eb="1">
      <t>えん</t>
    </rPh>
    <phoneticPr fontId="6" type="Hiragana"/>
  </si>
  <si>
    <t>（円未満切り捨て）</t>
    <rPh sb="1" eb="2">
      <t>エン</t>
    </rPh>
    <rPh sb="2" eb="4">
      <t>ミマン</t>
    </rPh>
    <rPh sb="4" eb="5">
      <t>キ</t>
    </rPh>
    <rPh sb="6" eb="7">
      <t>ス</t>
    </rPh>
    <phoneticPr fontId="2"/>
  </si>
  <si>
    <t>報酬の申請額（補助対象経費×8/10（千円未満切捨て））</t>
    <rPh sb="0" eb="2">
      <t>ホウシュウ</t>
    </rPh>
    <rPh sb="23" eb="25">
      <t>キリス</t>
    </rPh>
    <phoneticPr fontId="2"/>
  </si>
  <si>
    <t>※　①副業・兼業人材の報酬月額の総額</t>
    <rPh sb="3" eb="5">
      <t>フクギョウ</t>
    </rPh>
    <rPh sb="6" eb="8">
      <t>ケンギョウ</t>
    </rPh>
    <rPh sb="8" eb="10">
      <t>ジンザイ</t>
    </rPh>
    <rPh sb="11" eb="13">
      <t>ホウシュウ</t>
    </rPh>
    <rPh sb="13" eb="15">
      <t>ゲツガク</t>
    </rPh>
    <rPh sb="16" eb="18">
      <t>ソウガク</t>
    </rPh>
    <phoneticPr fontId="2"/>
  </si>
  <si>
    <t>※　②契約期間の月数（契約（業務）開始日又は満了日が月の途中である場合はひと月とする）</t>
    <rPh sb="14" eb="16">
      <t>ギョウム</t>
    </rPh>
    <rPh sb="20" eb="21">
      <t>マタ</t>
    </rPh>
    <phoneticPr fontId="2"/>
  </si>
  <si>
    <t>２　移動費</t>
    <rPh sb="2" eb="4">
      <t>イドウ</t>
    </rPh>
    <rPh sb="4" eb="5">
      <t>ヒ</t>
    </rPh>
    <phoneticPr fontId="2"/>
  </si>
  <si>
    <t>　①　積　算（交通費）</t>
    <rPh sb="3" eb="4">
      <t>せき</t>
    </rPh>
    <rPh sb="5" eb="6">
      <t>さん</t>
    </rPh>
    <rPh sb="7" eb="10">
      <t>こうつうひ</t>
    </rPh>
    <phoneticPr fontId="6" type="Hiragana"/>
  </si>
  <si>
    <t>交通機関</t>
    <rPh sb="0" eb="2">
      <t>コウツウ</t>
    </rPh>
    <rPh sb="2" eb="4">
      <t>キカン</t>
    </rPh>
    <phoneticPr fontId="2"/>
  </si>
  <si>
    <t>乗車地</t>
    <rPh sb="0" eb="3">
      <t>ジョウシャチ</t>
    </rPh>
    <phoneticPr fontId="2"/>
  </si>
  <si>
    <t>下車地</t>
    <rPh sb="0" eb="1">
      <t>シタ</t>
    </rPh>
    <rPh sb="1" eb="2">
      <t>クルマ</t>
    </rPh>
    <rPh sb="2" eb="3">
      <t>チ</t>
    </rPh>
    <phoneticPr fontId="2"/>
  </si>
  <si>
    <t>補助事業に要する経費(a)</t>
    <phoneticPr fontId="2"/>
  </si>
  <si>
    <t>補助対象外経費(b)</t>
    <phoneticPr fontId="2"/>
  </si>
  <si>
    <t>補助対象経費(a-b)</t>
    <rPh sb="0" eb="2">
      <t>ホジョ</t>
    </rPh>
    <rPh sb="2" eb="4">
      <t>タイショウ</t>
    </rPh>
    <rPh sb="4" eb="6">
      <t>ケイヒ</t>
    </rPh>
    <phoneticPr fontId="2"/>
  </si>
  <si>
    <t>合　　計　</t>
    <rPh sb="0" eb="1">
      <t>ゴウ</t>
    </rPh>
    <rPh sb="3" eb="4">
      <t>ケイ</t>
    </rPh>
    <phoneticPr fontId="2"/>
  </si>
  <si>
    <t>　②　積　算（宿泊費）</t>
    <rPh sb="3" eb="4">
      <t>せき</t>
    </rPh>
    <rPh sb="5" eb="6">
      <t>さん</t>
    </rPh>
    <rPh sb="7" eb="10">
      <t>しゅくはくひ</t>
    </rPh>
    <phoneticPr fontId="6" type="Hiragana"/>
  </si>
  <si>
    <t>宿泊料</t>
    <rPh sb="0" eb="3">
      <t>シュクハクリョウ</t>
    </rPh>
    <phoneticPr fontId="2"/>
  </si>
  <si>
    <t>宿泊日数</t>
    <rPh sb="0" eb="2">
      <t>シュクハク</t>
    </rPh>
    <rPh sb="2" eb="4">
      <t>ニッスウ</t>
    </rPh>
    <phoneticPr fontId="2"/>
  </si>
  <si>
    <t>①＋②</t>
    <phoneticPr fontId="2"/>
  </si>
  <si>
    <t>移動費等（交通，宿泊）の申請額（補助対象経費×8/10（千円未満切捨て））</t>
    <rPh sb="0" eb="3">
      <t>イドウヒ</t>
    </rPh>
    <rPh sb="3" eb="4">
      <t>トウ</t>
    </rPh>
    <rPh sb="5" eb="7">
      <t>コウツウ</t>
    </rPh>
    <rPh sb="8" eb="10">
      <t>シュクハク</t>
    </rPh>
    <rPh sb="32" eb="34">
      <t>キリス</t>
    </rPh>
    <phoneticPr fontId="2"/>
  </si>
  <si>
    <t>※　積算の根拠となる資料（インターネットで金額が表示された画面の写し、パンフレット等）を添付してください。</t>
    <phoneticPr fontId="2"/>
  </si>
  <si>
    <t>3　紹介手数料</t>
    <rPh sb="2" eb="4">
      <t>ショウカイ</t>
    </rPh>
    <rPh sb="4" eb="7">
      <t>テスウリョウ</t>
    </rPh>
    <phoneticPr fontId="2"/>
  </si>
  <si>
    <t>補助対象外経費(b)※</t>
    <rPh sb="0" eb="2">
      <t>ほじょ</t>
    </rPh>
    <rPh sb="2" eb="5">
      <t>たいしょうがい</t>
    </rPh>
    <rPh sb="5" eb="7">
      <t>けいひ</t>
    </rPh>
    <phoneticPr fontId="6" type="Hiragana"/>
  </si>
  <si>
    <t>※　①人材紹介事業者へ支払う紹介手数料の月額</t>
    <rPh sb="3" eb="5">
      <t>ジンザイ</t>
    </rPh>
    <rPh sb="5" eb="7">
      <t>ショウカイ</t>
    </rPh>
    <rPh sb="7" eb="9">
      <t>ジギョウ</t>
    </rPh>
    <rPh sb="9" eb="10">
      <t>シャ</t>
    </rPh>
    <rPh sb="11" eb="13">
      <t>シハラ</t>
    </rPh>
    <rPh sb="14" eb="16">
      <t>ショウカイ</t>
    </rPh>
    <rPh sb="16" eb="19">
      <t>テスウリョウ</t>
    </rPh>
    <rPh sb="20" eb="22">
      <t>ゲツガク</t>
    </rPh>
    <phoneticPr fontId="2"/>
  </si>
  <si>
    <t>※　②契約期間の月数（契約（業務）開始日又は満了日が月の途中である場合はひと月とする）</t>
    <phoneticPr fontId="2"/>
  </si>
  <si>
    <t>紹介手数料の申請額（補助対象経費×8/10（千円未満切捨て））</t>
    <rPh sb="0" eb="2">
      <t>ショウカイ</t>
    </rPh>
    <rPh sb="2" eb="5">
      <t>テスウリョウ</t>
    </rPh>
    <rPh sb="26" eb="28">
      <t>キリス</t>
    </rPh>
    <phoneticPr fontId="2"/>
  </si>
  <si>
    <t>附表２　補助金実績報告書</t>
    <rPh sb="0" eb="2">
      <t>フヒョウ</t>
    </rPh>
    <rPh sb="4" eb="7">
      <t>ホジョキン</t>
    </rPh>
    <rPh sb="7" eb="9">
      <t>ジッセキ</t>
    </rPh>
    <rPh sb="9" eb="12">
      <t>ホウコクショ</t>
    </rPh>
    <phoneticPr fontId="2"/>
  </si>
  <si>
    <t>従事場所住所</t>
    <phoneticPr fontId="2"/>
  </si>
  <si>
    <t>補助事業完了期日</t>
    <rPh sb="0" eb="2">
      <t>ホジョ</t>
    </rPh>
    <rPh sb="2" eb="4">
      <t>ジギョウ</t>
    </rPh>
    <rPh sb="4" eb="6">
      <t>カンリョウ</t>
    </rPh>
    <rPh sb="6" eb="8">
      <t>キジツ</t>
    </rPh>
    <phoneticPr fontId="2"/>
  </si>
  <si>
    <t>令和</t>
    <rPh sb="0" eb="2">
      <t>レイワ</t>
    </rPh>
    <phoneticPr fontId="2"/>
  </si>
  <si>
    <t>補助事業に要した経費及び補助金</t>
    <phoneticPr fontId="2"/>
  </si>
  <si>
    <t>合　計</t>
    <rPh sb="0" eb="1">
      <t>ゴウ</t>
    </rPh>
    <rPh sb="2" eb="3">
      <t>ケイ</t>
    </rPh>
    <phoneticPr fontId="2"/>
  </si>
  <si>
    <t>報酬</t>
    <rPh sb="0" eb="2">
      <t>ホウシュウ</t>
    </rPh>
    <phoneticPr fontId="2"/>
  </si>
  <si>
    <t>移動費</t>
    <rPh sb="0" eb="3">
      <t>イドウヒ</t>
    </rPh>
    <phoneticPr fontId="2"/>
  </si>
  <si>
    <t>紹介手数料</t>
    <rPh sb="0" eb="2">
      <t>ショウカイ</t>
    </rPh>
    <rPh sb="2" eb="5">
      <t>テスウリョウ</t>
    </rPh>
    <phoneticPr fontId="2"/>
  </si>
  <si>
    <t>区分</t>
    <rPh sb="0" eb="2">
      <t>クブン</t>
    </rPh>
    <phoneticPr fontId="2"/>
  </si>
  <si>
    <t>補助対象経費</t>
    <rPh sb="0" eb="2">
      <t>ホジョ</t>
    </rPh>
    <rPh sb="2" eb="4">
      <t>タイショウ</t>
    </rPh>
    <rPh sb="4" eb="6">
      <t>ケイヒ</t>
    </rPh>
    <phoneticPr fontId="2"/>
  </si>
  <si>
    <t>補助金額</t>
    <rPh sb="0" eb="3">
      <t>ホジョキン</t>
    </rPh>
    <rPh sb="3" eb="4">
      <t>ガク</t>
    </rPh>
    <phoneticPr fontId="2"/>
  </si>
  <si>
    <t>No.１</t>
    <phoneticPr fontId="2"/>
  </si>
  <si>
    <t>回数</t>
    <rPh sb="0" eb="2">
      <t>カイスウ</t>
    </rPh>
    <phoneticPr fontId="2"/>
  </si>
  <si>
    <t>②</t>
  </si>
  <si>
    <t>回数</t>
  </si>
  <si>
    <t>※　回数には，来課の回数を入れてください。　例）１回目の来鹿 ⇒ ①，２回目の来鹿 ⇒ ②</t>
    <rPh sb="2" eb="4">
      <t>カイスウ</t>
    </rPh>
    <rPh sb="7" eb="8">
      <t>ライ</t>
    </rPh>
    <rPh sb="8" eb="9">
      <t>カ</t>
    </rPh>
    <rPh sb="10" eb="12">
      <t>カイスウ</t>
    </rPh>
    <rPh sb="13" eb="14">
      <t>イ</t>
    </rPh>
    <rPh sb="22" eb="23">
      <t>レイ</t>
    </rPh>
    <rPh sb="25" eb="27">
      <t>カイメ</t>
    </rPh>
    <rPh sb="28" eb="29">
      <t>ライ</t>
    </rPh>
    <rPh sb="29" eb="30">
      <t>シカ</t>
    </rPh>
    <rPh sb="36" eb="38">
      <t>カイメ</t>
    </rPh>
    <rPh sb="39" eb="40">
      <t>ライ</t>
    </rPh>
    <rPh sb="40" eb="41">
      <t>シカ</t>
    </rPh>
    <phoneticPr fontId="2"/>
  </si>
  <si>
    <t>①</t>
  </si>
  <si>
    <t>③</t>
  </si>
  <si>
    <t>③</t>
    <phoneticPr fontId="2"/>
  </si>
  <si>
    <t>航空機</t>
    <rPh sb="0" eb="3">
      <t>コウクウキ</t>
    </rPh>
    <phoneticPr fontId="2"/>
  </si>
  <si>
    <t>新幹線</t>
    <rPh sb="0" eb="3">
      <t>シンカンセン</t>
    </rPh>
    <phoneticPr fontId="2"/>
  </si>
  <si>
    <t>ＪＲ</t>
    <phoneticPr fontId="2"/>
  </si>
  <si>
    <t>③</t>
    <phoneticPr fontId="2"/>
  </si>
  <si>
    <t>バス</t>
    <phoneticPr fontId="2"/>
  </si>
  <si>
    <t>タクシー</t>
    <phoneticPr fontId="2"/>
  </si>
  <si>
    <t>宿泊費</t>
    <rPh sb="0" eb="2">
      <t>シュクハク</t>
    </rPh>
    <rPh sb="2" eb="3">
      <t>ヒ</t>
    </rPh>
    <phoneticPr fontId="2"/>
  </si>
  <si>
    <t>バス</t>
  </si>
  <si>
    <t>豊洲</t>
    <rPh sb="0" eb="2">
      <t>トヨス</t>
    </rPh>
    <phoneticPr fontId="2"/>
  </si>
  <si>
    <t>羽田空港</t>
    <rPh sb="0" eb="2">
      <t>ハネダ</t>
    </rPh>
    <rPh sb="2" eb="4">
      <t>クウコウ</t>
    </rPh>
    <phoneticPr fontId="2"/>
  </si>
  <si>
    <t>鹿児島空港</t>
    <rPh sb="0" eb="3">
      <t>カゴシマ</t>
    </rPh>
    <rPh sb="3" eb="5">
      <t>クウコウ</t>
    </rPh>
    <phoneticPr fontId="2"/>
  </si>
  <si>
    <t>鹿児島中央</t>
    <rPh sb="0" eb="3">
      <t>カゴシマ</t>
    </rPh>
    <rPh sb="3" eb="5">
      <t>チュウオウ</t>
    </rPh>
    <phoneticPr fontId="2"/>
  </si>
  <si>
    <t>羽田空港</t>
    <phoneticPr fontId="2"/>
  </si>
  <si>
    <t>豊洲</t>
    <phoneticPr fontId="2"/>
  </si>
  <si>
    <t>鹿児島空港</t>
    <phoneticPr fontId="2"/>
  </si>
  <si>
    <t>鹿児島中央</t>
    <phoneticPr fontId="2"/>
  </si>
  <si>
    <t>鹿児島県庁ホテル</t>
    <rPh sb="0" eb="3">
      <t>カゴシマ</t>
    </rPh>
    <rPh sb="3" eb="5">
      <t>ケンチョウ</t>
    </rPh>
    <phoneticPr fontId="2"/>
  </si>
  <si>
    <t>かごしまホテル</t>
    <phoneticPr fontId="2"/>
  </si>
  <si>
    <t>（株）鹿児島県庁</t>
    <rPh sb="0" eb="3">
      <t>カブ</t>
    </rPh>
    <rPh sb="3" eb="6">
      <t>カゴシマ</t>
    </rPh>
    <rPh sb="6" eb="8">
      <t>ケンチョウ</t>
    </rPh>
    <phoneticPr fontId="2"/>
  </si>
  <si>
    <t>鹿児島　太郎</t>
    <rPh sb="0" eb="3">
      <t>カゴシマ</t>
    </rPh>
    <rPh sb="4" eb="6">
      <t>タロウ</t>
    </rPh>
    <phoneticPr fontId="2"/>
  </si>
  <si>
    <t>令和７年５月１日
～令和９月30日</t>
    <rPh sb="0" eb="2">
      <t>レイワ</t>
    </rPh>
    <rPh sb="3" eb="4">
      <t>ネン</t>
    </rPh>
    <rPh sb="5" eb="6">
      <t>ツキ</t>
    </rPh>
    <rPh sb="7" eb="8">
      <t>ニチ</t>
    </rPh>
    <rPh sb="10" eb="12">
      <t>レイワ</t>
    </rPh>
    <phoneticPr fontId="2"/>
  </si>
  <si>
    <t>東京都新宿区西新宿２丁目８-１</t>
    <phoneticPr fontId="2"/>
  </si>
  <si>
    <t>　新商品開発に当たり，弊社で作成していた事業計画について，市場調査等を踏まえた見直しや助言をいただくとともに，実際に現場を訪問していただき製造工程や製品を確認してもらい，マーケティング戦略における意見交換を実施した。
　また，ＳＮＳ等を活用した売上拡大については，目的（売上アップや認知度の向上など）を明確にし，ターゲットを絞った上で情報発信を行う方法やユーザーがＳＮＳを介して，共有したくなるよな仕組み作りについて，助言をいただいた。
　今回，プロ人材を活用したことにより，経営課題の解決に向けた取組の明確化や人材の業務スキルの向上につながった。
　　</t>
    <rPh sb="1" eb="4">
      <t>シンショウヒン</t>
    </rPh>
    <rPh sb="4" eb="6">
      <t>カイハツ</t>
    </rPh>
    <rPh sb="7" eb="8">
      <t>ア</t>
    </rPh>
    <rPh sb="11" eb="13">
      <t>ヘイシャ</t>
    </rPh>
    <rPh sb="14" eb="16">
      <t>サクセイ</t>
    </rPh>
    <rPh sb="20" eb="22">
      <t>ジギョウ</t>
    </rPh>
    <rPh sb="22" eb="24">
      <t>ケイカク</t>
    </rPh>
    <rPh sb="29" eb="31">
      <t>シジョウ</t>
    </rPh>
    <rPh sb="31" eb="33">
      <t>チョウサ</t>
    </rPh>
    <rPh sb="33" eb="34">
      <t>トウ</t>
    </rPh>
    <rPh sb="35" eb="36">
      <t>フ</t>
    </rPh>
    <rPh sb="39" eb="41">
      <t>ミナオ</t>
    </rPh>
    <rPh sb="43" eb="45">
      <t>ジョゲン</t>
    </rPh>
    <rPh sb="55" eb="57">
      <t>ジッサイ</t>
    </rPh>
    <rPh sb="58" eb="60">
      <t>ゲンバ</t>
    </rPh>
    <rPh sb="61" eb="63">
      <t>ホウモン</t>
    </rPh>
    <rPh sb="69" eb="71">
      <t>セイゾウ</t>
    </rPh>
    <rPh sb="71" eb="73">
      <t>コウテイ</t>
    </rPh>
    <rPh sb="74" eb="76">
      <t>セイヒン</t>
    </rPh>
    <rPh sb="77" eb="79">
      <t>カクニン</t>
    </rPh>
    <rPh sb="92" eb="94">
      <t>センリャク</t>
    </rPh>
    <rPh sb="98" eb="100">
      <t>イケン</t>
    </rPh>
    <rPh sb="100" eb="102">
      <t>コウカン</t>
    </rPh>
    <rPh sb="103" eb="105">
      <t>ジッシ</t>
    </rPh>
    <rPh sb="116" eb="117">
      <t>トウ</t>
    </rPh>
    <rPh sb="118" eb="120">
      <t>カツヨウ</t>
    </rPh>
    <rPh sb="122" eb="123">
      <t>ウ</t>
    </rPh>
    <rPh sb="123" eb="124">
      <t>ア</t>
    </rPh>
    <rPh sb="124" eb="126">
      <t>カクダイ</t>
    </rPh>
    <rPh sb="132" eb="134">
      <t>モクテキ</t>
    </rPh>
    <rPh sb="135" eb="136">
      <t>ウ</t>
    </rPh>
    <rPh sb="136" eb="137">
      <t>ア</t>
    </rPh>
    <rPh sb="141" eb="143">
      <t>ニンチ</t>
    </rPh>
    <rPh sb="143" eb="144">
      <t>ド</t>
    </rPh>
    <rPh sb="145" eb="147">
      <t>コウジョウ</t>
    </rPh>
    <rPh sb="151" eb="153">
      <t>メイカク</t>
    </rPh>
    <rPh sb="162" eb="163">
      <t>シボ</t>
    </rPh>
    <rPh sb="165" eb="166">
      <t>ウエ</t>
    </rPh>
    <rPh sb="167" eb="169">
      <t>ジョウホウ</t>
    </rPh>
    <rPh sb="169" eb="171">
      <t>ハッシン</t>
    </rPh>
    <rPh sb="172" eb="173">
      <t>オコナ</t>
    </rPh>
    <rPh sb="174" eb="176">
      <t>ホウホウ</t>
    </rPh>
    <rPh sb="186" eb="187">
      <t>カイ</t>
    </rPh>
    <rPh sb="190" eb="192">
      <t>キョウユウ</t>
    </rPh>
    <rPh sb="199" eb="201">
      <t>シク</t>
    </rPh>
    <rPh sb="202" eb="203">
      <t>ヅク</t>
    </rPh>
    <rPh sb="209" eb="211">
      <t>ジョゲン</t>
    </rPh>
    <rPh sb="220" eb="222">
      <t>コンカイ</t>
    </rPh>
    <rPh sb="225" eb="227">
      <t>ジンザイ</t>
    </rPh>
    <rPh sb="228" eb="230">
      <t>カツヨウ</t>
    </rPh>
    <rPh sb="238" eb="240">
      <t>ケイエイ</t>
    </rPh>
    <rPh sb="240" eb="242">
      <t>カダイ</t>
    </rPh>
    <rPh sb="243" eb="245">
      <t>カイケツ</t>
    </rPh>
    <rPh sb="246" eb="247">
      <t>ム</t>
    </rPh>
    <rPh sb="249" eb="251">
      <t>トリクミ</t>
    </rPh>
    <rPh sb="252" eb="255">
      <t>メイカクカ</t>
    </rPh>
    <rPh sb="256" eb="258">
      <t>ジンザイ</t>
    </rPh>
    <rPh sb="259" eb="261">
      <t>ギョウム</t>
    </rPh>
    <rPh sb="265" eb="267">
      <t>コウジョウ</t>
    </rPh>
    <phoneticPr fontId="2"/>
  </si>
  <si>
    <t>小　計</t>
    <rPh sb="0" eb="1">
      <t>ショウ</t>
    </rPh>
    <rPh sb="2" eb="3">
      <t>ケイ</t>
    </rPh>
    <phoneticPr fontId="2"/>
  </si>
  <si>
    <t>令和○月○日
～令和○月○日</t>
    <phoneticPr fontId="2"/>
  </si>
  <si>
    <t>令和○年○月○日</t>
    <phoneticPr fontId="2"/>
  </si>
  <si>
    <t>○○市○○町
○○番地○○</t>
    <rPh sb="2" eb="3">
      <t>シ</t>
    </rPh>
    <rPh sb="5" eb="6">
      <t>マチ</t>
    </rPh>
    <rPh sb="9" eb="11">
      <t>バンチ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</si>
</sst>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 "/>
  </numFmts>
  <fonts count="16">
    <font>
      <sz val="11"/>
      <color theme="1"/>
      <name val="ＭＳ Ｐゴシック"/>
      <family val="2"/>
      <charset val="128"/>
      <scheme val="minor"/>
    </font>
    <font>
      <sz val="11"/>
      <color theme="1"/>
      <name val="ＭＳ 明朝"/>
      <family val="1"/>
      <charset val="128"/>
    </font>
    <font>
      <sz val="6"/>
      <name val="ＭＳ Ｐゴシック"/>
      <family val="2"/>
      <charset val="128"/>
      <scheme val="minor"/>
    </font>
    <font>
      <sz val="11"/>
      <color theme="1"/>
      <name val="Century"/>
      <family val="1"/>
    </font>
    <font>
      <sz val="14"/>
      <color theme="1"/>
      <name val="メイリオ"/>
      <family val="3"/>
      <charset val="128"/>
    </font>
    <font>
      <sz val="12"/>
      <name val="メイリオ"/>
      <family val="3"/>
      <charset val="128"/>
    </font>
    <font>
      <sz val="6"/>
      <name val="游ゴシック"/>
      <family val="3"/>
    </font>
    <font>
      <sz val="11"/>
      <name val="メイリオ"/>
      <family val="3"/>
      <charset val="128"/>
    </font>
    <font>
      <sz val="11"/>
      <color theme="1"/>
      <name val="メイリオ"/>
      <family val="3"/>
      <charset val="128"/>
    </font>
    <font>
      <b/>
      <sz val="12"/>
      <name val="メイリオ"/>
      <family val="3"/>
      <charset val="128"/>
    </font>
    <font>
      <sz val="10"/>
      <name val="メイリオ"/>
      <family val="3"/>
      <charset val="128"/>
    </font>
    <font>
      <b/>
      <sz val="9"/>
      <color indexed="81"/>
      <name val="MS P ゴシック"/>
      <family val="3"/>
      <charset val="128"/>
    </font>
    <font>
      <sz val="12"/>
      <color theme="1"/>
      <name val="メイリオ"/>
      <family val="3"/>
      <charset val="128"/>
    </font>
    <font>
      <sz val="14"/>
      <color theme="1"/>
      <name val="ＭＳ 明朝"/>
      <family val="1"/>
      <charset val="128"/>
    </font>
    <font>
      <sz val="9"/>
      <color indexed="81"/>
      <name val="MS P ゴシック"/>
      <family val="3"/>
      <charset val="128"/>
    </font>
    <font>
      <sz val="9"/>
      <color indexed="81"/>
      <name val="ＭＳ Ｐゴシック"/>
      <family val="3"/>
      <charset val="128"/>
      <scheme val="major"/>
    </font>
  </fonts>
  <fills count="10">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5" tint="0.79998168889431442"/>
        <bgColor indexed="64"/>
      </patternFill>
    </fill>
  </fills>
  <borders count="71">
    <border>
      <left/>
      <right/>
      <top/>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diagonal/>
    </border>
    <border>
      <left/>
      <right style="thin">
        <color auto="1"/>
      </right>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medium">
        <color auto="1"/>
      </top>
      <bottom style="thin">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right style="medium">
        <color auto="1"/>
      </right>
      <top style="medium">
        <color auto="1"/>
      </top>
      <bottom style="thin">
        <color auto="1"/>
      </bottom>
      <diagonal/>
    </border>
    <border>
      <left/>
      <right style="medium">
        <color auto="1"/>
      </right>
      <top style="thin">
        <color auto="1"/>
      </top>
      <bottom style="thin">
        <color auto="1"/>
      </bottom>
      <diagonal/>
    </border>
    <border>
      <left style="medium">
        <color auto="1"/>
      </left>
      <right style="thin">
        <color auto="1"/>
      </right>
      <top/>
      <bottom/>
      <diagonal/>
    </border>
    <border>
      <left style="thin">
        <color auto="1"/>
      </left>
      <right/>
      <top/>
      <bottom style="medium">
        <color auto="1"/>
      </bottom>
      <diagonal/>
    </border>
    <border>
      <left/>
      <right/>
      <top/>
      <bottom style="medium">
        <color auto="1"/>
      </bottom>
      <diagonal/>
    </border>
    <border>
      <left style="thin">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top style="medium">
        <color auto="1"/>
      </top>
      <bottom style="thin">
        <color auto="1"/>
      </bottom>
      <diagonal/>
    </border>
    <border>
      <left style="medium">
        <color auto="1"/>
      </left>
      <right/>
      <top style="thin">
        <color auto="1"/>
      </top>
      <bottom style="medium">
        <color auto="1"/>
      </bottom>
      <diagonal/>
    </border>
    <border>
      <left style="thin">
        <color auto="1"/>
      </left>
      <right style="thin">
        <color auto="1"/>
      </right>
      <top/>
      <bottom style="medium">
        <color auto="1"/>
      </bottom>
      <diagonal/>
    </border>
    <border>
      <left style="medium">
        <color auto="1"/>
      </left>
      <right/>
      <top style="medium">
        <color auto="1"/>
      </top>
      <bottom/>
      <diagonal/>
    </border>
    <border>
      <left/>
      <right/>
      <top style="medium">
        <color auto="1"/>
      </top>
      <bottom/>
      <diagonal/>
    </border>
    <border>
      <left/>
      <right style="medium">
        <color indexed="64"/>
      </right>
      <top style="medium">
        <color indexed="64"/>
      </top>
      <bottom/>
      <diagonal/>
    </border>
    <border>
      <left/>
      <right style="medium">
        <color auto="1"/>
      </right>
      <top style="thin">
        <color auto="1"/>
      </top>
      <bottom/>
      <diagonal/>
    </border>
    <border>
      <left style="medium">
        <color auto="1"/>
      </left>
      <right/>
      <top style="thin">
        <color auto="1"/>
      </top>
      <bottom/>
      <diagonal/>
    </border>
    <border>
      <left style="medium">
        <color auto="1"/>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auto="1"/>
      </right>
      <top/>
      <bottom/>
      <diagonal/>
    </border>
    <border>
      <left style="medium">
        <color auto="1"/>
      </left>
      <right/>
      <top/>
      <bottom style="thin">
        <color auto="1"/>
      </bottom>
      <diagonal/>
    </border>
    <border>
      <left/>
      <right style="thin">
        <color auto="1"/>
      </right>
      <top/>
      <bottom style="thin">
        <color auto="1"/>
      </bottom>
      <diagonal/>
    </border>
    <border>
      <left/>
      <right style="medium">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indexed="64"/>
      </right>
      <top style="thin">
        <color auto="1"/>
      </top>
      <bottom/>
      <diagonal/>
    </border>
    <border>
      <left/>
      <right/>
      <top style="medium">
        <color indexed="64"/>
      </top>
      <bottom style="medium">
        <color indexed="64"/>
      </bottom>
      <diagonal/>
    </border>
    <border>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auto="1"/>
      </left>
      <right/>
      <top style="thin">
        <color auto="1"/>
      </top>
      <bottom style="thin">
        <color auto="1"/>
      </bottom>
      <diagonal/>
    </border>
    <border>
      <left style="medium">
        <color indexed="64"/>
      </left>
      <right style="thin">
        <color auto="1"/>
      </right>
      <top style="medium">
        <color indexed="64"/>
      </top>
      <bottom/>
      <diagonal/>
    </border>
    <border>
      <left style="thin">
        <color auto="1"/>
      </left>
      <right style="thin">
        <color auto="1"/>
      </right>
      <top style="medium">
        <color indexed="64"/>
      </top>
      <bottom/>
      <diagonal/>
    </border>
    <border>
      <left style="thin">
        <color auto="1"/>
      </left>
      <right/>
      <top style="medium">
        <color indexed="64"/>
      </top>
      <bottom/>
      <diagonal/>
    </border>
    <border>
      <left style="medium">
        <color indexed="64"/>
      </left>
      <right/>
      <top/>
      <bottom style="medium">
        <color indexed="64"/>
      </bottom>
      <diagonal/>
    </border>
    <border>
      <left style="thin">
        <color auto="1"/>
      </left>
      <right style="thin">
        <color auto="1"/>
      </right>
      <top/>
      <bottom style="thin">
        <color auto="1"/>
      </bottom>
      <diagonal/>
    </border>
    <border>
      <left/>
      <right style="thin">
        <color auto="1"/>
      </right>
      <top style="medium">
        <color auto="1"/>
      </top>
      <bottom/>
      <diagonal/>
    </border>
    <border>
      <left style="thin">
        <color auto="1"/>
      </left>
      <right style="medium">
        <color indexed="64"/>
      </right>
      <top/>
      <bottom style="thin">
        <color auto="1"/>
      </bottom>
      <diagonal/>
    </border>
    <border>
      <left/>
      <right style="thin">
        <color indexed="64"/>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style="thin">
        <color auto="1"/>
      </right>
      <top style="medium">
        <color indexed="64"/>
      </top>
      <bottom style="thin">
        <color auto="1"/>
      </bottom>
      <diagonal/>
    </border>
    <border>
      <left style="medium">
        <color indexed="64"/>
      </left>
      <right style="thin">
        <color auto="1"/>
      </right>
      <top style="thin">
        <color auto="1"/>
      </top>
      <bottom style="thin">
        <color auto="1"/>
      </bottom>
      <diagonal/>
    </border>
    <border diagonalUp="1">
      <left style="thin">
        <color auto="1"/>
      </left>
      <right/>
      <top style="thin">
        <color auto="1"/>
      </top>
      <bottom/>
      <diagonal style="thin">
        <color auto="1"/>
      </diagonal>
    </border>
    <border diagonalUp="1">
      <left/>
      <right/>
      <top style="thin">
        <color auto="1"/>
      </top>
      <bottom/>
      <diagonal style="thin">
        <color auto="1"/>
      </diagonal>
    </border>
    <border diagonalUp="1">
      <left/>
      <right style="thin">
        <color auto="1"/>
      </right>
      <top style="thin">
        <color auto="1"/>
      </top>
      <bottom/>
      <diagonal style="thin">
        <color auto="1"/>
      </diagonal>
    </border>
    <border diagonalUp="1">
      <left style="thin">
        <color auto="1"/>
      </left>
      <right/>
      <top/>
      <bottom/>
      <diagonal style="thin">
        <color auto="1"/>
      </diagonal>
    </border>
    <border diagonalUp="1">
      <left/>
      <right/>
      <top/>
      <bottom/>
      <diagonal style="thin">
        <color auto="1"/>
      </diagonal>
    </border>
    <border diagonalUp="1">
      <left/>
      <right style="thin">
        <color auto="1"/>
      </right>
      <top/>
      <bottom/>
      <diagonal style="thin">
        <color auto="1"/>
      </diagonal>
    </border>
    <border diagonalUp="1">
      <left style="thin">
        <color auto="1"/>
      </left>
      <right/>
      <top/>
      <bottom style="thin">
        <color auto="1"/>
      </bottom>
      <diagonal style="thin">
        <color auto="1"/>
      </diagonal>
    </border>
    <border diagonalUp="1">
      <left/>
      <right/>
      <top/>
      <bottom style="thin">
        <color auto="1"/>
      </bottom>
      <diagonal style="thin">
        <color auto="1"/>
      </diagonal>
    </border>
    <border diagonalUp="1">
      <left/>
      <right style="thin">
        <color auto="1"/>
      </right>
      <top/>
      <bottom style="thin">
        <color auto="1"/>
      </bottom>
      <diagonal style="thin">
        <color auto="1"/>
      </diagonal>
    </border>
    <border>
      <left/>
      <right style="thin">
        <color auto="1"/>
      </right>
      <top/>
      <bottom style="medium">
        <color auto="1"/>
      </bottom>
      <diagonal/>
    </border>
  </borders>
  <cellStyleXfs count="1">
    <xf numFmtId="0" fontId="0" fillId="0" borderId="0">
      <alignment vertical="center"/>
    </xf>
  </cellStyleXfs>
  <cellXfs count="390">
    <xf numFmtId="0" fontId="0" fillId="0" borderId="0" xfId="0">
      <alignment vertical="center"/>
    </xf>
    <xf numFmtId="0" fontId="1" fillId="0" borderId="0" xfId="0" applyFont="1">
      <alignment vertical="center"/>
    </xf>
    <xf numFmtId="0" fontId="1" fillId="0" borderId="0" xfId="0" applyFont="1" applyAlignment="1">
      <alignment horizontal="center" vertical="center"/>
    </xf>
    <xf numFmtId="0" fontId="3" fillId="0" borderId="0" xfId="0" applyFont="1" applyAlignment="1">
      <alignment horizontal="center" vertical="center"/>
    </xf>
    <xf numFmtId="176" fontId="7" fillId="2" borderId="32" xfId="0" applyNumberFormat="1" applyFont="1" applyFill="1" applyBorder="1" applyAlignment="1" applyProtection="1">
      <alignment vertical="center" shrinkToFit="1"/>
      <protection locked="0"/>
    </xf>
    <xf numFmtId="176" fontId="7" fillId="2" borderId="5" xfId="0" applyNumberFormat="1" applyFont="1" applyFill="1" applyBorder="1" applyAlignment="1" applyProtection="1">
      <alignment vertical="center" shrinkToFit="1"/>
      <protection locked="0"/>
    </xf>
    <xf numFmtId="0" fontId="7" fillId="2" borderId="5" xfId="0" applyFont="1" applyFill="1" applyBorder="1" applyAlignment="1">
      <alignment horizontal="center" vertical="center" shrinkToFit="1"/>
    </xf>
    <xf numFmtId="0" fontId="7" fillId="2" borderId="5" xfId="0" applyFont="1" applyFill="1" applyBorder="1" applyAlignment="1">
      <alignment horizontal="left" vertical="center" shrinkToFit="1"/>
    </xf>
    <xf numFmtId="0" fontId="7" fillId="2" borderId="4" xfId="0" applyFont="1" applyFill="1" applyBorder="1" applyAlignment="1">
      <alignment horizontal="center" vertical="center" shrinkToFit="1"/>
    </xf>
    <xf numFmtId="0" fontId="7" fillId="2" borderId="9" xfId="0" applyFont="1" applyFill="1" applyBorder="1" applyAlignment="1">
      <alignment horizontal="left" vertical="center" shrinkToFit="1"/>
    </xf>
    <xf numFmtId="0" fontId="7" fillId="2" borderId="4" xfId="0" applyFont="1" applyFill="1" applyBorder="1" applyAlignment="1" applyProtection="1">
      <alignment vertical="center" shrinkToFit="1"/>
      <protection locked="0"/>
    </xf>
    <xf numFmtId="0" fontId="7" fillId="2" borderId="5" xfId="0" applyFont="1" applyFill="1" applyBorder="1" applyAlignment="1" applyProtection="1">
      <alignment vertical="center" shrinkToFit="1"/>
      <protection locked="0"/>
    </xf>
    <xf numFmtId="0" fontId="7" fillId="2" borderId="33" xfId="0" applyFont="1" applyFill="1" applyBorder="1" applyAlignment="1">
      <alignment vertical="center" shrinkToFit="1"/>
    </xf>
    <xf numFmtId="0" fontId="7" fillId="2" borderId="0" xfId="0" applyFont="1" applyFill="1" applyAlignment="1">
      <alignment horizontal="center" vertical="center" shrinkToFit="1"/>
    </xf>
    <xf numFmtId="0" fontId="7" fillId="2" borderId="0" xfId="0" applyFont="1" applyFill="1" applyAlignment="1">
      <alignment vertical="center" shrinkToFit="1"/>
    </xf>
    <xf numFmtId="0" fontId="7" fillId="0" borderId="6" xfId="0" applyFont="1" applyBorder="1" applyAlignment="1">
      <alignment horizontal="right" vertical="center" shrinkToFit="1"/>
    </xf>
    <xf numFmtId="0" fontId="7" fillId="0" borderId="10" xfId="0" applyFont="1" applyBorder="1" applyAlignment="1">
      <alignment vertical="center" shrinkToFit="1"/>
    </xf>
    <xf numFmtId="0" fontId="7" fillId="2" borderId="6" xfId="0" applyFont="1" applyFill="1" applyBorder="1" applyAlignment="1" applyProtection="1">
      <alignment vertical="center" shrinkToFit="1"/>
      <protection locked="0"/>
    </xf>
    <xf numFmtId="0" fontId="7" fillId="0" borderId="0" xfId="0" applyFont="1" applyAlignment="1">
      <alignment vertical="center" shrinkToFit="1"/>
    </xf>
    <xf numFmtId="0" fontId="7" fillId="2" borderId="37" xfId="0" applyFont="1" applyFill="1" applyBorder="1" applyAlignment="1">
      <alignment horizontal="center" vertical="center" shrinkToFit="1"/>
    </xf>
    <xf numFmtId="0" fontId="7" fillId="2" borderId="8" xfId="0" applyFont="1" applyFill="1" applyBorder="1" applyAlignment="1">
      <alignment horizontal="center" vertical="center" shrinkToFit="1"/>
    </xf>
    <xf numFmtId="0" fontId="7" fillId="2" borderId="8" xfId="0" applyFont="1" applyFill="1" applyBorder="1" applyAlignment="1">
      <alignment vertical="center" shrinkToFit="1"/>
    </xf>
    <xf numFmtId="0" fontId="7" fillId="2" borderId="7" xfId="0" applyFont="1" applyFill="1" applyBorder="1" applyAlignment="1" applyProtection="1">
      <alignment vertical="center" shrinkToFit="1"/>
      <protection locked="0"/>
    </xf>
    <xf numFmtId="0" fontId="7" fillId="2" borderId="8" xfId="0" applyFont="1" applyFill="1" applyBorder="1" applyAlignment="1" applyProtection="1">
      <alignment vertical="center" shrinkToFit="1"/>
      <protection locked="0"/>
    </xf>
    <xf numFmtId="0" fontId="7" fillId="2" borderId="38" xfId="0" applyFont="1" applyFill="1" applyBorder="1" applyAlignment="1">
      <alignment vertical="center" shrinkToFit="1"/>
    </xf>
    <xf numFmtId="0" fontId="8" fillId="0" borderId="0" xfId="0" applyFont="1" applyAlignment="1">
      <alignment horizontal="right" vertical="center"/>
    </xf>
    <xf numFmtId="0" fontId="8" fillId="0" borderId="0" xfId="0" applyFont="1" applyAlignment="1">
      <alignment vertical="top" wrapText="1"/>
    </xf>
    <xf numFmtId="0" fontId="7" fillId="2" borderId="40" xfId="0" applyFont="1" applyFill="1" applyBorder="1" applyAlignment="1">
      <alignment horizontal="center" vertical="center" shrinkToFit="1"/>
    </xf>
    <xf numFmtId="0" fontId="7" fillId="2" borderId="41" xfId="0" applyFont="1" applyFill="1" applyBorder="1" applyAlignment="1">
      <alignment horizontal="center" vertical="center" shrinkToFit="1"/>
    </xf>
    <xf numFmtId="0" fontId="7" fillId="3" borderId="11" xfId="0" applyFont="1" applyFill="1" applyBorder="1" applyAlignment="1">
      <alignment horizontal="center" vertical="center" shrinkToFit="1"/>
    </xf>
    <xf numFmtId="0" fontId="7" fillId="2" borderId="11" xfId="0" applyFont="1" applyFill="1" applyBorder="1" applyAlignment="1">
      <alignment horizontal="center" vertical="center" shrinkToFit="1"/>
    </xf>
    <xf numFmtId="0" fontId="7" fillId="2" borderId="42" xfId="0" applyFont="1" applyFill="1" applyBorder="1" applyAlignment="1">
      <alignment horizontal="center" vertical="center" shrinkToFit="1"/>
    </xf>
    <xf numFmtId="0" fontId="7" fillId="2" borderId="45" xfId="0" applyFont="1" applyFill="1" applyBorder="1" applyAlignment="1">
      <alignment horizontal="center" vertical="center" shrinkToFit="1"/>
    </xf>
    <xf numFmtId="0" fontId="7" fillId="2" borderId="47" xfId="0" applyFont="1" applyFill="1" applyBorder="1" applyAlignment="1">
      <alignment horizontal="center" vertical="center" shrinkToFit="1"/>
    </xf>
    <xf numFmtId="0" fontId="7" fillId="3" borderId="40" xfId="0" applyFont="1" applyFill="1" applyBorder="1" applyAlignment="1">
      <alignment horizontal="center" vertical="center" shrinkToFit="1"/>
    </xf>
    <xf numFmtId="0" fontId="7" fillId="3" borderId="41" xfId="0" applyFont="1" applyFill="1" applyBorder="1" applyAlignment="1">
      <alignment horizontal="center" vertical="center" shrinkToFit="1"/>
    </xf>
    <xf numFmtId="0" fontId="7" fillId="3" borderId="12" xfId="0" applyFont="1" applyFill="1" applyBorder="1" applyAlignment="1">
      <alignment horizontal="center" vertical="center" shrinkToFit="1"/>
    </xf>
    <xf numFmtId="0" fontId="7" fillId="3" borderId="42" xfId="0" applyFont="1" applyFill="1" applyBorder="1" applyAlignment="1">
      <alignment horizontal="center" vertical="center" shrinkToFit="1"/>
    </xf>
    <xf numFmtId="0" fontId="7" fillId="2" borderId="12" xfId="0" applyFont="1" applyFill="1" applyBorder="1" applyAlignment="1">
      <alignment horizontal="center" vertical="center" shrinkToFit="1"/>
    </xf>
    <xf numFmtId="177" fontId="7" fillId="2" borderId="0" xfId="0" applyNumberFormat="1" applyFont="1" applyFill="1" applyAlignment="1">
      <alignment horizontal="right" vertical="center" shrinkToFit="1"/>
    </xf>
    <xf numFmtId="0" fontId="1" fillId="2" borderId="0" xfId="0" applyFont="1" applyFill="1">
      <alignment vertical="center"/>
    </xf>
    <xf numFmtId="177" fontId="9" fillId="2" borderId="36" xfId="0" applyNumberFormat="1" applyFont="1" applyFill="1" applyBorder="1" applyAlignment="1">
      <alignment vertical="center" shrinkToFit="1"/>
    </xf>
    <xf numFmtId="0" fontId="8" fillId="2" borderId="0" xfId="0" applyFont="1" applyFill="1" applyAlignment="1">
      <alignment horizontal="right" vertical="center"/>
    </xf>
    <xf numFmtId="0" fontId="8" fillId="2" borderId="0" xfId="0" applyFont="1" applyFill="1" applyAlignment="1">
      <alignment vertical="top" wrapText="1"/>
    </xf>
    <xf numFmtId="177" fontId="7" fillId="4" borderId="35" xfId="0" applyNumberFormat="1" applyFont="1" applyFill="1" applyBorder="1" applyAlignment="1">
      <alignment horizontal="center" vertical="center" shrinkToFit="1"/>
    </xf>
    <xf numFmtId="0" fontId="8" fillId="0" borderId="0" xfId="0" applyFont="1" applyAlignment="1">
      <alignment horizontal="left" vertical="center"/>
    </xf>
    <xf numFmtId="176" fontId="5" fillId="2" borderId="32" xfId="0" applyNumberFormat="1" applyFont="1" applyFill="1" applyBorder="1" applyAlignment="1" applyProtection="1">
      <alignment vertical="center" shrinkToFit="1"/>
      <protection locked="0"/>
    </xf>
    <xf numFmtId="176" fontId="5" fillId="2" borderId="5" xfId="0" applyNumberFormat="1" applyFont="1" applyFill="1" applyBorder="1" applyAlignment="1" applyProtection="1">
      <alignment vertical="center" shrinkToFit="1"/>
      <protection locked="0"/>
    </xf>
    <xf numFmtId="0" fontId="5" fillId="2" borderId="5" xfId="0" applyFont="1" applyFill="1" applyBorder="1" applyAlignment="1">
      <alignment horizontal="center" vertical="center" shrinkToFit="1"/>
    </xf>
    <xf numFmtId="0" fontId="5" fillId="2" borderId="5" xfId="0" applyFont="1" applyFill="1" applyBorder="1" applyAlignment="1">
      <alignment horizontal="left" vertical="center" shrinkToFit="1"/>
    </xf>
    <xf numFmtId="0" fontId="5" fillId="2" borderId="4" xfId="0" applyFont="1" applyFill="1" applyBorder="1" applyAlignment="1">
      <alignment horizontal="center" vertical="center" shrinkToFit="1"/>
    </xf>
    <xf numFmtId="0" fontId="5" fillId="2" borderId="9" xfId="0" applyFont="1" applyFill="1" applyBorder="1" applyAlignment="1">
      <alignment horizontal="left" vertical="center" shrinkToFit="1"/>
    </xf>
    <xf numFmtId="0" fontId="5" fillId="2" borderId="4" xfId="0" applyFont="1" applyFill="1" applyBorder="1" applyAlignment="1" applyProtection="1">
      <alignment vertical="center" shrinkToFit="1"/>
      <protection locked="0"/>
    </xf>
    <xf numFmtId="0" fontId="5" fillId="2" borderId="5" xfId="0" applyFont="1" applyFill="1" applyBorder="1" applyAlignment="1" applyProtection="1">
      <alignment vertical="center" shrinkToFit="1"/>
      <protection locked="0"/>
    </xf>
    <xf numFmtId="0" fontId="5" fillId="2" borderId="31" xfId="0" applyFont="1" applyFill="1" applyBorder="1" applyAlignment="1">
      <alignment horizontal="center" vertical="center" shrinkToFit="1"/>
    </xf>
    <xf numFmtId="0" fontId="5" fillId="2" borderId="33" xfId="0" applyFont="1" applyFill="1" applyBorder="1" applyAlignment="1">
      <alignment vertical="center" shrinkToFit="1"/>
    </xf>
    <xf numFmtId="0" fontId="5" fillId="2" borderId="0" xfId="0" applyFont="1" applyFill="1" applyAlignment="1">
      <alignment horizontal="center" vertical="center" shrinkToFit="1"/>
    </xf>
    <xf numFmtId="0" fontId="5" fillId="2" borderId="0" xfId="0" applyFont="1" applyFill="1" applyAlignment="1">
      <alignment vertical="center" shrinkToFit="1"/>
    </xf>
    <xf numFmtId="0" fontId="5" fillId="0" borderId="6" xfId="0" applyFont="1" applyBorder="1" applyAlignment="1">
      <alignment horizontal="right" vertical="center" shrinkToFit="1"/>
    </xf>
    <xf numFmtId="0" fontId="5" fillId="2" borderId="10" xfId="0" applyFont="1" applyFill="1" applyBorder="1" applyAlignment="1">
      <alignment vertical="center" shrinkToFit="1"/>
    </xf>
    <xf numFmtId="0" fontId="5" fillId="2" borderId="6" xfId="0" applyFont="1" applyFill="1" applyBorder="1" applyAlignment="1" applyProtection="1">
      <alignment vertical="center" shrinkToFit="1"/>
      <protection locked="0"/>
    </xf>
    <xf numFmtId="0" fontId="5" fillId="2" borderId="6" xfId="0" applyFont="1" applyFill="1" applyBorder="1" applyAlignment="1">
      <alignment vertical="center" shrinkToFit="1"/>
    </xf>
    <xf numFmtId="0" fontId="5" fillId="2" borderId="37" xfId="0" applyFont="1" applyFill="1" applyBorder="1" applyAlignment="1">
      <alignment horizontal="center" vertical="center" shrinkToFit="1"/>
    </xf>
    <xf numFmtId="0" fontId="5" fillId="2" borderId="8" xfId="0" applyFont="1" applyFill="1" applyBorder="1" applyAlignment="1">
      <alignment horizontal="center" vertical="center" shrinkToFit="1"/>
    </xf>
    <xf numFmtId="0" fontId="5" fillId="2" borderId="8" xfId="0" applyFont="1" applyFill="1" applyBorder="1" applyAlignment="1">
      <alignment vertical="center" shrinkToFit="1"/>
    </xf>
    <xf numFmtId="0" fontId="5" fillId="2" borderId="7" xfId="0" applyFont="1" applyFill="1" applyBorder="1" applyAlignment="1" applyProtection="1">
      <alignment vertical="center" shrinkToFit="1"/>
      <protection locked="0"/>
    </xf>
    <xf numFmtId="0" fontId="5" fillId="2" borderId="8" xfId="0" applyFont="1" applyFill="1" applyBorder="1" applyAlignment="1" applyProtection="1">
      <alignment vertical="center" shrinkToFit="1"/>
      <protection locked="0"/>
    </xf>
    <xf numFmtId="0" fontId="5" fillId="2" borderId="38" xfId="0" applyFont="1" applyFill="1" applyBorder="1" applyAlignment="1">
      <alignment vertical="center" shrinkToFit="1"/>
    </xf>
    <xf numFmtId="0" fontId="5" fillId="2" borderId="7" xfId="0" applyFont="1" applyFill="1" applyBorder="1" applyAlignment="1">
      <alignment vertical="center" shrinkToFit="1"/>
    </xf>
    <xf numFmtId="0" fontId="5" fillId="2" borderId="39" xfId="0" applyFont="1" applyFill="1" applyBorder="1" applyAlignment="1">
      <alignment vertical="center" shrinkToFit="1"/>
    </xf>
    <xf numFmtId="0" fontId="1" fillId="0" borderId="0" xfId="0" applyFont="1" applyAlignment="1">
      <alignment horizontal="left" vertical="center"/>
    </xf>
    <xf numFmtId="0" fontId="12" fillId="0" borderId="0" xfId="0" applyFont="1" applyAlignment="1">
      <alignment horizontal="center" vertical="center"/>
    </xf>
    <xf numFmtId="0" fontId="5" fillId="0" borderId="16" xfId="0" applyFont="1" applyBorder="1" applyAlignment="1">
      <alignment horizontal="center" vertical="center" shrinkToFit="1"/>
    </xf>
    <xf numFmtId="0" fontId="8" fillId="0" borderId="40" xfId="0" applyFont="1" applyBorder="1" applyAlignment="1">
      <alignment horizontal="center" vertical="center"/>
    </xf>
    <xf numFmtId="0" fontId="0" fillId="0" borderId="0" xfId="0" applyAlignment="1">
      <alignment horizontal="center" vertical="center"/>
    </xf>
    <xf numFmtId="0" fontId="7" fillId="3" borderId="53" xfId="0" applyFont="1" applyFill="1" applyBorder="1" applyAlignment="1">
      <alignment horizontal="center" vertical="center" shrinkToFit="1"/>
    </xf>
    <xf numFmtId="0" fontId="7" fillId="6" borderId="40" xfId="0" applyFont="1" applyFill="1" applyBorder="1" applyAlignment="1">
      <alignment horizontal="center" vertical="center" shrinkToFit="1"/>
    </xf>
    <xf numFmtId="0" fontId="7" fillId="6" borderId="11" xfId="0" applyFont="1" applyFill="1" applyBorder="1" applyAlignment="1">
      <alignment horizontal="center" vertical="center" shrinkToFit="1"/>
    </xf>
    <xf numFmtId="0" fontId="7" fillId="6" borderId="45" xfId="0" applyFont="1" applyFill="1" applyBorder="1" applyAlignment="1">
      <alignment horizontal="center" vertical="center" shrinkToFit="1"/>
    </xf>
    <xf numFmtId="0" fontId="7" fillId="5" borderId="40" xfId="0" applyFont="1" applyFill="1" applyBorder="1" applyAlignment="1">
      <alignment horizontal="center" vertical="center" shrinkToFit="1"/>
    </xf>
    <xf numFmtId="0" fontId="7" fillId="8" borderId="40" xfId="0" applyFont="1" applyFill="1" applyBorder="1" applyAlignment="1">
      <alignment horizontal="center" vertical="center" shrinkToFit="1"/>
    </xf>
    <xf numFmtId="0" fontId="7" fillId="8" borderId="41" xfId="0" applyFont="1" applyFill="1" applyBorder="1" applyAlignment="1">
      <alignment horizontal="center" vertical="center" shrinkToFit="1"/>
    </xf>
    <xf numFmtId="0" fontId="7" fillId="5" borderId="41" xfId="0" applyFont="1" applyFill="1" applyBorder="1" applyAlignment="1">
      <alignment horizontal="center" vertical="center" shrinkToFit="1"/>
    </xf>
    <xf numFmtId="0" fontId="7" fillId="5" borderId="57" xfId="0" applyFont="1" applyFill="1" applyBorder="1" applyAlignment="1">
      <alignment horizontal="center" vertical="center" shrinkToFit="1"/>
    </xf>
    <xf numFmtId="0" fontId="7" fillId="5" borderId="58" xfId="0" applyFont="1" applyFill="1" applyBorder="1" applyAlignment="1">
      <alignment horizontal="center" vertical="center" shrinkToFit="1"/>
    </xf>
    <xf numFmtId="0" fontId="7" fillId="9" borderId="40" xfId="0" applyFont="1" applyFill="1" applyBorder="1" applyAlignment="1">
      <alignment horizontal="center" vertical="center" shrinkToFit="1"/>
    </xf>
    <xf numFmtId="0" fontId="7" fillId="9" borderId="41" xfId="0" applyFont="1" applyFill="1" applyBorder="1" applyAlignment="1">
      <alignment horizontal="center" vertical="center" shrinkToFit="1"/>
    </xf>
    <xf numFmtId="0" fontId="7" fillId="9" borderId="42" xfId="0" applyFont="1" applyFill="1" applyBorder="1" applyAlignment="1">
      <alignment horizontal="center" vertical="center" shrinkToFit="1"/>
    </xf>
    <xf numFmtId="0" fontId="7" fillId="9" borderId="53" xfId="0" applyFont="1" applyFill="1" applyBorder="1" applyAlignment="1">
      <alignment horizontal="center" vertical="center" shrinkToFit="1"/>
    </xf>
    <xf numFmtId="0" fontId="7" fillId="9" borderId="12" xfId="0" applyFont="1" applyFill="1" applyBorder="1" applyAlignment="1">
      <alignment horizontal="center" vertical="center" shrinkToFit="1"/>
    </xf>
    <xf numFmtId="0" fontId="1" fillId="8" borderId="0" xfId="0" applyFont="1" applyFill="1" applyAlignment="1">
      <alignment horizontal="left" vertical="center"/>
    </xf>
    <xf numFmtId="0" fontId="1" fillId="8" borderId="0" xfId="0" applyFont="1" applyFill="1" applyAlignment="1">
      <alignment horizontal="center" vertical="center"/>
    </xf>
    <xf numFmtId="0" fontId="1" fillId="8" borderId="0" xfId="0" applyFont="1" applyFill="1">
      <alignment vertical="center"/>
    </xf>
    <xf numFmtId="0" fontId="1" fillId="0" borderId="4" xfId="0" applyFont="1" applyBorder="1" applyAlignment="1">
      <alignment horizontal="center" vertical="center" textRotation="255"/>
    </xf>
    <xf numFmtId="0" fontId="1" fillId="0" borderId="6" xfId="0" applyFont="1" applyBorder="1" applyAlignment="1">
      <alignment horizontal="center" vertical="center" textRotation="255"/>
    </xf>
    <xf numFmtId="0" fontId="1" fillId="0" borderId="7" xfId="0" applyFont="1" applyBorder="1" applyAlignment="1">
      <alignment horizontal="center" vertical="center" textRotation="255"/>
    </xf>
    <xf numFmtId="0" fontId="1" fillId="0" borderId="40" xfId="0" applyFont="1" applyBorder="1" applyAlignment="1">
      <alignment horizontal="center" vertical="center"/>
    </xf>
    <xf numFmtId="0" fontId="1" fillId="0" borderId="41"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1" fillId="0" borderId="9" xfId="0" applyFont="1" applyBorder="1" applyAlignment="1">
      <alignment horizontal="center" vertical="center"/>
    </xf>
    <xf numFmtId="0" fontId="1" fillId="0" borderId="20" xfId="0" applyFont="1" applyBorder="1" applyAlignment="1">
      <alignment horizontal="center" vertical="center"/>
    </xf>
    <xf numFmtId="0" fontId="1" fillId="0" borderId="21" xfId="0" applyFont="1" applyBorder="1" applyAlignment="1">
      <alignment horizontal="center" vertical="center"/>
    </xf>
    <xf numFmtId="0" fontId="1" fillId="0" borderId="70" xfId="0" applyFont="1" applyBorder="1" applyAlignment="1">
      <alignment horizontal="center" vertical="center"/>
    </xf>
    <xf numFmtId="177" fontId="1" fillId="0" borderId="40" xfId="0" applyNumberFormat="1" applyFont="1" applyBorder="1" applyAlignment="1">
      <alignment horizontal="right" vertical="center"/>
    </xf>
    <xf numFmtId="177" fontId="1" fillId="0" borderId="57" xfId="0" applyNumberFormat="1" applyFont="1" applyBorder="1" applyAlignment="1">
      <alignment horizontal="right" vertical="center"/>
    </xf>
    <xf numFmtId="177" fontId="1" fillId="0" borderId="40" xfId="0" applyNumberFormat="1" applyFont="1" applyBorder="1" applyAlignment="1">
      <alignment horizontal="center" vertical="center"/>
    </xf>
    <xf numFmtId="177" fontId="1" fillId="0" borderId="57" xfId="0" applyNumberFormat="1" applyFont="1" applyBorder="1" applyAlignment="1">
      <alignment horizontal="center" vertical="center"/>
    </xf>
    <xf numFmtId="177" fontId="1" fillId="0" borderId="53" xfId="0" applyNumberFormat="1" applyFont="1" applyBorder="1" applyAlignment="1">
      <alignment horizontal="right" vertical="center"/>
    </xf>
    <xf numFmtId="0" fontId="1" fillId="0" borderId="58" xfId="0" applyFont="1" applyBorder="1" applyAlignment="1">
      <alignment horizontal="center" vertical="center"/>
    </xf>
    <xf numFmtId="58" fontId="1" fillId="0" borderId="32" xfId="0" applyNumberFormat="1" applyFont="1" applyBorder="1" applyAlignment="1">
      <alignment horizontal="center" vertical="center" wrapText="1"/>
    </xf>
    <xf numFmtId="0" fontId="1" fillId="0" borderId="5" xfId="0" applyFont="1" applyBorder="1" applyAlignment="1">
      <alignment horizontal="center" vertical="center" wrapText="1"/>
    </xf>
    <xf numFmtId="0" fontId="1" fillId="0" borderId="33" xfId="0" applyFont="1" applyBorder="1" applyAlignment="1">
      <alignment horizontal="center" vertical="center" wrapText="1"/>
    </xf>
    <xf numFmtId="0" fontId="1" fillId="0" borderId="0" xfId="0" applyFont="1" applyAlignment="1">
      <alignment horizontal="center" vertical="center" wrapText="1"/>
    </xf>
    <xf numFmtId="0" fontId="1" fillId="0" borderId="37" xfId="0" applyFont="1" applyBorder="1" applyAlignment="1">
      <alignment horizontal="center" vertical="center" wrapText="1"/>
    </xf>
    <xf numFmtId="0" fontId="1" fillId="0" borderId="8" xfId="0" applyFont="1" applyBorder="1" applyAlignment="1">
      <alignment horizontal="center" vertical="center" wrapText="1"/>
    </xf>
    <xf numFmtId="0" fontId="1" fillId="2" borderId="11" xfId="0" applyFont="1" applyFill="1" applyBorder="1" applyAlignment="1">
      <alignment horizontal="left" vertical="center" wrapText="1"/>
    </xf>
    <xf numFmtId="0" fontId="1" fillId="2" borderId="12" xfId="0" applyFont="1" applyFill="1" applyBorder="1" applyAlignment="1">
      <alignment horizontal="left" vertical="center" wrapText="1"/>
    </xf>
    <xf numFmtId="0" fontId="1" fillId="2" borderId="27" xfId="0" applyFont="1" applyFill="1" applyBorder="1" applyAlignment="1">
      <alignment horizontal="left" vertical="center" wrapText="1"/>
    </xf>
    <xf numFmtId="0" fontId="1" fillId="0" borderId="7" xfId="0" applyFont="1" applyBorder="1" applyAlignment="1">
      <alignment horizontal="center" vertical="center"/>
    </xf>
    <xf numFmtId="0" fontId="1" fillId="0" borderId="8" xfId="0" applyFont="1" applyBorder="1" applyAlignment="1">
      <alignment horizontal="center" vertical="center"/>
    </xf>
    <xf numFmtId="0" fontId="1" fillId="0" borderId="38" xfId="0" applyFont="1" applyBorder="1" applyAlignment="1">
      <alignment horizontal="center" vertical="center"/>
    </xf>
    <xf numFmtId="177" fontId="1" fillId="0" borderId="61" xfId="0" applyNumberFormat="1" applyFont="1" applyBorder="1" applyAlignment="1">
      <alignment horizontal="center" vertical="center"/>
    </xf>
    <xf numFmtId="177" fontId="1" fillId="0" borderId="62" xfId="0" applyNumberFormat="1" applyFont="1" applyBorder="1" applyAlignment="1">
      <alignment horizontal="center" vertical="center"/>
    </xf>
    <xf numFmtId="177" fontId="1" fillId="0" borderId="63" xfId="0" applyNumberFormat="1" applyFont="1" applyBorder="1" applyAlignment="1">
      <alignment horizontal="center" vertical="center"/>
    </xf>
    <xf numFmtId="177" fontId="1" fillId="0" borderId="64" xfId="0" applyNumberFormat="1" applyFont="1" applyBorder="1" applyAlignment="1">
      <alignment horizontal="center" vertical="center"/>
    </xf>
    <xf numFmtId="177" fontId="1" fillId="0" borderId="65" xfId="0" applyNumberFormat="1" applyFont="1" applyBorder="1" applyAlignment="1">
      <alignment horizontal="center" vertical="center"/>
    </xf>
    <xf numFmtId="177" fontId="1" fillId="0" borderId="66" xfId="0" applyNumberFormat="1" applyFont="1" applyBorder="1" applyAlignment="1">
      <alignment horizontal="center" vertical="center"/>
    </xf>
    <xf numFmtId="177" fontId="1" fillId="0" borderId="67" xfId="0" applyNumberFormat="1" applyFont="1" applyBorder="1" applyAlignment="1">
      <alignment horizontal="center" vertical="center"/>
    </xf>
    <xf numFmtId="177" fontId="1" fillId="0" borderId="68" xfId="0" applyNumberFormat="1" applyFont="1" applyBorder="1" applyAlignment="1">
      <alignment horizontal="center" vertical="center"/>
    </xf>
    <xf numFmtId="177" fontId="1" fillId="0" borderId="69" xfId="0" applyNumberFormat="1" applyFont="1" applyBorder="1" applyAlignment="1">
      <alignment horizontal="center" vertical="center"/>
    </xf>
    <xf numFmtId="0" fontId="1" fillId="0" borderId="33" xfId="0" applyFont="1" applyBorder="1" applyAlignment="1">
      <alignment horizontal="center" vertical="center"/>
    </xf>
    <xf numFmtId="0" fontId="1" fillId="0" borderId="0" xfId="0" applyFont="1" applyAlignment="1">
      <alignment horizontal="center" vertical="center"/>
    </xf>
    <xf numFmtId="0" fontId="1" fillId="0" borderId="37" xfId="0" applyFont="1" applyBorder="1" applyAlignment="1">
      <alignment horizontal="center" vertical="center"/>
    </xf>
    <xf numFmtId="58" fontId="1" fillId="0" borderId="32" xfId="0" applyNumberFormat="1" applyFont="1" applyBorder="1" applyAlignment="1">
      <alignment horizontal="center" vertical="center"/>
    </xf>
    <xf numFmtId="0" fontId="1" fillId="0" borderId="32" xfId="0" applyFont="1" applyBorder="1" applyAlignment="1">
      <alignment horizontal="center" vertical="center"/>
    </xf>
    <xf numFmtId="0" fontId="1" fillId="0" borderId="32" xfId="0" applyFont="1" applyBorder="1" applyAlignment="1">
      <alignment horizontal="center" vertical="center" wrapText="1"/>
    </xf>
    <xf numFmtId="0" fontId="1" fillId="0" borderId="9"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52" xfId="0" applyFont="1" applyBorder="1" applyAlignment="1">
      <alignment horizontal="center" vertical="center" wrapText="1"/>
    </xf>
    <xf numFmtId="0" fontId="1" fillId="0" borderId="21" xfId="0" applyFont="1" applyBorder="1" applyAlignment="1">
      <alignment horizontal="center" vertical="center" wrapText="1"/>
    </xf>
    <xf numFmtId="0" fontId="1" fillId="0" borderId="70" xfId="0" applyFont="1" applyBorder="1" applyAlignment="1">
      <alignment horizontal="center" vertical="center" wrapText="1"/>
    </xf>
    <xf numFmtId="0" fontId="13" fillId="0" borderId="0" xfId="0" applyFont="1" applyAlignment="1">
      <alignment horizontal="center" vertical="center" wrapText="1"/>
    </xf>
    <xf numFmtId="177" fontId="1" fillId="0" borderId="53" xfId="0" applyNumberFormat="1" applyFont="1" applyBorder="1" applyAlignment="1">
      <alignment horizontal="center" vertical="center"/>
    </xf>
    <xf numFmtId="0" fontId="1" fillId="0" borderId="55" xfId="0" applyFont="1" applyBorder="1" applyAlignment="1">
      <alignment horizontal="center" vertical="center"/>
    </xf>
    <xf numFmtId="0" fontId="1" fillId="0" borderId="59" xfId="0" applyFont="1" applyBorder="1" applyAlignment="1">
      <alignment horizontal="center" vertical="center"/>
    </xf>
    <xf numFmtId="0" fontId="1" fillId="0" borderId="16" xfId="0" applyFont="1" applyBorder="1" applyAlignment="1">
      <alignment horizontal="center" vertical="center"/>
    </xf>
    <xf numFmtId="0" fontId="1" fillId="0" borderId="60" xfId="0" applyFont="1" applyBorder="1" applyAlignment="1">
      <alignment horizontal="center" vertical="center"/>
    </xf>
    <xf numFmtId="0" fontId="1" fillId="0" borderId="51" xfId="0" applyFont="1" applyBorder="1" applyAlignment="1">
      <alignment horizontal="center" vertical="center"/>
    </xf>
    <xf numFmtId="0" fontId="1" fillId="0" borderId="29" xfId="0" applyFont="1" applyBorder="1" applyAlignment="1">
      <alignment horizontal="center" vertical="center"/>
    </xf>
    <xf numFmtId="0" fontId="1" fillId="0" borderId="30" xfId="0" applyFont="1" applyBorder="1" applyAlignment="1">
      <alignment horizontal="center" vertical="center"/>
    </xf>
    <xf numFmtId="0" fontId="1" fillId="0" borderId="39" xfId="0" applyFont="1" applyBorder="1" applyAlignment="1">
      <alignment horizontal="center" vertical="center"/>
    </xf>
    <xf numFmtId="0" fontId="1" fillId="0" borderId="31" xfId="0" applyFont="1" applyBorder="1" applyAlignment="1">
      <alignment horizontal="center" vertical="center"/>
    </xf>
    <xf numFmtId="0" fontId="1" fillId="0" borderId="0" xfId="0" applyFont="1" applyAlignment="1">
      <alignment horizontal="left" vertical="center"/>
    </xf>
    <xf numFmtId="0" fontId="7" fillId="3" borderId="48" xfId="0" applyFont="1" applyFill="1" applyBorder="1" applyAlignment="1">
      <alignment horizontal="center" vertical="center" shrinkToFit="1"/>
    </xf>
    <xf numFmtId="0" fontId="7" fillId="3" borderId="2" xfId="0" applyFont="1" applyFill="1" applyBorder="1" applyAlignment="1">
      <alignment horizontal="center" vertical="center" shrinkToFit="1"/>
    </xf>
    <xf numFmtId="0" fontId="7" fillId="3" borderId="1" xfId="0" applyFont="1" applyFill="1" applyBorder="1" applyAlignment="1">
      <alignment horizontal="center" vertical="center" shrinkToFit="1"/>
    </xf>
    <xf numFmtId="177" fontId="7" fillId="3" borderId="3" xfId="0" applyNumberFormat="1" applyFont="1" applyFill="1" applyBorder="1" applyAlignment="1">
      <alignment horizontal="right" vertical="center" shrinkToFit="1"/>
    </xf>
    <xf numFmtId="177" fontId="7" fillId="3" borderId="1" xfId="0" applyNumberFormat="1" applyFont="1" applyFill="1" applyBorder="1" applyAlignment="1">
      <alignment horizontal="right" vertical="center" shrinkToFit="1"/>
    </xf>
    <xf numFmtId="0" fontId="7" fillId="3" borderId="3" xfId="0" applyFont="1" applyFill="1" applyBorder="1" applyAlignment="1">
      <alignment horizontal="center" vertical="center" shrinkToFit="1"/>
    </xf>
    <xf numFmtId="177" fontId="7" fillId="2" borderId="2" xfId="0" applyNumberFormat="1" applyFont="1" applyFill="1" applyBorder="1" applyAlignment="1">
      <alignment horizontal="right" vertical="center" shrinkToFit="1"/>
    </xf>
    <xf numFmtId="177" fontId="7" fillId="2" borderId="1" xfId="0" applyNumberFormat="1" applyFont="1" applyFill="1" applyBorder="1" applyAlignment="1">
      <alignment horizontal="right" vertical="center" shrinkToFit="1"/>
    </xf>
    <xf numFmtId="177" fontId="7" fillId="2" borderId="3" xfId="0" applyNumberFormat="1" applyFont="1" applyFill="1" applyBorder="1" applyAlignment="1">
      <alignment horizontal="right" vertical="center" shrinkToFit="1"/>
    </xf>
    <xf numFmtId="0" fontId="7" fillId="3" borderId="18" xfId="0" applyFont="1" applyFill="1" applyBorder="1" applyAlignment="1">
      <alignment horizontal="center" vertical="center" shrinkToFit="1"/>
    </xf>
    <xf numFmtId="177" fontId="7" fillId="6" borderId="5" xfId="0" applyNumberFormat="1" applyFont="1" applyFill="1" applyBorder="1" applyAlignment="1">
      <alignment vertical="center" shrinkToFit="1"/>
    </xf>
    <xf numFmtId="177" fontId="7" fillId="6" borderId="9" xfId="0" applyNumberFormat="1" applyFont="1" applyFill="1" applyBorder="1" applyAlignment="1">
      <alignment vertical="center" shrinkToFit="1"/>
    </xf>
    <xf numFmtId="177" fontId="7" fillId="2" borderId="3" xfId="0" applyNumberFormat="1" applyFont="1" applyFill="1" applyBorder="1" applyAlignment="1">
      <alignment vertical="center" shrinkToFit="1"/>
    </xf>
    <xf numFmtId="177" fontId="7" fillId="2" borderId="1" xfId="0" applyNumberFormat="1" applyFont="1" applyFill="1" applyBorder="1" applyAlignment="1">
      <alignment vertical="center" shrinkToFit="1"/>
    </xf>
    <xf numFmtId="0" fontId="7" fillId="2" borderId="1" xfId="0" applyFont="1" applyFill="1" applyBorder="1" applyAlignment="1">
      <alignment horizontal="right" vertical="center" shrinkToFit="1"/>
    </xf>
    <xf numFmtId="0" fontId="7" fillId="3" borderId="34" xfId="0" applyFont="1" applyFill="1" applyBorder="1" applyAlignment="1">
      <alignment horizontal="center" vertical="center" shrinkToFit="1"/>
    </xf>
    <xf numFmtId="0" fontId="7" fillId="3" borderId="43" xfId="0" applyFont="1" applyFill="1" applyBorder="1" applyAlignment="1">
      <alignment horizontal="center" vertical="center" shrinkToFit="1"/>
    </xf>
    <xf numFmtId="0" fontId="7" fillId="3" borderId="35" xfId="0" applyFont="1" applyFill="1" applyBorder="1" applyAlignment="1">
      <alignment horizontal="center" vertical="center" shrinkToFit="1"/>
    </xf>
    <xf numFmtId="177" fontId="7" fillId="6" borderId="43" xfId="0" applyNumberFormat="1" applyFont="1" applyFill="1" applyBorder="1" applyAlignment="1">
      <alignment horizontal="right" vertical="center" shrinkToFit="1"/>
    </xf>
    <xf numFmtId="177" fontId="7" fillId="6" borderId="44" xfId="0" applyNumberFormat="1" applyFont="1" applyFill="1" applyBorder="1" applyAlignment="1">
      <alignment horizontal="right" vertical="center" shrinkToFit="1"/>
    </xf>
    <xf numFmtId="177" fontId="7" fillId="2" borderId="46" xfId="0" applyNumberFormat="1" applyFont="1" applyFill="1" applyBorder="1" applyAlignment="1">
      <alignment horizontal="right" vertical="center" shrinkToFit="1"/>
    </xf>
    <xf numFmtId="177" fontId="7" fillId="2" borderId="44" xfId="0" applyNumberFormat="1" applyFont="1" applyFill="1" applyBorder="1" applyAlignment="1">
      <alignment horizontal="right" vertical="center" shrinkToFit="1"/>
    </xf>
    <xf numFmtId="0" fontId="5" fillId="0" borderId="12" xfId="0" applyFont="1" applyBorder="1" applyAlignment="1">
      <alignment horizontal="left" vertical="center" shrinkToFit="1"/>
    </xf>
    <xf numFmtId="0" fontId="5" fillId="0" borderId="6" xfId="0" applyFont="1" applyBorder="1" applyAlignment="1">
      <alignment horizontal="left" vertical="center" shrinkToFit="1"/>
    </xf>
    <xf numFmtId="0" fontId="7" fillId="3" borderId="4" xfId="0" applyFont="1" applyFill="1" applyBorder="1" applyAlignment="1">
      <alignment horizontal="center" vertical="center" shrinkToFit="1"/>
    </xf>
    <xf numFmtId="0" fontId="7" fillId="3" borderId="5" xfId="0" applyFont="1" applyFill="1" applyBorder="1" applyAlignment="1">
      <alignment horizontal="center" vertical="center" shrinkToFit="1"/>
    </xf>
    <xf numFmtId="0" fontId="7" fillId="3" borderId="9" xfId="0" applyFont="1" applyFill="1" applyBorder="1" applyAlignment="1">
      <alignment horizontal="center" vertical="center" shrinkToFit="1"/>
    </xf>
    <xf numFmtId="0" fontId="10" fillId="5" borderId="32" xfId="0" applyFont="1" applyFill="1" applyBorder="1" applyAlignment="1">
      <alignment horizontal="left" vertical="center" shrinkToFit="1"/>
    </xf>
    <xf numFmtId="0" fontId="10" fillId="5" borderId="5" xfId="0" applyFont="1" applyFill="1" applyBorder="1" applyAlignment="1">
      <alignment horizontal="left" vertical="center" shrinkToFit="1"/>
    </xf>
    <xf numFmtId="0" fontId="10" fillId="5" borderId="31" xfId="0" applyFont="1" applyFill="1" applyBorder="1" applyAlignment="1">
      <alignment horizontal="left" vertical="center" shrinkToFit="1"/>
    </xf>
    <xf numFmtId="0" fontId="10" fillId="5" borderId="33" xfId="0" applyFont="1" applyFill="1" applyBorder="1" applyAlignment="1">
      <alignment horizontal="left" vertical="center" wrapText="1"/>
    </xf>
    <xf numFmtId="0" fontId="10" fillId="5" borderId="0" xfId="0" applyFont="1" applyFill="1" applyAlignment="1">
      <alignment horizontal="left" vertical="center" wrapText="1"/>
    </xf>
    <xf numFmtId="0" fontId="10" fillId="5" borderId="36" xfId="0" applyFont="1" applyFill="1" applyBorder="1" applyAlignment="1">
      <alignment horizontal="left" vertical="center" wrapText="1"/>
    </xf>
    <xf numFmtId="0" fontId="5" fillId="0" borderId="26" xfId="0" applyFont="1" applyBorder="1" applyAlignment="1">
      <alignment horizontal="right" vertical="center" shrinkToFit="1"/>
    </xf>
    <xf numFmtId="0" fontId="5" fillId="0" borderId="23" xfId="0" applyFont="1" applyBorder="1" applyAlignment="1">
      <alignment horizontal="right" vertical="center" shrinkToFit="1"/>
    </xf>
    <xf numFmtId="0" fontId="5" fillId="0" borderId="24" xfId="0" applyFont="1" applyBorder="1" applyAlignment="1">
      <alignment horizontal="right" vertical="center" shrinkToFit="1"/>
    </xf>
    <xf numFmtId="177" fontId="5" fillId="4" borderId="34" xfId="0" applyNumberFormat="1" applyFont="1" applyFill="1" applyBorder="1" applyAlignment="1">
      <alignment horizontal="right" vertical="center" shrinkToFit="1"/>
    </xf>
    <xf numFmtId="177" fontId="5" fillId="4" borderId="35" xfId="0" applyNumberFormat="1" applyFont="1" applyFill="1" applyBorder="1" applyAlignment="1">
      <alignment horizontal="right" vertical="center" shrinkToFit="1"/>
    </xf>
    <xf numFmtId="177" fontId="5" fillId="3" borderId="0" xfId="0" applyNumberFormat="1" applyFont="1" applyFill="1" applyAlignment="1">
      <alignment horizontal="right" vertical="center" shrinkToFit="1"/>
    </xf>
    <xf numFmtId="0" fontId="5" fillId="3" borderId="0" xfId="0" applyFont="1" applyFill="1" applyAlignment="1">
      <alignment horizontal="center" vertical="center" shrinkToFit="1"/>
    </xf>
    <xf numFmtId="177" fontId="5" fillId="2" borderId="0" xfId="0" applyNumberFormat="1" applyFont="1" applyFill="1" applyAlignment="1">
      <alignment horizontal="right" vertical="center" shrinkToFit="1"/>
    </xf>
    <xf numFmtId="177" fontId="5" fillId="2" borderId="0" xfId="0" applyNumberFormat="1" applyFont="1" applyFill="1" applyAlignment="1" applyProtection="1">
      <alignment horizontal="right" vertical="center" shrinkToFit="1"/>
      <protection locked="0"/>
    </xf>
    <xf numFmtId="177" fontId="5" fillId="2" borderId="0" xfId="0" applyNumberFormat="1" applyFont="1" applyFill="1" applyAlignment="1">
      <alignment horizontal="center" vertical="center" shrinkToFit="1"/>
    </xf>
    <xf numFmtId="177" fontId="5" fillId="2" borderId="36" xfId="0" applyNumberFormat="1" applyFont="1" applyFill="1" applyBorder="1" applyAlignment="1">
      <alignment horizontal="center" vertical="center" shrinkToFit="1"/>
    </xf>
    <xf numFmtId="0" fontId="7" fillId="2" borderId="7" xfId="0" applyFont="1" applyFill="1" applyBorder="1" applyAlignment="1">
      <alignment horizontal="right" vertical="center" shrinkToFit="1"/>
    </xf>
    <xf numFmtId="0" fontId="7" fillId="2" borderId="8" xfId="0" applyFont="1" applyFill="1" applyBorder="1" applyAlignment="1">
      <alignment horizontal="right" vertical="center" shrinkToFit="1"/>
    </xf>
    <xf numFmtId="0" fontId="7" fillId="2" borderId="38" xfId="0" applyFont="1" applyFill="1" applyBorder="1" applyAlignment="1">
      <alignment horizontal="right" vertical="center" shrinkToFit="1"/>
    </xf>
    <xf numFmtId="0" fontId="7" fillId="0" borderId="3" xfId="0" applyFont="1" applyBorder="1" applyAlignment="1">
      <alignment horizontal="center" vertical="center" shrinkToFit="1"/>
    </xf>
    <xf numFmtId="0" fontId="7" fillId="0" borderId="2" xfId="0" applyFont="1" applyBorder="1" applyAlignment="1">
      <alignment horizontal="center" vertical="center" shrinkToFit="1"/>
    </xf>
    <xf numFmtId="177" fontId="7" fillId="4" borderId="34" xfId="0" applyNumberFormat="1" applyFont="1" applyFill="1" applyBorder="1" applyAlignment="1">
      <alignment horizontal="right" vertical="center" shrinkToFit="1"/>
    </xf>
    <xf numFmtId="177" fontId="7" fillId="4" borderId="43" xfId="0" applyNumberFormat="1" applyFont="1" applyFill="1" applyBorder="1" applyAlignment="1">
      <alignment horizontal="right" vertical="center" shrinkToFit="1"/>
    </xf>
    <xf numFmtId="0" fontId="8" fillId="0" borderId="0" xfId="0" applyFont="1" applyAlignment="1">
      <alignment horizontal="left" vertical="center"/>
    </xf>
    <xf numFmtId="0" fontId="4" fillId="0" borderId="0" xfId="0" applyFont="1" applyAlignment="1">
      <alignment horizontal="left" vertical="center"/>
    </xf>
    <xf numFmtId="0" fontId="5" fillId="0" borderId="49" xfId="0" applyFont="1" applyBorder="1" applyAlignment="1">
      <alignment horizontal="center" vertical="center" shrinkToFit="1"/>
    </xf>
    <xf numFmtId="0" fontId="5" fillId="0" borderId="50" xfId="0" applyFont="1" applyBorder="1" applyAlignment="1">
      <alignment horizontal="center" vertical="center" shrinkToFit="1"/>
    </xf>
    <xf numFmtId="0" fontId="5" fillId="0" borderId="51" xfId="0" applyFont="1" applyBorder="1" applyAlignment="1">
      <alignment horizontal="center" vertical="center" shrinkToFit="1"/>
    </xf>
    <xf numFmtId="0" fontId="5" fillId="0" borderId="29" xfId="0" applyFont="1" applyBorder="1" applyAlignment="1">
      <alignment horizontal="center" vertical="center" shrinkToFit="1"/>
    </xf>
    <xf numFmtId="0" fontId="5" fillId="0" borderId="30" xfId="0" applyFont="1" applyBorder="1" applyAlignment="1">
      <alignment horizontal="center" vertical="center" shrinkToFit="1"/>
    </xf>
    <xf numFmtId="177" fontId="7" fillId="2" borderId="43" xfId="0" applyNumberFormat="1" applyFont="1" applyFill="1" applyBorder="1" applyAlignment="1">
      <alignment horizontal="right" vertical="center" shrinkToFit="1"/>
    </xf>
    <xf numFmtId="177" fontId="9" fillId="2" borderId="34" xfId="0" applyNumberFormat="1" applyFont="1" applyFill="1" applyBorder="1" applyAlignment="1">
      <alignment horizontal="center" vertical="center" shrinkToFit="1"/>
    </xf>
    <xf numFmtId="177" fontId="9" fillId="2" borderId="35" xfId="0" applyNumberFormat="1" applyFont="1" applyFill="1" applyBorder="1" applyAlignment="1">
      <alignment horizontal="center" vertical="center" shrinkToFit="1"/>
    </xf>
    <xf numFmtId="177" fontId="7" fillId="2" borderId="34" xfId="0" applyNumberFormat="1" applyFont="1" applyFill="1" applyBorder="1" applyAlignment="1">
      <alignment horizontal="right" vertical="center" shrinkToFit="1"/>
    </xf>
    <xf numFmtId="177" fontId="7" fillId="3" borderId="6" xfId="0" applyNumberFormat="1" applyFont="1" applyFill="1" applyBorder="1" applyAlignment="1">
      <alignment horizontal="right" vertical="center" shrinkToFit="1"/>
    </xf>
    <xf numFmtId="177" fontId="7" fillId="3" borderId="10" xfId="0" applyNumberFormat="1" applyFont="1" applyFill="1" applyBorder="1" applyAlignment="1">
      <alignment horizontal="right" vertical="center" shrinkToFit="1"/>
    </xf>
    <xf numFmtId="0" fontId="7" fillId="3" borderId="6" xfId="0" applyFont="1" applyFill="1" applyBorder="1" applyAlignment="1">
      <alignment horizontal="center" vertical="center" shrinkToFit="1"/>
    </xf>
    <xf numFmtId="0" fontId="7" fillId="3" borderId="0" xfId="0" applyFont="1" applyFill="1" applyAlignment="1">
      <alignment horizontal="center" vertical="center" shrinkToFit="1"/>
    </xf>
    <xf numFmtId="177" fontId="7" fillId="2" borderId="6" xfId="0" applyNumberFormat="1" applyFont="1" applyFill="1" applyBorder="1" applyAlignment="1">
      <alignment horizontal="right" vertical="center" shrinkToFit="1"/>
    </xf>
    <xf numFmtId="177" fontId="7" fillId="2" borderId="10" xfId="0" applyNumberFormat="1" applyFont="1" applyFill="1" applyBorder="1" applyAlignment="1">
      <alignment horizontal="right" vertical="center" shrinkToFit="1"/>
    </xf>
    <xf numFmtId="0" fontId="5" fillId="0" borderId="13" xfId="0" applyFont="1" applyBorder="1" applyAlignment="1">
      <alignment horizontal="center" vertical="center" shrinkToFit="1"/>
    </xf>
    <xf numFmtId="0" fontId="5" fillId="0" borderId="14" xfId="0" applyFont="1" applyBorder="1" applyAlignment="1">
      <alignment horizontal="center" vertical="center" shrinkToFit="1"/>
    </xf>
    <xf numFmtId="0" fontId="5" fillId="0" borderId="17" xfId="0" applyFont="1" applyBorder="1" applyAlignment="1">
      <alignment horizontal="center" vertical="center" shrinkToFit="1"/>
    </xf>
    <xf numFmtId="0" fontId="5" fillId="0" borderId="15" xfId="0" applyFont="1" applyBorder="1" applyAlignment="1">
      <alignment horizontal="center" vertical="center" shrinkToFit="1"/>
    </xf>
    <xf numFmtId="0" fontId="7" fillId="3" borderId="31" xfId="0" applyFont="1" applyFill="1" applyBorder="1" applyAlignment="1">
      <alignment horizontal="center" vertical="center" shrinkToFit="1"/>
    </xf>
    <xf numFmtId="177" fontId="7" fillId="2" borderId="4" xfId="0" applyNumberFormat="1" applyFont="1" applyFill="1" applyBorder="1" applyAlignment="1">
      <alignment vertical="center" shrinkToFit="1"/>
    </xf>
    <xf numFmtId="177" fontId="7" fillId="2" borderId="9" xfId="0" applyNumberFormat="1" applyFont="1" applyFill="1" applyBorder="1" applyAlignment="1">
      <alignment vertical="center" shrinkToFit="1"/>
    </xf>
    <xf numFmtId="0" fontId="12" fillId="0" borderId="21" xfId="0" applyFont="1" applyBorder="1" applyAlignment="1">
      <alignment horizontal="center" vertical="center"/>
    </xf>
    <xf numFmtId="177" fontId="7" fillId="0" borderId="4" xfId="0" applyNumberFormat="1" applyFont="1" applyBorder="1" applyAlignment="1">
      <alignment horizontal="right" vertical="center" shrinkToFit="1"/>
    </xf>
    <xf numFmtId="177" fontId="7" fillId="0" borderId="5" xfId="0" applyNumberFormat="1" applyFont="1" applyBorder="1" applyAlignment="1">
      <alignment horizontal="right" vertical="center" shrinkToFit="1"/>
    </xf>
    <xf numFmtId="177" fontId="7" fillId="0" borderId="6" xfId="0" applyNumberFormat="1" applyFont="1" applyBorder="1" applyAlignment="1">
      <alignment horizontal="right" vertical="center" shrinkToFit="1"/>
    </xf>
    <xf numFmtId="177" fontId="7" fillId="0" borderId="0" xfId="0" applyNumberFormat="1" applyFont="1" applyAlignment="1">
      <alignment horizontal="right" vertical="center" shrinkToFit="1"/>
    </xf>
    <xf numFmtId="177" fontId="7" fillId="0" borderId="7" xfId="0" applyNumberFormat="1" applyFont="1" applyBorder="1" applyAlignment="1">
      <alignment horizontal="right" vertical="center" shrinkToFit="1"/>
    </xf>
    <xf numFmtId="177" fontId="7" fillId="0" borderId="8" xfId="0" applyNumberFormat="1" applyFont="1" applyBorder="1" applyAlignment="1">
      <alignment horizontal="right" vertical="center" shrinkToFit="1"/>
    </xf>
    <xf numFmtId="177" fontId="7" fillId="2" borderId="31" xfId="0" applyNumberFormat="1" applyFont="1" applyFill="1" applyBorder="1" applyAlignment="1">
      <alignment horizontal="center" vertical="center" shrinkToFit="1"/>
    </xf>
    <xf numFmtId="177" fontId="7" fillId="2" borderId="36" xfId="0" applyNumberFormat="1" applyFont="1" applyFill="1" applyBorder="1" applyAlignment="1">
      <alignment horizontal="center" vertical="center" shrinkToFit="1"/>
    </xf>
    <xf numFmtId="177" fontId="7" fillId="2" borderId="39" xfId="0" applyNumberFormat="1" applyFont="1" applyFill="1" applyBorder="1" applyAlignment="1">
      <alignment horizontal="center" vertical="center" shrinkToFit="1"/>
    </xf>
    <xf numFmtId="177" fontId="7" fillId="3" borderId="34" xfId="0" applyNumberFormat="1" applyFont="1" applyFill="1" applyBorder="1" applyAlignment="1">
      <alignment horizontal="right" vertical="center" shrinkToFit="1"/>
    </xf>
    <xf numFmtId="177" fontId="7" fillId="3" borderId="35" xfId="0" applyNumberFormat="1" applyFont="1" applyFill="1" applyBorder="1" applyAlignment="1">
      <alignment horizontal="right" vertical="center" shrinkToFit="1"/>
    </xf>
    <xf numFmtId="177" fontId="7" fillId="2" borderId="0" xfId="0" applyNumberFormat="1" applyFont="1" applyFill="1" applyAlignment="1">
      <alignment horizontal="center" vertical="center" shrinkToFit="1"/>
    </xf>
    <xf numFmtId="177" fontId="7" fillId="2" borderId="0" xfId="0" applyNumberFormat="1" applyFont="1" applyFill="1" applyAlignment="1" applyProtection="1">
      <alignment horizontal="center" vertical="center" shrinkToFit="1"/>
      <protection locked="0"/>
    </xf>
    <xf numFmtId="0" fontId="7" fillId="2" borderId="7" xfId="0" applyFont="1" applyFill="1" applyBorder="1" applyAlignment="1">
      <alignment horizontal="right" shrinkToFit="1"/>
    </xf>
    <xf numFmtId="0" fontId="7" fillId="2" borderId="8" xfId="0" applyFont="1" applyFill="1" applyBorder="1" applyAlignment="1">
      <alignment horizontal="right" shrinkToFit="1"/>
    </xf>
    <xf numFmtId="0" fontId="7" fillId="2" borderId="38" xfId="0" applyFont="1" applyFill="1" applyBorder="1" applyAlignment="1">
      <alignment horizontal="right" shrinkToFit="1"/>
    </xf>
    <xf numFmtId="0" fontId="5" fillId="0" borderId="25" xfId="0" applyFont="1" applyBorder="1" applyAlignment="1">
      <alignment horizontal="center" vertical="center" shrinkToFit="1"/>
    </xf>
    <xf numFmtId="0" fontId="7" fillId="3" borderId="52" xfId="0" applyFont="1" applyFill="1" applyBorder="1" applyAlignment="1">
      <alignment horizontal="center" vertical="center" shrinkToFit="1"/>
    </xf>
    <xf numFmtId="0" fontId="7" fillId="3" borderId="21" xfId="0" applyFont="1" applyFill="1" applyBorder="1" applyAlignment="1">
      <alignment horizontal="center" vertical="center" shrinkToFit="1"/>
    </xf>
    <xf numFmtId="0" fontId="12" fillId="0" borderId="0" xfId="0" applyFont="1" applyAlignment="1">
      <alignment horizontal="center" vertical="center"/>
    </xf>
    <xf numFmtId="0" fontId="4" fillId="0" borderId="28" xfId="0" applyFont="1" applyBorder="1" applyAlignment="1">
      <alignment horizontal="left" vertical="center"/>
    </xf>
    <xf numFmtId="0" fontId="4" fillId="0" borderId="29" xfId="0" applyFont="1" applyBorder="1" applyAlignment="1">
      <alignment horizontal="left" vertical="center"/>
    </xf>
    <xf numFmtId="0" fontId="4" fillId="0" borderId="30" xfId="0" applyFont="1" applyBorder="1" applyAlignment="1">
      <alignment horizontal="left" vertical="center"/>
    </xf>
    <xf numFmtId="0" fontId="5" fillId="0" borderId="19" xfId="0" applyFont="1" applyBorder="1" applyAlignment="1">
      <alignment horizontal="center" vertical="center" shrinkToFit="1"/>
    </xf>
    <xf numFmtId="0" fontId="5" fillId="0" borderId="12" xfId="0" applyFont="1" applyBorder="1" applyAlignment="1">
      <alignment horizontal="center" vertical="center" shrinkToFit="1"/>
    </xf>
    <xf numFmtId="0" fontId="5" fillId="0" borderId="6" xfId="0" applyFont="1" applyBorder="1" applyAlignment="1">
      <alignment horizontal="center" vertical="center" shrinkToFit="1"/>
    </xf>
    <xf numFmtId="0" fontId="5" fillId="0" borderId="4" xfId="0" applyFont="1" applyBorder="1" applyAlignment="1">
      <alignment horizontal="center" vertical="center" shrinkToFit="1"/>
    </xf>
    <xf numFmtId="0" fontId="5" fillId="0" borderId="5" xfId="0" applyFont="1" applyBorder="1" applyAlignment="1">
      <alignment horizontal="center" vertical="center" shrinkToFit="1"/>
    </xf>
    <xf numFmtId="0" fontId="5" fillId="0" borderId="31" xfId="0" applyFont="1" applyBorder="1" applyAlignment="1">
      <alignment horizontal="center" vertical="center" shrinkToFit="1"/>
    </xf>
    <xf numFmtId="0" fontId="7" fillId="0" borderId="26" xfId="0" applyFont="1" applyBorder="1" applyAlignment="1">
      <alignment horizontal="right" vertical="center" shrinkToFit="1"/>
    </xf>
    <xf numFmtId="0" fontId="7" fillId="0" borderId="23" xfId="0" applyFont="1" applyBorder="1" applyAlignment="1">
      <alignment horizontal="right" vertical="center" shrinkToFit="1"/>
    </xf>
    <xf numFmtId="177" fontId="7" fillId="4" borderId="22" xfId="0" applyNumberFormat="1" applyFont="1" applyFill="1" applyBorder="1" applyAlignment="1">
      <alignment horizontal="right" vertical="center" shrinkToFit="1"/>
    </xf>
    <xf numFmtId="177" fontId="7" fillId="4" borderId="24" xfId="0" applyNumberFormat="1" applyFont="1" applyFill="1" applyBorder="1" applyAlignment="1">
      <alignment horizontal="right" vertical="center" shrinkToFit="1"/>
    </xf>
    <xf numFmtId="0" fontId="7" fillId="2" borderId="6" xfId="0" applyFont="1" applyFill="1" applyBorder="1" applyAlignment="1">
      <alignment horizontal="left" vertical="center" shrinkToFit="1"/>
    </xf>
    <xf numFmtId="0" fontId="7" fillId="2" borderId="0" xfId="0" applyFont="1" applyFill="1" applyAlignment="1">
      <alignment horizontal="left" vertical="center" shrinkToFit="1"/>
    </xf>
    <xf numFmtId="0" fontId="7" fillId="2" borderId="6" xfId="0" applyFont="1" applyFill="1" applyBorder="1" applyAlignment="1">
      <alignment horizontal="left" vertical="center" wrapText="1"/>
    </xf>
    <xf numFmtId="0" fontId="7" fillId="2" borderId="0" xfId="0" applyFont="1" applyFill="1" applyAlignment="1">
      <alignment horizontal="left" vertical="center" wrapText="1"/>
    </xf>
    <xf numFmtId="0" fontId="1" fillId="7" borderId="9" xfId="0" applyFont="1" applyFill="1" applyBorder="1" applyAlignment="1">
      <alignment horizontal="center" vertical="center"/>
    </xf>
    <xf numFmtId="0" fontId="1" fillId="7" borderId="38" xfId="0" applyFont="1" applyFill="1" applyBorder="1" applyAlignment="1">
      <alignment horizontal="center" vertical="center"/>
    </xf>
    <xf numFmtId="177" fontId="1" fillId="7" borderId="53" xfId="0" applyNumberFormat="1" applyFont="1" applyFill="1" applyBorder="1" applyAlignment="1">
      <alignment horizontal="right" vertical="center"/>
    </xf>
    <xf numFmtId="177" fontId="1" fillId="7" borderId="40" xfId="0" applyNumberFormat="1" applyFont="1" applyFill="1" applyBorder="1" applyAlignment="1">
      <alignment horizontal="right" vertical="center"/>
    </xf>
    <xf numFmtId="177" fontId="1" fillId="7" borderId="40" xfId="0" applyNumberFormat="1" applyFont="1" applyFill="1" applyBorder="1" applyAlignment="1">
      <alignment horizontal="center" vertical="center"/>
    </xf>
    <xf numFmtId="0" fontId="1" fillId="7" borderId="4" xfId="0" applyFont="1" applyFill="1" applyBorder="1" applyAlignment="1">
      <alignment horizontal="center" vertical="center"/>
    </xf>
    <xf numFmtId="0" fontId="1" fillId="7" borderId="5" xfId="0" applyFont="1" applyFill="1" applyBorder="1" applyAlignment="1">
      <alignment horizontal="center" vertical="center"/>
    </xf>
    <xf numFmtId="0" fontId="1" fillId="7" borderId="7" xfId="0" applyFont="1" applyFill="1" applyBorder="1" applyAlignment="1">
      <alignment horizontal="center" vertical="center"/>
    </xf>
    <xf numFmtId="0" fontId="1" fillId="7" borderId="8" xfId="0" applyFont="1" applyFill="1" applyBorder="1" applyAlignment="1">
      <alignment horizontal="center" vertical="center"/>
    </xf>
    <xf numFmtId="177" fontId="1" fillId="7" borderId="53" xfId="0" applyNumberFormat="1" applyFont="1" applyFill="1" applyBorder="1" applyAlignment="1">
      <alignment horizontal="center" vertical="center"/>
    </xf>
    <xf numFmtId="0" fontId="1" fillId="7" borderId="4" xfId="0" applyFont="1" applyFill="1" applyBorder="1" applyAlignment="1">
      <alignment horizontal="center" vertical="center" textRotation="255"/>
    </xf>
    <xf numFmtId="0" fontId="1" fillId="7" borderId="6" xfId="0" applyFont="1" applyFill="1" applyBorder="1" applyAlignment="1">
      <alignment horizontal="center" vertical="center" textRotation="255"/>
    </xf>
    <xf numFmtId="0" fontId="1" fillId="7" borderId="7" xfId="0" applyFont="1" applyFill="1" applyBorder="1" applyAlignment="1">
      <alignment horizontal="center" vertical="center" textRotation="255"/>
    </xf>
    <xf numFmtId="0" fontId="1" fillId="7" borderId="40" xfId="0" applyFont="1" applyFill="1" applyBorder="1" applyAlignment="1">
      <alignment horizontal="center" vertical="center"/>
    </xf>
    <xf numFmtId="177" fontId="1" fillId="7" borderId="57" xfId="0" applyNumberFormat="1" applyFont="1" applyFill="1" applyBorder="1" applyAlignment="1">
      <alignment horizontal="right" vertical="center"/>
    </xf>
    <xf numFmtId="0" fontId="1" fillId="7" borderId="41" xfId="0" applyFont="1" applyFill="1" applyBorder="1" applyAlignment="1">
      <alignment horizontal="center" vertical="center"/>
    </xf>
    <xf numFmtId="0" fontId="1" fillId="7" borderId="58" xfId="0" applyFont="1" applyFill="1" applyBorder="1" applyAlignment="1">
      <alignment horizontal="center" vertical="center"/>
    </xf>
    <xf numFmtId="177" fontId="1" fillId="7" borderId="4" xfId="0" applyNumberFormat="1" applyFont="1" applyFill="1" applyBorder="1" applyAlignment="1">
      <alignment horizontal="right" vertical="center"/>
    </xf>
    <xf numFmtId="177" fontId="1" fillId="7" borderId="5" xfId="0" applyNumberFormat="1" applyFont="1" applyFill="1" applyBorder="1" applyAlignment="1">
      <alignment horizontal="right" vertical="center"/>
    </xf>
    <xf numFmtId="177" fontId="1" fillId="7" borderId="9" xfId="0" applyNumberFormat="1" applyFont="1" applyFill="1" applyBorder="1" applyAlignment="1">
      <alignment horizontal="right" vertical="center"/>
    </xf>
    <xf numFmtId="177" fontId="1" fillId="7" borderId="7" xfId="0" applyNumberFormat="1" applyFont="1" applyFill="1" applyBorder="1" applyAlignment="1">
      <alignment horizontal="right" vertical="center"/>
    </xf>
    <xf numFmtId="177" fontId="1" fillId="7" borderId="8" xfId="0" applyNumberFormat="1" applyFont="1" applyFill="1" applyBorder="1" applyAlignment="1">
      <alignment horizontal="right" vertical="center"/>
    </xf>
    <xf numFmtId="177" fontId="1" fillId="7" borderId="38" xfId="0" applyNumberFormat="1" applyFont="1" applyFill="1" applyBorder="1" applyAlignment="1">
      <alignment horizontal="right" vertical="center"/>
    </xf>
    <xf numFmtId="0" fontId="1" fillId="7" borderId="20" xfId="0" applyFont="1" applyFill="1" applyBorder="1" applyAlignment="1">
      <alignment horizontal="center" vertical="center"/>
    </xf>
    <xf numFmtId="0" fontId="1" fillId="7" borderId="21" xfId="0" applyFont="1" applyFill="1" applyBorder="1" applyAlignment="1">
      <alignment horizontal="center" vertical="center"/>
    </xf>
    <xf numFmtId="0" fontId="1" fillId="7" borderId="70" xfId="0" applyFont="1" applyFill="1" applyBorder="1" applyAlignment="1">
      <alignment horizontal="center" vertical="center"/>
    </xf>
    <xf numFmtId="177" fontId="1" fillId="7" borderId="40" xfId="0" applyNumberFormat="1" applyFont="1" applyFill="1" applyBorder="1">
      <alignment vertical="center"/>
    </xf>
    <xf numFmtId="177" fontId="1" fillId="7" borderId="57" xfId="0" applyNumberFormat="1" applyFont="1" applyFill="1" applyBorder="1">
      <alignment vertical="center"/>
    </xf>
    <xf numFmtId="177" fontId="1" fillId="7" borderId="57" xfId="0" applyNumberFormat="1" applyFont="1" applyFill="1" applyBorder="1" applyAlignment="1">
      <alignment horizontal="center" vertical="center"/>
    </xf>
    <xf numFmtId="0" fontId="1" fillId="8" borderId="32" xfId="0" applyFont="1" applyFill="1" applyBorder="1" applyAlignment="1">
      <alignment horizontal="center" vertical="center"/>
    </xf>
    <xf numFmtId="0" fontId="1" fillId="8" borderId="5" xfId="0" applyFont="1" applyFill="1" applyBorder="1" applyAlignment="1">
      <alignment horizontal="center" vertical="center"/>
    </xf>
    <xf numFmtId="0" fontId="1" fillId="8" borderId="9" xfId="0" applyFont="1" applyFill="1" applyBorder="1" applyAlignment="1">
      <alignment horizontal="center" vertical="center"/>
    </xf>
    <xf numFmtId="0" fontId="1" fillId="8" borderId="37" xfId="0" applyFont="1" applyFill="1" applyBorder="1" applyAlignment="1">
      <alignment horizontal="center" vertical="center"/>
    </xf>
    <xf numFmtId="0" fontId="1" fillId="8" borderId="8" xfId="0" applyFont="1" applyFill="1" applyBorder="1" applyAlignment="1">
      <alignment horizontal="center" vertical="center"/>
    </xf>
    <xf numFmtId="0" fontId="1" fillId="8" borderId="38" xfId="0" applyFont="1" applyFill="1" applyBorder="1" applyAlignment="1">
      <alignment horizontal="center" vertical="center"/>
    </xf>
    <xf numFmtId="177" fontId="1" fillId="7" borderId="61" xfId="0" applyNumberFormat="1" applyFont="1" applyFill="1" applyBorder="1" applyAlignment="1">
      <alignment horizontal="center" vertical="center"/>
    </xf>
    <xf numFmtId="177" fontId="1" fillId="7" borderId="62" xfId="0" applyNumberFormat="1" applyFont="1" applyFill="1" applyBorder="1" applyAlignment="1">
      <alignment horizontal="center" vertical="center"/>
    </xf>
    <xf numFmtId="177" fontId="1" fillId="7" borderId="63" xfId="0" applyNumberFormat="1" applyFont="1" applyFill="1" applyBorder="1" applyAlignment="1">
      <alignment horizontal="center" vertical="center"/>
    </xf>
    <xf numFmtId="177" fontId="1" fillId="7" borderId="64" xfId="0" applyNumberFormat="1" applyFont="1" applyFill="1" applyBorder="1" applyAlignment="1">
      <alignment horizontal="center" vertical="center"/>
    </xf>
    <xf numFmtId="177" fontId="1" fillId="7" borderId="65" xfId="0" applyNumberFormat="1" applyFont="1" applyFill="1" applyBorder="1" applyAlignment="1">
      <alignment horizontal="center" vertical="center"/>
    </xf>
    <xf numFmtId="177" fontId="1" fillId="7" borderId="66" xfId="0" applyNumberFormat="1" applyFont="1" applyFill="1" applyBorder="1" applyAlignment="1">
      <alignment horizontal="center" vertical="center"/>
    </xf>
    <xf numFmtId="177" fontId="1" fillId="7" borderId="67" xfId="0" applyNumberFormat="1" applyFont="1" applyFill="1" applyBorder="1" applyAlignment="1">
      <alignment horizontal="center" vertical="center"/>
    </xf>
    <xf numFmtId="177" fontId="1" fillId="7" borderId="68" xfId="0" applyNumberFormat="1" applyFont="1" applyFill="1" applyBorder="1" applyAlignment="1">
      <alignment horizontal="center" vertical="center"/>
    </xf>
    <xf numFmtId="177" fontId="1" fillId="7" borderId="69" xfId="0" applyNumberFormat="1" applyFont="1" applyFill="1" applyBorder="1" applyAlignment="1">
      <alignment horizontal="center" vertical="center"/>
    </xf>
    <xf numFmtId="58" fontId="1" fillId="8" borderId="32" xfId="0" applyNumberFormat="1" applyFont="1" applyFill="1" applyBorder="1" applyAlignment="1">
      <alignment horizontal="center" vertical="center"/>
    </xf>
    <xf numFmtId="0" fontId="1" fillId="8" borderId="33" xfId="0" applyFont="1" applyFill="1" applyBorder="1" applyAlignment="1">
      <alignment horizontal="center" vertical="center"/>
    </xf>
    <xf numFmtId="0" fontId="1" fillId="8" borderId="0" xfId="0" applyFont="1" applyFill="1" applyAlignment="1">
      <alignment horizontal="center" vertical="center"/>
    </xf>
    <xf numFmtId="0" fontId="1" fillId="8" borderId="10" xfId="0" applyFont="1" applyFill="1" applyBorder="1" applyAlignment="1">
      <alignment horizontal="center" vertical="center"/>
    </xf>
    <xf numFmtId="0" fontId="1" fillId="8" borderId="32" xfId="0" applyFont="1" applyFill="1" applyBorder="1" applyAlignment="1">
      <alignment horizontal="center" vertical="center" wrapText="1"/>
    </xf>
    <xf numFmtId="0" fontId="1" fillId="8" borderId="5" xfId="0" applyFont="1" applyFill="1" applyBorder="1" applyAlignment="1">
      <alignment horizontal="center" vertical="center" wrapText="1"/>
    </xf>
    <xf numFmtId="0" fontId="1" fillId="8" borderId="9" xfId="0" applyFont="1" applyFill="1" applyBorder="1" applyAlignment="1">
      <alignment horizontal="center" vertical="center" wrapText="1"/>
    </xf>
    <xf numFmtId="0" fontId="1" fillId="8" borderId="33" xfId="0" applyFont="1" applyFill="1" applyBorder="1" applyAlignment="1">
      <alignment horizontal="center" vertical="center" wrapText="1"/>
    </xf>
    <xf numFmtId="0" fontId="1" fillId="8" borderId="0" xfId="0" applyFont="1" applyFill="1" applyAlignment="1">
      <alignment horizontal="center" vertical="center" wrapText="1"/>
    </xf>
    <xf numFmtId="0" fontId="1" fillId="8" borderId="10" xfId="0" applyFont="1" applyFill="1" applyBorder="1" applyAlignment="1">
      <alignment horizontal="center" vertical="center" wrapText="1"/>
    </xf>
    <xf numFmtId="0" fontId="1" fillId="7" borderId="55" xfId="0" applyFont="1" applyFill="1" applyBorder="1" applyAlignment="1">
      <alignment horizontal="center" vertical="center"/>
    </xf>
    <xf numFmtId="0" fontId="1" fillId="8" borderId="28" xfId="0" applyFont="1" applyFill="1" applyBorder="1" applyAlignment="1">
      <alignment horizontal="center" vertical="center"/>
    </xf>
    <xf numFmtId="0" fontId="1" fillId="8" borderId="29" xfId="0" applyFont="1" applyFill="1" applyBorder="1" applyAlignment="1">
      <alignment horizontal="center" vertical="center"/>
    </xf>
    <xf numFmtId="0" fontId="1" fillId="8" borderId="54" xfId="0" applyFont="1" applyFill="1" applyBorder="1" applyAlignment="1">
      <alignment horizontal="center" vertical="center"/>
    </xf>
    <xf numFmtId="0" fontId="1" fillId="5" borderId="51" xfId="0" applyFont="1" applyFill="1" applyBorder="1" applyAlignment="1">
      <alignment horizontal="center" vertical="center"/>
    </xf>
    <xf numFmtId="0" fontId="1" fillId="5" borderId="7" xfId="0" applyFont="1" applyFill="1" applyBorder="1" applyAlignment="1">
      <alignment horizontal="center" vertical="center"/>
    </xf>
    <xf numFmtId="0" fontId="1" fillId="7" borderId="51" xfId="0" applyFont="1" applyFill="1" applyBorder="1" applyAlignment="1">
      <alignment horizontal="center" vertical="center"/>
    </xf>
    <xf numFmtId="0" fontId="1" fillId="7" borderId="29" xfId="0" applyFont="1" applyFill="1" applyBorder="1" applyAlignment="1">
      <alignment horizontal="center" vertical="center"/>
    </xf>
    <xf numFmtId="0" fontId="1" fillId="7" borderId="30" xfId="0" applyFont="1" applyFill="1" applyBorder="1" applyAlignment="1">
      <alignment horizontal="center" vertical="center"/>
    </xf>
    <xf numFmtId="0" fontId="1" fillId="5" borderId="9" xfId="0" applyFont="1" applyFill="1" applyBorder="1" applyAlignment="1">
      <alignment horizontal="left" vertical="top" wrapText="1"/>
    </xf>
    <xf numFmtId="0" fontId="1" fillId="5" borderId="10" xfId="0" applyFont="1" applyFill="1" applyBorder="1" applyAlignment="1">
      <alignment horizontal="left" vertical="top" wrapText="1"/>
    </xf>
    <xf numFmtId="0" fontId="1" fillId="5" borderId="70" xfId="0" applyFont="1" applyFill="1" applyBorder="1" applyAlignment="1">
      <alignment horizontal="left" vertical="top" wrapText="1"/>
    </xf>
    <xf numFmtId="0" fontId="1" fillId="8" borderId="32" xfId="0" applyFont="1" applyFill="1" applyBorder="1" applyAlignment="1">
      <alignment horizontal="left" vertical="center" wrapText="1"/>
    </xf>
    <xf numFmtId="0" fontId="1" fillId="8" borderId="5" xfId="0" applyFont="1" applyFill="1" applyBorder="1" applyAlignment="1">
      <alignment horizontal="left" vertical="center" wrapText="1"/>
    </xf>
    <xf numFmtId="0" fontId="1" fillId="8" borderId="9" xfId="0" applyFont="1" applyFill="1" applyBorder="1" applyAlignment="1">
      <alignment horizontal="left" vertical="center" wrapText="1"/>
    </xf>
    <xf numFmtId="0" fontId="1" fillId="8" borderId="33" xfId="0" applyFont="1" applyFill="1" applyBorder="1" applyAlignment="1">
      <alignment horizontal="left" vertical="center" wrapText="1"/>
    </xf>
    <xf numFmtId="0" fontId="1" fillId="8" borderId="0" xfId="0" applyFont="1" applyFill="1" applyAlignment="1">
      <alignment horizontal="left" vertical="center" wrapText="1"/>
    </xf>
    <xf numFmtId="0" fontId="1" fillId="8" borderId="10" xfId="0" applyFont="1" applyFill="1" applyBorder="1" applyAlignment="1">
      <alignment horizontal="left" vertical="center" wrapText="1"/>
    </xf>
    <xf numFmtId="0" fontId="1" fillId="8" borderId="52" xfId="0" applyFont="1" applyFill="1" applyBorder="1" applyAlignment="1">
      <alignment horizontal="left" vertical="center" wrapText="1"/>
    </xf>
    <xf numFmtId="0" fontId="1" fillId="8" borderId="21" xfId="0" applyFont="1" applyFill="1" applyBorder="1" applyAlignment="1">
      <alignment horizontal="left" vertical="center" wrapText="1"/>
    </xf>
    <xf numFmtId="0" fontId="1" fillId="8" borderId="70" xfId="0" applyFont="1" applyFill="1" applyBorder="1" applyAlignment="1">
      <alignment horizontal="left" vertical="center" wrapText="1"/>
    </xf>
    <xf numFmtId="0" fontId="1" fillId="8" borderId="0" xfId="0" applyFont="1" applyFill="1" applyAlignment="1">
      <alignment horizontal="left" vertical="center"/>
    </xf>
    <xf numFmtId="0" fontId="1" fillId="8" borderId="21" xfId="0" applyFont="1" applyFill="1" applyBorder="1" applyAlignment="1">
      <alignment horizontal="center" vertical="center"/>
    </xf>
    <xf numFmtId="0" fontId="7" fillId="5" borderId="48" xfId="0" applyFont="1" applyFill="1" applyBorder="1" applyAlignment="1">
      <alignment horizontal="center" vertical="center" shrinkToFit="1"/>
    </xf>
    <xf numFmtId="0" fontId="7" fillId="5" borderId="2" xfId="0" applyFont="1" applyFill="1" applyBorder="1" applyAlignment="1">
      <alignment horizontal="center" vertical="center" shrinkToFit="1"/>
    </xf>
    <xf numFmtId="0" fontId="7" fillId="5" borderId="1" xfId="0" applyFont="1" applyFill="1" applyBorder="1" applyAlignment="1">
      <alignment horizontal="center" vertical="center" shrinkToFit="1"/>
    </xf>
    <xf numFmtId="0" fontId="7" fillId="5" borderId="3" xfId="0" applyFont="1" applyFill="1" applyBorder="1" applyAlignment="1">
      <alignment horizontal="center" vertical="center" shrinkToFit="1"/>
    </xf>
    <xf numFmtId="177" fontId="7" fillId="5" borderId="5" xfId="0" applyNumberFormat="1" applyFont="1" applyFill="1" applyBorder="1" applyAlignment="1">
      <alignment vertical="center" shrinkToFit="1"/>
    </xf>
    <xf numFmtId="177" fontId="7" fillId="5" borderId="9" xfId="0" applyNumberFormat="1" applyFont="1" applyFill="1" applyBorder="1" applyAlignment="1">
      <alignment vertical="center" shrinkToFit="1"/>
    </xf>
    <xf numFmtId="177" fontId="7" fillId="2" borderId="2" xfId="0" applyNumberFormat="1" applyFont="1" applyFill="1" applyBorder="1" applyAlignment="1">
      <alignment vertical="center" shrinkToFit="1"/>
    </xf>
    <xf numFmtId="177" fontId="5" fillId="4" borderId="0" xfId="0" applyNumberFormat="1" applyFont="1" applyFill="1" applyAlignment="1">
      <alignment horizontal="right" vertical="center" shrinkToFit="1"/>
    </xf>
    <xf numFmtId="0" fontId="5" fillId="4" borderId="0" xfId="0" applyFont="1" applyFill="1" applyAlignment="1">
      <alignment horizontal="center" vertical="center" shrinkToFit="1"/>
    </xf>
    <xf numFmtId="0" fontId="7" fillId="9" borderId="34" xfId="0" applyFont="1" applyFill="1" applyBorder="1" applyAlignment="1">
      <alignment horizontal="center" vertical="center" shrinkToFit="1"/>
    </xf>
    <xf numFmtId="0" fontId="7" fillId="9" borderId="43" xfId="0" applyFont="1" applyFill="1" applyBorder="1" applyAlignment="1">
      <alignment horizontal="center" vertical="center" shrinkToFit="1"/>
    </xf>
    <xf numFmtId="0" fontId="7" fillId="9" borderId="35" xfId="0" applyFont="1" applyFill="1" applyBorder="1" applyAlignment="1">
      <alignment horizontal="center" vertical="center" shrinkToFit="1"/>
    </xf>
    <xf numFmtId="0" fontId="7" fillId="9" borderId="52" xfId="0" applyFont="1" applyFill="1" applyBorder="1" applyAlignment="1">
      <alignment horizontal="center" vertical="center" shrinkToFit="1"/>
    </xf>
    <xf numFmtId="0" fontId="7" fillId="9" borderId="21" xfId="0" applyFont="1" applyFill="1" applyBorder="1" applyAlignment="1">
      <alignment horizontal="center" vertical="center" shrinkToFit="1"/>
    </xf>
    <xf numFmtId="177" fontId="7" fillId="9" borderId="6" xfId="0" applyNumberFormat="1" applyFont="1" applyFill="1" applyBorder="1" applyAlignment="1">
      <alignment horizontal="right" vertical="center" shrinkToFit="1"/>
    </xf>
    <xf numFmtId="177" fontId="7" fillId="9" borderId="10" xfId="0" applyNumberFormat="1" applyFont="1" applyFill="1" applyBorder="1" applyAlignment="1">
      <alignment horizontal="right" vertical="center" shrinkToFit="1"/>
    </xf>
    <xf numFmtId="0" fontId="7" fillId="9" borderId="6" xfId="0" applyFont="1" applyFill="1" applyBorder="1" applyAlignment="1">
      <alignment horizontal="center" vertical="center" shrinkToFit="1"/>
    </xf>
    <xf numFmtId="0" fontId="7" fillId="9" borderId="0" xfId="0" applyFont="1" applyFill="1" applyAlignment="1">
      <alignment horizontal="center" vertical="center" shrinkToFit="1"/>
    </xf>
    <xf numFmtId="0" fontId="7" fillId="9" borderId="48" xfId="0" applyFont="1" applyFill="1" applyBorder="1" applyAlignment="1">
      <alignment horizontal="center" vertical="center" shrinkToFit="1"/>
    </xf>
    <xf numFmtId="0" fontId="7" fillId="9" borderId="2" xfId="0" applyFont="1" applyFill="1" applyBorder="1" applyAlignment="1">
      <alignment horizontal="center" vertical="center" shrinkToFit="1"/>
    </xf>
    <xf numFmtId="0" fontId="7" fillId="9" borderId="1" xfId="0" applyFont="1" applyFill="1" applyBorder="1" applyAlignment="1">
      <alignment horizontal="center" vertical="center" shrinkToFit="1"/>
    </xf>
    <xf numFmtId="177" fontId="7" fillId="9" borderId="3" xfId="0" applyNumberFormat="1" applyFont="1" applyFill="1" applyBorder="1" applyAlignment="1">
      <alignment horizontal="right" vertical="center" shrinkToFit="1"/>
    </xf>
    <xf numFmtId="177" fontId="7" fillId="9" borderId="1" xfId="0" applyNumberFormat="1" applyFont="1" applyFill="1" applyBorder="1" applyAlignment="1">
      <alignment horizontal="right" vertical="center" shrinkToFit="1"/>
    </xf>
    <xf numFmtId="0" fontId="7" fillId="9" borderId="3" xfId="0" applyFont="1" applyFill="1" applyBorder="1" applyAlignment="1">
      <alignment horizontal="center" vertical="center" shrinkToFit="1"/>
    </xf>
    <xf numFmtId="0" fontId="7" fillId="5" borderId="26" xfId="0" applyFont="1" applyFill="1" applyBorder="1" applyAlignment="1">
      <alignment horizontal="center" vertical="center" shrinkToFit="1"/>
    </xf>
    <xf numFmtId="0" fontId="7" fillId="5" borderId="23" xfId="0" applyFont="1" applyFill="1" applyBorder="1" applyAlignment="1">
      <alignment horizontal="center" vertical="center" shrinkToFit="1"/>
    </xf>
    <xf numFmtId="0" fontId="7" fillId="5" borderId="56" xfId="0" applyFont="1" applyFill="1" applyBorder="1" applyAlignment="1">
      <alignment horizontal="center" vertical="center" shrinkToFit="1"/>
    </xf>
    <xf numFmtId="0" fontId="7" fillId="5" borderId="22" xfId="0" applyFont="1" applyFill="1" applyBorder="1" applyAlignment="1">
      <alignment horizontal="center" vertical="center" shrinkToFit="1"/>
    </xf>
    <xf numFmtId="177" fontId="7" fillId="5" borderId="23" xfId="0" applyNumberFormat="1" applyFont="1" applyFill="1" applyBorder="1" applyAlignment="1">
      <alignment vertical="center" shrinkToFit="1"/>
    </xf>
    <xf numFmtId="177" fontId="7" fillId="5" borderId="56" xfId="0" applyNumberFormat="1" applyFont="1" applyFill="1" applyBorder="1" applyAlignment="1">
      <alignment vertical="center" shrinkToFit="1"/>
    </xf>
    <xf numFmtId="177" fontId="7" fillId="2" borderId="5" xfId="0" applyNumberFormat="1" applyFont="1" applyFill="1" applyBorder="1" applyAlignment="1">
      <alignment vertical="center" shrinkToFit="1"/>
    </xf>
    <xf numFmtId="0" fontId="7" fillId="8" borderId="48" xfId="0" applyFont="1" applyFill="1" applyBorder="1" applyAlignment="1">
      <alignment horizontal="center" vertical="center" shrinkToFit="1"/>
    </xf>
    <xf numFmtId="0" fontId="7" fillId="8" borderId="2" xfId="0" applyFont="1" applyFill="1" applyBorder="1" applyAlignment="1">
      <alignment horizontal="center" vertical="center" shrinkToFit="1"/>
    </xf>
    <xf numFmtId="0" fontId="7" fillId="8" borderId="1" xfId="0" applyFont="1" applyFill="1" applyBorder="1" applyAlignment="1">
      <alignment horizontal="center" vertical="center" shrinkToFit="1"/>
    </xf>
    <xf numFmtId="0" fontId="7" fillId="8" borderId="3" xfId="0" applyFont="1" applyFill="1" applyBorder="1" applyAlignment="1">
      <alignment horizontal="center" vertical="center" shrinkToFit="1"/>
    </xf>
    <xf numFmtId="177" fontId="7" fillId="8" borderId="5" xfId="0" applyNumberFormat="1" applyFont="1" applyFill="1" applyBorder="1" applyAlignment="1">
      <alignment vertical="center" shrinkToFit="1"/>
    </xf>
    <xf numFmtId="177" fontId="7" fillId="8" borderId="9" xfId="0" applyNumberFormat="1" applyFont="1" applyFill="1" applyBorder="1" applyAlignment="1">
      <alignment vertical="center" shrinkToFit="1"/>
    </xf>
    <xf numFmtId="177" fontId="7" fillId="7" borderId="34" xfId="0" applyNumberFormat="1" applyFont="1" applyFill="1" applyBorder="1" applyAlignment="1">
      <alignment horizontal="right" vertical="center" shrinkToFit="1"/>
    </xf>
    <xf numFmtId="177" fontId="7" fillId="7" borderId="35" xfId="0" applyNumberFormat="1" applyFont="1" applyFill="1" applyBorder="1" applyAlignment="1">
      <alignment horizontal="right" vertical="center" shrinkToFit="1"/>
    </xf>
    <xf numFmtId="0" fontId="7" fillId="7" borderId="34" xfId="0" applyFont="1" applyFill="1" applyBorder="1" applyAlignment="1">
      <alignment horizontal="center" vertical="center" shrinkToFit="1"/>
    </xf>
    <xf numFmtId="0" fontId="7" fillId="7" borderId="35" xfId="0" applyFont="1" applyFill="1" applyBorder="1" applyAlignment="1">
      <alignment horizontal="center" vertical="center" shrinkToFit="1"/>
    </xf>
    <xf numFmtId="0" fontId="7" fillId="2" borderId="0" xfId="0" applyFont="1" applyFill="1" applyBorder="1" applyAlignment="1">
      <alignment horizontal="left" vertical="center" shrinkToFit="1"/>
    </xf>
    <xf numFmtId="0" fontId="7" fillId="2" borderId="0" xfId="0" applyFont="1" applyFill="1" applyBorder="1" applyAlignment="1">
      <alignment horizontal="left" vertical="center" wrapText="1"/>
    </xf>
    <xf numFmtId="0" fontId="5" fillId="0" borderId="70" xfId="0" applyFont="1" applyBorder="1" applyAlignment="1">
      <alignment horizontal="left" vertical="center" shrinkToFit="1"/>
    </xf>
    <xf numFmtId="0" fontId="5" fillId="0" borderId="27" xfId="0" applyFont="1" applyBorder="1" applyAlignment="1">
      <alignment horizontal="left" vertical="center" shrinkToFit="1"/>
    </xf>
    <xf numFmtId="0" fontId="5" fillId="0" borderId="20" xfId="0" applyFont="1" applyBorder="1" applyAlignment="1">
      <alignment horizontal="left"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28"/>
  <sheetViews>
    <sheetView view="pageBreakPreview" topLeftCell="A4" zoomScaleNormal="100" zoomScaleSheetLayoutView="100" workbookViewId="0">
      <selection activeCell="G9" sqref="G9:J10"/>
    </sheetView>
  </sheetViews>
  <sheetFormatPr defaultRowHeight="13.5"/>
  <cols>
    <col min="1" max="5" width="4.625" style="1" customWidth="1"/>
    <col min="6" max="6" width="44" style="1" customWidth="1"/>
    <col min="7" max="7" width="3.5" style="1" customWidth="1"/>
    <col min="8" max="8" width="5.625" style="1" customWidth="1"/>
    <col min="9" max="9" width="4.125" style="1" customWidth="1"/>
    <col min="10" max="12" width="5.625" style="1" customWidth="1"/>
    <col min="13" max="13" width="3.625" style="1" customWidth="1"/>
    <col min="14" max="20" width="5.625" style="1" customWidth="1"/>
    <col min="21" max="21" width="5.625" style="1" hidden="1" customWidth="1"/>
    <col min="22" max="55" width="5.625" style="1" customWidth="1"/>
    <col min="56" max="16384" width="9" style="1"/>
  </cols>
  <sheetData>
    <row r="1" spans="1:21" ht="20.100000000000001" customHeight="1">
      <c r="A1" s="1" t="s">
        <v>13</v>
      </c>
      <c r="Q1" s="3"/>
      <c r="R1" s="3"/>
    </row>
    <row r="2" spans="1:21" ht="33.75" customHeight="1">
      <c r="A2" s="142" t="s">
        <v>16</v>
      </c>
      <c r="B2" s="142"/>
      <c r="C2" s="142"/>
      <c r="D2" s="142"/>
      <c r="E2" s="142"/>
      <c r="F2" s="142"/>
      <c r="G2" s="142"/>
      <c r="H2" s="142"/>
      <c r="I2" s="142"/>
      <c r="J2" s="142"/>
      <c r="K2" s="142"/>
      <c r="L2" s="142"/>
      <c r="M2" s="142"/>
      <c r="N2" s="142"/>
      <c r="O2" s="142"/>
      <c r="P2" s="142"/>
      <c r="Q2" s="142"/>
      <c r="R2" s="142"/>
    </row>
    <row r="3" spans="1:21" ht="24.95" customHeight="1">
      <c r="A3" s="132" t="s">
        <v>0</v>
      </c>
      <c r="B3" s="132"/>
      <c r="C3" s="132"/>
      <c r="D3" s="153"/>
      <c r="E3" s="153"/>
      <c r="F3" s="153"/>
      <c r="G3" s="70"/>
      <c r="H3" s="132" t="s">
        <v>8</v>
      </c>
      <c r="I3" s="132"/>
      <c r="J3" s="132"/>
      <c r="K3" s="2" t="s">
        <v>54</v>
      </c>
      <c r="M3" s="2" t="s">
        <v>9</v>
      </c>
      <c r="O3" s="2" t="s">
        <v>3</v>
      </c>
      <c r="Q3" s="2" t="s">
        <v>10</v>
      </c>
      <c r="R3" s="1" t="s">
        <v>11</v>
      </c>
    </row>
    <row r="4" spans="1:21" ht="24.75" customHeight="1" thickBot="1">
      <c r="A4" s="132" t="s">
        <v>1</v>
      </c>
      <c r="B4" s="132"/>
      <c r="C4" s="132"/>
      <c r="D4" s="153"/>
      <c r="E4" s="153"/>
      <c r="F4" s="153"/>
      <c r="G4" s="70"/>
      <c r="H4" s="132"/>
      <c r="I4" s="132"/>
      <c r="J4" s="132"/>
      <c r="K4" s="2" t="s">
        <v>54</v>
      </c>
      <c r="M4" s="2" t="s">
        <v>9</v>
      </c>
      <c r="O4" s="2" t="s">
        <v>3</v>
      </c>
      <c r="Q4" s="2" t="s">
        <v>10</v>
      </c>
      <c r="R4" s="1" t="s">
        <v>12</v>
      </c>
    </row>
    <row r="5" spans="1:21" ht="18.95" customHeight="1">
      <c r="A5" s="145" t="s">
        <v>2</v>
      </c>
      <c r="B5" s="146"/>
      <c r="C5" s="146"/>
      <c r="D5" s="146"/>
      <c r="E5" s="146"/>
      <c r="F5" s="146" t="s">
        <v>7</v>
      </c>
      <c r="G5" s="148" t="s">
        <v>55</v>
      </c>
      <c r="H5" s="149"/>
      <c r="I5" s="149"/>
      <c r="J5" s="149"/>
      <c r="K5" s="149"/>
      <c r="L5" s="149"/>
      <c r="M5" s="149"/>
      <c r="N5" s="149"/>
      <c r="O5" s="149"/>
      <c r="P5" s="149"/>
      <c r="Q5" s="149"/>
      <c r="R5" s="150"/>
    </row>
    <row r="6" spans="1:21" ht="18.95" customHeight="1">
      <c r="A6" s="147"/>
      <c r="B6" s="96"/>
      <c r="C6" s="96"/>
      <c r="D6" s="96"/>
      <c r="E6" s="96"/>
      <c r="F6" s="96"/>
      <c r="G6" s="119"/>
      <c r="H6" s="120"/>
      <c r="I6" s="120"/>
      <c r="J6" s="120"/>
      <c r="K6" s="120"/>
      <c r="L6" s="120"/>
      <c r="M6" s="120"/>
      <c r="N6" s="120"/>
      <c r="O6" s="120"/>
      <c r="P6" s="120"/>
      <c r="Q6" s="120"/>
      <c r="R6" s="151"/>
    </row>
    <row r="7" spans="1:21" ht="18.75" customHeight="1">
      <c r="A7" s="147"/>
      <c r="B7" s="96"/>
      <c r="C7" s="96"/>
      <c r="D7" s="96"/>
      <c r="E7" s="96"/>
      <c r="F7" s="96"/>
      <c r="G7" s="98" t="s">
        <v>60</v>
      </c>
      <c r="H7" s="99"/>
      <c r="I7" s="99"/>
      <c r="J7" s="100"/>
      <c r="K7" s="98" t="s">
        <v>61</v>
      </c>
      <c r="L7" s="99"/>
      <c r="M7" s="99"/>
      <c r="N7" s="100"/>
      <c r="O7" s="98" t="s">
        <v>62</v>
      </c>
      <c r="P7" s="99"/>
      <c r="Q7" s="99"/>
      <c r="R7" s="152"/>
    </row>
    <row r="8" spans="1:21" ht="18.95" customHeight="1">
      <c r="A8" s="147"/>
      <c r="B8" s="96"/>
      <c r="C8" s="96"/>
      <c r="D8" s="96"/>
      <c r="E8" s="96"/>
      <c r="F8" s="96"/>
      <c r="G8" s="119"/>
      <c r="H8" s="120"/>
      <c r="I8" s="120"/>
      <c r="J8" s="121"/>
      <c r="K8" s="119"/>
      <c r="L8" s="120"/>
      <c r="M8" s="120"/>
      <c r="N8" s="121"/>
      <c r="O8" s="119"/>
      <c r="P8" s="120"/>
      <c r="Q8" s="120"/>
      <c r="R8" s="151"/>
    </row>
    <row r="9" spans="1:21" ht="18.95" customHeight="1">
      <c r="A9" s="110" t="s">
        <v>95</v>
      </c>
      <c r="B9" s="111"/>
      <c r="C9" s="111"/>
      <c r="D9" s="111"/>
      <c r="E9" s="111"/>
      <c r="F9" s="116"/>
      <c r="G9" s="98" t="s">
        <v>57</v>
      </c>
      <c r="H9" s="99"/>
      <c r="I9" s="99"/>
      <c r="J9" s="100"/>
      <c r="K9" s="108">
        <f>附表２!Q7</f>
        <v>0</v>
      </c>
      <c r="L9" s="108"/>
      <c r="M9" s="108"/>
      <c r="N9" s="143" t="s">
        <v>4</v>
      </c>
      <c r="O9" s="108">
        <f>ROUNDDOWN(K9*8/10,-3)</f>
        <v>0</v>
      </c>
      <c r="P9" s="108"/>
      <c r="Q9" s="108"/>
      <c r="R9" s="144" t="s">
        <v>4</v>
      </c>
    </row>
    <row r="10" spans="1:21" ht="18.95" customHeight="1">
      <c r="A10" s="112"/>
      <c r="B10" s="113"/>
      <c r="C10" s="113"/>
      <c r="D10" s="113"/>
      <c r="E10" s="113"/>
      <c r="F10" s="117"/>
      <c r="G10" s="119"/>
      <c r="H10" s="120"/>
      <c r="I10" s="120"/>
      <c r="J10" s="121"/>
      <c r="K10" s="104"/>
      <c r="L10" s="104"/>
      <c r="M10" s="104"/>
      <c r="N10" s="106"/>
      <c r="O10" s="104"/>
      <c r="P10" s="104"/>
      <c r="Q10" s="104"/>
      <c r="R10" s="97"/>
    </row>
    <row r="11" spans="1:21" ht="18.95" customHeight="1">
      <c r="A11" s="112"/>
      <c r="B11" s="113"/>
      <c r="C11" s="113"/>
      <c r="D11" s="113"/>
      <c r="E11" s="113"/>
      <c r="F11" s="117"/>
      <c r="G11" s="93" t="s">
        <v>58</v>
      </c>
      <c r="H11" s="98" t="s">
        <v>58</v>
      </c>
      <c r="I11" s="99"/>
      <c r="J11" s="100" t="s">
        <v>22</v>
      </c>
      <c r="K11" s="108">
        <f>SUMIF(附表２!$D$15:$D$24,J11,附表２!$Q$15:$R$24)</f>
        <v>0</v>
      </c>
      <c r="L11" s="108"/>
      <c r="M11" s="108"/>
      <c r="N11" s="106" t="s">
        <v>4</v>
      </c>
      <c r="O11" s="122"/>
      <c r="P11" s="123"/>
      <c r="Q11" s="124"/>
      <c r="R11" s="97" t="s">
        <v>4</v>
      </c>
      <c r="U11" s="1" t="s">
        <v>15</v>
      </c>
    </row>
    <row r="12" spans="1:21" ht="18.95" customHeight="1">
      <c r="A12" s="112"/>
      <c r="B12" s="113"/>
      <c r="C12" s="113"/>
      <c r="D12" s="113"/>
      <c r="E12" s="113"/>
      <c r="F12" s="117"/>
      <c r="G12" s="94"/>
      <c r="H12" s="119"/>
      <c r="I12" s="120"/>
      <c r="J12" s="121"/>
      <c r="K12" s="104"/>
      <c r="L12" s="104"/>
      <c r="M12" s="104"/>
      <c r="N12" s="106"/>
      <c r="O12" s="125"/>
      <c r="P12" s="126"/>
      <c r="Q12" s="127"/>
      <c r="R12" s="97"/>
    </row>
    <row r="13" spans="1:21" ht="18.95" customHeight="1">
      <c r="A13" s="114"/>
      <c r="B13" s="115"/>
      <c r="C13" s="115"/>
      <c r="D13" s="115"/>
      <c r="E13" s="115"/>
      <c r="F13" s="117"/>
      <c r="G13" s="94"/>
      <c r="H13" s="98" t="s">
        <v>77</v>
      </c>
      <c r="I13" s="99"/>
      <c r="J13" s="100" t="s">
        <v>22</v>
      </c>
      <c r="K13" s="108">
        <f>SUMIF(附表２!$D$29:$D$31,#REF!,附表２!$Q$29:$R$31)</f>
        <v>0</v>
      </c>
      <c r="L13" s="108"/>
      <c r="M13" s="108"/>
      <c r="N13" s="106" t="s">
        <v>4</v>
      </c>
      <c r="O13" s="125"/>
      <c r="P13" s="126"/>
      <c r="Q13" s="127"/>
      <c r="R13" s="97" t="s">
        <v>4</v>
      </c>
    </row>
    <row r="14" spans="1:21" ht="18.95" customHeight="1">
      <c r="A14" s="131" t="s">
        <v>53</v>
      </c>
      <c r="B14" s="132"/>
      <c r="C14" s="132"/>
      <c r="D14" s="132"/>
      <c r="E14" s="132"/>
      <c r="F14" s="117"/>
      <c r="G14" s="94"/>
      <c r="H14" s="119"/>
      <c r="I14" s="120"/>
      <c r="J14" s="121"/>
      <c r="K14" s="104"/>
      <c r="L14" s="104"/>
      <c r="M14" s="104"/>
      <c r="N14" s="106"/>
      <c r="O14" s="125"/>
      <c r="P14" s="126"/>
      <c r="Q14" s="127"/>
      <c r="R14" s="97"/>
      <c r="U14" s="1" t="s">
        <v>14</v>
      </c>
    </row>
    <row r="15" spans="1:21" ht="18.95" customHeight="1">
      <c r="A15" s="133"/>
      <c r="B15" s="120"/>
      <c r="C15" s="120"/>
      <c r="D15" s="120"/>
      <c r="E15" s="120"/>
      <c r="F15" s="117"/>
      <c r="G15" s="94"/>
      <c r="H15" s="98" t="s">
        <v>58</v>
      </c>
      <c r="I15" s="99"/>
      <c r="J15" s="100" t="s">
        <v>23</v>
      </c>
      <c r="K15" s="108">
        <f>SUMIF(附表２!$D$15:$D$24,J15,附表２!$Q$15:$R$24)</f>
        <v>0</v>
      </c>
      <c r="L15" s="108"/>
      <c r="M15" s="108"/>
      <c r="N15" s="106" t="s">
        <v>4</v>
      </c>
      <c r="O15" s="125"/>
      <c r="P15" s="126"/>
      <c r="Q15" s="127"/>
      <c r="R15" s="97" t="s">
        <v>4</v>
      </c>
    </row>
    <row r="16" spans="1:21" ht="18.95" customHeight="1">
      <c r="A16" s="134" t="s">
        <v>96</v>
      </c>
      <c r="B16" s="99"/>
      <c r="C16" s="99"/>
      <c r="D16" s="99"/>
      <c r="E16" s="99"/>
      <c r="F16" s="117"/>
      <c r="G16" s="94"/>
      <c r="H16" s="119"/>
      <c r="I16" s="120"/>
      <c r="J16" s="121"/>
      <c r="K16" s="104"/>
      <c r="L16" s="104"/>
      <c r="M16" s="104"/>
      <c r="N16" s="106"/>
      <c r="O16" s="125"/>
      <c r="P16" s="126"/>
      <c r="Q16" s="127"/>
      <c r="R16" s="97"/>
    </row>
    <row r="17" spans="1:18" ht="18.95" customHeight="1">
      <c r="A17" s="131"/>
      <c r="B17" s="132"/>
      <c r="C17" s="132"/>
      <c r="D17" s="132"/>
      <c r="E17" s="132"/>
      <c r="F17" s="117"/>
      <c r="G17" s="94"/>
      <c r="H17" s="98" t="s">
        <v>77</v>
      </c>
      <c r="I17" s="99"/>
      <c r="J17" s="100" t="s">
        <v>23</v>
      </c>
      <c r="K17" s="108">
        <f>SUMIF(附表２!$D$29:$D$31,#REF!,附表２!$Q$29:$R$31)</f>
        <v>0</v>
      </c>
      <c r="L17" s="108"/>
      <c r="M17" s="108"/>
      <c r="N17" s="106" t="s">
        <v>4</v>
      </c>
      <c r="O17" s="125"/>
      <c r="P17" s="126"/>
      <c r="Q17" s="127"/>
      <c r="R17" s="97" t="s">
        <v>4</v>
      </c>
    </row>
    <row r="18" spans="1:18" ht="20.100000000000001" customHeight="1">
      <c r="A18" s="131"/>
      <c r="B18" s="132"/>
      <c r="C18" s="132"/>
      <c r="D18" s="132"/>
      <c r="E18" s="132"/>
      <c r="F18" s="117"/>
      <c r="G18" s="94"/>
      <c r="H18" s="119"/>
      <c r="I18" s="120"/>
      <c r="J18" s="121"/>
      <c r="K18" s="104"/>
      <c r="L18" s="104"/>
      <c r="M18" s="104"/>
      <c r="N18" s="106"/>
      <c r="O18" s="125"/>
      <c r="P18" s="126"/>
      <c r="Q18" s="127"/>
      <c r="R18" s="97"/>
    </row>
    <row r="19" spans="1:18" ht="20.100000000000001" customHeight="1">
      <c r="A19" s="131"/>
      <c r="B19" s="132"/>
      <c r="C19" s="132"/>
      <c r="D19" s="132"/>
      <c r="E19" s="132"/>
      <c r="F19" s="117"/>
      <c r="G19" s="94"/>
      <c r="H19" s="98" t="s">
        <v>58</v>
      </c>
      <c r="I19" s="99"/>
      <c r="J19" s="100" t="s">
        <v>70</v>
      </c>
      <c r="K19" s="108">
        <f>SUMIF(附表２!$D$15:$D$24,J19,附表２!$Q$15:$R$24)</f>
        <v>0</v>
      </c>
      <c r="L19" s="108"/>
      <c r="M19" s="108"/>
      <c r="N19" s="106" t="s">
        <v>4</v>
      </c>
      <c r="O19" s="125"/>
      <c r="P19" s="126"/>
      <c r="Q19" s="127"/>
      <c r="R19" s="97" t="s">
        <v>4</v>
      </c>
    </row>
    <row r="20" spans="1:18" ht="20.100000000000001" customHeight="1">
      <c r="A20" s="131"/>
      <c r="B20" s="132"/>
      <c r="C20" s="132"/>
      <c r="D20" s="132"/>
      <c r="E20" s="132"/>
      <c r="F20" s="117"/>
      <c r="G20" s="94"/>
      <c r="H20" s="119"/>
      <c r="I20" s="120"/>
      <c r="J20" s="121"/>
      <c r="K20" s="104"/>
      <c r="L20" s="104"/>
      <c r="M20" s="104"/>
      <c r="N20" s="106"/>
      <c r="O20" s="125"/>
      <c r="P20" s="126"/>
      <c r="Q20" s="127"/>
      <c r="R20" s="97"/>
    </row>
    <row r="21" spans="1:18" ht="20.100000000000001" customHeight="1">
      <c r="A21" s="135" t="s">
        <v>52</v>
      </c>
      <c r="B21" s="99"/>
      <c r="C21" s="99"/>
      <c r="D21" s="99"/>
      <c r="E21" s="99"/>
      <c r="F21" s="117"/>
      <c r="G21" s="94"/>
      <c r="H21" s="98" t="s">
        <v>77</v>
      </c>
      <c r="I21" s="99"/>
      <c r="J21" s="100" t="s">
        <v>70</v>
      </c>
      <c r="K21" s="108">
        <f>SUMIF(附表２!$D$29:$D$31,#REF!,附表２!$Q$29:$R$31)</f>
        <v>0</v>
      </c>
      <c r="L21" s="108"/>
      <c r="M21" s="108"/>
      <c r="N21" s="106" t="s">
        <v>4</v>
      </c>
      <c r="O21" s="125"/>
      <c r="P21" s="126"/>
      <c r="Q21" s="127"/>
      <c r="R21" s="97" t="s">
        <v>4</v>
      </c>
    </row>
    <row r="22" spans="1:18" ht="20.100000000000001" customHeight="1">
      <c r="A22" s="133"/>
      <c r="B22" s="120"/>
      <c r="C22" s="120"/>
      <c r="D22" s="120"/>
      <c r="E22" s="120"/>
      <c r="F22" s="117"/>
      <c r="G22" s="94"/>
      <c r="H22" s="119"/>
      <c r="I22" s="120"/>
      <c r="J22" s="121"/>
      <c r="K22" s="104"/>
      <c r="L22" s="104"/>
      <c r="M22" s="104"/>
      <c r="N22" s="106"/>
      <c r="O22" s="128"/>
      <c r="P22" s="129"/>
      <c r="Q22" s="130"/>
      <c r="R22" s="97"/>
    </row>
    <row r="23" spans="1:18" ht="20.100000000000001" customHeight="1">
      <c r="A23" s="136" t="s">
        <v>97</v>
      </c>
      <c r="B23" s="111"/>
      <c r="C23" s="111"/>
      <c r="D23" s="111"/>
      <c r="E23" s="137"/>
      <c r="F23" s="117"/>
      <c r="G23" s="94"/>
      <c r="H23" s="96" t="s">
        <v>94</v>
      </c>
      <c r="I23" s="96"/>
      <c r="J23" s="96"/>
      <c r="K23" s="104">
        <f>SUM(K11:M22)</f>
        <v>0</v>
      </c>
      <c r="L23" s="104"/>
      <c r="M23" s="104"/>
      <c r="N23" s="106" t="s">
        <v>4</v>
      </c>
      <c r="O23" s="108">
        <f>ROUNDDOWN(K23*8/10,-3)</f>
        <v>0</v>
      </c>
      <c r="P23" s="108"/>
      <c r="Q23" s="108"/>
      <c r="R23" s="97" t="s">
        <v>4</v>
      </c>
    </row>
    <row r="24" spans="1:18" ht="20.100000000000001" customHeight="1">
      <c r="A24" s="112"/>
      <c r="B24" s="113"/>
      <c r="C24" s="113"/>
      <c r="D24" s="113"/>
      <c r="E24" s="138"/>
      <c r="F24" s="117"/>
      <c r="G24" s="95"/>
      <c r="H24" s="96"/>
      <c r="I24" s="96"/>
      <c r="J24" s="96"/>
      <c r="K24" s="104"/>
      <c r="L24" s="104"/>
      <c r="M24" s="104"/>
      <c r="N24" s="106"/>
      <c r="O24" s="104"/>
      <c r="P24" s="104"/>
      <c r="Q24" s="104"/>
      <c r="R24" s="97"/>
    </row>
    <row r="25" spans="1:18" ht="20.100000000000001" customHeight="1">
      <c r="A25" s="112"/>
      <c r="B25" s="113"/>
      <c r="C25" s="113"/>
      <c r="D25" s="113"/>
      <c r="E25" s="138"/>
      <c r="F25" s="117"/>
      <c r="G25" s="98" t="s">
        <v>59</v>
      </c>
      <c r="H25" s="99"/>
      <c r="I25" s="99"/>
      <c r="J25" s="100"/>
      <c r="K25" s="104">
        <f>SUM(K9:M24)</f>
        <v>0</v>
      </c>
      <c r="L25" s="104"/>
      <c r="M25" s="104"/>
      <c r="N25" s="106" t="s">
        <v>4</v>
      </c>
      <c r="O25" s="108">
        <f>ROUNDDOWN(K25*8/10,-3)</f>
        <v>0</v>
      </c>
      <c r="P25" s="108"/>
      <c r="Q25" s="108"/>
      <c r="R25" s="97" t="s">
        <v>4</v>
      </c>
    </row>
    <row r="26" spans="1:18">
      <c r="A26" s="112"/>
      <c r="B26" s="113"/>
      <c r="C26" s="113"/>
      <c r="D26" s="113"/>
      <c r="E26" s="138"/>
      <c r="F26" s="117"/>
      <c r="G26" s="119"/>
      <c r="H26" s="120"/>
      <c r="I26" s="120"/>
      <c r="J26" s="121"/>
      <c r="K26" s="104"/>
      <c r="L26" s="104"/>
      <c r="M26" s="104"/>
      <c r="N26" s="106"/>
      <c r="O26" s="104"/>
      <c r="P26" s="104"/>
      <c r="Q26" s="104"/>
      <c r="R26" s="97"/>
    </row>
    <row r="27" spans="1:18">
      <c r="A27" s="112"/>
      <c r="B27" s="113"/>
      <c r="C27" s="113"/>
      <c r="D27" s="113"/>
      <c r="E27" s="138"/>
      <c r="F27" s="117"/>
      <c r="G27" s="98" t="s">
        <v>56</v>
      </c>
      <c r="H27" s="99"/>
      <c r="I27" s="99"/>
      <c r="J27" s="100"/>
      <c r="K27" s="104">
        <f>SUM(K9,K23,K25)</f>
        <v>0</v>
      </c>
      <c r="L27" s="104"/>
      <c r="M27" s="104"/>
      <c r="N27" s="106" t="s">
        <v>4</v>
      </c>
      <c r="O27" s="108">
        <f>O25+O23+O9</f>
        <v>0</v>
      </c>
      <c r="P27" s="108"/>
      <c r="Q27" s="108"/>
      <c r="R27" s="97" t="s">
        <v>4</v>
      </c>
    </row>
    <row r="28" spans="1:18" ht="14.25" thickBot="1">
      <c r="A28" s="139"/>
      <c r="B28" s="140"/>
      <c r="C28" s="140"/>
      <c r="D28" s="140"/>
      <c r="E28" s="141"/>
      <c r="F28" s="118"/>
      <c r="G28" s="101"/>
      <c r="H28" s="102"/>
      <c r="I28" s="102"/>
      <c r="J28" s="103"/>
      <c r="K28" s="105"/>
      <c r="L28" s="105"/>
      <c r="M28" s="105"/>
      <c r="N28" s="107"/>
      <c r="O28" s="105"/>
      <c r="P28" s="105"/>
      <c r="Q28" s="105"/>
      <c r="R28" s="109"/>
    </row>
  </sheetData>
  <mergeCells count="70">
    <mergeCell ref="O23:Q24"/>
    <mergeCell ref="K15:M16"/>
    <mergeCell ref="N15:N16"/>
    <mergeCell ref="N11:N12"/>
    <mergeCell ref="K21:M22"/>
    <mergeCell ref="N21:N22"/>
    <mergeCell ref="K23:M24"/>
    <mergeCell ref="D3:F3"/>
    <mergeCell ref="D4:F4"/>
    <mergeCell ref="K11:M12"/>
    <mergeCell ref="H3:J4"/>
    <mergeCell ref="R21:R22"/>
    <mergeCell ref="R13:R14"/>
    <mergeCell ref="R11:R12"/>
    <mergeCell ref="H19:I20"/>
    <mergeCell ref="O9:Q10"/>
    <mergeCell ref="K13:M14"/>
    <mergeCell ref="N13:N14"/>
    <mergeCell ref="J11:J12"/>
    <mergeCell ref="J13:J14"/>
    <mergeCell ref="J15:J16"/>
    <mergeCell ref="J17:J18"/>
    <mergeCell ref="A2:R2"/>
    <mergeCell ref="A4:C4"/>
    <mergeCell ref="H11:I12"/>
    <mergeCell ref="H13:I14"/>
    <mergeCell ref="H15:I16"/>
    <mergeCell ref="R15:R16"/>
    <mergeCell ref="N9:N10"/>
    <mergeCell ref="G7:J8"/>
    <mergeCell ref="R9:R10"/>
    <mergeCell ref="K9:M10"/>
    <mergeCell ref="A5:E8"/>
    <mergeCell ref="F5:F8"/>
    <mergeCell ref="G5:R6"/>
    <mergeCell ref="K7:N8"/>
    <mergeCell ref="O7:R8"/>
    <mergeCell ref="A3:C3"/>
    <mergeCell ref="A9:E13"/>
    <mergeCell ref="F9:F28"/>
    <mergeCell ref="G9:J10"/>
    <mergeCell ref="O11:Q22"/>
    <mergeCell ref="A14:E15"/>
    <mergeCell ref="A16:E20"/>
    <mergeCell ref="A21:E22"/>
    <mergeCell ref="H21:I22"/>
    <mergeCell ref="J21:J22"/>
    <mergeCell ref="A23:E28"/>
    <mergeCell ref="G25:J26"/>
    <mergeCell ref="K25:M26"/>
    <mergeCell ref="N25:N26"/>
    <mergeCell ref="O25:Q26"/>
    <mergeCell ref="H17:I18"/>
    <mergeCell ref="J19:J20"/>
    <mergeCell ref="G11:G24"/>
    <mergeCell ref="H23:J24"/>
    <mergeCell ref="R25:R26"/>
    <mergeCell ref="G27:J28"/>
    <mergeCell ref="K27:M28"/>
    <mergeCell ref="N27:N28"/>
    <mergeCell ref="O27:Q28"/>
    <mergeCell ref="R27:R28"/>
    <mergeCell ref="R23:R24"/>
    <mergeCell ref="K17:M18"/>
    <mergeCell ref="N17:N18"/>
    <mergeCell ref="R17:R18"/>
    <mergeCell ref="K19:M20"/>
    <mergeCell ref="N19:N20"/>
    <mergeCell ref="R19:R20"/>
    <mergeCell ref="N23:N24"/>
  </mergeCells>
  <phoneticPr fontId="2"/>
  <printOptions horizontalCentered="1"/>
  <pageMargins left="0.51181102362204722" right="0.51181102362204722" top="0.35433070866141736" bottom="0.35433070866141736" header="0.31496062992125984" footer="0.31496062992125984"/>
  <pageSetup paperSize="9"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8D0D3D-1EFA-4208-AC8B-42FFA05DDA2A}">
  <dimension ref="A1:S532"/>
  <sheetViews>
    <sheetView tabSelected="1" view="pageBreakPreview" topLeftCell="A3" zoomScale="115" zoomScaleNormal="100" zoomScaleSheetLayoutView="115" workbookViewId="0">
      <selection activeCell="A36" sqref="A36:P36"/>
    </sheetView>
  </sheetViews>
  <sheetFormatPr defaultRowHeight="13.5"/>
  <cols>
    <col min="1" max="1" width="4.5" style="1" customWidth="1"/>
    <col min="2" max="5" width="5.625" style="1" customWidth="1"/>
    <col min="6" max="8" width="5.625" style="2" customWidth="1"/>
    <col min="9" max="19" width="5.625" style="1" customWidth="1"/>
    <col min="20" max="20" width="3.5" style="1" customWidth="1"/>
    <col min="21" max="206" width="5.625" style="1" customWidth="1"/>
    <col min="207" max="16384" width="9" style="1"/>
  </cols>
  <sheetData>
    <row r="1" spans="1:19" ht="33.75" customHeight="1">
      <c r="A1" s="249" t="s">
        <v>51</v>
      </c>
      <c r="B1" s="249"/>
      <c r="C1" s="249"/>
      <c r="D1" s="249"/>
      <c r="E1" s="249"/>
      <c r="F1" s="249"/>
      <c r="G1" s="249"/>
      <c r="H1" s="249"/>
      <c r="I1" s="249"/>
      <c r="J1" s="249"/>
      <c r="K1" s="249"/>
      <c r="L1" s="249"/>
      <c r="M1" s="249"/>
      <c r="N1" s="249"/>
      <c r="O1" s="249"/>
      <c r="P1" s="249"/>
      <c r="Q1" s="249"/>
      <c r="R1" s="249"/>
      <c r="S1" s="249"/>
    </row>
    <row r="2" spans="1:19" ht="12.75" customHeight="1" thickBot="1">
      <c r="A2" s="71"/>
      <c r="B2" s="71"/>
      <c r="C2" s="71"/>
      <c r="D2" s="71"/>
      <c r="E2" s="71"/>
      <c r="F2" s="71"/>
      <c r="G2" s="71"/>
      <c r="H2" s="71"/>
      <c r="I2" s="71"/>
      <c r="J2" s="71"/>
      <c r="K2" s="71"/>
      <c r="L2" s="71"/>
      <c r="M2" s="71"/>
      <c r="N2" s="71"/>
      <c r="O2" s="71"/>
      <c r="P2" s="71"/>
      <c r="Q2" s="71"/>
      <c r="R2" s="229" t="s">
        <v>63</v>
      </c>
      <c r="S2" s="229"/>
    </row>
    <row r="3" spans="1:19" ht="22.5" customHeight="1">
      <c r="A3" s="250" t="s">
        <v>17</v>
      </c>
      <c r="B3" s="251"/>
      <c r="C3" s="251"/>
      <c r="D3" s="251"/>
      <c r="E3" s="251"/>
      <c r="F3" s="251"/>
      <c r="G3" s="251"/>
      <c r="H3" s="251"/>
      <c r="I3" s="251"/>
      <c r="J3" s="251"/>
      <c r="K3" s="251"/>
      <c r="L3" s="251"/>
      <c r="M3" s="251"/>
      <c r="N3" s="251"/>
      <c r="O3" s="251"/>
      <c r="P3" s="251"/>
      <c r="Q3" s="251"/>
      <c r="R3" s="251"/>
      <c r="S3" s="252"/>
    </row>
    <row r="4" spans="1:19" ht="20.100000000000001" customHeight="1">
      <c r="A4" s="253" t="s">
        <v>18</v>
      </c>
      <c r="B4" s="254"/>
      <c r="C4" s="254"/>
      <c r="D4" s="254"/>
      <c r="E4" s="254"/>
      <c r="F4" s="254"/>
      <c r="G4" s="254"/>
      <c r="H4" s="254"/>
      <c r="I4" s="254" t="s">
        <v>19</v>
      </c>
      <c r="J4" s="254"/>
      <c r="K4" s="254"/>
      <c r="L4" s="254"/>
      <c r="M4" s="254" t="s">
        <v>20</v>
      </c>
      <c r="N4" s="254"/>
      <c r="O4" s="254"/>
      <c r="P4" s="255"/>
      <c r="Q4" s="256" t="s">
        <v>21</v>
      </c>
      <c r="R4" s="257"/>
      <c r="S4" s="258"/>
    </row>
    <row r="5" spans="1:19" ht="18" customHeight="1" thickBot="1">
      <c r="A5" s="4"/>
      <c r="B5" s="5" t="s">
        <v>22</v>
      </c>
      <c r="C5" s="5"/>
      <c r="D5" s="5"/>
      <c r="E5" s="6"/>
      <c r="F5" s="7" t="s">
        <v>23</v>
      </c>
      <c r="G5" s="7"/>
      <c r="H5" s="7"/>
      <c r="I5" s="8"/>
      <c r="J5" s="6"/>
      <c r="K5" s="6"/>
      <c r="L5" s="9"/>
      <c r="M5" s="10"/>
      <c r="N5" s="11"/>
      <c r="O5" s="11"/>
      <c r="P5" s="7"/>
      <c r="Q5" s="230">
        <f>J6-N6</f>
        <v>0</v>
      </c>
      <c r="R5" s="231"/>
      <c r="S5" s="236" t="s">
        <v>4</v>
      </c>
    </row>
    <row r="6" spans="1:19" ht="18" customHeight="1" thickBot="1">
      <c r="A6" s="12"/>
      <c r="B6" s="239"/>
      <c r="C6" s="240"/>
      <c r="D6" s="13" t="s">
        <v>4</v>
      </c>
      <c r="E6" s="13" t="s">
        <v>24</v>
      </c>
      <c r="F6" s="169"/>
      <c r="G6" s="171"/>
      <c r="H6" s="14" t="s">
        <v>3</v>
      </c>
      <c r="I6" s="15" t="s">
        <v>25</v>
      </c>
      <c r="J6" s="241">
        <f>B6*F6</f>
        <v>0</v>
      </c>
      <c r="K6" s="241"/>
      <c r="L6" s="16" t="s">
        <v>26</v>
      </c>
      <c r="M6" s="17"/>
      <c r="N6" s="242">
        <f>ROUND(J6/1.1*0.1,0)</f>
        <v>0</v>
      </c>
      <c r="O6" s="242"/>
      <c r="P6" s="18" t="s">
        <v>26</v>
      </c>
      <c r="Q6" s="232"/>
      <c r="R6" s="233"/>
      <c r="S6" s="237"/>
    </row>
    <row r="7" spans="1:19" ht="18" customHeight="1">
      <c r="A7" s="19"/>
      <c r="B7" s="20"/>
      <c r="C7" s="20"/>
      <c r="D7" s="20"/>
      <c r="E7" s="20"/>
      <c r="F7" s="21"/>
      <c r="G7" s="21"/>
      <c r="H7" s="21"/>
      <c r="I7" s="243" t="s">
        <v>27</v>
      </c>
      <c r="J7" s="244"/>
      <c r="K7" s="244"/>
      <c r="L7" s="245"/>
      <c r="M7" s="22"/>
      <c r="N7" s="23"/>
      <c r="O7" s="23"/>
      <c r="P7" s="24"/>
      <c r="Q7" s="234"/>
      <c r="R7" s="235"/>
      <c r="S7" s="238"/>
    </row>
    <row r="8" spans="1:19" ht="20.25" customHeight="1" thickBot="1">
      <c r="A8" s="259" t="s">
        <v>28</v>
      </c>
      <c r="B8" s="260"/>
      <c r="C8" s="260"/>
      <c r="D8" s="260"/>
      <c r="E8" s="260"/>
      <c r="F8" s="260"/>
      <c r="G8" s="260"/>
      <c r="H8" s="260"/>
      <c r="I8" s="260"/>
      <c r="J8" s="260"/>
      <c r="K8" s="260"/>
      <c r="L8" s="260"/>
      <c r="M8" s="260"/>
      <c r="N8" s="260"/>
      <c r="O8" s="260"/>
      <c r="P8" s="260"/>
      <c r="Q8" s="260"/>
      <c r="R8" s="261">
        <f>ROUNDDOWN(Q5*8/10,-3)</f>
        <v>0</v>
      </c>
      <c r="S8" s="262"/>
    </row>
    <row r="9" spans="1:19" ht="18" customHeight="1">
      <c r="A9" s="385" t="s">
        <v>29</v>
      </c>
      <c r="B9" s="264"/>
      <c r="C9" s="264"/>
      <c r="D9" s="264"/>
      <c r="E9" s="264"/>
      <c r="F9" s="264"/>
      <c r="G9" s="264"/>
      <c r="H9" s="264"/>
      <c r="I9" s="264"/>
      <c r="J9" s="264"/>
      <c r="K9" s="264"/>
      <c r="L9" s="264"/>
      <c r="M9" s="264"/>
      <c r="N9" s="264"/>
      <c r="O9" s="264"/>
      <c r="P9" s="264"/>
      <c r="Q9" s="264"/>
      <c r="R9" s="264"/>
      <c r="S9" s="264"/>
    </row>
    <row r="10" spans="1:19" ht="18" customHeight="1">
      <c r="A10" s="386" t="s">
        <v>30</v>
      </c>
      <c r="B10" s="266"/>
      <c r="C10" s="266"/>
      <c r="D10" s="266"/>
      <c r="E10" s="266"/>
      <c r="F10" s="266"/>
      <c r="G10" s="266"/>
      <c r="H10" s="266"/>
      <c r="I10" s="266"/>
      <c r="J10" s="266"/>
      <c r="K10" s="266"/>
      <c r="L10" s="266"/>
      <c r="M10" s="266"/>
      <c r="N10" s="266"/>
      <c r="O10" s="266"/>
      <c r="P10" s="266"/>
      <c r="Q10" s="266"/>
      <c r="R10" s="266"/>
      <c r="S10" s="266"/>
    </row>
    <row r="11" spans="1:19" ht="15.95" customHeight="1">
      <c r="A11" s="25"/>
      <c r="B11" s="25"/>
      <c r="C11" s="26"/>
      <c r="D11" s="26"/>
      <c r="E11" s="26"/>
      <c r="F11" s="26"/>
      <c r="G11" s="26"/>
      <c r="H11" s="26"/>
      <c r="I11" s="26"/>
      <c r="J11" s="26"/>
      <c r="K11" s="26"/>
      <c r="L11" s="26"/>
      <c r="M11" s="26"/>
      <c r="N11" s="26"/>
      <c r="O11" s="26"/>
      <c r="P11" s="26"/>
      <c r="Q11" s="26"/>
      <c r="R11" s="26"/>
      <c r="S11" s="26"/>
    </row>
    <row r="12" spans="1:19" ht="22.5" customHeight="1">
      <c r="A12" s="206" t="s">
        <v>31</v>
      </c>
      <c r="B12" s="206"/>
      <c r="C12" s="206"/>
      <c r="D12" s="206"/>
      <c r="E12" s="206"/>
      <c r="F12" s="206"/>
      <c r="G12" s="206"/>
      <c r="H12" s="206"/>
      <c r="I12" s="206"/>
      <c r="J12" s="206"/>
      <c r="K12" s="206"/>
      <c r="L12" s="206"/>
      <c r="M12" s="206"/>
      <c r="N12" s="206"/>
      <c r="O12" s="206"/>
      <c r="P12" s="206"/>
      <c r="Q12" s="206"/>
      <c r="R12" s="206"/>
      <c r="S12" s="206"/>
    </row>
    <row r="13" spans="1:19" ht="20.25" customHeight="1" thickBot="1">
      <c r="A13" s="387" t="s">
        <v>32</v>
      </c>
      <c r="B13" s="388"/>
      <c r="C13" s="388"/>
      <c r="D13" s="388"/>
      <c r="E13" s="388"/>
      <c r="F13" s="388"/>
      <c r="G13" s="388"/>
      <c r="H13" s="388"/>
      <c r="I13" s="388"/>
      <c r="J13" s="388"/>
      <c r="K13" s="388"/>
      <c r="L13" s="388"/>
      <c r="M13" s="388"/>
      <c r="N13" s="388"/>
      <c r="O13" s="388"/>
      <c r="P13" s="388"/>
      <c r="Q13" s="388"/>
      <c r="R13" s="388"/>
      <c r="S13" s="389"/>
    </row>
    <row r="14" spans="1:19" ht="20.25" customHeight="1">
      <c r="A14" s="246" t="s">
        <v>33</v>
      </c>
      <c r="B14" s="223"/>
      <c r="C14" s="223"/>
      <c r="D14" s="72" t="s">
        <v>64</v>
      </c>
      <c r="E14" s="222" t="s">
        <v>34</v>
      </c>
      <c r="F14" s="223"/>
      <c r="G14" s="225"/>
      <c r="H14" s="222" t="s">
        <v>35</v>
      </c>
      <c r="I14" s="223"/>
      <c r="J14" s="224"/>
      <c r="K14" s="223" t="s">
        <v>36</v>
      </c>
      <c r="L14" s="223"/>
      <c r="M14" s="225"/>
      <c r="N14" s="222" t="s">
        <v>37</v>
      </c>
      <c r="O14" s="223"/>
      <c r="P14" s="225"/>
      <c r="Q14" s="222" t="s">
        <v>38</v>
      </c>
      <c r="R14" s="223"/>
      <c r="S14" s="224"/>
    </row>
    <row r="15" spans="1:19" ht="20.25" customHeight="1">
      <c r="A15" s="154"/>
      <c r="B15" s="155"/>
      <c r="C15" s="156"/>
      <c r="D15" s="34" t="s">
        <v>68</v>
      </c>
      <c r="E15" s="159"/>
      <c r="F15" s="155"/>
      <c r="G15" s="156"/>
      <c r="H15" s="159"/>
      <c r="I15" s="155"/>
      <c r="J15" s="163"/>
      <c r="K15" s="164"/>
      <c r="L15" s="165"/>
      <c r="M15" s="76" t="s">
        <v>4</v>
      </c>
      <c r="N15" s="166">
        <f>ROUNDDOWN(K15/1.1*0.1,0)</f>
        <v>0</v>
      </c>
      <c r="O15" s="167"/>
      <c r="P15" s="27" t="s">
        <v>4</v>
      </c>
      <c r="Q15" s="162">
        <f>K15-N15</f>
        <v>0</v>
      </c>
      <c r="R15" s="168"/>
      <c r="S15" s="28" t="s">
        <v>4</v>
      </c>
    </row>
    <row r="16" spans="1:19" ht="20.25" customHeight="1">
      <c r="A16" s="154"/>
      <c r="B16" s="155"/>
      <c r="C16" s="156"/>
      <c r="D16" s="34" t="s">
        <v>68</v>
      </c>
      <c r="E16" s="159"/>
      <c r="F16" s="155"/>
      <c r="G16" s="156"/>
      <c r="H16" s="159"/>
      <c r="I16" s="155"/>
      <c r="J16" s="163"/>
      <c r="K16" s="164"/>
      <c r="L16" s="165"/>
      <c r="M16" s="76" t="s">
        <v>4</v>
      </c>
      <c r="N16" s="166">
        <f>ROUND(K16/1.1*0.1,1)</f>
        <v>0</v>
      </c>
      <c r="O16" s="167"/>
      <c r="P16" s="27" t="s">
        <v>4</v>
      </c>
      <c r="Q16" s="162">
        <f t="shared" ref="Q16:Q24" si="0">K16-N16</f>
        <v>0</v>
      </c>
      <c r="R16" s="168"/>
      <c r="S16" s="28" t="s">
        <v>4</v>
      </c>
    </row>
    <row r="17" spans="1:19" ht="20.25" customHeight="1">
      <c r="A17" s="154"/>
      <c r="B17" s="155"/>
      <c r="C17" s="156"/>
      <c r="D17" s="34" t="s">
        <v>68</v>
      </c>
      <c r="E17" s="159"/>
      <c r="F17" s="155"/>
      <c r="G17" s="156"/>
      <c r="H17" s="159"/>
      <c r="I17" s="155"/>
      <c r="J17" s="163"/>
      <c r="K17" s="164"/>
      <c r="L17" s="165"/>
      <c r="M17" s="76" t="s">
        <v>4</v>
      </c>
      <c r="N17" s="166">
        <f t="shared" ref="N17:N24" si="1">ROUNDDOWN(K17/1.1*0.1,0)</f>
        <v>0</v>
      </c>
      <c r="O17" s="167"/>
      <c r="P17" s="27" t="s">
        <v>4</v>
      </c>
      <c r="Q17" s="162">
        <f t="shared" si="0"/>
        <v>0</v>
      </c>
      <c r="R17" s="168"/>
      <c r="S17" s="28" t="s">
        <v>4</v>
      </c>
    </row>
    <row r="18" spans="1:19" ht="20.25" customHeight="1">
      <c r="A18" s="154"/>
      <c r="B18" s="155"/>
      <c r="C18" s="156"/>
      <c r="D18" s="34" t="s">
        <v>65</v>
      </c>
      <c r="E18" s="159"/>
      <c r="F18" s="155"/>
      <c r="G18" s="156"/>
      <c r="H18" s="159"/>
      <c r="I18" s="155"/>
      <c r="J18" s="163"/>
      <c r="K18" s="164"/>
      <c r="L18" s="165"/>
      <c r="M18" s="76" t="s">
        <v>4</v>
      </c>
      <c r="N18" s="166">
        <f>ROUNDDOWN(K18/1.1*0.1,0)</f>
        <v>0</v>
      </c>
      <c r="O18" s="167"/>
      <c r="P18" s="27" t="s">
        <v>4</v>
      </c>
      <c r="Q18" s="162">
        <f>K18-N18</f>
        <v>0</v>
      </c>
      <c r="R18" s="168"/>
      <c r="S18" s="28" t="s">
        <v>4</v>
      </c>
    </row>
    <row r="19" spans="1:19" ht="20.25" customHeight="1">
      <c r="A19" s="154"/>
      <c r="B19" s="155"/>
      <c r="C19" s="156"/>
      <c r="D19" s="34" t="s">
        <v>65</v>
      </c>
      <c r="E19" s="159"/>
      <c r="F19" s="155"/>
      <c r="G19" s="156"/>
      <c r="H19" s="159"/>
      <c r="I19" s="155"/>
      <c r="J19" s="163"/>
      <c r="K19" s="164"/>
      <c r="L19" s="165"/>
      <c r="M19" s="76" t="s">
        <v>4</v>
      </c>
      <c r="N19" s="166">
        <f>ROUND(K19/1.1*0.1,1)</f>
        <v>0</v>
      </c>
      <c r="O19" s="167"/>
      <c r="P19" s="27" t="s">
        <v>4</v>
      </c>
      <c r="Q19" s="162">
        <f t="shared" ref="Q19:Q21" si="2">K19-N19</f>
        <v>0</v>
      </c>
      <c r="R19" s="168"/>
      <c r="S19" s="28" t="s">
        <v>4</v>
      </c>
    </row>
    <row r="20" spans="1:19" ht="20.25" customHeight="1">
      <c r="A20" s="154"/>
      <c r="B20" s="155"/>
      <c r="C20" s="156"/>
      <c r="D20" s="34" t="s">
        <v>65</v>
      </c>
      <c r="E20" s="159"/>
      <c r="F20" s="155"/>
      <c r="G20" s="156"/>
      <c r="H20" s="159"/>
      <c r="I20" s="155"/>
      <c r="J20" s="163"/>
      <c r="K20" s="164"/>
      <c r="L20" s="165"/>
      <c r="M20" s="76" t="s">
        <v>4</v>
      </c>
      <c r="N20" s="166">
        <f t="shared" ref="N20:N21" si="3">ROUNDDOWN(K20/1.1*0.1,0)</f>
        <v>0</v>
      </c>
      <c r="O20" s="167"/>
      <c r="P20" s="27" t="s">
        <v>4</v>
      </c>
      <c r="Q20" s="162">
        <f t="shared" si="2"/>
        <v>0</v>
      </c>
      <c r="R20" s="168"/>
      <c r="S20" s="28" t="s">
        <v>4</v>
      </c>
    </row>
    <row r="21" spans="1:19" ht="20.25" customHeight="1">
      <c r="A21" s="154"/>
      <c r="B21" s="155"/>
      <c r="C21" s="156"/>
      <c r="D21" s="34" t="s">
        <v>69</v>
      </c>
      <c r="E21" s="159"/>
      <c r="F21" s="155"/>
      <c r="G21" s="156"/>
      <c r="H21" s="159"/>
      <c r="I21" s="155"/>
      <c r="J21" s="163"/>
      <c r="K21" s="164"/>
      <c r="L21" s="165"/>
      <c r="M21" s="76" t="s">
        <v>4</v>
      </c>
      <c r="N21" s="166">
        <f t="shared" si="3"/>
        <v>0</v>
      </c>
      <c r="O21" s="167"/>
      <c r="P21" s="27" t="s">
        <v>4</v>
      </c>
      <c r="Q21" s="162">
        <f t="shared" si="2"/>
        <v>0</v>
      </c>
      <c r="R21" s="168"/>
      <c r="S21" s="28" t="s">
        <v>4</v>
      </c>
    </row>
    <row r="22" spans="1:19" ht="20.25" customHeight="1">
      <c r="A22" s="154"/>
      <c r="B22" s="155"/>
      <c r="C22" s="156"/>
      <c r="D22" s="34" t="s">
        <v>69</v>
      </c>
      <c r="E22" s="159"/>
      <c r="F22" s="155"/>
      <c r="G22" s="156"/>
      <c r="H22" s="159"/>
      <c r="I22" s="155"/>
      <c r="J22" s="163"/>
      <c r="K22" s="164"/>
      <c r="L22" s="165"/>
      <c r="M22" s="76" t="s">
        <v>4</v>
      </c>
      <c r="N22" s="166">
        <f t="shared" si="1"/>
        <v>0</v>
      </c>
      <c r="O22" s="167"/>
      <c r="P22" s="27" t="s">
        <v>4</v>
      </c>
      <c r="Q22" s="162">
        <f t="shared" si="0"/>
        <v>0</v>
      </c>
      <c r="R22" s="168"/>
      <c r="S22" s="28" t="s">
        <v>4</v>
      </c>
    </row>
    <row r="23" spans="1:19" ht="20.25" customHeight="1">
      <c r="A23" s="154"/>
      <c r="B23" s="155"/>
      <c r="C23" s="156"/>
      <c r="D23" s="34" t="s">
        <v>69</v>
      </c>
      <c r="E23" s="159"/>
      <c r="F23" s="155"/>
      <c r="G23" s="156"/>
      <c r="H23" s="159"/>
      <c r="I23" s="155"/>
      <c r="J23" s="163"/>
      <c r="K23" s="164"/>
      <c r="L23" s="165"/>
      <c r="M23" s="76" t="s">
        <v>4</v>
      </c>
      <c r="N23" s="166">
        <f t="shared" si="1"/>
        <v>0</v>
      </c>
      <c r="O23" s="167"/>
      <c r="P23" s="27" t="s">
        <v>4</v>
      </c>
      <c r="Q23" s="162">
        <f t="shared" si="0"/>
        <v>0</v>
      </c>
      <c r="R23" s="168"/>
      <c r="S23" s="28" t="s">
        <v>4</v>
      </c>
    </row>
    <row r="24" spans="1:19" ht="20.25" customHeight="1" thickBot="1">
      <c r="A24" s="154"/>
      <c r="B24" s="155"/>
      <c r="C24" s="156"/>
      <c r="D24" s="29" t="s">
        <v>69</v>
      </c>
      <c r="E24" s="178"/>
      <c r="F24" s="179"/>
      <c r="G24" s="180"/>
      <c r="H24" s="178"/>
      <c r="I24" s="179"/>
      <c r="J24" s="226"/>
      <c r="K24" s="164"/>
      <c r="L24" s="165"/>
      <c r="M24" s="77" t="s">
        <v>4</v>
      </c>
      <c r="N24" s="227">
        <f t="shared" si="1"/>
        <v>0</v>
      </c>
      <c r="O24" s="228"/>
      <c r="P24" s="30" t="s">
        <v>4</v>
      </c>
      <c r="Q24" s="162">
        <f t="shared" si="0"/>
        <v>0</v>
      </c>
      <c r="R24" s="168"/>
      <c r="S24" s="31" t="s">
        <v>4</v>
      </c>
    </row>
    <row r="25" spans="1:19" ht="20.25" customHeight="1" thickBot="1">
      <c r="A25" s="169" t="s">
        <v>39</v>
      </c>
      <c r="B25" s="170"/>
      <c r="C25" s="170"/>
      <c r="D25" s="170"/>
      <c r="E25" s="170"/>
      <c r="F25" s="170"/>
      <c r="G25" s="170"/>
      <c r="H25" s="170"/>
      <c r="I25" s="170"/>
      <c r="J25" s="171"/>
      <c r="K25" s="172">
        <f>SUM(K15:L24)</f>
        <v>0</v>
      </c>
      <c r="L25" s="173"/>
      <c r="M25" s="78" t="s">
        <v>4</v>
      </c>
      <c r="N25" s="174">
        <f>SUM(N15:O24)</f>
        <v>0</v>
      </c>
      <c r="O25" s="175"/>
      <c r="P25" s="32" t="s">
        <v>4</v>
      </c>
      <c r="Q25" s="174">
        <f>SUM(Q15:R24)</f>
        <v>0</v>
      </c>
      <c r="R25" s="175"/>
      <c r="S25" s="33" t="s">
        <v>4</v>
      </c>
    </row>
    <row r="26" spans="1:19" ht="15" customHeight="1">
      <c r="A26" s="25"/>
      <c r="B26" s="25"/>
      <c r="C26" s="26"/>
      <c r="D26" s="26"/>
      <c r="E26" s="26"/>
      <c r="F26" s="26"/>
      <c r="G26" s="26"/>
      <c r="H26" s="26"/>
      <c r="I26" s="26"/>
      <c r="J26" s="26"/>
      <c r="K26" s="26"/>
      <c r="L26" s="26"/>
      <c r="M26" s="26"/>
      <c r="N26" s="26"/>
      <c r="O26" s="26"/>
      <c r="P26" s="26"/>
      <c r="Q26" s="26"/>
      <c r="R26" s="26"/>
      <c r="S26" s="26"/>
    </row>
    <row r="27" spans="1:19" ht="20.25" customHeight="1" thickBot="1">
      <c r="A27" s="387" t="s">
        <v>40</v>
      </c>
      <c r="B27" s="388"/>
      <c r="C27" s="388"/>
      <c r="D27" s="388"/>
      <c r="E27" s="388"/>
      <c r="F27" s="388"/>
      <c r="G27" s="388"/>
      <c r="H27" s="388"/>
      <c r="I27" s="388"/>
      <c r="J27" s="388"/>
      <c r="K27" s="388"/>
      <c r="L27" s="388"/>
      <c r="M27" s="388"/>
      <c r="N27" s="388"/>
      <c r="O27" s="388"/>
      <c r="P27" s="388"/>
      <c r="Q27" s="388"/>
      <c r="R27" s="388"/>
      <c r="S27" s="389"/>
    </row>
    <row r="28" spans="1:19" ht="20.25" customHeight="1">
      <c r="A28" s="246" t="s">
        <v>5</v>
      </c>
      <c r="B28" s="223"/>
      <c r="C28" s="223"/>
      <c r="D28" s="72" t="s">
        <v>66</v>
      </c>
      <c r="E28" s="222" t="s">
        <v>41</v>
      </c>
      <c r="F28" s="223"/>
      <c r="G28" s="225"/>
      <c r="H28" s="222" t="s">
        <v>42</v>
      </c>
      <c r="I28" s="223"/>
      <c r="J28" s="224"/>
      <c r="K28" s="223" t="s">
        <v>36</v>
      </c>
      <c r="L28" s="223"/>
      <c r="M28" s="225"/>
      <c r="N28" s="222" t="s">
        <v>37</v>
      </c>
      <c r="O28" s="223"/>
      <c r="P28" s="225"/>
      <c r="Q28" s="222" t="s">
        <v>38</v>
      </c>
      <c r="R28" s="223"/>
      <c r="S28" s="224"/>
    </row>
    <row r="29" spans="1:19" ht="20.25" customHeight="1">
      <c r="A29" s="154"/>
      <c r="B29" s="155"/>
      <c r="C29" s="155"/>
      <c r="D29" s="34" t="s">
        <v>68</v>
      </c>
      <c r="E29" s="157"/>
      <c r="F29" s="158"/>
      <c r="G29" s="34" t="s">
        <v>4</v>
      </c>
      <c r="H29" s="159"/>
      <c r="I29" s="155"/>
      <c r="J29" s="35" t="s">
        <v>6</v>
      </c>
      <c r="K29" s="160">
        <f>E29*H29</f>
        <v>0</v>
      </c>
      <c r="L29" s="161"/>
      <c r="M29" s="27" t="s">
        <v>4</v>
      </c>
      <c r="N29" s="162">
        <f>ROUNDDOWN(K29/1.1*0.1,0)</f>
        <v>0</v>
      </c>
      <c r="O29" s="161"/>
      <c r="P29" s="27" t="s">
        <v>4</v>
      </c>
      <c r="Q29" s="162">
        <f>K29-N29</f>
        <v>0</v>
      </c>
      <c r="R29" s="161"/>
      <c r="S29" s="28" t="s">
        <v>4</v>
      </c>
    </row>
    <row r="30" spans="1:19" ht="20.25" customHeight="1">
      <c r="A30" s="154"/>
      <c r="B30" s="155"/>
      <c r="C30" s="156"/>
      <c r="D30" s="34" t="s">
        <v>65</v>
      </c>
      <c r="E30" s="157"/>
      <c r="F30" s="158"/>
      <c r="G30" s="34" t="s">
        <v>4</v>
      </c>
      <c r="H30" s="159"/>
      <c r="I30" s="156"/>
      <c r="J30" s="37" t="s">
        <v>6</v>
      </c>
      <c r="K30" s="160">
        <f t="shared" ref="K30:K31" si="4">E30*H30</f>
        <v>0</v>
      </c>
      <c r="L30" s="161"/>
      <c r="M30" s="27" t="s">
        <v>4</v>
      </c>
      <c r="N30" s="162">
        <f>ROUNDDOWN(K30/1.1*0.1,0)</f>
        <v>0</v>
      </c>
      <c r="O30" s="161"/>
      <c r="P30" s="27" t="s">
        <v>4</v>
      </c>
      <c r="Q30" s="162">
        <f>K30-N30</f>
        <v>0</v>
      </c>
      <c r="R30" s="161"/>
      <c r="S30" s="31" t="s">
        <v>4</v>
      </c>
    </row>
    <row r="31" spans="1:19" ht="20.25" customHeight="1" thickBot="1">
      <c r="A31" s="247"/>
      <c r="B31" s="248"/>
      <c r="C31" s="248"/>
      <c r="D31" s="75" t="s">
        <v>69</v>
      </c>
      <c r="E31" s="216"/>
      <c r="F31" s="217"/>
      <c r="G31" s="36" t="s">
        <v>4</v>
      </c>
      <c r="H31" s="218"/>
      <c r="I31" s="219"/>
      <c r="J31" s="37" t="s">
        <v>6</v>
      </c>
      <c r="K31" s="160">
        <f t="shared" si="4"/>
        <v>0</v>
      </c>
      <c r="L31" s="161"/>
      <c r="M31" s="38" t="s">
        <v>4</v>
      </c>
      <c r="N31" s="220">
        <f>ROUNDDOWN(K31/1.1*0.1,0)</f>
        <v>0</v>
      </c>
      <c r="O31" s="221"/>
      <c r="P31" s="38" t="s">
        <v>4</v>
      </c>
      <c r="Q31" s="220">
        <f>K31-N31</f>
        <v>0</v>
      </c>
      <c r="R31" s="221"/>
      <c r="S31" s="31" t="s">
        <v>4</v>
      </c>
    </row>
    <row r="32" spans="1:19" ht="20.25" customHeight="1" thickBot="1">
      <c r="A32" s="169" t="s">
        <v>39</v>
      </c>
      <c r="B32" s="170"/>
      <c r="C32" s="170"/>
      <c r="D32" s="170"/>
      <c r="E32" s="170"/>
      <c r="F32" s="170"/>
      <c r="G32" s="170"/>
      <c r="H32" s="170"/>
      <c r="I32" s="170"/>
      <c r="J32" s="171"/>
      <c r="K32" s="212">
        <f>SUM(K29:L31)</f>
        <v>0</v>
      </c>
      <c r="L32" s="175"/>
      <c r="M32" s="32" t="s">
        <v>4</v>
      </c>
      <c r="N32" s="174">
        <f>SUM(N29:O31)</f>
        <v>0</v>
      </c>
      <c r="O32" s="175"/>
      <c r="P32" s="32" t="s">
        <v>4</v>
      </c>
      <c r="Q32" s="174">
        <f>SUM(Q29:R31)</f>
        <v>0</v>
      </c>
      <c r="R32" s="175"/>
      <c r="S32" s="33" t="s">
        <v>4</v>
      </c>
    </row>
    <row r="33" spans="1:19" s="40" customFormat="1" ht="8.25" customHeight="1" thickBot="1">
      <c r="A33" s="13"/>
      <c r="B33" s="13"/>
      <c r="C33" s="13"/>
      <c r="D33" s="13"/>
      <c r="E33" s="13"/>
      <c r="F33" s="13"/>
      <c r="G33" s="13"/>
      <c r="H33" s="13"/>
      <c r="I33" s="13"/>
      <c r="J33" s="13"/>
      <c r="K33" s="39"/>
      <c r="L33" s="39"/>
      <c r="M33" s="13"/>
      <c r="N33" s="39"/>
      <c r="O33" s="39"/>
      <c r="P33" s="13"/>
      <c r="Q33" s="39"/>
      <c r="R33" s="39"/>
      <c r="S33" s="13"/>
    </row>
    <row r="34" spans="1:19" s="40" customFormat="1" ht="20.25" customHeight="1" thickBot="1">
      <c r="A34" s="13"/>
      <c r="B34" s="13"/>
      <c r="C34" s="13"/>
      <c r="D34" s="13"/>
      <c r="E34" s="13"/>
      <c r="F34" s="13"/>
      <c r="G34" s="13"/>
      <c r="H34" s="13"/>
      <c r="I34" s="13"/>
      <c r="J34" s="13"/>
      <c r="K34" s="39"/>
      <c r="L34" s="39"/>
      <c r="M34" s="13"/>
      <c r="N34" s="41"/>
      <c r="O34" s="213" t="s">
        <v>43</v>
      </c>
      <c r="P34" s="214"/>
      <c r="Q34" s="215">
        <f>Q25+Q32</f>
        <v>0</v>
      </c>
      <c r="R34" s="175"/>
      <c r="S34" s="33" t="s">
        <v>4</v>
      </c>
    </row>
    <row r="35" spans="1:19" s="40" customFormat="1" ht="6.75" customHeight="1" thickBot="1">
      <c r="A35" s="42"/>
      <c r="B35" s="42"/>
      <c r="C35" s="43"/>
      <c r="D35" s="43"/>
      <c r="E35" s="43"/>
      <c r="F35" s="43"/>
      <c r="G35" s="43"/>
      <c r="H35" s="43"/>
      <c r="I35" s="43"/>
      <c r="J35" s="43"/>
      <c r="K35" s="43"/>
      <c r="L35" s="43"/>
      <c r="M35" s="43"/>
      <c r="N35" s="43"/>
      <c r="O35" s="43"/>
      <c r="P35" s="43"/>
      <c r="Q35" s="43"/>
      <c r="R35" s="43"/>
      <c r="S35" s="43"/>
    </row>
    <row r="36" spans="1:19" ht="20.25" customHeight="1" thickBot="1">
      <c r="A36" s="201" t="s">
        <v>44</v>
      </c>
      <c r="B36" s="202"/>
      <c r="C36" s="202"/>
      <c r="D36" s="202"/>
      <c r="E36" s="202"/>
      <c r="F36" s="202"/>
      <c r="G36" s="202"/>
      <c r="H36" s="202"/>
      <c r="I36" s="202"/>
      <c r="J36" s="202"/>
      <c r="K36" s="202"/>
      <c r="L36" s="202"/>
      <c r="M36" s="202"/>
      <c r="N36" s="202"/>
      <c r="O36" s="202"/>
      <c r="P36" s="202"/>
      <c r="Q36" s="203">
        <f>ROUNDDOWN(Q34*8/10,-3)</f>
        <v>0</v>
      </c>
      <c r="R36" s="204"/>
      <c r="S36" s="44" t="s">
        <v>4</v>
      </c>
    </row>
    <row r="37" spans="1:19" ht="16.5" customHeight="1">
      <c r="A37" s="205" t="s">
        <v>45</v>
      </c>
      <c r="B37" s="205"/>
      <c r="C37" s="205"/>
      <c r="D37" s="205"/>
      <c r="E37" s="205"/>
      <c r="F37" s="205"/>
      <c r="G37" s="205"/>
      <c r="H37" s="205"/>
      <c r="I37" s="205"/>
      <c r="J37" s="205"/>
      <c r="K37" s="205"/>
      <c r="L37" s="205"/>
      <c r="M37" s="205"/>
      <c r="N37" s="205"/>
      <c r="O37" s="205"/>
      <c r="P37" s="205"/>
      <c r="Q37" s="205"/>
      <c r="R37" s="205"/>
      <c r="S37" s="205"/>
    </row>
    <row r="38" spans="1:19" ht="16.5" customHeight="1">
      <c r="A38" s="45" t="s">
        <v>67</v>
      </c>
      <c r="B38" s="45"/>
      <c r="C38" s="45"/>
      <c r="D38" s="45"/>
      <c r="E38" s="45"/>
      <c r="F38" s="45"/>
      <c r="G38" s="45"/>
      <c r="H38" s="45"/>
      <c r="I38" s="45"/>
      <c r="J38" s="45"/>
      <c r="K38" s="45"/>
      <c r="L38" s="45"/>
      <c r="M38" s="45"/>
      <c r="N38" s="45"/>
      <c r="O38" s="45"/>
      <c r="P38" s="45"/>
      <c r="Q38" s="45"/>
      <c r="R38" s="45"/>
      <c r="S38" s="45"/>
    </row>
    <row r="39" spans="1:19" ht="15.95" customHeight="1">
      <c r="A39" s="25"/>
      <c r="B39" s="25"/>
      <c r="C39" s="26"/>
      <c r="D39" s="26"/>
      <c r="E39" s="26"/>
      <c r="F39" s="26"/>
      <c r="G39" s="26"/>
      <c r="H39" s="26"/>
      <c r="I39" s="26"/>
      <c r="J39" s="26"/>
      <c r="K39" s="26"/>
      <c r="L39" s="26"/>
      <c r="M39" s="26"/>
      <c r="N39" s="26"/>
      <c r="O39" s="26"/>
      <c r="P39" s="26"/>
      <c r="Q39" s="26"/>
      <c r="R39" s="26"/>
      <c r="S39" s="26"/>
    </row>
    <row r="40" spans="1:19" ht="22.5" customHeight="1" thickBot="1">
      <c r="A40" s="206" t="s">
        <v>46</v>
      </c>
      <c r="B40" s="206"/>
      <c r="C40" s="206"/>
      <c r="D40" s="206"/>
      <c r="E40" s="206"/>
      <c r="F40" s="206"/>
      <c r="G40" s="206"/>
      <c r="H40" s="206"/>
      <c r="I40" s="206"/>
      <c r="J40" s="206"/>
      <c r="K40" s="206"/>
      <c r="L40" s="206"/>
      <c r="M40" s="206"/>
      <c r="N40" s="206"/>
      <c r="O40" s="206"/>
      <c r="P40" s="206"/>
      <c r="Q40" s="206"/>
      <c r="R40" s="206"/>
      <c r="S40" s="206"/>
    </row>
    <row r="41" spans="1:19" ht="20.100000000000001" customHeight="1">
      <c r="A41" s="207" t="s">
        <v>18</v>
      </c>
      <c r="B41" s="208"/>
      <c r="C41" s="208"/>
      <c r="D41" s="208"/>
      <c r="E41" s="208"/>
      <c r="F41" s="208"/>
      <c r="G41" s="208"/>
      <c r="H41" s="208"/>
      <c r="I41" s="208" t="s">
        <v>19</v>
      </c>
      <c r="J41" s="208"/>
      <c r="K41" s="208"/>
      <c r="L41" s="208"/>
      <c r="M41" s="208" t="s">
        <v>47</v>
      </c>
      <c r="N41" s="208"/>
      <c r="O41" s="208"/>
      <c r="P41" s="208"/>
      <c r="Q41" s="209" t="s">
        <v>21</v>
      </c>
      <c r="R41" s="210"/>
      <c r="S41" s="211"/>
    </row>
    <row r="42" spans="1:19" ht="18" customHeight="1">
      <c r="A42" s="46"/>
      <c r="B42" s="47" t="s">
        <v>22</v>
      </c>
      <c r="C42" s="47"/>
      <c r="D42" s="47"/>
      <c r="E42" s="48"/>
      <c r="F42" s="49" t="s">
        <v>23</v>
      </c>
      <c r="G42" s="49"/>
      <c r="H42" s="49"/>
      <c r="I42" s="50"/>
      <c r="J42" s="48"/>
      <c r="K42" s="48"/>
      <c r="L42" s="51"/>
      <c r="M42" s="52"/>
      <c r="N42" s="53"/>
      <c r="O42" s="53"/>
      <c r="P42" s="51"/>
      <c r="Q42" s="50"/>
      <c r="R42" s="48"/>
      <c r="S42" s="54"/>
    </row>
    <row r="43" spans="1:19" ht="18" customHeight="1">
      <c r="A43" s="55"/>
      <c r="B43" s="192"/>
      <c r="C43" s="192"/>
      <c r="D43" s="56" t="s">
        <v>4</v>
      </c>
      <c r="E43" s="56" t="s">
        <v>24</v>
      </c>
      <c r="F43" s="193"/>
      <c r="G43" s="193"/>
      <c r="H43" s="57" t="s">
        <v>3</v>
      </c>
      <c r="I43" s="58" t="s">
        <v>25</v>
      </c>
      <c r="J43" s="194">
        <f>B43*F43</f>
        <v>0</v>
      </c>
      <c r="K43" s="194"/>
      <c r="L43" s="59" t="s">
        <v>26</v>
      </c>
      <c r="M43" s="60"/>
      <c r="N43" s="195">
        <f>ROUND(J43/1.1*0.1,0)</f>
        <v>0</v>
      </c>
      <c r="O43" s="195"/>
      <c r="P43" s="59" t="s">
        <v>26</v>
      </c>
      <c r="Q43" s="61"/>
      <c r="R43" s="196">
        <f>J43-N43</f>
        <v>0</v>
      </c>
      <c r="S43" s="197"/>
    </row>
    <row r="44" spans="1:19" ht="18" customHeight="1">
      <c r="A44" s="62"/>
      <c r="B44" s="63"/>
      <c r="C44" s="63"/>
      <c r="D44" s="63"/>
      <c r="E44" s="63"/>
      <c r="F44" s="64"/>
      <c r="G44" s="64"/>
      <c r="H44" s="64"/>
      <c r="I44" s="198" t="s">
        <v>27</v>
      </c>
      <c r="J44" s="199"/>
      <c r="K44" s="199"/>
      <c r="L44" s="200"/>
      <c r="M44" s="65"/>
      <c r="N44" s="66"/>
      <c r="O44" s="66"/>
      <c r="P44" s="67"/>
      <c r="Q44" s="68"/>
      <c r="R44" s="64"/>
      <c r="S44" s="69"/>
    </row>
    <row r="45" spans="1:19" ht="18" customHeight="1">
      <c r="A45" s="181" t="s">
        <v>48</v>
      </c>
      <c r="B45" s="182"/>
      <c r="C45" s="182"/>
      <c r="D45" s="182"/>
      <c r="E45" s="182"/>
      <c r="F45" s="182"/>
      <c r="G45" s="182"/>
      <c r="H45" s="182"/>
      <c r="I45" s="182"/>
      <c r="J45" s="182"/>
      <c r="K45" s="182"/>
      <c r="L45" s="182"/>
      <c r="M45" s="182"/>
      <c r="N45" s="182"/>
      <c r="O45" s="182"/>
      <c r="P45" s="182"/>
      <c r="Q45" s="182"/>
      <c r="R45" s="182"/>
      <c r="S45" s="183"/>
    </row>
    <row r="46" spans="1:19" ht="18" customHeight="1" thickBot="1">
      <c r="A46" s="184" t="s">
        <v>49</v>
      </c>
      <c r="B46" s="185"/>
      <c r="C46" s="185"/>
      <c r="D46" s="185"/>
      <c r="E46" s="185"/>
      <c r="F46" s="185"/>
      <c r="G46" s="185"/>
      <c r="H46" s="185"/>
      <c r="I46" s="185"/>
      <c r="J46" s="185"/>
      <c r="K46" s="185"/>
      <c r="L46" s="185"/>
      <c r="M46" s="185"/>
      <c r="N46" s="185"/>
      <c r="O46" s="185"/>
      <c r="P46" s="185"/>
      <c r="Q46" s="185"/>
      <c r="R46" s="185"/>
      <c r="S46" s="186"/>
    </row>
    <row r="47" spans="1:19" ht="20.25" customHeight="1" thickBot="1">
      <c r="A47" s="187" t="s">
        <v>50</v>
      </c>
      <c r="B47" s="188"/>
      <c r="C47" s="188"/>
      <c r="D47" s="188"/>
      <c r="E47" s="188"/>
      <c r="F47" s="188"/>
      <c r="G47" s="188"/>
      <c r="H47" s="188"/>
      <c r="I47" s="188"/>
      <c r="J47" s="188"/>
      <c r="K47" s="188"/>
      <c r="L47" s="188"/>
      <c r="M47" s="188"/>
      <c r="N47" s="188"/>
      <c r="O47" s="188"/>
      <c r="P47" s="188"/>
      <c r="Q47" s="189"/>
      <c r="R47" s="190">
        <f>ROUNDDOWN(R43*8/10,-3)</f>
        <v>0</v>
      </c>
      <c r="S47" s="191"/>
    </row>
    <row r="48" spans="1:19"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row r="476" ht="15" customHeight="1"/>
    <row r="477" ht="15" customHeight="1"/>
    <row r="478" ht="15" customHeight="1"/>
    <row r="479" ht="15" customHeight="1"/>
    <row r="480" ht="15" customHeight="1"/>
    <row r="481" ht="15" customHeight="1"/>
    <row r="482" ht="15" customHeight="1"/>
    <row r="483" ht="15" customHeight="1"/>
    <row r="484" ht="15" customHeight="1"/>
    <row r="485" ht="15" customHeight="1"/>
    <row r="486" ht="15" customHeight="1"/>
    <row r="487" ht="15" customHeight="1"/>
    <row r="488" ht="15" customHeight="1"/>
    <row r="489" ht="15" customHeight="1"/>
    <row r="490" ht="15" customHeight="1"/>
    <row r="491" ht="15" customHeight="1"/>
    <row r="492" ht="15" customHeight="1"/>
    <row r="493" ht="15" customHeight="1"/>
    <row r="494" ht="15" customHeight="1"/>
    <row r="495" ht="15" customHeight="1"/>
    <row r="496" ht="15" customHeight="1"/>
    <row r="497" ht="15" customHeight="1"/>
    <row r="498" ht="15" customHeight="1"/>
    <row r="499" ht="15" customHeight="1"/>
    <row r="500" ht="15" customHeight="1"/>
    <row r="501" ht="15" customHeight="1"/>
    <row r="502" ht="15" customHeight="1"/>
    <row r="503" ht="15" customHeight="1"/>
    <row r="504" ht="15" customHeight="1"/>
    <row r="505" ht="15" customHeight="1"/>
    <row r="506" ht="15" customHeight="1"/>
    <row r="507" ht="15" customHeight="1"/>
    <row r="508" ht="15" customHeight="1"/>
    <row r="509" ht="15" customHeight="1"/>
    <row r="510" ht="15" customHeight="1"/>
    <row r="511" ht="15" customHeight="1"/>
    <row r="512" ht="15" customHeight="1"/>
    <row r="513" ht="15" customHeight="1"/>
    <row r="514" ht="15" customHeight="1"/>
    <row r="515" ht="15" customHeight="1"/>
    <row r="516" ht="15" customHeight="1"/>
    <row r="517" ht="15" customHeight="1"/>
    <row r="518" ht="15" customHeight="1"/>
    <row r="519" ht="15" customHeight="1"/>
    <row r="520" ht="15" customHeight="1"/>
    <row r="521" ht="15" customHeight="1"/>
    <row r="522" ht="15" customHeight="1"/>
    <row r="523" ht="15" customHeight="1"/>
    <row r="524" ht="15" customHeight="1"/>
    <row r="525" ht="15" customHeight="1"/>
    <row r="526" ht="15" customHeight="1"/>
    <row r="527" ht="15" customHeight="1"/>
    <row r="528" ht="15" customHeight="1"/>
    <row r="529" ht="15" customHeight="1"/>
    <row r="530" ht="15" customHeight="1"/>
    <row r="531" ht="15" customHeight="1"/>
    <row r="532" ht="15" customHeight="1"/>
  </sheetData>
  <mergeCells count="139">
    <mergeCell ref="A17:C17"/>
    <mergeCell ref="A14:C14"/>
    <mergeCell ref="A22:C22"/>
    <mergeCell ref="A23:C23"/>
    <mergeCell ref="A24:C24"/>
    <mergeCell ref="A28:C28"/>
    <mergeCell ref="A29:C29"/>
    <mergeCell ref="A31:C31"/>
    <mergeCell ref="A1:S1"/>
    <mergeCell ref="A3:S3"/>
    <mergeCell ref="A4:H4"/>
    <mergeCell ref="I4:L4"/>
    <mergeCell ref="M4:P4"/>
    <mergeCell ref="Q4:S4"/>
    <mergeCell ref="E14:G14"/>
    <mergeCell ref="H14:J14"/>
    <mergeCell ref="K14:M14"/>
    <mergeCell ref="N14:P14"/>
    <mergeCell ref="Q14:S14"/>
    <mergeCell ref="A8:Q8"/>
    <mergeCell ref="R8:S8"/>
    <mergeCell ref="A9:S9"/>
    <mergeCell ref="A10:S10"/>
    <mergeCell ref="A12:S12"/>
    <mergeCell ref="A13:S13"/>
    <mergeCell ref="R2:S2"/>
    <mergeCell ref="Q5:R7"/>
    <mergeCell ref="S5:S7"/>
    <mergeCell ref="B6:C6"/>
    <mergeCell ref="F6:G6"/>
    <mergeCell ref="J6:K6"/>
    <mergeCell ref="Q16:R16"/>
    <mergeCell ref="E15:G15"/>
    <mergeCell ref="H15:J15"/>
    <mergeCell ref="K15:L15"/>
    <mergeCell ref="N15:O15"/>
    <mergeCell ref="Q15:R15"/>
    <mergeCell ref="N6:O6"/>
    <mergeCell ref="I7:L7"/>
    <mergeCell ref="E16:G16"/>
    <mergeCell ref="H16:J16"/>
    <mergeCell ref="K16:L16"/>
    <mergeCell ref="N16:O16"/>
    <mergeCell ref="A15:C15"/>
    <mergeCell ref="A16:C16"/>
    <mergeCell ref="E22:G22"/>
    <mergeCell ref="H22:J22"/>
    <mergeCell ref="K22:L22"/>
    <mergeCell ref="N22:O22"/>
    <mergeCell ref="Q22:R22"/>
    <mergeCell ref="E17:G17"/>
    <mergeCell ref="H17:J17"/>
    <mergeCell ref="K17:L17"/>
    <mergeCell ref="N17:O17"/>
    <mergeCell ref="Q17:R17"/>
    <mergeCell ref="H24:J24"/>
    <mergeCell ref="K24:L24"/>
    <mergeCell ref="N24:O24"/>
    <mergeCell ref="Q24:R24"/>
    <mergeCell ref="E23:G23"/>
    <mergeCell ref="H23:J23"/>
    <mergeCell ref="K23:L23"/>
    <mergeCell ref="N23:O23"/>
    <mergeCell ref="Q23:R23"/>
    <mergeCell ref="E31:F31"/>
    <mergeCell ref="H31:I31"/>
    <mergeCell ref="K31:L31"/>
    <mergeCell ref="N31:O31"/>
    <mergeCell ref="Q31:R31"/>
    <mergeCell ref="Q28:S28"/>
    <mergeCell ref="E29:F29"/>
    <mergeCell ref="H29:I29"/>
    <mergeCell ref="K29:L29"/>
    <mergeCell ref="N29:O29"/>
    <mergeCell ref="Q29:R29"/>
    <mergeCell ref="E28:G28"/>
    <mergeCell ref="H28:J28"/>
    <mergeCell ref="K28:M28"/>
    <mergeCell ref="N28:P28"/>
    <mergeCell ref="A36:P36"/>
    <mergeCell ref="Q36:R36"/>
    <mergeCell ref="A37:S37"/>
    <mergeCell ref="A40:S40"/>
    <mergeCell ref="A41:H41"/>
    <mergeCell ref="I41:L41"/>
    <mergeCell ref="M41:P41"/>
    <mergeCell ref="Q41:S41"/>
    <mergeCell ref="A32:J32"/>
    <mergeCell ref="K32:L32"/>
    <mergeCell ref="N32:O32"/>
    <mergeCell ref="Q32:R32"/>
    <mergeCell ref="O34:P34"/>
    <mergeCell ref="Q34:R34"/>
    <mergeCell ref="A45:S45"/>
    <mergeCell ref="A46:S46"/>
    <mergeCell ref="A47:Q47"/>
    <mergeCell ref="R47:S47"/>
    <mergeCell ref="B43:C43"/>
    <mergeCell ref="F43:G43"/>
    <mergeCell ref="J43:K43"/>
    <mergeCell ref="N43:O43"/>
    <mergeCell ref="R43:S43"/>
    <mergeCell ref="I44:L44"/>
    <mergeCell ref="A18:C18"/>
    <mergeCell ref="E18:G18"/>
    <mergeCell ref="H18:J18"/>
    <mergeCell ref="K18:L18"/>
    <mergeCell ref="N18:O18"/>
    <mergeCell ref="Q18:R18"/>
    <mergeCell ref="A19:C19"/>
    <mergeCell ref="E19:G19"/>
    <mergeCell ref="H19:J19"/>
    <mergeCell ref="K19:L19"/>
    <mergeCell ref="N19:O19"/>
    <mergeCell ref="Q19:R19"/>
    <mergeCell ref="A30:C30"/>
    <mergeCell ref="E30:F30"/>
    <mergeCell ref="H30:I30"/>
    <mergeCell ref="K30:L30"/>
    <mergeCell ref="N30:O30"/>
    <mergeCell ref="Q30:R30"/>
    <mergeCell ref="A20:C20"/>
    <mergeCell ref="E20:G20"/>
    <mergeCell ref="H20:J20"/>
    <mergeCell ref="K20:L20"/>
    <mergeCell ref="N20:O20"/>
    <mergeCell ref="Q20:R20"/>
    <mergeCell ref="A21:C21"/>
    <mergeCell ref="E21:G21"/>
    <mergeCell ref="H21:J21"/>
    <mergeCell ref="K21:L21"/>
    <mergeCell ref="N21:O21"/>
    <mergeCell ref="Q21:R21"/>
    <mergeCell ref="A25:J25"/>
    <mergeCell ref="K25:L25"/>
    <mergeCell ref="N25:O25"/>
    <mergeCell ref="Q25:R25"/>
    <mergeCell ref="A27:S27"/>
    <mergeCell ref="E24:G24"/>
  </mergeCells>
  <phoneticPr fontId="2"/>
  <pageMargins left="0.7" right="0.7" top="0.75" bottom="0.75" header="0.3" footer="0.3"/>
  <pageSetup paperSize="9" scale="83"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7B3782BB-36C5-44E1-A95E-D6B1E120A965}">
          <x14:formula1>
            <xm:f>リスト!$E$2:$E$4</xm:f>
          </x14:formula1>
          <xm:sqref>D29:D31 D15:D24</xm:sqref>
        </x14:dataValidation>
        <x14:dataValidation type="list" allowBlank="1" showInputMessage="1" showErrorMessage="1" xr:uid="{BAD77309-07C4-47EF-A2DE-FE265E8A489F}">
          <x14:formula1>
            <xm:f>リスト!$C$2:$C$6</xm:f>
          </x14:formula1>
          <xm:sqref>A15:C24</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99DB6F-8EB8-4B30-8188-83646957F798}">
  <sheetPr>
    <tabColor rgb="FFFFFF00"/>
  </sheetPr>
  <dimension ref="A1:U26"/>
  <sheetViews>
    <sheetView view="pageBreakPreview" topLeftCell="A5" zoomScale="130" zoomScaleNormal="100" zoomScaleSheetLayoutView="130" workbookViewId="0">
      <selection activeCell="K9" sqref="K9:M10"/>
    </sheetView>
  </sheetViews>
  <sheetFormatPr defaultRowHeight="13.5"/>
  <cols>
    <col min="1" max="5" width="4.625" style="1" customWidth="1"/>
    <col min="6" max="6" width="44" style="1" customWidth="1"/>
    <col min="7" max="7" width="3.5" style="1" customWidth="1"/>
    <col min="8" max="8" width="5.625" style="1" customWidth="1"/>
    <col min="9" max="9" width="4.125" style="1" customWidth="1"/>
    <col min="10" max="12" width="5.625" style="1" customWidth="1"/>
    <col min="13" max="13" width="3.625" style="1" customWidth="1"/>
    <col min="14" max="20" width="5.625" style="1" customWidth="1"/>
    <col min="21" max="21" width="5.625" style="1" hidden="1" customWidth="1"/>
    <col min="22" max="55" width="5.625" style="1" customWidth="1"/>
    <col min="56" max="16384" width="9" style="1"/>
  </cols>
  <sheetData>
    <row r="1" spans="1:21" ht="20.100000000000001" customHeight="1">
      <c r="A1" s="1" t="s">
        <v>13</v>
      </c>
      <c r="Q1" s="3"/>
      <c r="R1" s="3"/>
    </row>
    <row r="2" spans="1:21" ht="33.75" customHeight="1">
      <c r="A2" s="142" t="s">
        <v>16</v>
      </c>
      <c r="B2" s="142"/>
      <c r="C2" s="142"/>
      <c r="D2" s="142"/>
      <c r="E2" s="142"/>
      <c r="F2" s="142"/>
      <c r="G2" s="142"/>
      <c r="H2" s="142"/>
      <c r="I2" s="142"/>
      <c r="J2" s="142"/>
      <c r="K2" s="142"/>
      <c r="L2" s="142"/>
      <c r="M2" s="142"/>
      <c r="N2" s="142"/>
      <c r="O2" s="142"/>
      <c r="P2" s="142"/>
      <c r="Q2" s="142"/>
      <c r="R2" s="142"/>
    </row>
    <row r="3" spans="1:21" ht="24.95" customHeight="1">
      <c r="A3" s="313" t="s">
        <v>0</v>
      </c>
      <c r="B3" s="313"/>
      <c r="C3" s="313"/>
      <c r="D3" s="342" t="s">
        <v>89</v>
      </c>
      <c r="E3" s="342"/>
      <c r="F3" s="342"/>
      <c r="G3" s="90"/>
      <c r="H3" s="313" t="s">
        <v>8</v>
      </c>
      <c r="I3" s="313"/>
      <c r="J3" s="313"/>
      <c r="K3" s="91" t="s">
        <v>54</v>
      </c>
      <c r="L3" s="92">
        <v>7</v>
      </c>
      <c r="M3" s="91" t="s">
        <v>9</v>
      </c>
      <c r="N3" s="92">
        <v>5</v>
      </c>
      <c r="O3" s="91" t="s">
        <v>3</v>
      </c>
      <c r="P3" s="92">
        <v>1</v>
      </c>
      <c r="Q3" s="91" t="s">
        <v>10</v>
      </c>
      <c r="R3" s="92" t="s">
        <v>11</v>
      </c>
    </row>
    <row r="4" spans="1:21" ht="24.75" customHeight="1" thickBot="1">
      <c r="A4" s="343" t="s">
        <v>1</v>
      </c>
      <c r="B4" s="343"/>
      <c r="C4" s="343"/>
      <c r="D4" s="342" t="s">
        <v>90</v>
      </c>
      <c r="E4" s="342"/>
      <c r="F4" s="342"/>
      <c r="G4" s="90"/>
      <c r="H4" s="313"/>
      <c r="I4" s="313"/>
      <c r="J4" s="313"/>
      <c r="K4" s="91" t="s">
        <v>54</v>
      </c>
      <c r="L4" s="92">
        <v>7</v>
      </c>
      <c r="M4" s="91" t="s">
        <v>9</v>
      </c>
      <c r="N4" s="92">
        <v>9</v>
      </c>
      <c r="O4" s="91" t="s">
        <v>3</v>
      </c>
      <c r="P4" s="92">
        <v>30</v>
      </c>
      <c r="Q4" s="91" t="s">
        <v>10</v>
      </c>
      <c r="R4" s="92" t="s">
        <v>12</v>
      </c>
    </row>
    <row r="5" spans="1:21" ht="18.95" customHeight="1">
      <c r="A5" s="322" t="s">
        <v>2</v>
      </c>
      <c r="B5" s="323"/>
      <c r="C5" s="323"/>
      <c r="D5" s="323"/>
      <c r="E5" s="324"/>
      <c r="F5" s="325" t="s">
        <v>7</v>
      </c>
      <c r="G5" s="327" t="s">
        <v>55</v>
      </c>
      <c r="H5" s="328"/>
      <c r="I5" s="328"/>
      <c r="J5" s="328"/>
      <c r="K5" s="328"/>
      <c r="L5" s="328"/>
      <c r="M5" s="328"/>
      <c r="N5" s="328"/>
      <c r="O5" s="328"/>
      <c r="P5" s="328"/>
      <c r="Q5" s="328"/>
      <c r="R5" s="329"/>
    </row>
    <row r="6" spans="1:21" ht="18.95" customHeight="1">
      <c r="A6" s="299"/>
      <c r="B6" s="300"/>
      <c r="C6" s="300"/>
      <c r="D6" s="300"/>
      <c r="E6" s="301"/>
      <c r="F6" s="326"/>
      <c r="G6" s="274" t="s">
        <v>60</v>
      </c>
      <c r="H6" s="275"/>
      <c r="I6" s="275"/>
      <c r="J6" s="268"/>
      <c r="K6" s="280" t="s">
        <v>61</v>
      </c>
      <c r="L6" s="280"/>
      <c r="M6" s="280"/>
      <c r="N6" s="280"/>
      <c r="O6" s="280" t="s">
        <v>62</v>
      </c>
      <c r="P6" s="280"/>
      <c r="Q6" s="280"/>
      <c r="R6" s="282"/>
    </row>
    <row r="7" spans="1:21" ht="18.75" customHeight="1">
      <c r="A7" s="315" t="s">
        <v>91</v>
      </c>
      <c r="B7" s="316"/>
      <c r="C7" s="316"/>
      <c r="D7" s="316"/>
      <c r="E7" s="317"/>
      <c r="F7" s="330" t="s">
        <v>93</v>
      </c>
      <c r="G7" s="272" t="s">
        <v>57</v>
      </c>
      <c r="H7" s="273"/>
      <c r="I7" s="273"/>
      <c r="J7" s="267"/>
      <c r="K7" s="269">
        <f>'附表２ (記入例)'!Q5</f>
        <v>227273</v>
      </c>
      <c r="L7" s="269"/>
      <c r="M7" s="269"/>
      <c r="N7" s="276" t="s">
        <v>4</v>
      </c>
      <c r="O7" s="269">
        <f>ROUNDDOWN(K7*8/10,-3)</f>
        <v>181000</v>
      </c>
      <c r="P7" s="269"/>
      <c r="Q7" s="269"/>
      <c r="R7" s="321" t="s">
        <v>4</v>
      </c>
    </row>
    <row r="8" spans="1:21" ht="18.95" customHeight="1">
      <c r="A8" s="318"/>
      <c r="B8" s="319"/>
      <c r="C8" s="319"/>
      <c r="D8" s="319"/>
      <c r="E8" s="320"/>
      <c r="F8" s="331"/>
      <c r="G8" s="274"/>
      <c r="H8" s="275"/>
      <c r="I8" s="275"/>
      <c r="J8" s="268"/>
      <c r="K8" s="270"/>
      <c r="L8" s="270"/>
      <c r="M8" s="270"/>
      <c r="N8" s="271"/>
      <c r="O8" s="270"/>
      <c r="P8" s="270"/>
      <c r="Q8" s="270"/>
      <c r="R8" s="282"/>
    </row>
    <row r="9" spans="1:21" ht="18.95" customHeight="1">
      <c r="A9" s="318"/>
      <c r="B9" s="319"/>
      <c r="C9" s="319"/>
      <c r="D9" s="319"/>
      <c r="E9" s="320"/>
      <c r="F9" s="331"/>
      <c r="G9" s="277" t="s">
        <v>58</v>
      </c>
      <c r="H9" s="272" t="s">
        <v>58</v>
      </c>
      <c r="I9" s="273"/>
      <c r="J9" s="267" t="s">
        <v>22</v>
      </c>
      <c r="K9" s="269">
        <f>SUMIF('附表２ (記入例)'!D15:D26,'実績報告書 (記入例)'!J9:J10,'附表２ (記入例)'!Q15:R26)</f>
        <v>85912.2</v>
      </c>
      <c r="L9" s="269"/>
      <c r="M9" s="269"/>
      <c r="N9" s="271" t="s">
        <v>4</v>
      </c>
      <c r="O9" s="302"/>
      <c r="P9" s="303"/>
      <c r="Q9" s="304"/>
      <c r="R9" s="282" t="s">
        <v>4</v>
      </c>
    </row>
    <row r="10" spans="1:21" ht="18.95" customHeight="1">
      <c r="A10" s="318"/>
      <c r="B10" s="319"/>
      <c r="C10" s="319"/>
      <c r="D10" s="319"/>
      <c r="E10" s="320"/>
      <c r="F10" s="331"/>
      <c r="G10" s="278"/>
      <c r="H10" s="274"/>
      <c r="I10" s="275"/>
      <c r="J10" s="268"/>
      <c r="K10" s="270"/>
      <c r="L10" s="270"/>
      <c r="M10" s="270"/>
      <c r="N10" s="271"/>
      <c r="O10" s="305"/>
      <c r="P10" s="306"/>
      <c r="Q10" s="307"/>
      <c r="R10" s="282"/>
      <c r="U10" s="1" t="s">
        <v>15</v>
      </c>
    </row>
    <row r="11" spans="1:21" ht="18.95" customHeight="1">
      <c r="A11" s="318"/>
      <c r="B11" s="319"/>
      <c r="C11" s="319"/>
      <c r="D11" s="319"/>
      <c r="E11" s="320"/>
      <c r="F11" s="331"/>
      <c r="G11" s="278"/>
      <c r="H11" s="272" t="s">
        <v>77</v>
      </c>
      <c r="I11" s="273"/>
      <c r="J11" s="267" t="s">
        <v>22</v>
      </c>
      <c r="K11" s="269">
        <f>SUMIF('附表２ (記入例)'!D31:D33,'実績報告書 (記入例)'!J11:J12,'附表２ (記入例)'!Q31:R33)</f>
        <v>9091</v>
      </c>
      <c r="L11" s="269"/>
      <c r="M11" s="269"/>
      <c r="N11" s="271" t="s">
        <v>4</v>
      </c>
      <c r="O11" s="305"/>
      <c r="P11" s="306"/>
      <c r="Q11" s="307"/>
      <c r="R11" s="282" t="s">
        <v>4</v>
      </c>
    </row>
    <row r="12" spans="1:21" ht="18.95" customHeight="1">
      <c r="A12" s="296" t="s">
        <v>53</v>
      </c>
      <c r="B12" s="297"/>
      <c r="C12" s="297"/>
      <c r="D12" s="297"/>
      <c r="E12" s="298"/>
      <c r="F12" s="331"/>
      <c r="G12" s="278"/>
      <c r="H12" s="274"/>
      <c r="I12" s="275"/>
      <c r="J12" s="268"/>
      <c r="K12" s="270"/>
      <c r="L12" s="270"/>
      <c r="M12" s="270"/>
      <c r="N12" s="271"/>
      <c r="O12" s="305"/>
      <c r="P12" s="306"/>
      <c r="Q12" s="307"/>
      <c r="R12" s="282"/>
    </row>
    <row r="13" spans="1:21" ht="18.95" customHeight="1">
      <c r="A13" s="299"/>
      <c r="B13" s="300"/>
      <c r="C13" s="300"/>
      <c r="D13" s="300"/>
      <c r="E13" s="301"/>
      <c r="F13" s="331"/>
      <c r="G13" s="278"/>
      <c r="H13" s="272" t="s">
        <v>58</v>
      </c>
      <c r="I13" s="273"/>
      <c r="J13" s="267" t="s">
        <v>23</v>
      </c>
      <c r="K13" s="269">
        <f>SUMIF('附表２ (記入例)'!D15:D26,'実績報告書 (記入例)'!J13:J14,'附表２ (記入例)'!Q15:R26)</f>
        <v>91368</v>
      </c>
      <c r="L13" s="269"/>
      <c r="M13" s="269"/>
      <c r="N13" s="271" t="s">
        <v>4</v>
      </c>
      <c r="O13" s="305"/>
      <c r="P13" s="306"/>
      <c r="Q13" s="307"/>
      <c r="R13" s="282" t="s">
        <v>4</v>
      </c>
      <c r="U13" s="1" t="s">
        <v>14</v>
      </c>
    </row>
    <row r="14" spans="1:21" ht="18.95" customHeight="1">
      <c r="A14" s="311">
        <v>45930</v>
      </c>
      <c r="B14" s="297"/>
      <c r="C14" s="297"/>
      <c r="D14" s="297"/>
      <c r="E14" s="298"/>
      <c r="F14" s="331"/>
      <c r="G14" s="278"/>
      <c r="H14" s="274"/>
      <c r="I14" s="275"/>
      <c r="J14" s="268"/>
      <c r="K14" s="270"/>
      <c r="L14" s="270"/>
      <c r="M14" s="270"/>
      <c r="N14" s="271"/>
      <c r="O14" s="305"/>
      <c r="P14" s="306"/>
      <c r="Q14" s="307"/>
      <c r="R14" s="282"/>
    </row>
    <row r="15" spans="1:21" ht="18.95" customHeight="1">
      <c r="A15" s="312"/>
      <c r="B15" s="313"/>
      <c r="C15" s="313"/>
      <c r="D15" s="313"/>
      <c r="E15" s="314"/>
      <c r="F15" s="331"/>
      <c r="G15" s="278"/>
      <c r="H15" s="272" t="s">
        <v>77</v>
      </c>
      <c r="I15" s="273"/>
      <c r="J15" s="267" t="s">
        <v>23</v>
      </c>
      <c r="K15" s="269">
        <f>SUMIF('附表２ (記入例)'!D31:D33,'実績報告書 (記入例)'!J15:J16,'附表２ (記入例)'!Q31:R33)</f>
        <v>7273</v>
      </c>
      <c r="L15" s="269"/>
      <c r="M15" s="269"/>
      <c r="N15" s="271" t="s">
        <v>4</v>
      </c>
      <c r="O15" s="305"/>
      <c r="P15" s="306"/>
      <c r="Q15" s="307"/>
      <c r="R15" s="282" t="s">
        <v>4</v>
      </c>
    </row>
    <row r="16" spans="1:21" ht="18.95" customHeight="1">
      <c r="A16" s="312"/>
      <c r="B16" s="313"/>
      <c r="C16" s="313"/>
      <c r="D16" s="313"/>
      <c r="E16" s="314"/>
      <c r="F16" s="331"/>
      <c r="G16" s="278"/>
      <c r="H16" s="274"/>
      <c r="I16" s="275"/>
      <c r="J16" s="268"/>
      <c r="K16" s="270"/>
      <c r="L16" s="270"/>
      <c r="M16" s="270"/>
      <c r="N16" s="271"/>
      <c r="O16" s="305"/>
      <c r="P16" s="306"/>
      <c r="Q16" s="307"/>
      <c r="R16" s="282"/>
    </row>
    <row r="17" spans="1:18" ht="18.95" customHeight="1">
      <c r="A17" s="312"/>
      <c r="B17" s="313"/>
      <c r="C17" s="313"/>
      <c r="D17" s="313"/>
      <c r="E17" s="314"/>
      <c r="F17" s="331"/>
      <c r="G17" s="278"/>
      <c r="H17" s="272" t="s">
        <v>58</v>
      </c>
      <c r="I17" s="273"/>
      <c r="J17" s="267" t="s">
        <v>70</v>
      </c>
      <c r="K17" s="269">
        <f>SUMIF('附表２ (記入例)'!D15:D26,J17,'附表２ (記入例)'!Q15:R26)</f>
        <v>0</v>
      </c>
      <c r="L17" s="269"/>
      <c r="M17" s="269"/>
      <c r="N17" s="271" t="s">
        <v>4</v>
      </c>
      <c r="O17" s="305"/>
      <c r="P17" s="306"/>
      <c r="Q17" s="307"/>
      <c r="R17" s="282" t="s">
        <v>4</v>
      </c>
    </row>
    <row r="18" spans="1:18" ht="20.100000000000001" customHeight="1">
      <c r="A18" s="312"/>
      <c r="B18" s="313"/>
      <c r="C18" s="313"/>
      <c r="D18" s="313"/>
      <c r="E18" s="314"/>
      <c r="F18" s="331"/>
      <c r="G18" s="278"/>
      <c r="H18" s="274"/>
      <c r="I18" s="275"/>
      <c r="J18" s="268"/>
      <c r="K18" s="270"/>
      <c r="L18" s="270"/>
      <c r="M18" s="270"/>
      <c r="N18" s="271"/>
      <c r="O18" s="305"/>
      <c r="P18" s="306"/>
      <c r="Q18" s="307"/>
      <c r="R18" s="282"/>
    </row>
    <row r="19" spans="1:18" ht="20.100000000000001" customHeight="1">
      <c r="A19" s="296" t="s">
        <v>52</v>
      </c>
      <c r="B19" s="297"/>
      <c r="C19" s="297"/>
      <c r="D19" s="297"/>
      <c r="E19" s="298"/>
      <c r="F19" s="331"/>
      <c r="G19" s="278"/>
      <c r="H19" s="272" t="s">
        <v>77</v>
      </c>
      <c r="I19" s="273"/>
      <c r="J19" s="267" t="s">
        <v>70</v>
      </c>
      <c r="K19" s="269">
        <f>SUMIF('附表２ (記入例)'!D31:D33,'実績報告書 (記入例)'!J19:J20,'附表２ (記入例)'!Q31:R33)</f>
        <v>0</v>
      </c>
      <c r="L19" s="269"/>
      <c r="M19" s="269"/>
      <c r="N19" s="271" t="s">
        <v>4</v>
      </c>
      <c r="O19" s="305"/>
      <c r="P19" s="306"/>
      <c r="Q19" s="307"/>
      <c r="R19" s="282" t="s">
        <v>4</v>
      </c>
    </row>
    <row r="20" spans="1:18" ht="20.100000000000001" customHeight="1">
      <c r="A20" s="299"/>
      <c r="B20" s="300"/>
      <c r="C20" s="300"/>
      <c r="D20" s="300"/>
      <c r="E20" s="301"/>
      <c r="F20" s="331"/>
      <c r="G20" s="278"/>
      <c r="H20" s="274"/>
      <c r="I20" s="275"/>
      <c r="J20" s="268"/>
      <c r="K20" s="270"/>
      <c r="L20" s="270"/>
      <c r="M20" s="270"/>
      <c r="N20" s="271"/>
      <c r="O20" s="308"/>
      <c r="P20" s="309"/>
      <c r="Q20" s="310"/>
      <c r="R20" s="282"/>
    </row>
    <row r="21" spans="1:18" ht="20.100000000000001" customHeight="1">
      <c r="A21" s="333" t="s">
        <v>92</v>
      </c>
      <c r="B21" s="334"/>
      <c r="C21" s="334"/>
      <c r="D21" s="334"/>
      <c r="E21" s="335"/>
      <c r="F21" s="331"/>
      <c r="G21" s="278"/>
      <c r="H21" s="280" t="s">
        <v>94</v>
      </c>
      <c r="I21" s="280"/>
      <c r="J21" s="280"/>
      <c r="K21" s="270">
        <f>SUM(K9:M20)</f>
        <v>193644.2</v>
      </c>
      <c r="L21" s="270"/>
      <c r="M21" s="270"/>
      <c r="N21" s="271" t="s">
        <v>4</v>
      </c>
      <c r="O21" s="269">
        <f>ROUNDDOWN(K21*8/10,-3)</f>
        <v>154000</v>
      </c>
      <c r="P21" s="269"/>
      <c r="Q21" s="269"/>
      <c r="R21" s="282" t="s">
        <v>4</v>
      </c>
    </row>
    <row r="22" spans="1:18" ht="20.100000000000001" customHeight="1">
      <c r="A22" s="336"/>
      <c r="B22" s="337"/>
      <c r="C22" s="337"/>
      <c r="D22" s="337"/>
      <c r="E22" s="338"/>
      <c r="F22" s="331"/>
      <c r="G22" s="279"/>
      <c r="H22" s="280"/>
      <c r="I22" s="280"/>
      <c r="J22" s="280"/>
      <c r="K22" s="270"/>
      <c r="L22" s="270"/>
      <c r="M22" s="270"/>
      <c r="N22" s="271"/>
      <c r="O22" s="270"/>
      <c r="P22" s="270"/>
      <c r="Q22" s="270"/>
      <c r="R22" s="282"/>
    </row>
    <row r="23" spans="1:18" ht="20.100000000000001" customHeight="1">
      <c r="A23" s="336"/>
      <c r="B23" s="337"/>
      <c r="C23" s="337"/>
      <c r="D23" s="337"/>
      <c r="E23" s="338"/>
      <c r="F23" s="331"/>
      <c r="G23" s="272" t="s">
        <v>59</v>
      </c>
      <c r="H23" s="273"/>
      <c r="I23" s="273"/>
      <c r="J23" s="267"/>
      <c r="K23" s="284">
        <f>'附表２ (記入例)'!R45</f>
        <v>39800</v>
      </c>
      <c r="L23" s="285"/>
      <c r="M23" s="286"/>
      <c r="N23" s="271" t="s">
        <v>4</v>
      </c>
      <c r="O23" s="269">
        <f>ROUNDDOWN(K23*8/10,-3)</f>
        <v>31000</v>
      </c>
      <c r="P23" s="269"/>
      <c r="Q23" s="269"/>
      <c r="R23" s="282" t="s">
        <v>4</v>
      </c>
    </row>
    <row r="24" spans="1:18" ht="20.100000000000001" customHeight="1">
      <c r="A24" s="336"/>
      <c r="B24" s="337"/>
      <c r="C24" s="337"/>
      <c r="D24" s="337"/>
      <c r="E24" s="338"/>
      <c r="F24" s="331"/>
      <c r="G24" s="274"/>
      <c r="H24" s="275"/>
      <c r="I24" s="275"/>
      <c r="J24" s="268"/>
      <c r="K24" s="287"/>
      <c r="L24" s="288"/>
      <c r="M24" s="289"/>
      <c r="N24" s="271"/>
      <c r="O24" s="270"/>
      <c r="P24" s="270"/>
      <c r="Q24" s="270"/>
      <c r="R24" s="282"/>
    </row>
    <row r="25" spans="1:18" ht="20.100000000000001" customHeight="1">
      <c r="A25" s="336"/>
      <c r="B25" s="337"/>
      <c r="C25" s="337"/>
      <c r="D25" s="337"/>
      <c r="E25" s="338"/>
      <c r="F25" s="331"/>
      <c r="G25" s="272" t="s">
        <v>56</v>
      </c>
      <c r="H25" s="273"/>
      <c r="I25" s="273"/>
      <c r="J25" s="267"/>
      <c r="K25" s="293">
        <f>K23+K21+K7</f>
        <v>460717.2</v>
      </c>
      <c r="L25" s="293"/>
      <c r="M25" s="293"/>
      <c r="N25" s="271" t="s">
        <v>4</v>
      </c>
      <c r="O25" s="269">
        <f>O23+O21+O7</f>
        <v>366000</v>
      </c>
      <c r="P25" s="269"/>
      <c r="Q25" s="269"/>
      <c r="R25" s="282" t="s">
        <v>4</v>
      </c>
    </row>
    <row r="26" spans="1:18" ht="14.25" thickBot="1">
      <c r="A26" s="339"/>
      <c r="B26" s="340"/>
      <c r="C26" s="340"/>
      <c r="D26" s="340"/>
      <c r="E26" s="341"/>
      <c r="F26" s="332"/>
      <c r="G26" s="290"/>
      <c r="H26" s="291"/>
      <c r="I26" s="291"/>
      <c r="J26" s="292"/>
      <c r="K26" s="294"/>
      <c r="L26" s="294"/>
      <c r="M26" s="294"/>
      <c r="N26" s="295"/>
      <c r="O26" s="281"/>
      <c r="P26" s="281"/>
      <c r="Q26" s="281"/>
      <c r="R26" s="283"/>
    </row>
  </sheetData>
  <mergeCells count="70">
    <mergeCell ref="A2:R2"/>
    <mergeCell ref="A3:C3"/>
    <mergeCell ref="D3:F3"/>
    <mergeCell ref="H3:J4"/>
    <mergeCell ref="A4:C4"/>
    <mergeCell ref="D4:F4"/>
    <mergeCell ref="F7:F26"/>
    <mergeCell ref="A21:E26"/>
    <mergeCell ref="K21:M22"/>
    <mergeCell ref="N21:N22"/>
    <mergeCell ref="K15:M16"/>
    <mergeCell ref="N15:N16"/>
    <mergeCell ref="A5:E6"/>
    <mergeCell ref="F5:F6"/>
    <mergeCell ref="G5:R5"/>
    <mergeCell ref="G6:J6"/>
    <mergeCell ref="K6:N6"/>
    <mergeCell ref="O6:R6"/>
    <mergeCell ref="R13:R14"/>
    <mergeCell ref="A14:E18"/>
    <mergeCell ref="H15:I16"/>
    <mergeCell ref="A7:E11"/>
    <mergeCell ref="J15:J16"/>
    <mergeCell ref="R15:R16"/>
    <mergeCell ref="H17:I18"/>
    <mergeCell ref="R7:R8"/>
    <mergeCell ref="H9:I10"/>
    <mergeCell ref="J9:J10"/>
    <mergeCell ref="K9:M10"/>
    <mergeCell ref="N9:N10"/>
    <mergeCell ref="R9:R10"/>
    <mergeCell ref="H11:I12"/>
    <mergeCell ref="J11:J12"/>
    <mergeCell ref="O7:Q8"/>
    <mergeCell ref="O21:Q22"/>
    <mergeCell ref="R21:R22"/>
    <mergeCell ref="R19:R20"/>
    <mergeCell ref="A19:E20"/>
    <mergeCell ref="H19:I20"/>
    <mergeCell ref="J19:J20"/>
    <mergeCell ref="K19:M20"/>
    <mergeCell ref="N19:N20"/>
    <mergeCell ref="O9:Q20"/>
    <mergeCell ref="J17:J18"/>
    <mergeCell ref="K17:M18"/>
    <mergeCell ref="N17:N18"/>
    <mergeCell ref="R17:R18"/>
    <mergeCell ref="R11:R12"/>
    <mergeCell ref="A12:E13"/>
    <mergeCell ref="H13:I14"/>
    <mergeCell ref="O25:Q26"/>
    <mergeCell ref="R25:R26"/>
    <mergeCell ref="G23:J24"/>
    <mergeCell ref="K23:M24"/>
    <mergeCell ref="N23:N24"/>
    <mergeCell ref="O23:Q24"/>
    <mergeCell ref="R23:R24"/>
    <mergeCell ref="G25:J26"/>
    <mergeCell ref="K25:M26"/>
    <mergeCell ref="N25:N26"/>
    <mergeCell ref="J13:J14"/>
    <mergeCell ref="K13:M14"/>
    <mergeCell ref="N13:N14"/>
    <mergeCell ref="G7:J8"/>
    <mergeCell ref="K7:M8"/>
    <mergeCell ref="N7:N8"/>
    <mergeCell ref="G9:G22"/>
    <mergeCell ref="H21:J22"/>
    <mergeCell ref="K11:M12"/>
    <mergeCell ref="N11:N12"/>
  </mergeCells>
  <phoneticPr fontId="2"/>
  <printOptions horizontalCentered="1"/>
  <pageMargins left="0.51181102362204722" right="0.51181102362204722" top="0.35433070866141736" bottom="0.35433070866141736" header="0.31496062992125984" footer="0.31496062992125984"/>
  <pageSetup paperSize="9" orientation="landscape"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99A982-4D29-4B76-A9CF-326D55B0473D}">
  <sheetPr>
    <tabColor rgb="FFFFFF00"/>
  </sheetPr>
  <dimension ref="A1:S534"/>
  <sheetViews>
    <sheetView view="pageBreakPreview" topLeftCell="A4" zoomScale="85" zoomScaleNormal="100" zoomScaleSheetLayoutView="85" workbookViewId="0">
      <selection activeCell="R49" activeCellId="2" sqref="R8:S8 Q38:R38 R49:S49"/>
    </sheetView>
  </sheetViews>
  <sheetFormatPr defaultRowHeight="13.5"/>
  <cols>
    <col min="1" max="1" width="4.5" style="1" customWidth="1"/>
    <col min="2" max="5" width="5.625" style="1" customWidth="1"/>
    <col min="6" max="8" width="5.625" style="2" customWidth="1"/>
    <col min="9" max="19" width="5.625" style="1" customWidth="1"/>
    <col min="20" max="20" width="3.5" style="1" customWidth="1"/>
    <col min="21" max="206" width="5.625" style="1" customWidth="1"/>
    <col min="207" max="16384" width="9" style="1"/>
  </cols>
  <sheetData>
    <row r="1" spans="1:19" ht="33.75" customHeight="1">
      <c r="A1" s="249" t="s">
        <v>51</v>
      </c>
      <c r="B1" s="249"/>
      <c r="C1" s="249"/>
      <c r="D1" s="249"/>
      <c r="E1" s="249"/>
      <c r="F1" s="249"/>
      <c r="G1" s="249"/>
      <c r="H1" s="249"/>
      <c r="I1" s="249"/>
      <c r="J1" s="249"/>
      <c r="K1" s="249"/>
      <c r="L1" s="249"/>
      <c r="M1" s="249"/>
      <c r="N1" s="249"/>
      <c r="O1" s="249"/>
      <c r="P1" s="249"/>
      <c r="Q1" s="249"/>
      <c r="R1" s="249"/>
      <c r="S1" s="249"/>
    </row>
    <row r="2" spans="1:19" ht="12.75" customHeight="1" thickBot="1">
      <c r="A2" s="71"/>
      <c r="B2" s="71"/>
      <c r="C2" s="71"/>
      <c r="D2" s="71"/>
      <c r="E2" s="71"/>
      <c r="F2" s="71"/>
      <c r="G2" s="71"/>
      <c r="H2" s="71"/>
      <c r="I2" s="71"/>
      <c r="J2" s="71"/>
      <c r="K2" s="71"/>
      <c r="L2" s="71"/>
      <c r="M2" s="71"/>
      <c r="N2" s="71"/>
      <c r="O2" s="71"/>
      <c r="P2" s="71"/>
      <c r="Q2" s="71"/>
      <c r="R2" s="229" t="s">
        <v>63</v>
      </c>
      <c r="S2" s="229"/>
    </row>
    <row r="3" spans="1:19" ht="22.5" customHeight="1">
      <c r="A3" s="250" t="s">
        <v>17</v>
      </c>
      <c r="B3" s="251"/>
      <c r="C3" s="251"/>
      <c r="D3" s="251"/>
      <c r="E3" s="251"/>
      <c r="F3" s="251"/>
      <c r="G3" s="251"/>
      <c r="H3" s="251"/>
      <c r="I3" s="251"/>
      <c r="J3" s="251"/>
      <c r="K3" s="251"/>
      <c r="L3" s="251"/>
      <c r="M3" s="251"/>
      <c r="N3" s="251"/>
      <c r="O3" s="251"/>
      <c r="P3" s="251"/>
      <c r="Q3" s="251"/>
      <c r="R3" s="251"/>
      <c r="S3" s="252"/>
    </row>
    <row r="4" spans="1:19" ht="20.100000000000001" customHeight="1">
      <c r="A4" s="253" t="s">
        <v>18</v>
      </c>
      <c r="B4" s="254"/>
      <c r="C4" s="254"/>
      <c r="D4" s="254"/>
      <c r="E4" s="254"/>
      <c r="F4" s="254"/>
      <c r="G4" s="254"/>
      <c r="H4" s="254"/>
      <c r="I4" s="254" t="s">
        <v>19</v>
      </c>
      <c r="J4" s="254"/>
      <c r="K4" s="254"/>
      <c r="L4" s="254"/>
      <c r="M4" s="254" t="s">
        <v>20</v>
      </c>
      <c r="N4" s="254"/>
      <c r="O4" s="254"/>
      <c r="P4" s="255"/>
      <c r="Q4" s="256" t="s">
        <v>21</v>
      </c>
      <c r="R4" s="257"/>
      <c r="S4" s="258"/>
    </row>
    <row r="5" spans="1:19" ht="18" customHeight="1" thickBot="1">
      <c r="A5" s="4"/>
      <c r="B5" s="5" t="s">
        <v>22</v>
      </c>
      <c r="C5" s="5"/>
      <c r="D5" s="5"/>
      <c r="E5" s="6"/>
      <c r="F5" s="7" t="s">
        <v>23</v>
      </c>
      <c r="G5" s="7"/>
      <c r="H5" s="7"/>
      <c r="I5" s="8"/>
      <c r="J5" s="6"/>
      <c r="K5" s="6"/>
      <c r="L5" s="9"/>
      <c r="M5" s="10"/>
      <c r="N5" s="11"/>
      <c r="O5" s="11"/>
      <c r="P5" s="7"/>
      <c r="Q5" s="230">
        <f>J6-N6</f>
        <v>227273</v>
      </c>
      <c r="R5" s="231"/>
      <c r="S5" s="236" t="s">
        <v>4</v>
      </c>
    </row>
    <row r="6" spans="1:19" ht="18" customHeight="1" thickBot="1">
      <c r="A6" s="12"/>
      <c r="B6" s="381">
        <v>50000</v>
      </c>
      <c r="C6" s="382"/>
      <c r="D6" s="13" t="s">
        <v>4</v>
      </c>
      <c r="E6" s="13" t="s">
        <v>24</v>
      </c>
      <c r="F6" s="383">
        <v>5</v>
      </c>
      <c r="G6" s="384"/>
      <c r="H6" s="14" t="s">
        <v>3</v>
      </c>
      <c r="I6" s="15" t="s">
        <v>25</v>
      </c>
      <c r="J6" s="241">
        <f>B6*F6</f>
        <v>250000</v>
      </c>
      <c r="K6" s="241"/>
      <c r="L6" s="16" t="s">
        <v>26</v>
      </c>
      <c r="M6" s="17"/>
      <c r="N6" s="242">
        <f>ROUND(J6/1.1*0.1,0)</f>
        <v>22727</v>
      </c>
      <c r="O6" s="242"/>
      <c r="P6" s="18" t="s">
        <v>26</v>
      </c>
      <c r="Q6" s="232"/>
      <c r="R6" s="233"/>
      <c r="S6" s="237"/>
    </row>
    <row r="7" spans="1:19" ht="18" customHeight="1">
      <c r="A7" s="19"/>
      <c r="B7" s="20"/>
      <c r="C7" s="20"/>
      <c r="D7" s="20"/>
      <c r="E7" s="20"/>
      <c r="F7" s="21"/>
      <c r="G7" s="21"/>
      <c r="H7" s="21"/>
      <c r="I7" s="243" t="s">
        <v>27</v>
      </c>
      <c r="J7" s="244"/>
      <c r="K7" s="244"/>
      <c r="L7" s="245"/>
      <c r="M7" s="22"/>
      <c r="N7" s="23"/>
      <c r="O7" s="23"/>
      <c r="P7" s="24"/>
      <c r="Q7" s="234"/>
      <c r="R7" s="235"/>
      <c r="S7" s="238"/>
    </row>
    <row r="8" spans="1:19" ht="20.25" customHeight="1" thickBot="1">
      <c r="A8" s="259" t="s">
        <v>28</v>
      </c>
      <c r="B8" s="260"/>
      <c r="C8" s="260"/>
      <c r="D8" s="260"/>
      <c r="E8" s="260"/>
      <c r="F8" s="260"/>
      <c r="G8" s="260"/>
      <c r="H8" s="260"/>
      <c r="I8" s="260"/>
      <c r="J8" s="260"/>
      <c r="K8" s="260"/>
      <c r="L8" s="260"/>
      <c r="M8" s="260"/>
      <c r="N8" s="260"/>
      <c r="O8" s="260"/>
      <c r="P8" s="260"/>
      <c r="Q8" s="260"/>
      <c r="R8" s="261">
        <f>ROUNDDOWN(Q5*8/10,-3)</f>
        <v>181000</v>
      </c>
      <c r="S8" s="262"/>
    </row>
    <row r="9" spans="1:19" ht="18" customHeight="1">
      <c r="A9" s="263" t="s">
        <v>29</v>
      </c>
      <c r="B9" s="264"/>
      <c r="C9" s="264"/>
      <c r="D9" s="264"/>
      <c r="E9" s="264"/>
      <c r="F9" s="264"/>
      <c r="G9" s="264"/>
      <c r="H9" s="264"/>
      <c r="I9" s="264"/>
      <c r="J9" s="264"/>
      <c r="K9" s="264"/>
      <c r="L9" s="264"/>
      <c r="M9" s="264"/>
      <c r="N9" s="264"/>
      <c r="O9" s="264"/>
      <c r="P9" s="264"/>
      <c r="Q9" s="264"/>
      <c r="R9" s="264"/>
      <c r="S9" s="264"/>
    </row>
    <row r="10" spans="1:19" ht="18" customHeight="1">
      <c r="A10" s="265" t="s">
        <v>30</v>
      </c>
      <c r="B10" s="266"/>
      <c r="C10" s="266"/>
      <c r="D10" s="266"/>
      <c r="E10" s="266"/>
      <c r="F10" s="266"/>
      <c r="G10" s="266"/>
      <c r="H10" s="266"/>
      <c r="I10" s="266"/>
      <c r="J10" s="266"/>
      <c r="K10" s="266"/>
      <c r="L10" s="266"/>
      <c r="M10" s="266"/>
      <c r="N10" s="266"/>
      <c r="O10" s="266"/>
      <c r="P10" s="266"/>
      <c r="Q10" s="266"/>
      <c r="R10" s="266"/>
      <c r="S10" s="266"/>
    </row>
    <row r="11" spans="1:19" ht="15.95" customHeight="1">
      <c r="A11" s="25"/>
      <c r="B11" s="25"/>
      <c r="C11" s="26"/>
      <c r="D11" s="26"/>
      <c r="E11" s="26"/>
      <c r="F11" s="26"/>
      <c r="G11" s="26"/>
      <c r="H11" s="26"/>
      <c r="I11" s="26"/>
      <c r="J11" s="26"/>
      <c r="K11" s="26"/>
      <c r="L11" s="26"/>
      <c r="M11" s="26"/>
      <c r="N11" s="26"/>
      <c r="O11" s="26"/>
      <c r="P11" s="26"/>
      <c r="Q11" s="26"/>
      <c r="R11" s="26"/>
      <c r="S11" s="26"/>
    </row>
    <row r="12" spans="1:19" ht="22.5" customHeight="1">
      <c r="A12" s="206" t="s">
        <v>31</v>
      </c>
      <c r="B12" s="206"/>
      <c r="C12" s="206"/>
      <c r="D12" s="206"/>
      <c r="E12" s="206"/>
      <c r="F12" s="206"/>
      <c r="G12" s="206"/>
      <c r="H12" s="206"/>
      <c r="I12" s="206"/>
      <c r="J12" s="206"/>
      <c r="K12" s="206"/>
      <c r="L12" s="206"/>
      <c r="M12" s="206"/>
      <c r="N12" s="206"/>
      <c r="O12" s="206"/>
      <c r="P12" s="206"/>
      <c r="Q12" s="206"/>
      <c r="R12" s="206"/>
      <c r="S12" s="206"/>
    </row>
    <row r="13" spans="1:19" ht="20.25" customHeight="1" thickBot="1">
      <c r="A13" s="176" t="s">
        <v>32</v>
      </c>
      <c r="B13" s="176"/>
      <c r="C13" s="176"/>
      <c r="D13" s="176"/>
      <c r="E13" s="176"/>
      <c r="F13" s="176"/>
      <c r="G13" s="176"/>
      <c r="H13" s="176"/>
      <c r="I13" s="176"/>
      <c r="J13" s="176"/>
      <c r="K13" s="176"/>
      <c r="L13" s="176"/>
      <c r="M13" s="176"/>
      <c r="N13" s="176"/>
      <c r="O13" s="176"/>
      <c r="P13" s="176"/>
      <c r="Q13" s="176"/>
      <c r="R13" s="176"/>
      <c r="S13" s="177"/>
    </row>
    <row r="14" spans="1:19" ht="20.25" customHeight="1">
      <c r="A14" s="246" t="s">
        <v>33</v>
      </c>
      <c r="B14" s="223"/>
      <c r="C14" s="223"/>
      <c r="D14" s="72" t="s">
        <v>64</v>
      </c>
      <c r="E14" s="222" t="s">
        <v>34</v>
      </c>
      <c r="F14" s="223"/>
      <c r="G14" s="225"/>
      <c r="H14" s="222" t="s">
        <v>35</v>
      </c>
      <c r="I14" s="223"/>
      <c r="J14" s="225"/>
      <c r="K14" s="223" t="s">
        <v>36</v>
      </c>
      <c r="L14" s="223"/>
      <c r="M14" s="224"/>
      <c r="N14" s="223" t="s">
        <v>37</v>
      </c>
      <c r="O14" s="223"/>
      <c r="P14" s="225"/>
      <c r="Q14" s="222" t="s">
        <v>38</v>
      </c>
      <c r="R14" s="223"/>
      <c r="S14" s="224"/>
    </row>
    <row r="15" spans="1:19" ht="20.25" customHeight="1">
      <c r="A15" s="375" t="s">
        <v>78</v>
      </c>
      <c r="B15" s="376"/>
      <c r="C15" s="377"/>
      <c r="D15" s="80" t="s">
        <v>68</v>
      </c>
      <c r="E15" s="378" t="s">
        <v>79</v>
      </c>
      <c r="F15" s="376"/>
      <c r="G15" s="377"/>
      <c r="H15" s="378" t="s">
        <v>80</v>
      </c>
      <c r="I15" s="376"/>
      <c r="J15" s="377"/>
      <c r="K15" s="379">
        <v>45000</v>
      </c>
      <c r="L15" s="380"/>
      <c r="M15" s="81" t="s">
        <v>4</v>
      </c>
      <c r="N15" s="350">
        <f>ROUNDDOWN(K15/1.1*0.1,0)</f>
        <v>4090</v>
      </c>
      <c r="O15" s="167"/>
      <c r="P15" s="27" t="s">
        <v>4</v>
      </c>
      <c r="Q15" s="162">
        <f>K15-N15</f>
        <v>40910</v>
      </c>
      <c r="R15" s="168"/>
      <c r="S15" s="28" t="s">
        <v>4</v>
      </c>
    </row>
    <row r="16" spans="1:19" ht="20.25" customHeight="1">
      <c r="A16" s="375" t="s">
        <v>71</v>
      </c>
      <c r="B16" s="376"/>
      <c r="C16" s="377"/>
      <c r="D16" s="80" t="s">
        <v>68</v>
      </c>
      <c r="E16" s="378" t="s">
        <v>80</v>
      </c>
      <c r="F16" s="376"/>
      <c r="G16" s="377"/>
      <c r="H16" s="378" t="s">
        <v>81</v>
      </c>
      <c r="I16" s="376"/>
      <c r="J16" s="377"/>
      <c r="K16" s="379">
        <v>1000</v>
      </c>
      <c r="L16" s="380"/>
      <c r="M16" s="81" t="s">
        <v>4</v>
      </c>
      <c r="N16" s="350">
        <f>ROUND(K16/1.1*0.1,1)</f>
        <v>90.9</v>
      </c>
      <c r="O16" s="167"/>
      <c r="P16" s="27" t="s">
        <v>4</v>
      </c>
      <c r="Q16" s="162">
        <f t="shared" ref="Q16:Q26" si="0">K16-N16</f>
        <v>909.1</v>
      </c>
      <c r="R16" s="168"/>
      <c r="S16" s="28" t="s">
        <v>4</v>
      </c>
    </row>
    <row r="17" spans="1:19" ht="20.25" customHeight="1">
      <c r="A17" s="375" t="s">
        <v>78</v>
      </c>
      <c r="B17" s="376"/>
      <c r="C17" s="377"/>
      <c r="D17" s="80" t="s">
        <v>68</v>
      </c>
      <c r="E17" s="378" t="s">
        <v>81</v>
      </c>
      <c r="F17" s="376"/>
      <c r="G17" s="377"/>
      <c r="H17" s="378" t="s">
        <v>82</v>
      </c>
      <c r="I17" s="376"/>
      <c r="J17" s="377"/>
      <c r="K17" s="379">
        <v>1250</v>
      </c>
      <c r="L17" s="380"/>
      <c r="M17" s="81" t="s">
        <v>4</v>
      </c>
      <c r="N17" s="350">
        <f t="shared" ref="N17:N26" si="1">ROUNDDOWN(K17/1.1*0.1,0)</f>
        <v>113</v>
      </c>
      <c r="O17" s="167"/>
      <c r="P17" s="27" t="s">
        <v>4</v>
      </c>
      <c r="Q17" s="162">
        <f t="shared" si="0"/>
        <v>1137</v>
      </c>
      <c r="R17" s="168"/>
      <c r="S17" s="28" t="s">
        <v>4</v>
      </c>
    </row>
    <row r="18" spans="1:19" ht="20.25" customHeight="1">
      <c r="A18" s="375" t="s">
        <v>78</v>
      </c>
      <c r="B18" s="376"/>
      <c r="C18" s="377"/>
      <c r="D18" s="80" t="s">
        <v>68</v>
      </c>
      <c r="E18" s="378" t="s">
        <v>82</v>
      </c>
      <c r="F18" s="376"/>
      <c r="G18" s="377"/>
      <c r="H18" s="378" t="s">
        <v>81</v>
      </c>
      <c r="I18" s="376"/>
      <c r="J18" s="377"/>
      <c r="K18" s="379">
        <v>1250</v>
      </c>
      <c r="L18" s="380"/>
      <c r="M18" s="81" t="s">
        <v>4</v>
      </c>
      <c r="N18" s="350">
        <f>ROUNDDOWN(K18/1.1*0.1,0)</f>
        <v>113</v>
      </c>
      <c r="O18" s="167"/>
      <c r="P18" s="27" t="s">
        <v>4</v>
      </c>
      <c r="Q18" s="162">
        <f>K18-N18</f>
        <v>1137</v>
      </c>
      <c r="R18" s="168"/>
      <c r="S18" s="28" t="s">
        <v>4</v>
      </c>
    </row>
    <row r="19" spans="1:19" ht="20.25" customHeight="1">
      <c r="A19" s="375" t="s">
        <v>71</v>
      </c>
      <c r="B19" s="376"/>
      <c r="C19" s="377"/>
      <c r="D19" s="80" t="s">
        <v>68</v>
      </c>
      <c r="E19" s="378" t="s">
        <v>81</v>
      </c>
      <c r="F19" s="376"/>
      <c r="G19" s="377"/>
      <c r="H19" s="378" t="s">
        <v>80</v>
      </c>
      <c r="I19" s="376"/>
      <c r="J19" s="377"/>
      <c r="K19" s="379">
        <v>45000</v>
      </c>
      <c r="L19" s="380"/>
      <c r="M19" s="81" t="s">
        <v>4</v>
      </c>
      <c r="N19" s="350">
        <f>ROUND(K19/1.1*0.1,1)</f>
        <v>4090.9</v>
      </c>
      <c r="O19" s="167"/>
      <c r="P19" s="27" t="s">
        <v>4</v>
      </c>
      <c r="Q19" s="162">
        <f t="shared" ref="Q19:Q22" si="2">K19-N19</f>
        <v>40909.1</v>
      </c>
      <c r="R19" s="168"/>
      <c r="S19" s="28" t="s">
        <v>4</v>
      </c>
    </row>
    <row r="20" spans="1:19" ht="20.25" customHeight="1">
      <c r="A20" s="375" t="s">
        <v>78</v>
      </c>
      <c r="B20" s="376"/>
      <c r="C20" s="377"/>
      <c r="D20" s="80" t="s">
        <v>68</v>
      </c>
      <c r="E20" s="378" t="s">
        <v>80</v>
      </c>
      <c r="F20" s="376"/>
      <c r="G20" s="377"/>
      <c r="H20" s="378" t="s">
        <v>79</v>
      </c>
      <c r="I20" s="376"/>
      <c r="J20" s="377"/>
      <c r="K20" s="379">
        <v>1000</v>
      </c>
      <c r="L20" s="380"/>
      <c r="M20" s="81" t="s">
        <v>4</v>
      </c>
      <c r="N20" s="350">
        <f t="shared" ref="N20:N22" si="3">ROUNDDOWN(K20/1.1*0.1,0)</f>
        <v>90</v>
      </c>
      <c r="O20" s="167"/>
      <c r="P20" s="27" t="s">
        <v>4</v>
      </c>
      <c r="Q20" s="162">
        <f t="shared" si="2"/>
        <v>910</v>
      </c>
      <c r="R20" s="168"/>
      <c r="S20" s="28" t="s">
        <v>4</v>
      </c>
    </row>
    <row r="21" spans="1:19" ht="20.25" customHeight="1">
      <c r="A21" s="344" t="s">
        <v>78</v>
      </c>
      <c r="B21" s="345"/>
      <c r="C21" s="346"/>
      <c r="D21" s="79" t="s">
        <v>65</v>
      </c>
      <c r="E21" s="347" t="s">
        <v>79</v>
      </c>
      <c r="F21" s="345"/>
      <c r="G21" s="346"/>
      <c r="H21" s="347" t="s">
        <v>83</v>
      </c>
      <c r="I21" s="345"/>
      <c r="J21" s="346"/>
      <c r="K21" s="348">
        <v>48000</v>
      </c>
      <c r="L21" s="349"/>
      <c r="M21" s="82" t="s">
        <v>4</v>
      </c>
      <c r="N21" s="350">
        <f t="shared" ref="N21" si="4">ROUNDDOWN(K21/1.1*0.1,0)</f>
        <v>4363</v>
      </c>
      <c r="O21" s="167"/>
      <c r="P21" s="27" t="s">
        <v>4</v>
      </c>
      <c r="Q21" s="162">
        <f t="shared" ref="Q21" si="5">K21-N21</f>
        <v>43637</v>
      </c>
      <c r="R21" s="168"/>
      <c r="S21" s="28" t="s">
        <v>4</v>
      </c>
    </row>
    <row r="22" spans="1:19" ht="20.25" customHeight="1">
      <c r="A22" s="344" t="s">
        <v>71</v>
      </c>
      <c r="B22" s="345"/>
      <c r="C22" s="346"/>
      <c r="D22" s="79" t="s">
        <v>65</v>
      </c>
      <c r="E22" s="347" t="s">
        <v>80</v>
      </c>
      <c r="F22" s="345"/>
      <c r="G22" s="346"/>
      <c r="H22" s="347" t="s">
        <v>85</v>
      </c>
      <c r="I22" s="345"/>
      <c r="J22" s="346"/>
      <c r="K22" s="348">
        <v>1000</v>
      </c>
      <c r="L22" s="349"/>
      <c r="M22" s="82" t="s">
        <v>4</v>
      </c>
      <c r="N22" s="350">
        <f t="shared" si="3"/>
        <v>90</v>
      </c>
      <c r="O22" s="167"/>
      <c r="P22" s="27" t="s">
        <v>4</v>
      </c>
      <c r="Q22" s="162">
        <f t="shared" si="2"/>
        <v>910</v>
      </c>
      <c r="R22" s="168"/>
      <c r="S22" s="28" t="s">
        <v>4</v>
      </c>
    </row>
    <row r="23" spans="1:19" ht="20.25" customHeight="1">
      <c r="A23" s="344" t="s">
        <v>78</v>
      </c>
      <c r="B23" s="345"/>
      <c r="C23" s="346"/>
      <c r="D23" s="79" t="s">
        <v>65</v>
      </c>
      <c r="E23" s="347" t="s">
        <v>81</v>
      </c>
      <c r="F23" s="345"/>
      <c r="G23" s="346"/>
      <c r="H23" s="347" t="s">
        <v>86</v>
      </c>
      <c r="I23" s="345"/>
      <c r="J23" s="346"/>
      <c r="K23" s="348">
        <v>1250</v>
      </c>
      <c r="L23" s="349"/>
      <c r="M23" s="82" t="s">
        <v>4</v>
      </c>
      <c r="N23" s="350">
        <f t="shared" si="1"/>
        <v>113</v>
      </c>
      <c r="O23" s="167"/>
      <c r="P23" s="27" t="s">
        <v>4</v>
      </c>
      <c r="Q23" s="162">
        <f t="shared" si="0"/>
        <v>1137</v>
      </c>
      <c r="R23" s="168"/>
      <c r="S23" s="28" t="s">
        <v>4</v>
      </c>
    </row>
    <row r="24" spans="1:19" ht="20.25" customHeight="1">
      <c r="A24" s="344" t="s">
        <v>78</v>
      </c>
      <c r="B24" s="345"/>
      <c r="C24" s="346"/>
      <c r="D24" s="79" t="s">
        <v>65</v>
      </c>
      <c r="E24" s="347" t="s">
        <v>82</v>
      </c>
      <c r="F24" s="345"/>
      <c r="G24" s="346"/>
      <c r="H24" s="347" t="s">
        <v>85</v>
      </c>
      <c r="I24" s="345"/>
      <c r="J24" s="346"/>
      <c r="K24" s="348">
        <v>1250</v>
      </c>
      <c r="L24" s="349"/>
      <c r="M24" s="82" t="s">
        <v>4</v>
      </c>
      <c r="N24" s="350">
        <f t="shared" si="1"/>
        <v>113</v>
      </c>
      <c r="O24" s="167"/>
      <c r="P24" s="27" t="s">
        <v>4</v>
      </c>
      <c r="Q24" s="162">
        <f t="shared" si="0"/>
        <v>1137</v>
      </c>
      <c r="R24" s="168"/>
      <c r="S24" s="28" t="s">
        <v>4</v>
      </c>
    </row>
    <row r="25" spans="1:19" ht="20.25" customHeight="1">
      <c r="A25" s="344" t="s">
        <v>71</v>
      </c>
      <c r="B25" s="345"/>
      <c r="C25" s="346"/>
      <c r="D25" s="79" t="s">
        <v>65</v>
      </c>
      <c r="E25" s="347" t="s">
        <v>81</v>
      </c>
      <c r="F25" s="345"/>
      <c r="G25" s="346"/>
      <c r="H25" s="347" t="s">
        <v>83</v>
      </c>
      <c r="I25" s="345"/>
      <c r="J25" s="346"/>
      <c r="K25" s="348">
        <v>48000</v>
      </c>
      <c r="L25" s="349"/>
      <c r="M25" s="82" t="s">
        <v>4</v>
      </c>
      <c r="N25" s="350">
        <f t="shared" ref="N25" si="6">ROUNDDOWN(K25/1.1*0.1,0)</f>
        <v>4363</v>
      </c>
      <c r="O25" s="167"/>
      <c r="P25" s="27" t="s">
        <v>4</v>
      </c>
      <c r="Q25" s="162">
        <f t="shared" ref="Q25" si="7">K25-N25</f>
        <v>43637</v>
      </c>
      <c r="R25" s="168"/>
      <c r="S25" s="28" t="s">
        <v>4</v>
      </c>
    </row>
    <row r="26" spans="1:19" ht="20.25" customHeight="1" thickBot="1">
      <c r="A26" s="368" t="s">
        <v>78</v>
      </c>
      <c r="B26" s="369"/>
      <c r="C26" s="370"/>
      <c r="D26" s="83" t="s">
        <v>65</v>
      </c>
      <c r="E26" s="371" t="s">
        <v>80</v>
      </c>
      <c r="F26" s="369"/>
      <c r="G26" s="370"/>
      <c r="H26" s="371" t="s">
        <v>84</v>
      </c>
      <c r="I26" s="369"/>
      <c r="J26" s="370"/>
      <c r="K26" s="372">
        <v>1000</v>
      </c>
      <c r="L26" s="373"/>
      <c r="M26" s="84" t="s">
        <v>4</v>
      </c>
      <c r="N26" s="374">
        <f t="shared" si="1"/>
        <v>90</v>
      </c>
      <c r="O26" s="228"/>
      <c r="P26" s="30" t="s">
        <v>4</v>
      </c>
      <c r="Q26" s="162">
        <f t="shared" si="0"/>
        <v>910</v>
      </c>
      <c r="R26" s="168"/>
      <c r="S26" s="31" t="s">
        <v>4</v>
      </c>
    </row>
    <row r="27" spans="1:19" ht="20.25" customHeight="1" thickBot="1">
      <c r="A27" s="169" t="s">
        <v>39</v>
      </c>
      <c r="B27" s="170"/>
      <c r="C27" s="170"/>
      <c r="D27" s="170"/>
      <c r="E27" s="170"/>
      <c r="F27" s="170"/>
      <c r="G27" s="170"/>
      <c r="H27" s="170"/>
      <c r="I27" s="170"/>
      <c r="J27" s="171"/>
      <c r="K27" s="172">
        <f>SUM(K15:L26)</f>
        <v>195000</v>
      </c>
      <c r="L27" s="173"/>
      <c r="M27" s="78" t="s">
        <v>4</v>
      </c>
      <c r="N27" s="174">
        <f>SUM(N15:O26)</f>
        <v>17719.8</v>
      </c>
      <c r="O27" s="175"/>
      <c r="P27" s="32" t="s">
        <v>4</v>
      </c>
      <c r="Q27" s="174">
        <f>SUM(Q15:R26)</f>
        <v>177280.2</v>
      </c>
      <c r="R27" s="175"/>
      <c r="S27" s="33" t="s">
        <v>4</v>
      </c>
    </row>
    <row r="28" spans="1:19" ht="15" customHeight="1">
      <c r="A28" s="25"/>
      <c r="B28" s="25"/>
      <c r="C28" s="26"/>
      <c r="D28" s="26"/>
      <c r="E28" s="26"/>
      <c r="F28" s="26"/>
      <c r="G28" s="26"/>
      <c r="H28" s="26"/>
      <c r="I28" s="26"/>
      <c r="J28" s="26"/>
      <c r="K28" s="26"/>
      <c r="L28" s="26"/>
      <c r="M28" s="26"/>
      <c r="N28" s="26"/>
      <c r="O28" s="26"/>
      <c r="P28" s="26"/>
      <c r="Q28" s="26"/>
      <c r="R28" s="26"/>
      <c r="S28" s="26"/>
    </row>
    <row r="29" spans="1:19" ht="20.25" customHeight="1" thickBot="1">
      <c r="A29" s="176" t="s">
        <v>40</v>
      </c>
      <c r="B29" s="176"/>
      <c r="C29" s="176"/>
      <c r="D29" s="176"/>
      <c r="E29" s="176"/>
      <c r="F29" s="176"/>
      <c r="G29" s="176"/>
      <c r="H29" s="176"/>
      <c r="I29" s="176"/>
      <c r="J29" s="176"/>
      <c r="K29" s="176"/>
      <c r="L29" s="176"/>
      <c r="M29" s="176"/>
      <c r="N29" s="176"/>
      <c r="O29" s="176"/>
      <c r="P29" s="176"/>
      <c r="Q29" s="176"/>
      <c r="R29" s="176"/>
      <c r="S29" s="177"/>
    </row>
    <row r="30" spans="1:19" ht="20.25" customHeight="1">
      <c r="A30" s="246" t="s">
        <v>5</v>
      </c>
      <c r="B30" s="223"/>
      <c r="C30" s="223"/>
      <c r="D30" s="72" t="s">
        <v>66</v>
      </c>
      <c r="E30" s="222" t="s">
        <v>41</v>
      </c>
      <c r="F30" s="223"/>
      <c r="G30" s="225"/>
      <c r="H30" s="222" t="s">
        <v>42</v>
      </c>
      <c r="I30" s="223"/>
      <c r="J30" s="224"/>
      <c r="K30" s="223" t="s">
        <v>36</v>
      </c>
      <c r="L30" s="223"/>
      <c r="M30" s="225"/>
      <c r="N30" s="222" t="s">
        <v>37</v>
      </c>
      <c r="O30" s="223"/>
      <c r="P30" s="225"/>
      <c r="Q30" s="222" t="s">
        <v>38</v>
      </c>
      <c r="R30" s="223"/>
      <c r="S30" s="224"/>
    </row>
    <row r="31" spans="1:19" ht="20.25" customHeight="1">
      <c r="A31" s="362" t="s">
        <v>87</v>
      </c>
      <c r="B31" s="363"/>
      <c r="C31" s="363"/>
      <c r="D31" s="85" t="s">
        <v>68</v>
      </c>
      <c r="E31" s="365">
        <v>10000</v>
      </c>
      <c r="F31" s="366"/>
      <c r="G31" s="85" t="s">
        <v>4</v>
      </c>
      <c r="H31" s="367">
        <v>1</v>
      </c>
      <c r="I31" s="363"/>
      <c r="J31" s="86" t="s">
        <v>6</v>
      </c>
      <c r="K31" s="160">
        <f>E31*H31</f>
        <v>10000</v>
      </c>
      <c r="L31" s="161"/>
      <c r="M31" s="27" t="s">
        <v>4</v>
      </c>
      <c r="N31" s="162">
        <f>ROUNDDOWN(K31/1.1*0.1,0)</f>
        <v>909</v>
      </c>
      <c r="O31" s="161"/>
      <c r="P31" s="27" t="s">
        <v>4</v>
      </c>
      <c r="Q31" s="162">
        <f>K31-N31</f>
        <v>9091</v>
      </c>
      <c r="R31" s="161"/>
      <c r="S31" s="28" t="s">
        <v>4</v>
      </c>
    </row>
    <row r="32" spans="1:19" ht="20.25" customHeight="1">
      <c r="A32" s="362" t="s">
        <v>88</v>
      </c>
      <c r="B32" s="363"/>
      <c r="C32" s="364"/>
      <c r="D32" s="85" t="s">
        <v>65</v>
      </c>
      <c r="E32" s="365">
        <v>8000</v>
      </c>
      <c r="F32" s="366"/>
      <c r="G32" s="85" t="s">
        <v>4</v>
      </c>
      <c r="H32" s="367">
        <v>1</v>
      </c>
      <c r="I32" s="364"/>
      <c r="J32" s="87" t="s">
        <v>6</v>
      </c>
      <c r="K32" s="160">
        <f t="shared" ref="K32:K33" si="8">E32*H32</f>
        <v>8000</v>
      </c>
      <c r="L32" s="161"/>
      <c r="M32" s="27" t="s">
        <v>4</v>
      </c>
      <c r="N32" s="162">
        <f>ROUNDDOWN(K32/1.1*0.1,0)</f>
        <v>727</v>
      </c>
      <c r="O32" s="161"/>
      <c r="P32" s="27" t="s">
        <v>4</v>
      </c>
      <c r="Q32" s="162">
        <f>K32-N32</f>
        <v>7273</v>
      </c>
      <c r="R32" s="161"/>
      <c r="S32" s="31" t="s">
        <v>4</v>
      </c>
    </row>
    <row r="33" spans="1:19" ht="20.25" customHeight="1" thickBot="1">
      <c r="A33" s="356"/>
      <c r="B33" s="357"/>
      <c r="C33" s="357"/>
      <c r="D33" s="88"/>
      <c r="E33" s="358"/>
      <c r="F33" s="359"/>
      <c r="G33" s="89" t="s">
        <v>4</v>
      </c>
      <c r="H33" s="360"/>
      <c r="I33" s="361"/>
      <c r="J33" s="87" t="s">
        <v>6</v>
      </c>
      <c r="K33" s="160">
        <f t="shared" si="8"/>
        <v>0</v>
      </c>
      <c r="L33" s="161"/>
      <c r="M33" s="38" t="s">
        <v>4</v>
      </c>
      <c r="N33" s="220">
        <f>ROUNDDOWN(K33/1.1*0.1,0)</f>
        <v>0</v>
      </c>
      <c r="O33" s="221"/>
      <c r="P33" s="38" t="s">
        <v>4</v>
      </c>
      <c r="Q33" s="220">
        <f>K33-N33</f>
        <v>0</v>
      </c>
      <c r="R33" s="221"/>
      <c r="S33" s="31" t="s">
        <v>4</v>
      </c>
    </row>
    <row r="34" spans="1:19" ht="20.25" customHeight="1" thickBot="1">
      <c r="A34" s="353" t="s">
        <v>39</v>
      </c>
      <c r="B34" s="354"/>
      <c r="C34" s="354"/>
      <c r="D34" s="354"/>
      <c r="E34" s="354"/>
      <c r="F34" s="354"/>
      <c r="G34" s="354"/>
      <c r="H34" s="354"/>
      <c r="I34" s="354"/>
      <c r="J34" s="355"/>
      <c r="K34" s="212">
        <f>SUM(K31:L33)</f>
        <v>18000</v>
      </c>
      <c r="L34" s="175"/>
      <c r="M34" s="32" t="s">
        <v>4</v>
      </c>
      <c r="N34" s="174">
        <f>SUM(N31:O33)</f>
        <v>1636</v>
      </c>
      <c r="O34" s="175"/>
      <c r="P34" s="32" t="s">
        <v>4</v>
      </c>
      <c r="Q34" s="174">
        <f>SUM(Q31:R33)</f>
        <v>16364</v>
      </c>
      <c r="R34" s="175"/>
      <c r="S34" s="33" t="s">
        <v>4</v>
      </c>
    </row>
    <row r="35" spans="1:19" s="40" customFormat="1" ht="8.25" customHeight="1" thickBot="1">
      <c r="A35" s="13"/>
      <c r="B35" s="13"/>
      <c r="C35" s="13"/>
      <c r="D35" s="13"/>
      <c r="E35" s="13"/>
      <c r="F35" s="13"/>
      <c r="G35" s="13"/>
      <c r="H35" s="13"/>
      <c r="I35" s="13"/>
      <c r="J35" s="13"/>
      <c r="K35" s="39"/>
      <c r="L35" s="39"/>
      <c r="M35" s="13"/>
      <c r="N35" s="39"/>
      <c r="O35" s="39"/>
      <c r="P35" s="13"/>
      <c r="Q35" s="39"/>
      <c r="R35" s="39"/>
      <c r="S35" s="13"/>
    </row>
    <row r="36" spans="1:19" s="40" customFormat="1" ht="20.25" customHeight="1" thickBot="1">
      <c r="A36" s="13"/>
      <c r="B36" s="13"/>
      <c r="C36" s="13"/>
      <c r="D36" s="13"/>
      <c r="E36" s="13"/>
      <c r="F36" s="13"/>
      <c r="G36" s="13"/>
      <c r="H36" s="13"/>
      <c r="I36" s="13"/>
      <c r="J36" s="13"/>
      <c r="K36" s="39"/>
      <c r="L36" s="39"/>
      <c r="M36" s="13"/>
      <c r="N36" s="41"/>
      <c r="O36" s="213" t="s">
        <v>43</v>
      </c>
      <c r="P36" s="214"/>
      <c r="Q36" s="215">
        <f>Q27+Q34</f>
        <v>193644.2</v>
      </c>
      <c r="R36" s="175"/>
      <c r="S36" s="33" t="s">
        <v>4</v>
      </c>
    </row>
    <row r="37" spans="1:19" s="40" customFormat="1" ht="6.75" customHeight="1" thickBot="1">
      <c r="A37" s="42"/>
      <c r="B37" s="42"/>
      <c r="C37" s="43"/>
      <c r="D37" s="43"/>
      <c r="E37" s="43"/>
      <c r="F37" s="43"/>
      <c r="G37" s="43"/>
      <c r="H37" s="43"/>
      <c r="I37" s="43"/>
      <c r="J37" s="43"/>
      <c r="K37" s="43"/>
      <c r="L37" s="43"/>
      <c r="M37" s="43"/>
      <c r="N37" s="43"/>
      <c r="O37" s="43"/>
      <c r="P37" s="43"/>
      <c r="Q37" s="43"/>
      <c r="R37" s="43"/>
      <c r="S37" s="43"/>
    </row>
    <row r="38" spans="1:19" ht="20.25" customHeight="1" thickBot="1">
      <c r="A38" s="201" t="s">
        <v>44</v>
      </c>
      <c r="B38" s="202"/>
      <c r="C38" s="202"/>
      <c r="D38" s="202"/>
      <c r="E38" s="202"/>
      <c r="F38" s="202"/>
      <c r="G38" s="202"/>
      <c r="H38" s="202"/>
      <c r="I38" s="202"/>
      <c r="J38" s="202"/>
      <c r="K38" s="202"/>
      <c r="L38" s="202"/>
      <c r="M38" s="202"/>
      <c r="N38" s="202"/>
      <c r="O38" s="202"/>
      <c r="P38" s="202"/>
      <c r="Q38" s="203">
        <f>ROUNDDOWN(Q36*8/10,-3)</f>
        <v>154000</v>
      </c>
      <c r="R38" s="204"/>
      <c r="S38" s="44" t="s">
        <v>4</v>
      </c>
    </row>
    <row r="39" spans="1:19" ht="16.5" customHeight="1">
      <c r="A39" s="205" t="s">
        <v>45</v>
      </c>
      <c r="B39" s="205"/>
      <c r="C39" s="205"/>
      <c r="D39" s="205"/>
      <c r="E39" s="205"/>
      <c r="F39" s="205"/>
      <c r="G39" s="205"/>
      <c r="H39" s="205"/>
      <c r="I39" s="205"/>
      <c r="J39" s="205"/>
      <c r="K39" s="205"/>
      <c r="L39" s="205"/>
      <c r="M39" s="205"/>
      <c r="N39" s="205"/>
      <c r="O39" s="205"/>
      <c r="P39" s="205"/>
      <c r="Q39" s="205"/>
      <c r="R39" s="205"/>
      <c r="S39" s="205"/>
    </row>
    <row r="40" spans="1:19" ht="16.5" customHeight="1">
      <c r="A40" s="45" t="s">
        <v>67</v>
      </c>
      <c r="B40" s="45"/>
      <c r="C40" s="45"/>
      <c r="D40" s="45"/>
      <c r="E40" s="45"/>
      <c r="F40" s="45"/>
      <c r="G40" s="45"/>
      <c r="H40" s="45"/>
      <c r="I40" s="45"/>
      <c r="J40" s="45"/>
      <c r="K40" s="45"/>
      <c r="L40" s="45"/>
      <c r="M40" s="45"/>
      <c r="N40" s="45"/>
      <c r="O40" s="45"/>
      <c r="P40" s="45"/>
      <c r="Q40" s="45"/>
      <c r="R40" s="45"/>
      <c r="S40" s="45"/>
    </row>
    <row r="41" spans="1:19" ht="15.95" customHeight="1">
      <c r="A41" s="25"/>
      <c r="B41" s="25"/>
      <c r="C41" s="26"/>
      <c r="D41" s="26"/>
      <c r="E41" s="26"/>
      <c r="F41" s="26"/>
      <c r="G41" s="26"/>
      <c r="H41" s="26"/>
      <c r="I41" s="26"/>
      <c r="J41" s="26"/>
      <c r="K41" s="26"/>
      <c r="L41" s="26"/>
      <c r="M41" s="26"/>
      <c r="N41" s="26"/>
      <c r="O41" s="26"/>
      <c r="P41" s="26"/>
      <c r="Q41" s="26"/>
      <c r="R41" s="26"/>
      <c r="S41" s="26"/>
    </row>
    <row r="42" spans="1:19" ht="22.5" customHeight="1" thickBot="1">
      <c r="A42" s="206" t="s">
        <v>46</v>
      </c>
      <c r="B42" s="206"/>
      <c r="C42" s="206"/>
      <c r="D42" s="206"/>
      <c r="E42" s="206"/>
      <c r="F42" s="206"/>
      <c r="G42" s="206"/>
      <c r="H42" s="206"/>
      <c r="I42" s="206"/>
      <c r="J42" s="206"/>
      <c r="K42" s="206"/>
      <c r="L42" s="206"/>
      <c r="M42" s="206"/>
      <c r="N42" s="206"/>
      <c r="O42" s="206"/>
      <c r="P42" s="206"/>
      <c r="Q42" s="206"/>
      <c r="R42" s="206"/>
      <c r="S42" s="206"/>
    </row>
    <row r="43" spans="1:19" ht="20.100000000000001" customHeight="1">
      <c r="A43" s="207" t="s">
        <v>18</v>
      </c>
      <c r="B43" s="208"/>
      <c r="C43" s="208"/>
      <c r="D43" s="208"/>
      <c r="E43" s="208"/>
      <c r="F43" s="208"/>
      <c r="G43" s="208"/>
      <c r="H43" s="208"/>
      <c r="I43" s="208" t="s">
        <v>19</v>
      </c>
      <c r="J43" s="208"/>
      <c r="K43" s="208"/>
      <c r="L43" s="208"/>
      <c r="M43" s="208" t="s">
        <v>47</v>
      </c>
      <c r="N43" s="208"/>
      <c r="O43" s="208"/>
      <c r="P43" s="208"/>
      <c r="Q43" s="209" t="s">
        <v>21</v>
      </c>
      <c r="R43" s="210"/>
      <c r="S43" s="211"/>
    </row>
    <row r="44" spans="1:19" ht="18" customHeight="1">
      <c r="A44" s="46"/>
      <c r="B44" s="47" t="s">
        <v>22</v>
      </c>
      <c r="C44" s="47"/>
      <c r="D44" s="47"/>
      <c r="E44" s="48"/>
      <c r="F44" s="49" t="s">
        <v>23</v>
      </c>
      <c r="G44" s="49"/>
      <c r="H44" s="49"/>
      <c r="I44" s="50"/>
      <c r="J44" s="48"/>
      <c r="K44" s="48"/>
      <c r="L44" s="51"/>
      <c r="M44" s="52"/>
      <c r="N44" s="53"/>
      <c r="O44" s="53"/>
      <c r="P44" s="51"/>
      <c r="Q44" s="50"/>
      <c r="R44" s="48"/>
      <c r="S44" s="54"/>
    </row>
    <row r="45" spans="1:19" ht="18" customHeight="1">
      <c r="A45" s="55"/>
      <c r="B45" s="351">
        <v>43780</v>
      </c>
      <c r="C45" s="351"/>
      <c r="D45" s="56" t="s">
        <v>4</v>
      </c>
      <c r="E45" s="56" t="s">
        <v>24</v>
      </c>
      <c r="F45" s="352">
        <v>1</v>
      </c>
      <c r="G45" s="352"/>
      <c r="H45" s="57" t="s">
        <v>3</v>
      </c>
      <c r="I45" s="58" t="s">
        <v>25</v>
      </c>
      <c r="J45" s="194">
        <f>B45*F45</f>
        <v>43780</v>
      </c>
      <c r="K45" s="194"/>
      <c r="L45" s="59" t="s">
        <v>26</v>
      </c>
      <c r="M45" s="60"/>
      <c r="N45" s="195">
        <f>ROUND(J45/1.1*0.1,0)</f>
        <v>3980</v>
      </c>
      <c r="O45" s="195"/>
      <c r="P45" s="59" t="s">
        <v>26</v>
      </c>
      <c r="Q45" s="61"/>
      <c r="R45" s="196">
        <f>J45-N45</f>
        <v>39800</v>
      </c>
      <c r="S45" s="197"/>
    </row>
    <row r="46" spans="1:19" ht="18" customHeight="1">
      <c r="A46" s="62"/>
      <c r="B46" s="63"/>
      <c r="C46" s="63"/>
      <c r="D46" s="63"/>
      <c r="E46" s="63"/>
      <c r="F46" s="64"/>
      <c r="G46" s="64"/>
      <c r="H46" s="64"/>
      <c r="I46" s="198" t="s">
        <v>27</v>
      </c>
      <c r="J46" s="199"/>
      <c r="K46" s="199"/>
      <c r="L46" s="200"/>
      <c r="M46" s="65"/>
      <c r="N46" s="66"/>
      <c r="O46" s="66"/>
      <c r="P46" s="67"/>
      <c r="Q46" s="68"/>
      <c r="R46" s="64"/>
      <c r="S46" s="69"/>
    </row>
    <row r="47" spans="1:19" ht="18" customHeight="1">
      <c r="A47" s="181" t="s">
        <v>48</v>
      </c>
      <c r="B47" s="182"/>
      <c r="C47" s="182"/>
      <c r="D47" s="182"/>
      <c r="E47" s="182"/>
      <c r="F47" s="182"/>
      <c r="G47" s="182"/>
      <c r="H47" s="182"/>
      <c r="I47" s="182"/>
      <c r="J47" s="182"/>
      <c r="K47" s="182"/>
      <c r="L47" s="182"/>
      <c r="M47" s="182"/>
      <c r="N47" s="182"/>
      <c r="O47" s="182"/>
      <c r="P47" s="182"/>
      <c r="Q47" s="182"/>
      <c r="R47" s="182"/>
      <c r="S47" s="183"/>
    </row>
    <row r="48" spans="1:19" ht="18" customHeight="1" thickBot="1">
      <c r="A48" s="184" t="s">
        <v>49</v>
      </c>
      <c r="B48" s="185"/>
      <c r="C48" s="185"/>
      <c r="D48" s="185"/>
      <c r="E48" s="185"/>
      <c r="F48" s="185"/>
      <c r="G48" s="185"/>
      <c r="H48" s="185"/>
      <c r="I48" s="185"/>
      <c r="J48" s="185"/>
      <c r="K48" s="185"/>
      <c r="L48" s="185"/>
      <c r="M48" s="185"/>
      <c r="N48" s="185"/>
      <c r="O48" s="185"/>
      <c r="P48" s="185"/>
      <c r="Q48" s="185"/>
      <c r="R48" s="185"/>
      <c r="S48" s="186"/>
    </row>
    <row r="49" spans="1:19" ht="20.25" customHeight="1" thickBot="1">
      <c r="A49" s="187" t="s">
        <v>50</v>
      </c>
      <c r="B49" s="188"/>
      <c r="C49" s="188"/>
      <c r="D49" s="188"/>
      <c r="E49" s="188"/>
      <c r="F49" s="188"/>
      <c r="G49" s="188"/>
      <c r="H49" s="188"/>
      <c r="I49" s="188"/>
      <c r="J49" s="188"/>
      <c r="K49" s="188"/>
      <c r="L49" s="188"/>
      <c r="M49" s="188"/>
      <c r="N49" s="188"/>
      <c r="O49" s="188"/>
      <c r="P49" s="188"/>
      <c r="Q49" s="189"/>
      <c r="R49" s="190">
        <f>ROUNDDOWN(R45*8/10,-3)</f>
        <v>31000</v>
      </c>
      <c r="S49" s="191"/>
    </row>
    <row r="50" spans="1:19" ht="15" customHeight="1"/>
    <row r="51" spans="1:19" ht="15" customHeight="1"/>
    <row r="52" spans="1:19" ht="15" customHeight="1"/>
    <row r="53" spans="1:19" ht="15" customHeight="1"/>
    <row r="54" spans="1:19" ht="15" customHeight="1"/>
    <row r="55" spans="1:19" ht="15" customHeight="1"/>
    <row r="56" spans="1:19" ht="15" customHeight="1"/>
    <row r="57" spans="1:19" ht="15" customHeight="1"/>
    <row r="58" spans="1:19" ht="15" customHeight="1"/>
    <row r="59" spans="1:19" ht="15" customHeight="1"/>
    <row r="60" spans="1:19" ht="15" customHeight="1"/>
    <row r="61" spans="1:19" ht="15" customHeight="1"/>
    <row r="62" spans="1:19" ht="15" customHeight="1"/>
    <row r="63" spans="1:19" ht="15" customHeight="1"/>
    <row r="64" spans="1:19"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row r="476" ht="15" customHeight="1"/>
    <row r="477" ht="15" customHeight="1"/>
    <row r="478" ht="15" customHeight="1"/>
    <row r="479" ht="15" customHeight="1"/>
    <row r="480" ht="15" customHeight="1"/>
    <row r="481" ht="15" customHeight="1"/>
    <row r="482" ht="15" customHeight="1"/>
    <row r="483" ht="15" customHeight="1"/>
    <row r="484" ht="15" customHeight="1"/>
    <row r="485" ht="15" customHeight="1"/>
    <row r="486" ht="15" customHeight="1"/>
    <row r="487" ht="15" customHeight="1"/>
    <row r="488" ht="15" customHeight="1"/>
    <row r="489" ht="15" customHeight="1"/>
    <row r="490" ht="15" customHeight="1"/>
    <row r="491" ht="15" customHeight="1"/>
    <row r="492" ht="15" customHeight="1"/>
    <row r="493" ht="15" customHeight="1"/>
    <row r="494" ht="15" customHeight="1"/>
    <row r="495" ht="15" customHeight="1"/>
    <row r="496" ht="15" customHeight="1"/>
    <row r="497" ht="15" customHeight="1"/>
    <row r="498" ht="15" customHeight="1"/>
    <row r="499" ht="15" customHeight="1"/>
    <row r="500" ht="15" customHeight="1"/>
    <row r="501" ht="15" customHeight="1"/>
    <row r="502" ht="15" customHeight="1"/>
    <row r="503" ht="15" customHeight="1"/>
    <row r="504" ht="15" customHeight="1"/>
    <row r="505" ht="15" customHeight="1"/>
    <row r="506" ht="15" customHeight="1"/>
    <row r="507" ht="15" customHeight="1"/>
    <row r="508" ht="15" customHeight="1"/>
    <row r="509" ht="15" customHeight="1"/>
    <row r="510" ht="15" customHeight="1"/>
    <row r="511" ht="15" customHeight="1"/>
    <row r="512" ht="15" customHeight="1"/>
    <row r="513" ht="15" customHeight="1"/>
    <row r="514" ht="15" customHeight="1"/>
    <row r="515" ht="15" customHeight="1"/>
    <row r="516" ht="15" customHeight="1"/>
    <row r="517" ht="15" customHeight="1"/>
    <row r="518" ht="15" customHeight="1"/>
    <row r="519" ht="15" customHeight="1"/>
    <row r="520" ht="15" customHeight="1"/>
    <row r="521" ht="15" customHeight="1"/>
    <row r="522" ht="15" customHeight="1"/>
    <row r="523" ht="15" customHeight="1"/>
    <row r="524" ht="15" customHeight="1"/>
    <row r="525" ht="15" customHeight="1"/>
    <row r="526" ht="15" customHeight="1"/>
    <row r="527" ht="15" customHeight="1"/>
    <row r="528" ht="15" customHeight="1"/>
    <row r="529" ht="15" customHeight="1"/>
    <row r="530" ht="15" customHeight="1"/>
    <row r="531" ht="15" customHeight="1"/>
    <row r="532" ht="15" customHeight="1"/>
    <row r="533" ht="15" customHeight="1"/>
    <row r="534" ht="15" customHeight="1"/>
  </sheetData>
  <mergeCells count="151">
    <mergeCell ref="Q5:R7"/>
    <mergeCell ref="S5:S7"/>
    <mergeCell ref="B6:C6"/>
    <mergeCell ref="F6:G6"/>
    <mergeCell ref="J6:K6"/>
    <mergeCell ref="N6:O6"/>
    <mergeCell ref="I7:L7"/>
    <mergeCell ref="A1:S1"/>
    <mergeCell ref="R2:S2"/>
    <mergeCell ref="A3:S3"/>
    <mergeCell ref="A4:H4"/>
    <mergeCell ref="I4:L4"/>
    <mergeCell ref="M4:P4"/>
    <mergeCell ref="Q4:S4"/>
    <mergeCell ref="A14:C14"/>
    <mergeCell ref="E14:G14"/>
    <mergeCell ref="H14:J14"/>
    <mergeCell ref="K14:M14"/>
    <mergeCell ref="N14:P14"/>
    <mergeCell ref="Q14:S14"/>
    <mergeCell ref="A8:Q8"/>
    <mergeCell ref="R8:S8"/>
    <mergeCell ref="A9:S9"/>
    <mergeCell ref="A10:S10"/>
    <mergeCell ref="A12:S12"/>
    <mergeCell ref="A13:S13"/>
    <mergeCell ref="A16:C16"/>
    <mergeCell ref="E16:G16"/>
    <mergeCell ref="H16:J16"/>
    <mergeCell ref="K16:L16"/>
    <mergeCell ref="N16:O16"/>
    <mergeCell ref="Q16:R16"/>
    <mergeCell ref="A15:C15"/>
    <mergeCell ref="E15:G15"/>
    <mergeCell ref="H15:J15"/>
    <mergeCell ref="K15:L15"/>
    <mergeCell ref="N15:O15"/>
    <mergeCell ref="Q15:R15"/>
    <mergeCell ref="A18:C18"/>
    <mergeCell ref="E18:G18"/>
    <mergeCell ref="H18:J18"/>
    <mergeCell ref="K18:L18"/>
    <mergeCell ref="N18:O18"/>
    <mergeCell ref="Q18:R18"/>
    <mergeCell ref="A17:C17"/>
    <mergeCell ref="E17:G17"/>
    <mergeCell ref="H17:J17"/>
    <mergeCell ref="K17:L17"/>
    <mergeCell ref="N17:O17"/>
    <mergeCell ref="Q17:R17"/>
    <mergeCell ref="A20:C20"/>
    <mergeCell ref="E20:G20"/>
    <mergeCell ref="H20:J20"/>
    <mergeCell ref="K20:L20"/>
    <mergeCell ref="N20:O20"/>
    <mergeCell ref="Q20:R20"/>
    <mergeCell ref="A19:C19"/>
    <mergeCell ref="E19:G19"/>
    <mergeCell ref="H19:J19"/>
    <mergeCell ref="K19:L19"/>
    <mergeCell ref="N19:O19"/>
    <mergeCell ref="Q19:R19"/>
    <mergeCell ref="A23:C23"/>
    <mergeCell ref="E23:G23"/>
    <mergeCell ref="H23:J23"/>
    <mergeCell ref="K23:L23"/>
    <mergeCell ref="N23:O23"/>
    <mergeCell ref="Q23:R23"/>
    <mergeCell ref="A22:C22"/>
    <mergeCell ref="E22:G22"/>
    <mergeCell ref="H22:J22"/>
    <mergeCell ref="K22:L22"/>
    <mergeCell ref="N22:O22"/>
    <mergeCell ref="Q22:R22"/>
    <mergeCell ref="A26:C26"/>
    <mergeCell ref="E26:G26"/>
    <mergeCell ref="H26:J26"/>
    <mergeCell ref="K26:L26"/>
    <mergeCell ref="N26:O26"/>
    <mergeCell ref="Q26:R26"/>
    <mergeCell ref="A24:C24"/>
    <mergeCell ref="E24:G24"/>
    <mergeCell ref="H24:J24"/>
    <mergeCell ref="K24:L24"/>
    <mergeCell ref="N24:O24"/>
    <mergeCell ref="Q24:R24"/>
    <mergeCell ref="Q30:S30"/>
    <mergeCell ref="A31:C31"/>
    <mergeCell ref="E31:F31"/>
    <mergeCell ref="H31:I31"/>
    <mergeCell ref="K31:L31"/>
    <mergeCell ref="N31:O31"/>
    <mergeCell ref="Q31:R31"/>
    <mergeCell ref="A27:J27"/>
    <mergeCell ref="K27:L27"/>
    <mergeCell ref="N27:O27"/>
    <mergeCell ref="Q27:R27"/>
    <mergeCell ref="A29:S29"/>
    <mergeCell ref="A30:C30"/>
    <mergeCell ref="E30:G30"/>
    <mergeCell ref="H30:J30"/>
    <mergeCell ref="K30:M30"/>
    <mergeCell ref="N30:P30"/>
    <mergeCell ref="A33:C33"/>
    <mergeCell ref="E33:F33"/>
    <mergeCell ref="H33:I33"/>
    <mergeCell ref="K33:L33"/>
    <mergeCell ref="N33:O33"/>
    <mergeCell ref="Q33:R33"/>
    <mergeCell ref="A32:C32"/>
    <mergeCell ref="E32:F32"/>
    <mergeCell ref="H32:I32"/>
    <mergeCell ref="K32:L32"/>
    <mergeCell ref="N32:O32"/>
    <mergeCell ref="Q32:R32"/>
    <mergeCell ref="A39:S39"/>
    <mergeCell ref="A42:S42"/>
    <mergeCell ref="A43:H43"/>
    <mergeCell ref="I43:L43"/>
    <mergeCell ref="M43:P43"/>
    <mergeCell ref="Q43:S43"/>
    <mergeCell ref="A34:J34"/>
    <mergeCell ref="K34:L34"/>
    <mergeCell ref="N34:O34"/>
    <mergeCell ref="Q34:R34"/>
    <mergeCell ref="O36:P36"/>
    <mergeCell ref="Q36:R36"/>
    <mergeCell ref="A21:C21"/>
    <mergeCell ref="E21:G21"/>
    <mergeCell ref="H21:J21"/>
    <mergeCell ref="K21:L21"/>
    <mergeCell ref="N21:O21"/>
    <mergeCell ref="Q21:R21"/>
    <mergeCell ref="A47:S47"/>
    <mergeCell ref="A48:S48"/>
    <mergeCell ref="A49:Q49"/>
    <mergeCell ref="R49:S49"/>
    <mergeCell ref="A25:C25"/>
    <mergeCell ref="E25:G25"/>
    <mergeCell ref="H25:J25"/>
    <mergeCell ref="K25:L25"/>
    <mergeCell ref="N25:O25"/>
    <mergeCell ref="Q25:R25"/>
    <mergeCell ref="B45:C45"/>
    <mergeCell ref="F45:G45"/>
    <mergeCell ref="J45:K45"/>
    <mergeCell ref="N45:O45"/>
    <mergeCell ref="R45:S45"/>
    <mergeCell ref="I46:L46"/>
    <mergeCell ref="A38:P38"/>
    <mergeCell ref="Q38:R38"/>
  </mergeCells>
  <phoneticPr fontId="2"/>
  <pageMargins left="0.7" right="0.7" top="0.75" bottom="0.75" header="0.3" footer="0.3"/>
  <pageSetup paperSize="9" scale="83" orientation="portrait"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A0FA62A3-B3B2-4203-9297-BE062EC494A0}">
          <x14:formula1>
            <xm:f>リスト!$C$2:$C$6</xm:f>
          </x14:formula1>
          <xm:sqref>A15:C26</xm:sqref>
        </x14:dataValidation>
        <x14:dataValidation type="list" allowBlank="1" showInputMessage="1" showErrorMessage="1" xr:uid="{D99CA3AB-9E4E-4A1F-940D-A7669F617390}">
          <x14:formula1>
            <xm:f>リスト!$E$2:$E$4</xm:f>
          </x14:formula1>
          <xm:sqref>D31:D33 D15:D26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6E3F8A-F90B-4AD4-93C3-214AB6295910}">
  <dimension ref="C2:E6"/>
  <sheetViews>
    <sheetView workbookViewId="0">
      <selection activeCell="D9" sqref="D9"/>
    </sheetView>
  </sheetViews>
  <sheetFormatPr defaultRowHeight="13.5"/>
  <sheetData>
    <row r="2" spans="3:5" ht="18.75">
      <c r="C2" s="73" t="s">
        <v>71</v>
      </c>
      <c r="E2" s="74" t="s">
        <v>22</v>
      </c>
    </row>
    <row r="3" spans="3:5" ht="18.75">
      <c r="C3" s="73" t="s">
        <v>72</v>
      </c>
      <c r="E3" s="74" t="s">
        <v>23</v>
      </c>
    </row>
    <row r="4" spans="3:5" ht="18.75">
      <c r="C4" s="73" t="s">
        <v>73</v>
      </c>
      <c r="E4" s="74" t="s">
        <v>74</v>
      </c>
    </row>
    <row r="5" spans="3:5" ht="18.75">
      <c r="C5" s="73" t="s">
        <v>75</v>
      </c>
    </row>
    <row r="6" spans="3:5" ht="18.75">
      <c r="C6" s="73" t="s">
        <v>76</v>
      </c>
    </row>
  </sheetData>
  <phoneticPr fontId="2"/>
  <pageMargins left="0.7" right="0.7" top="0.75" bottom="0.75" header="0.3" footer="0.3"/>
  <pageSetup paperSize="9" orientation="portrait" copies="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vt:i4>
      </vt:variant>
    </vt:vector>
  </HeadingPairs>
  <TitlesOfParts>
    <vt:vector size="8" baseType="lpstr">
      <vt:lpstr>実績報告書</vt:lpstr>
      <vt:lpstr>附表２</vt:lpstr>
      <vt:lpstr>実績報告書 (記入例)</vt:lpstr>
      <vt:lpstr>附表２ (記入例)</vt:lpstr>
      <vt:lpstr>リスト</vt:lpstr>
      <vt:lpstr>実績報告書!Print_Area</vt:lpstr>
      <vt:lpstr>'実績報告書 (記入例)'!Print_Area</vt:lpstr>
      <vt:lpstr>附表２!Print_Area</vt:lpstr>
    </vt:vector>
  </TitlesOfParts>
  <Company>福岡県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福岡県</dc:creator>
  <cp:lastModifiedBy>田中 健太</cp:lastModifiedBy>
  <cp:lastPrinted>2025-12-16T00:45:16Z</cp:lastPrinted>
  <dcterms:created xsi:type="dcterms:W3CDTF">2020-02-04T00:01:45Z</dcterms:created>
  <dcterms:modified xsi:type="dcterms:W3CDTF">2025-12-16T00:45:28Z</dcterms:modified>
</cp:coreProperties>
</file>