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3.xml" ContentType="application/vnd.openxmlformats-officedocument.drawing+xml"/>
  <Override PartName="/xl/worksheets/sheet12.xml" ContentType="application/vnd.openxmlformats-officedocument.spreadsheetml.worksheet+xml"/>
  <Override PartName="/xl/drawings/drawing4.xml" ContentType="application/vnd.openxmlformats-officedocument.drawing+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225" yWindow="65521" windowWidth="9375" windowHeight="8775" activeTab="0"/>
  </bookViews>
  <sheets>
    <sheet name="表紙2" sheetId="1" r:id="rId1"/>
    <sheet name="白紙" sheetId="2" r:id="rId2"/>
    <sheet name="表紙2-1" sheetId="3" r:id="rId3"/>
    <sheet name="白紙 (2)" sheetId="4" r:id="rId4"/>
    <sheet name="-35-" sheetId="5" r:id="rId5"/>
    <sheet name="-36-" sheetId="6" r:id="rId6"/>
    <sheet name="-37-" sheetId="7" r:id="rId7"/>
    <sheet name="-38- " sheetId="8" r:id="rId8"/>
    <sheet name="-39-" sheetId="9" r:id="rId9"/>
    <sheet name="-40-" sheetId="10" r:id="rId10"/>
    <sheet name="-41-" sheetId="11" r:id="rId11"/>
    <sheet name="-42-" sheetId="12" r:id="rId12"/>
    <sheet name="白紙 (3)" sheetId="13" r:id="rId13"/>
  </sheets>
  <definedNames>
    <definedName name="_xlnm.Print_Area" localSheetId="4">'-35-'!$A$1:$L$56</definedName>
    <definedName name="_xlnm.Print_Area" localSheetId="5">'-36-'!$A$1:$T$41</definedName>
    <definedName name="_xlnm.Print_Area" localSheetId="6">'-37-'!$A$1:$V$25</definedName>
    <definedName name="_xlnm.Print_Area" localSheetId="7">'-38- '!$A$1:$X$38</definedName>
    <definedName name="_xlnm.Print_Area" localSheetId="8">'-39-'!$A$1:$N$47</definedName>
    <definedName name="_xlnm.Print_Area" localSheetId="9">'-40-'!$A$1:$P$21</definedName>
    <definedName name="_xlnm.Print_Area" localSheetId="10">'-41-'!$A$1:$M$49</definedName>
    <definedName name="_xlnm.Print_Area" localSheetId="11">'-42-'!$A$1:$N$56</definedName>
  </definedNames>
  <calcPr fullCalcOnLoad="1"/>
</workbook>
</file>

<file path=xl/sharedStrings.xml><?xml version="1.0" encoding="utf-8"?>
<sst xmlns="http://schemas.openxmlformats.org/spreadsheetml/2006/main" count="555" uniqueCount="322">
  <si>
    <t>※(注)１</t>
  </si>
  <si>
    <t>※(注)２</t>
  </si>
  <si>
    <t>　平成19年度分から， （　　）内に鹿児島市を含む受給者数を再掲。</t>
  </si>
  <si>
    <t>年度</t>
  </si>
  <si>
    <t>指宿</t>
  </si>
  <si>
    <t>加世田</t>
  </si>
  <si>
    <t>伊集院</t>
  </si>
  <si>
    <t>出水</t>
  </si>
  <si>
    <t>大口</t>
  </si>
  <si>
    <t>志布志</t>
  </si>
  <si>
    <t>鹿屋</t>
  </si>
  <si>
    <t>西之表</t>
  </si>
  <si>
    <t>屋久島</t>
  </si>
  <si>
    <t>名瀬</t>
  </si>
  <si>
    <t>徳之島</t>
  </si>
  <si>
    <t>姶良</t>
  </si>
  <si>
    <t>保健所名</t>
  </si>
  <si>
    <t>実人数</t>
  </si>
  <si>
    <t>計</t>
  </si>
  <si>
    <t>その他</t>
  </si>
  <si>
    <t>合計</t>
  </si>
  <si>
    <t>開催回数</t>
  </si>
  <si>
    <t>相  談  内  容  （単位；人）</t>
  </si>
  <si>
    <t>慢性呼吸器疾患</t>
  </si>
  <si>
    <t>慢性消化器疾患</t>
  </si>
  <si>
    <t>保護者</t>
  </si>
  <si>
    <t>児</t>
  </si>
  <si>
    <t>計</t>
  </si>
  <si>
    <t>医師</t>
  </si>
  <si>
    <t>心理職員</t>
  </si>
  <si>
    <t>理学療法士</t>
  </si>
  <si>
    <t>保健師</t>
  </si>
  <si>
    <t>その他</t>
  </si>
  <si>
    <t>指宿</t>
  </si>
  <si>
    <t>加世田</t>
  </si>
  <si>
    <t>伊集院</t>
  </si>
  <si>
    <t>川薩</t>
  </si>
  <si>
    <t>出水</t>
  </si>
  <si>
    <t>大口</t>
  </si>
  <si>
    <t>志布志</t>
  </si>
  <si>
    <t>鹿屋</t>
  </si>
  <si>
    <t>西之表</t>
  </si>
  <si>
    <t>屋久島</t>
  </si>
  <si>
    <t>名瀬</t>
  </si>
  <si>
    <t>徳之島</t>
  </si>
  <si>
    <t>児側の状況</t>
  </si>
  <si>
    <t>育児不安</t>
  </si>
  <si>
    <t>児童虐待</t>
  </si>
  <si>
    <t>その他</t>
  </si>
  <si>
    <t>計</t>
  </si>
  <si>
    <t>情緒行動上の問題</t>
  </si>
  <si>
    <t>＊　児側の状況については，主たるものを計上。「児側の状況」以外の項目については，該当するものがあれば計上。</t>
  </si>
  <si>
    <t>保健所名</t>
  </si>
  <si>
    <t>診断</t>
  </si>
  <si>
    <t>処遇方針</t>
  </si>
  <si>
    <t>運動発達の遅れ・疑い</t>
  </si>
  <si>
    <t>知的発達の遅れ・疑い</t>
  </si>
  <si>
    <t>情緒発達の遅れ・疑い</t>
  </si>
  <si>
    <t>言語発達の遅れ・疑い</t>
  </si>
  <si>
    <t>異常なし</t>
  </si>
  <si>
    <t>終了</t>
  </si>
  <si>
    <t>要指導</t>
  </si>
  <si>
    <t>要観察</t>
  </si>
  <si>
    <t>要精密</t>
  </si>
  <si>
    <t>要医療</t>
  </si>
  <si>
    <t>再相談</t>
  </si>
  <si>
    <t>訪問</t>
  </si>
  <si>
    <t>電話確認</t>
  </si>
  <si>
    <t>市町村育児教室</t>
  </si>
  <si>
    <t>他機関紹介</t>
  </si>
  <si>
    <t>児相</t>
  </si>
  <si>
    <t>療育訓練機関</t>
  </si>
  <si>
    <t>保育園等</t>
  </si>
  <si>
    <t>＊　診断欄は，１回ごとの相談における診断名（重複あり）を計上。</t>
  </si>
  <si>
    <t>＊　処遇方針は，一人の児に対して，年度を通じて方針としてあがった項目を全て実件数で計上。</t>
  </si>
  <si>
    <t>相談者</t>
  </si>
  <si>
    <t>相談者数</t>
  </si>
  <si>
    <t>実</t>
  </si>
  <si>
    <t>延</t>
  </si>
  <si>
    <t>　機関</t>
  </si>
  <si>
    <t>保健所</t>
  </si>
  <si>
    <t>保健所計</t>
  </si>
  <si>
    <t>鹿児島大学病院</t>
  </si>
  <si>
    <t>総計</t>
  </si>
  <si>
    <t>主たる相談内容</t>
  </si>
  <si>
    <t>不妊の原因</t>
  </si>
  <si>
    <t>検査・治療</t>
  </si>
  <si>
    <t>病院情報</t>
  </si>
  <si>
    <t>主治医・病院への不満</t>
  </si>
  <si>
    <t>偏見や無理解への不満</t>
  </si>
  <si>
    <t>家族に関すること</t>
  </si>
  <si>
    <t>　機関</t>
  </si>
  <si>
    <t>保健所</t>
  </si>
  <si>
    <t>小　　　計</t>
  </si>
  <si>
    <t>（参考）鹿児島市</t>
  </si>
  <si>
    <t>県　　総　　計</t>
  </si>
  <si>
    <t>（実人員）</t>
  </si>
  <si>
    <t>悪性新生物</t>
  </si>
  <si>
    <t>慢性腎疾患</t>
  </si>
  <si>
    <t>慢性心疾患</t>
  </si>
  <si>
    <t>内分泌疾患</t>
  </si>
  <si>
    <t>膠原病</t>
  </si>
  <si>
    <t>糖尿病</t>
  </si>
  <si>
    <t>先天性代謝異常</t>
  </si>
  <si>
    <t>神経・筋疾患</t>
  </si>
  <si>
    <t>　　計</t>
  </si>
  <si>
    <t>　　　区分</t>
  </si>
  <si>
    <t>妊産婦貧血</t>
  </si>
  <si>
    <t>産科出血</t>
  </si>
  <si>
    <t>心疾患</t>
  </si>
  <si>
    <t>１９</t>
  </si>
  <si>
    <t>内容</t>
  </si>
  <si>
    <t>実人員</t>
  </si>
  <si>
    <t>保育士</t>
  </si>
  <si>
    <t>参加者
（延人数）</t>
  </si>
  <si>
    <t>相談従事者数
（延人員）</t>
  </si>
  <si>
    <t>区　　　　　　分</t>
  </si>
  <si>
    <t>２　保健指導・相談事業</t>
  </si>
  <si>
    <t>知的な
問題</t>
  </si>
  <si>
    <t>言語の
問題</t>
  </si>
  <si>
    <t>相談実人数(人）</t>
  </si>
  <si>
    <t>相談延人数(人）</t>
  </si>
  <si>
    <t>　保　健　所</t>
  </si>
  <si>
    <t>　そ　の　他</t>
  </si>
  <si>
    <t>実施回数</t>
  </si>
  <si>
    <t>医師</t>
  </si>
  <si>
    <t>保健師</t>
  </si>
  <si>
    <t>栄養士</t>
  </si>
  <si>
    <t>歯科衛生士</t>
  </si>
  <si>
    <t>事務職</t>
  </si>
  <si>
    <t>医師</t>
  </si>
  <si>
    <t>理学療法士</t>
  </si>
  <si>
    <t>作業療法士</t>
  </si>
  <si>
    <t>言語聴覚士</t>
  </si>
  <si>
    <t>保健師</t>
  </si>
  <si>
    <t>心理判定員</t>
  </si>
  <si>
    <t>歯科医師</t>
  </si>
  <si>
    <t>看護師</t>
  </si>
  <si>
    <t>保育士</t>
  </si>
  <si>
    <t>併用</t>
  </si>
  <si>
    <t>(ｱ)　助成件数</t>
  </si>
  <si>
    <t>イ　不妊治療費助成事業</t>
  </si>
  <si>
    <t>１７</t>
  </si>
  <si>
    <t>１８</t>
  </si>
  <si>
    <t>２０</t>
  </si>
  <si>
    <t>(注）　上記給付人員には鹿児島市は含まれていない。</t>
  </si>
  <si>
    <t>　体外受精及び顕微授精による不妊治療を受ける夫婦に対し，不妊治療費助成金を給付する。</t>
  </si>
  <si>
    <t>　 産後うつ病，育児ノイローゼなどのリスクのある母親及び子どもが低出生体重児や慢性疾患児であるなど，虐待ハイリスク群の保護者等に対して，グループミーティングや情報提供のための教室等を実施することで，母親等の不安やストレスの軽減を図り，児童虐待の発生を予防することを目的とする。</t>
  </si>
  <si>
    <t>人</t>
  </si>
  <si>
    <t>妊婦</t>
  </si>
  <si>
    <t>産婦</t>
  </si>
  <si>
    <t>幼児</t>
  </si>
  <si>
    <t>川薩</t>
  </si>
  <si>
    <t>姶良</t>
  </si>
  <si>
    <t>保健所主催</t>
  </si>
  <si>
    <t>他機関主催</t>
  </si>
  <si>
    <t>圏域内の支援体制調整会議</t>
  </si>
  <si>
    <t>　　　　　年度　　　
 保健所名</t>
  </si>
  <si>
    <t>　　　　　　　　　　　年度
　疾患群名　　　</t>
  </si>
  <si>
    <t>人</t>
  </si>
  <si>
    <t>給　　　　　付　　　　　人　　　　　員</t>
  </si>
  <si>
    <t>計</t>
  </si>
  <si>
    <t>　</t>
  </si>
  <si>
    <t>２１</t>
  </si>
  <si>
    <t>　市町村等で実施する乳幼児健康診査等において，障害児には該当しないが，発育や精神・運動等の発達に問題のある乳幼児又はその恐れのある乳幼児に対して,早期に専門的支援を行うと同時に適切な指導により，児の健全な発達を促すとともに，保護者に対しゆとりのある楽しい育児ができるよう支援する。</t>
  </si>
  <si>
    <t>運動発達機能の問題</t>
  </si>
  <si>
    <t>ア　　乳幼児発育発達クリニック</t>
  </si>
  <si>
    <t>(ｱ) 　初回相談者の状況</t>
  </si>
  <si>
    <t>(ｲ) 　相談結果</t>
  </si>
  <si>
    <t>(ｳ) 　従事者状況</t>
  </si>
  <si>
    <t>ア　不妊専門相談センター事業</t>
  </si>
  <si>
    <t>　不妊に悩む夫婦等に対し，一般相談窓口（保健所）と専門相談窓口（鹿児島大学病院）を開設し，不妊に関する情報提供や不妊相談を行う。</t>
  </si>
  <si>
    <t>　妊娠高血圧症候群等に罹患している妊産婦（所得税額30,000円以下の世帯が対象）で入院治療が必要な場合に，入院治療に要した費用の一部を助成する。</t>
  </si>
  <si>
    <t>体外
受精</t>
  </si>
  <si>
    <t>顕微
授精</t>
  </si>
  <si>
    <t>２２</t>
  </si>
  <si>
    <t>（実人員）</t>
  </si>
  <si>
    <t>相談(全体）</t>
  </si>
  <si>
    <t>面接</t>
  </si>
  <si>
    <t>電話</t>
  </si>
  <si>
    <t>糖尿病</t>
  </si>
  <si>
    <t>ア　女性健康相談センター事業</t>
  </si>
  <si>
    <t>不育(再掲)</t>
  </si>
  <si>
    <t>子ども福祉課</t>
  </si>
  <si>
    <t>思春期</t>
  </si>
  <si>
    <t>妊娠・避妊</t>
  </si>
  <si>
    <t>望まない妊娠</t>
  </si>
  <si>
    <t>不妊</t>
  </si>
  <si>
    <t>更年期</t>
  </si>
  <si>
    <t>未熟児</t>
  </si>
  <si>
    <t>計
（実）</t>
  </si>
  <si>
    <t>計
（延）</t>
  </si>
  <si>
    <t>小児慢性特定疾患児</t>
  </si>
  <si>
    <t>その他</t>
  </si>
  <si>
    <t>延回数</t>
  </si>
  <si>
    <r>
      <t>新生児</t>
    </r>
    <r>
      <rPr>
        <sz val="9"/>
        <rFont val="ＭＳ Ｐ明朝"/>
        <family val="1"/>
      </rPr>
      <t>（未熟児を除く）</t>
    </r>
  </si>
  <si>
    <r>
      <t>乳児</t>
    </r>
    <r>
      <rPr>
        <sz val="9"/>
        <rFont val="ＭＳ Ｐ明朝"/>
        <family val="1"/>
      </rPr>
      <t>（未熟児を除く）</t>
    </r>
  </si>
  <si>
    <t>平成１６</t>
  </si>
  <si>
    <t>妊娠高血圧症
（妊娠中毒症）</t>
  </si>
  <si>
    <t>人</t>
  </si>
  <si>
    <t>１　検査</t>
  </si>
  <si>
    <t xml:space="preserve"> （１） 先天性代謝異常等検査</t>
  </si>
  <si>
    <t>　先天性代謝異常等検査は，生後４～６（７）日の新生児に血液検査を行い，疾患を早期に発見し，適切な治療を行うことにより障害の発症を未然に防止することを目的とする。</t>
  </si>
  <si>
    <t>ア　先天性代謝異常等検査受検状況の年次推移</t>
  </si>
  <si>
    <t>(ｱ)　昭和60年度～平成20年度</t>
  </si>
  <si>
    <t>　</t>
  </si>
  <si>
    <t>　　  疾 　　病 　　別 　　患 　　児　 　数</t>
  </si>
  <si>
    <t>受検児数　　　</t>
  </si>
  <si>
    <t>ﾌｪﾆｰﾙｹﾄﾝ尿症</t>
  </si>
  <si>
    <t>楓糖尿症</t>
  </si>
  <si>
    <t>ヒスチジン血症</t>
  </si>
  <si>
    <t>ﾎﾓｼｽﾁﾝ
尿症</t>
  </si>
  <si>
    <t>ﾎﾓｼｽﾁﾝ
尿症</t>
  </si>
  <si>
    <t>ｶﾞﾗｸﾄｰｽ
血症</t>
  </si>
  <si>
    <t>ｶﾞﾗｸﾄｰｽ
血症</t>
  </si>
  <si>
    <t>先天性副腎過形成症</t>
  </si>
  <si>
    <t>クレチン症</t>
  </si>
  <si>
    <t>計（人）</t>
  </si>
  <si>
    <t>S60～H４</t>
  </si>
  <si>
    <t>H５～H20</t>
  </si>
  <si>
    <t>患者発見率</t>
  </si>
  <si>
    <t>1/452,800</t>
  </si>
  <si>
    <t>1/226,400</t>
  </si>
  <si>
    <t>1/9,900</t>
  </si>
  <si>
    <t>1/150,900</t>
  </si>
  <si>
    <t>1/34,800</t>
  </si>
  <si>
    <t>1/25,200</t>
  </si>
  <si>
    <t>1/1,300</t>
  </si>
  <si>
    <t>（注）　ヒスチジン血症は，平成４年９月１日より先天性代謝異常等検査対象疾患から除外された。</t>
  </si>
  <si>
    <t>（注）　患者発見率＝疾患別患児数／受検児数（100未満四捨五入）</t>
  </si>
  <si>
    <t>(ｲ)　平成20年度以降</t>
  </si>
  <si>
    <t>疾 　　病 　　別 　　患 　　児　 　数</t>
  </si>
  <si>
    <t>疾 　　病 　　別 　　患 　　児　 　数</t>
  </si>
  <si>
    <t>対象児数</t>
  </si>
  <si>
    <t>ﾎﾓｼｽﾁﾝ
尿症</t>
  </si>
  <si>
    <t>ｶﾞﾗｸﾄｰｽ
血症</t>
  </si>
  <si>
    <t>－</t>
  </si>
  <si>
    <t>1/43,600</t>
  </si>
  <si>
    <t>1/363,600</t>
  </si>
  <si>
    <t>1/272,700</t>
  </si>
  <si>
    <t>1/31,200</t>
  </si>
  <si>
    <t>1/15,800</t>
  </si>
  <si>
    <t>1/1,700</t>
  </si>
  <si>
    <t>（注）患児数は，同年度内において確定診断された者の数である。（初回検査の結果，経過観察となり翌年度以降に確定診断がついた者は除く。）</t>
  </si>
  <si>
    <t>（注）その他：タンデムマス法導入（平成24年10月）により新たに対象となった13疾患</t>
  </si>
  <si>
    <t>　　　　(シトルリン血症１型，アルギニノコハク酸尿症，メチルマロン酸血症，プロピオン酸血症，イソ吉草酸血症，メチルクロトニルグリシン尿症
　　　　ヒドロキシメチルグルタル酸血症（HMG血症)，複合カルボキシラーゼ欠損症,グルタル酸血症１型，中鎖アシルCoA脱水素酵素欠損症（MCAD欠損症）
　　　　極長鎖アシルCoA脱水素酵素欠損症（VLCAD欠損症） ，三頭酵素/長鎖3-ヒドロキシアシルCoA脱水素酵素欠損症（TFP/LCHAD欠損症）
　　　　カルニチンパルミトイルトランスフェラーゼ-1欠損症)</t>
  </si>
  <si>
    <t>イ　保健所別先天性代謝異常等検査受検状況</t>
  </si>
  <si>
    <t>区分</t>
  </si>
  <si>
    <t>保健所別</t>
  </si>
  <si>
    <t>　計（人）</t>
  </si>
  <si>
    <t>川　薩</t>
  </si>
  <si>
    <t>計（県保健所）</t>
  </si>
  <si>
    <t>鹿児島市</t>
  </si>
  <si>
    <t>計（県）</t>
  </si>
  <si>
    <t>県外からの里帰り</t>
  </si>
  <si>
    <t>総　　計</t>
  </si>
  <si>
    <t xml:space="preserve">    </t>
  </si>
  <si>
    <t xml:space="preserve">  </t>
  </si>
  <si>
    <t xml:space="preserve">   </t>
  </si>
  <si>
    <t>第２章</t>
  </si>
  <si>
    <t>主な母子保健事業実績</t>
  </si>
  <si>
    <t>Ⅰ　</t>
  </si>
  <si>
    <t>県（保健所）で実施している</t>
  </si>
  <si>
    <t>母子保健事業</t>
  </si>
  <si>
    <t>　数
 　（件）</t>
  </si>
  <si>
    <t>受検児</t>
  </si>
  <si>
    <t>（平成26年度）</t>
  </si>
  <si>
    <t>(ｱ) 　相談者の状況                                     　　　　　　　　　　　　　　　          （平成26年度）</t>
  </si>
  <si>
    <t>メール</t>
  </si>
  <si>
    <t>H25(保健所)</t>
  </si>
  <si>
    <t>　思春期から更年期に至る女性に対し，一般相談窓口（保健所）と専門相談窓口（鹿児島県助産師会）を開設し，女性の健康や望まない妊娠を含む妊娠，出産等に関する情報提供や相談を行う。</t>
  </si>
  <si>
    <t>保健所計(H25)</t>
  </si>
  <si>
    <t>鹿児島県助産師会</t>
  </si>
  <si>
    <t>メンタルケア</t>
  </si>
  <si>
    <t>鹿児島県助産師会</t>
  </si>
  <si>
    <t>メール</t>
  </si>
  <si>
    <t>　（１）　慢性疾患児地域支援事業</t>
  </si>
  <si>
    <t>疾病により長期に療養を要する児童やその家族，また，養育支援を必要とする妊産婦及び乳幼児に対し，関係機関と連携し，相談支援やピアカウンセリング事業を行い，児童と家族の負担や不安の軽減を図る。</t>
  </si>
  <si>
    <t>（平成26年度）</t>
  </si>
  <si>
    <t>小児慢性特定疾患児</t>
  </si>
  <si>
    <t>個別支援に関する検討</t>
  </si>
  <si>
    <t>開催回数　※</t>
  </si>
  <si>
    <t>内容（延回数）</t>
  </si>
  <si>
    <t>グループミーティング</t>
  </si>
  <si>
    <t>ピアカウンセリング</t>
  </si>
  <si>
    <t>教室</t>
  </si>
  <si>
    <t>※１回の教室の中にグループミーティングやピアカウンセリングを同時開催していることもあるため，開催回数と内容の回数の合計は必ずしも一致しない。</t>
  </si>
  <si>
    <t>ボランティア</t>
  </si>
  <si>
    <t>（平成26年度）</t>
  </si>
  <si>
    <t>イ　面接・電話による支援状況</t>
  </si>
  <si>
    <t>ア　　ハイリスク妊婦・産婦等に対する訪問指導</t>
  </si>
  <si>
    <t>ウ　支援調整会議</t>
  </si>
  <si>
    <t>エ　医療連携（医療機関での面接）</t>
  </si>
  <si>
    <t xml:space="preserve"> オ　 ピアサポート</t>
  </si>
  <si>
    <t>ハイリスク母子</t>
  </si>
  <si>
    <t>面接</t>
  </si>
  <si>
    <t>電話</t>
  </si>
  <si>
    <t>実</t>
  </si>
  <si>
    <t>延</t>
  </si>
  <si>
    <t>（平成26年度）</t>
  </si>
  <si>
    <t>-</t>
  </si>
  <si>
    <t>染色体または遺伝子に変化を伴う症候群</t>
  </si>
  <si>
    <t>皮膚疾患</t>
  </si>
  <si>
    <t>平成17</t>
  </si>
  <si>
    <t>血友病等血液・免疫疾患</t>
  </si>
  <si>
    <t>　平成26年12月まで「小児慢性特定疾患治療研究事業」として実施。
　平成27年1月から児童福祉法の改正により，「小児慢性特定疾病医療費助成事業」に移行し，対象疾病の拡大などが図られた。
　平成26年度については，「小児慢性特定疾患治療研究事業」と「小児慢性特定疾病医療費助成事業」のそれぞれで実人員を集計しており，重複受給を含むため，他の年度との比較はできない。</t>
  </si>
  <si>
    <t>3　医療給付</t>
  </si>
  <si>
    <t>（２） 妊娠高血圧症候群等療養援護</t>
  </si>
  <si>
    <t>　　（１）　小児慢性特定疾病医療費助成事業（旧小児慢性特定疾患治療研究事業）</t>
  </si>
  <si>
    <t>　　国の定める対象疾病に罹患している18歳未満の児童に対して，治療の確立と普及を図り，併せて患者家庭　の医療費の負担軽減に資するため医療費の自己負担の一部を助成する。</t>
  </si>
  <si>
    <t>(平成26年度)</t>
  </si>
  <si>
    <t>（参考）H25全国患者発見率</t>
  </si>
  <si>
    <t>1/700</t>
  </si>
  <si>
    <t>-</t>
  </si>
  <si>
    <t>1/15,300</t>
  </si>
  <si>
    <t xml:space="preserve"> （2） 乳幼児発達相談指導事業</t>
  </si>
  <si>
    <t xml:space="preserve"> （４） 女性健康相談センター事業</t>
  </si>
  <si>
    <t xml:space="preserve"> （３） 不妊治療対策事業</t>
  </si>
  <si>
    <t>(ｱ) 　相談者の状況                                       　　　　　　　　　　　　　　        （平成26年度）</t>
  </si>
  <si>
    <t>(ｲ) 　相談内容                                                                              　   （平成26年度）</t>
  </si>
  <si>
    <r>
      <t xml:space="preserve">その他
</t>
    </r>
    <r>
      <rPr>
        <sz val="5"/>
        <rFont val="ＭＳ Ｐ明朝"/>
        <family val="1"/>
      </rPr>
      <t>（採卵のみ等）</t>
    </r>
  </si>
  <si>
    <t>(ｲ) 　相談内容                                                            　　　　　　　                    　　  　   （平成26年度）</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</si>
</sst>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Red]\(#,##0\)"/>
    <numFmt numFmtId="178" formatCode="0_);[Red]\(0\)"/>
    <numFmt numFmtId="179" formatCode="#,##0_ "/>
    <numFmt numFmtId="180" formatCode="0_ "/>
    <numFmt numFmtId="181" formatCode="\(0\)\ "/>
    <numFmt numFmtId="182" formatCode="0_);\(0\)"/>
    <numFmt numFmtId="183" formatCode="\(#,##0\)"/>
    <numFmt numFmtId="184" formatCode="#,##0_ ;[Red]\-#,##0\ "/>
    <numFmt numFmtId="185" formatCode="&quot;Yes&quot;;&quot;Yes&quot;;&quot;No&quot;"/>
    <numFmt numFmtId="186" formatCode="&quot;True&quot;;&quot;True&quot;;&quot;False&quot;"/>
    <numFmt numFmtId="187" formatCode="&quot;On&quot;;&quot;On&quot;;&quot;Off&quot;"/>
    <numFmt numFmtId="188" formatCode="[$€-2]\ #,##0.00_);[Red]\([$€-2]\ #,##0.00\)"/>
    <numFmt numFmtId="189" formatCode="#\ ???/???"/>
    <numFmt numFmtId="190" formatCode="0_ ;[Red]\-0\ "/>
  </numFmts>
  <fonts count="60">
    <font>
      <sz val="11"/>
      <name val="ＭＳ Ｐゴシック"/>
      <family val="3"/>
    </font>
    <font>
      <u val="single"/>
      <sz val="11"/>
      <color indexed="12"/>
      <name val="ＭＳ Ｐゴシック"/>
      <family val="3"/>
    </font>
    <font>
      <sz val="12"/>
      <name val="ＭＳ 明朝"/>
      <family val="1"/>
    </font>
    <font>
      <u val="single"/>
      <sz val="11"/>
      <color indexed="36"/>
      <name val="ＭＳ Ｐゴシック"/>
      <family val="3"/>
    </font>
    <font>
      <sz val="14"/>
      <name val="ＭＳ 明朝"/>
      <family val="1"/>
    </font>
    <font>
      <sz val="6"/>
      <name val="ＭＳ 明朝"/>
      <family val="1"/>
    </font>
    <font>
      <sz val="28"/>
      <name val="ＭＳ ゴシック"/>
      <family val="3"/>
    </font>
    <font>
      <sz val="12"/>
      <name val="ＭＳ ゴシック"/>
      <family val="3"/>
    </font>
    <font>
      <b/>
      <sz val="30"/>
      <name val="ＭＳ ゴシック"/>
      <family val="3"/>
    </font>
    <font>
      <sz val="11"/>
      <name val="ＭＳ Ｐ明朝"/>
      <family val="1"/>
    </font>
    <font>
      <sz val="6"/>
      <name val="ＭＳ Ｐゴシック"/>
      <family val="3"/>
    </font>
    <font>
      <sz val="14"/>
      <name val="ＭＳ Ｐ明朝"/>
      <family val="1"/>
    </font>
    <font>
      <sz val="12"/>
      <name val="ＭＳ Ｐ明朝"/>
      <family val="1"/>
    </font>
    <font>
      <sz val="9"/>
      <name val="ＭＳ Ｐ明朝"/>
      <family val="1"/>
    </font>
    <font>
      <sz val="10"/>
      <name val="ＭＳ Ｐ明朝"/>
      <family val="1"/>
    </font>
    <font>
      <sz val="8"/>
      <name val="ＭＳ Ｐ明朝"/>
      <family val="1"/>
    </font>
    <font>
      <b/>
      <sz val="14"/>
      <name val="ＭＳ Ｐ明朝"/>
      <family val="1"/>
    </font>
    <font>
      <b/>
      <sz val="11"/>
      <name val="ＭＳ Ｐ明朝"/>
      <family val="1"/>
    </font>
    <font>
      <b/>
      <u val="single"/>
      <sz val="12"/>
      <name val="ＭＳ Ｐ明朝"/>
      <family val="1"/>
    </font>
    <font>
      <sz val="10"/>
      <name val="ＭＳ 明朝"/>
      <family val="1"/>
    </font>
    <font>
      <sz val="16"/>
      <name val="ＭＳ Ｐ明朝"/>
      <family val="1"/>
    </font>
    <font>
      <sz val="7"/>
      <name val="ＭＳ Ｐ明朝"/>
      <family val="1"/>
    </font>
    <font>
      <sz val="2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5"/>
      <name val="ＭＳ Ｐ明朝"/>
      <family val="1"/>
    </font>
    <font>
      <sz val="11"/>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43"/>
        <bgColor indexed="64"/>
      </patternFill>
    </fill>
    <fill>
      <patternFill patternType="solid">
        <fgColor indexed="42"/>
        <bgColor indexed="64"/>
      </patternFill>
    </fill>
    <fill>
      <patternFill patternType="solid">
        <fgColor indexed="47"/>
        <bgColor indexed="64"/>
      </patternFill>
    </fill>
    <fill>
      <patternFill patternType="solid">
        <fgColor rgb="FFFFFF00"/>
        <bgColor indexed="64"/>
      </patternFill>
    </fill>
  </fills>
  <borders count="1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medium"/>
    </border>
    <border>
      <left style="medium"/>
      <right style="medium"/>
      <top>
        <color indexed="63"/>
      </top>
      <bottom style="hair"/>
    </border>
    <border>
      <left style="medium"/>
      <right style="medium"/>
      <top style="hair"/>
      <bottom style="hair"/>
    </border>
    <border>
      <left style="medium"/>
      <right style="medium"/>
      <top style="hair"/>
      <bottom style="double"/>
    </border>
    <border>
      <left style="medium"/>
      <right style="medium"/>
      <top style="double"/>
      <bottom style="medium"/>
    </border>
    <border>
      <left style="medium"/>
      <right style="medium"/>
      <top style="medium"/>
      <bottom style="double"/>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hair"/>
    </border>
    <border>
      <left style="medium"/>
      <right>
        <color indexed="63"/>
      </right>
      <top>
        <color indexed="63"/>
      </top>
      <bottom style="hair"/>
    </border>
    <border>
      <left>
        <color indexed="63"/>
      </left>
      <right>
        <color indexed="63"/>
      </right>
      <top style="hair"/>
      <bottom style="hair"/>
    </border>
    <border>
      <left style="medium"/>
      <right>
        <color indexed="63"/>
      </right>
      <top style="hair"/>
      <bottom style="hair"/>
    </border>
    <border>
      <left>
        <color indexed="63"/>
      </left>
      <right>
        <color indexed="63"/>
      </right>
      <top style="hair"/>
      <bottom style="double"/>
    </border>
    <border>
      <left style="medium"/>
      <right>
        <color indexed="63"/>
      </right>
      <top style="hair"/>
      <bottom style="double"/>
    </border>
    <border>
      <left style="medium"/>
      <right>
        <color indexed="63"/>
      </right>
      <top style="double"/>
      <bottom>
        <color indexed="63"/>
      </bottom>
    </border>
    <border>
      <left style="medium"/>
      <right style="medium"/>
      <top style="double"/>
      <bottom>
        <color indexed="63"/>
      </bottom>
    </border>
    <border>
      <left>
        <color indexed="63"/>
      </left>
      <right>
        <color indexed="63"/>
      </right>
      <top style="double"/>
      <bottom>
        <color indexed="63"/>
      </bottom>
    </border>
    <border>
      <left style="medium"/>
      <right>
        <color indexed="63"/>
      </right>
      <top style="medium"/>
      <bottom style="double"/>
    </border>
    <border>
      <left>
        <color indexed="63"/>
      </left>
      <right>
        <color indexed="63"/>
      </right>
      <top style="medium"/>
      <bottom style="double"/>
    </border>
    <border>
      <left style="medium"/>
      <right>
        <color indexed="63"/>
      </right>
      <top>
        <color indexed="63"/>
      </top>
      <bottom style="medium"/>
    </border>
    <border>
      <left style="medium"/>
      <right style="medium"/>
      <top>
        <color indexed="63"/>
      </top>
      <bottom style="medium"/>
    </border>
    <border diagonalDown="1">
      <left style="thin"/>
      <right style="thin"/>
      <top style="thin"/>
      <bottom style="thin"/>
      <diagonal style="thin"/>
    </border>
    <border>
      <left>
        <color indexed="63"/>
      </left>
      <right>
        <color indexed="63"/>
      </right>
      <top style="thin"/>
      <bottom>
        <color indexed="63"/>
      </bottom>
    </border>
    <border>
      <left style="medium"/>
      <right>
        <color indexed="63"/>
      </right>
      <top style="thin"/>
      <bottom style="thin"/>
    </border>
    <border>
      <left style="medium"/>
      <right style="medium"/>
      <top style="thin"/>
      <bottom>
        <color indexed="63"/>
      </bottom>
    </border>
    <border>
      <left style="medium"/>
      <right>
        <color indexed="63"/>
      </right>
      <top style="medium"/>
      <bottom style="mediu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thin"/>
    </border>
    <border>
      <left style="thin"/>
      <right>
        <color indexed="63"/>
      </right>
      <top style="double"/>
      <bottom style="double"/>
    </border>
    <border>
      <left>
        <color indexed="63"/>
      </left>
      <right>
        <color indexed="63"/>
      </right>
      <top style="double"/>
      <bottom style="double"/>
    </border>
    <border>
      <left>
        <color indexed="63"/>
      </left>
      <right style="thin"/>
      <top style="double"/>
      <bottom style="double"/>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double"/>
      <right style="thin"/>
      <top style="thin"/>
      <bottom>
        <color indexed="63"/>
      </bottom>
    </border>
    <border>
      <left style="double"/>
      <right style="thin"/>
      <top>
        <color indexed="63"/>
      </top>
      <bottom style="thin"/>
    </border>
    <border>
      <left style="double"/>
      <right>
        <color indexed="63"/>
      </right>
      <top style="thin"/>
      <bottom style="thin"/>
    </border>
    <border diagonalDown="1">
      <left style="medium"/>
      <right style="medium"/>
      <top style="medium"/>
      <bottom>
        <color indexed="63"/>
      </bottom>
      <diagonal style="thin"/>
    </border>
    <border diagonalDown="1">
      <left style="medium"/>
      <right style="medium"/>
      <top>
        <color indexed="63"/>
      </top>
      <bottom style="double"/>
      <diagonal style="thin"/>
    </border>
    <border>
      <left style="medium"/>
      <right style="medium"/>
      <top style="medium"/>
      <bottom>
        <color indexed="63"/>
      </bottom>
    </border>
    <border>
      <left style="medium"/>
      <right style="medium"/>
      <top>
        <color indexed="63"/>
      </top>
      <bottom style="double"/>
    </border>
    <border>
      <left>
        <color indexed="63"/>
      </left>
      <right>
        <color indexed="63"/>
      </right>
      <top style="medium"/>
      <bottom>
        <color indexed="63"/>
      </bottom>
    </border>
    <border>
      <left>
        <color indexed="63"/>
      </left>
      <right>
        <color indexed="63"/>
      </right>
      <top>
        <color indexed="63"/>
      </top>
      <bottom style="double"/>
    </border>
    <border>
      <left style="medium"/>
      <right>
        <color indexed="63"/>
      </right>
      <top>
        <color indexed="63"/>
      </top>
      <bottom style="double"/>
    </border>
    <border>
      <left style="double"/>
      <right style="thin"/>
      <top style="thin"/>
      <bottom style="thin"/>
    </border>
    <border diagonalDown="1">
      <left style="thin"/>
      <right>
        <color indexed="63"/>
      </right>
      <top style="thin"/>
      <bottom style="thin"/>
      <diagonal style="thin"/>
    </border>
    <border diagonalDown="1">
      <left>
        <color indexed="63"/>
      </left>
      <right style="thin"/>
      <top style="thin"/>
      <bottom style="thin"/>
      <diagonal style="thin"/>
    </border>
    <border>
      <left style="thin"/>
      <right style="thin"/>
      <top style="thin"/>
      <bottom style="double"/>
    </border>
    <border diagonalUp="1">
      <left style="thin"/>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color indexed="63"/>
      </bottom>
      <diagonal style="thin"/>
    </border>
    <border diagonalUp="1">
      <left>
        <color indexed="63"/>
      </left>
      <right style="thin"/>
      <top>
        <color indexed="63"/>
      </top>
      <bottom>
        <color indexed="63"/>
      </bottom>
      <diagonal style="thin"/>
    </border>
    <border>
      <left style="thin"/>
      <right style="thin"/>
      <top>
        <color indexed="63"/>
      </top>
      <bottom style="double"/>
    </border>
    <border>
      <left style="thin"/>
      <right>
        <color indexed="63"/>
      </right>
      <top>
        <color indexed="63"/>
      </top>
      <bottom style="double"/>
    </border>
    <border>
      <left style="double"/>
      <right style="thin"/>
      <top>
        <color indexed="63"/>
      </top>
      <bottom style="double"/>
    </border>
    <border diagonalUp="1">
      <left style="thin"/>
      <right>
        <color indexed="63"/>
      </right>
      <top>
        <color indexed="63"/>
      </top>
      <bottom style="double"/>
      <diagonal style="thin"/>
    </border>
    <border diagonalUp="1">
      <left>
        <color indexed="63"/>
      </left>
      <right style="thin"/>
      <top>
        <color indexed="63"/>
      </top>
      <bottom style="double"/>
      <diagonal style="thin"/>
    </border>
    <border>
      <left style="thin"/>
      <right style="thin"/>
      <top style="double"/>
      <bottom style="double"/>
    </border>
    <border>
      <left style="double"/>
      <right style="thin"/>
      <top style="double"/>
      <bottom style="double"/>
    </border>
    <border>
      <left style="double"/>
      <right style="thin"/>
      <top style="double"/>
      <bottom style="thin"/>
    </border>
    <border>
      <left style="thin"/>
      <right style="thin"/>
      <top style="double"/>
      <bottom style="thin"/>
    </border>
    <border>
      <left style="double"/>
      <right style="thin"/>
      <top style="thin"/>
      <bottom style="double"/>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color indexed="63"/>
      </top>
      <bottom style="double"/>
    </border>
    <border>
      <left style="thin"/>
      <right style="medium"/>
      <top style="thin"/>
      <bottom style="double"/>
    </border>
    <border>
      <left style="medium"/>
      <right style="thin"/>
      <top>
        <color indexed="63"/>
      </top>
      <bottom style="hair"/>
    </border>
    <border>
      <left style="thin"/>
      <right style="thin"/>
      <top>
        <color indexed="63"/>
      </top>
      <bottom style="hair"/>
    </border>
    <border>
      <left style="thin"/>
      <right>
        <color indexed="63"/>
      </right>
      <top>
        <color indexed="63"/>
      </top>
      <bottom style="hair"/>
    </border>
    <border>
      <left style="thin"/>
      <right style="medium"/>
      <top>
        <color indexed="63"/>
      </top>
      <bottom style="hair"/>
    </border>
    <border>
      <left style="medium"/>
      <right style="thin"/>
      <top style="hair"/>
      <bottom style="hair"/>
    </border>
    <border>
      <left style="thin"/>
      <right style="thin"/>
      <top style="hair"/>
      <bottom style="hair"/>
    </border>
    <border>
      <left style="thin"/>
      <right>
        <color indexed="63"/>
      </right>
      <top style="hair"/>
      <bottom style="hair"/>
    </border>
    <border>
      <left style="medium"/>
      <right style="thin"/>
      <top style="hair"/>
      <bottom style="double"/>
    </border>
    <border>
      <left style="thin"/>
      <right style="thin"/>
      <top style="hair"/>
      <bottom style="double"/>
    </border>
    <border>
      <left style="thin"/>
      <right>
        <color indexed="63"/>
      </right>
      <top style="hair"/>
      <bottom style="double"/>
    </border>
    <border>
      <left style="medium"/>
      <right style="thin"/>
      <top style="double"/>
      <bottom>
        <color indexed="63"/>
      </bottom>
    </border>
    <border>
      <left style="thin"/>
      <right style="thin"/>
      <top style="double"/>
      <bottom>
        <color indexed="63"/>
      </bottom>
    </border>
    <border>
      <left style="thin"/>
      <right style="medium"/>
      <top style="double"/>
      <bottom>
        <color indexed="63"/>
      </bottom>
    </border>
    <border diagonalUp="1">
      <left style="medium"/>
      <right>
        <color indexed="63"/>
      </right>
      <top style="medium"/>
      <bottom style="double"/>
      <diagonal style="thin"/>
    </border>
    <border diagonalUp="1">
      <left>
        <color indexed="63"/>
      </left>
      <right>
        <color indexed="63"/>
      </right>
      <top style="medium"/>
      <bottom style="double"/>
      <diagonal style="thin"/>
    </border>
    <border diagonalUp="1">
      <left>
        <color indexed="63"/>
      </left>
      <right style="thin"/>
      <top style="medium"/>
      <bottom style="double"/>
      <diagonal style="thin"/>
    </border>
    <border>
      <left style="thin"/>
      <right style="medium"/>
      <top style="medium"/>
      <bottom style="double"/>
    </border>
    <border diagonalUp="1">
      <left style="medium"/>
      <right>
        <color indexed="63"/>
      </right>
      <top style="double"/>
      <bottom style="medium"/>
      <diagonal style="thin"/>
    </border>
    <border diagonalUp="1">
      <left>
        <color indexed="63"/>
      </left>
      <right>
        <color indexed="63"/>
      </right>
      <top style="double"/>
      <bottom style="medium"/>
      <diagonal style="thin"/>
    </border>
    <border diagonalUp="1">
      <left>
        <color indexed="63"/>
      </left>
      <right style="thin"/>
      <top style="double"/>
      <bottom style="medium"/>
      <diagonal style="thin"/>
    </border>
    <border>
      <left style="thin"/>
      <right style="medium"/>
      <top>
        <color indexed="63"/>
      </top>
      <bottom style="medium"/>
    </border>
    <border>
      <left>
        <color indexed="63"/>
      </left>
      <right style="thin"/>
      <top>
        <color indexed="63"/>
      </top>
      <bottom style="double"/>
    </border>
    <border>
      <left style="medium"/>
      <right style="medium"/>
      <top style="medium"/>
      <bottom style="thin"/>
    </border>
    <border>
      <left style="medium"/>
      <right style="thin"/>
      <top style="medium"/>
      <bottom style="thin"/>
    </border>
    <border>
      <left style="thin"/>
      <right style="thin"/>
      <top style="medium"/>
      <bottom style="thin"/>
    </border>
    <border>
      <left style="thin"/>
      <right/>
      <top style="medium"/>
      <bottom style="thin"/>
    </border>
    <border>
      <left style="thin"/>
      <right style="medium"/>
      <top style="medium"/>
      <bottom style="thin"/>
    </border>
    <border>
      <left style="medium"/>
      <right style="medium"/>
      <top style="thin"/>
      <bottom style="thin"/>
    </border>
    <border>
      <left style="medium"/>
      <right style="thin"/>
      <top style="thin"/>
      <bottom>
        <color indexed="63"/>
      </bottom>
    </border>
    <border>
      <left style="thin"/>
      <right style="medium"/>
      <top style="thin"/>
      <bottom style="thin"/>
    </border>
    <border>
      <left style="medium"/>
      <right style="thin"/>
      <top style="thin"/>
      <bottom style="thin"/>
    </border>
    <border>
      <left style="medium"/>
      <right style="thin"/>
      <top>
        <color indexed="63"/>
      </top>
      <bottom style="thin"/>
    </border>
    <border>
      <left style="thin"/>
      <right style="medium"/>
      <top style="thin"/>
      <bottom>
        <color indexed="63"/>
      </bottom>
    </border>
    <border>
      <left style="medium"/>
      <right style="medium"/>
      <top style="medium"/>
      <bottom style="medium"/>
    </border>
    <border>
      <left style="thin"/>
      <right style="thin"/>
      <top style="medium"/>
      <bottom style="medium"/>
    </border>
    <border>
      <left/>
      <right style="medium"/>
      <top style="medium"/>
      <bottom style="medium"/>
    </border>
    <border>
      <left style="thin"/>
      <right style="medium"/>
      <top style="medium"/>
      <bottom style="medium"/>
    </border>
    <border>
      <left/>
      <right/>
      <top style="medium"/>
      <bottom style="medium"/>
    </border>
    <border>
      <left style="thin"/>
      <right>
        <color indexed="63"/>
      </right>
      <top style="medium"/>
      <bottom style="medium"/>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0" fillId="0" borderId="0">
      <alignment vertical="center"/>
      <protection/>
    </xf>
    <xf numFmtId="0" fontId="0" fillId="0" borderId="0">
      <alignment/>
      <protection/>
    </xf>
    <xf numFmtId="0" fontId="42" fillId="0" borderId="0">
      <alignment vertical="center"/>
      <protection/>
    </xf>
    <xf numFmtId="0" fontId="2" fillId="0" borderId="0">
      <alignment vertical="center"/>
      <protection/>
    </xf>
    <xf numFmtId="0" fontId="2" fillId="0" borderId="0">
      <alignment/>
      <protection/>
    </xf>
    <xf numFmtId="0" fontId="0" fillId="0" borderId="0">
      <alignment/>
      <protection/>
    </xf>
    <xf numFmtId="0" fontId="0" fillId="0" borderId="0">
      <alignment/>
      <protection/>
    </xf>
    <xf numFmtId="0" fontId="0" fillId="0" borderId="0">
      <alignment vertical="center"/>
      <protection/>
    </xf>
    <xf numFmtId="0" fontId="3" fillId="0" borderId="0" applyNumberFormat="0" applyFill="0" applyBorder="0" applyAlignment="0" applyProtection="0"/>
    <xf numFmtId="0" fontId="4" fillId="0" borderId="0">
      <alignment/>
      <protection/>
    </xf>
    <xf numFmtId="0" fontId="58" fillId="32" borderId="0" applyNumberFormat="0" applyBorder="0" applyAlignment="0" applyProtection="0"/>
  </cellStyleXfs>
  <cellXfs count="547">
    <xf numFmtId="0" fontId="0" fillId="0" borderId="0" xfId="0" applyAlignment="1">
      <alignment/>
    </xf>
    <xf numFmtId="0" fontId="7" fillId="0" borderId="0" xfId="66" applyFont="1">
      <alignment vertical="center"/>
      <protection/>
    </xf>
    <xf numFmtId="0" fontId="7" fillId="0" borderId="0" xfId="66" applyFont="1" applyAlignment="1">
      <alignment horizontal="center" vertical="center"/>
      <protection/>
    </xf>
    <xf numFmtId="0" fontId="9" fillId="0" borderId="0" xfId="0" applyFont="1" applyFill="1" applyAlignment="1">
      <alignment vertical="center"/>
    </xf>
    <xf numFmtId="0" fontId="13" fillId="0" borderId="0" xfId="0" applyFont="1" applyFill="1" applyAlignment="1">
      <alignment vertical="center"/>
    </xf>
    <xf numFmtId="0" fontId="14" fillId="0" borderId="0" xfId="0" applyFont="1" applyFill="1" applyAlignment="1">
      <alignment vertical="center"/>
    </xf>
    <xf numFmtId="0" fontId="14" fillId="0" borderId="10" xfId="0" applyFont="1" applyFill="1" applyBorder="1" applyAlignment="1">
      <alignment horizontal="center" vertical="center" wrapText="1"/>
    </xf>
    <xf numFmtId="0" fontId="14" fillId="0" borderId="10" xfId="0" applyFont="1" applyFill="1" applyBorder="1" applyAlignment="1">
      <alignment horizontal="center" vertical="center"/>
    </xf>
    <xf numFmtId="38" fontId="12" fillId="0" borderId="0" xfId="49" applyFont="1" applyAlignment="1">
      <alignment vertical="center"/>
    </xf>
    <xf numFmtId="0" fontId="9" fillId="0" borderId="0" xfId="67" applyFont="1" applyAlignment="1">
      <alignment vertical="center"/>
      <protection/>
    </xf>
    <xf numFmtId="38" fontId="12" fillId="0" borderId="0" xfId="49" applyFont="1" applyFill="1" applyAlignment="1">
      <alignment vertical="center"/>
    </xf>
    <xf numFmtId="38" fontId="12" fillId="0" borderId="0" xfId="49" applyFont="1" applyAlignment="1">
      <alignment/>
    </xf>
    <xf numFmtId="0" fontId="14" fillId="0" borderId="0" xfId="67" applyFont="1" applyAlignment="1">
      <alignment vertical="center"/>
      <protection/>
    </xf>
    <xf numFmtId="0" fontId="9" fillId="0" borderId="0" xfId="0" applyFont="1" applyAlignment="1">
      <alignment vertical="center"/>
    </xf>
    <xf numFmtId="0" fontId="9" fillId="0" borderId="0" xfId="0" applyFont="1" applyAlignment="1">
      <alignment/>
    </xf>
    <xf numFmtId="0" fontId="12" fillId="0" borderId="0" xfId="0" applyFont="1" applyAlignment="1">
      <alignment vertical="center"/>
    </xf>
    <xf numFmtId="0" fontId="13" fillId="0" borderId="0" xfId="0" applyFont="1" applyAlignment="1">
      <alignment vertical="center"/>
    </xf>
    <xf numFmtId="0" fontId="13" fillId="0" borderId="0" xfId="0" applyFont="1" applyAlignment="1">
      <alignment vertical="top" wrapText="1"/>
    </xf>
    <xf numFmtId="0" fontId="9" fillId="0" borderId="0" xfId="0" applyFont="1" applyFill="1" applyBorder="1" applyAlignment="1">
      <alignment vertical="center"/>
    </xf>
    <xf numFmtId="0" fontId="16" fillId="0" borderId="0" xfId="0" applyFont="1" applyFill="1" applyAlignment="1">
      <alignment vertical="center"/>
    </xf>
    <xf numFmtId="0" fontId="14" fillId="0" borderId="0" xfId="0" applyFont="1" applyFill="1" applyAlignment="1">
      <alignment vertical="center" wrapText="1"/>
    </xf>
    <xf numFmtId="0" fontId="14" fillId="0" borderId="0" xfId="0" applyFont="1" applyAlignment="1">
      <alignment vertical="center" wrapText="1"/>
    </xf>
    <xf numFmtId="0" fontId="9" fillId="0" borderId="0" xfId="0" applyFont="1" applyFill="1" applyAlignment="1">
      <alignment/>
    </xf>
    <xf numFmtId="0" fontId="9" fillId="0" borderId="0" xfId="70" applyFont="1" applyBorder="1">
      <alignment vertical="center"/>
      <protection/>
    </xf>
    <xf numFmtId="0" fontId="9" fillId="0" borderId="0" xfId="70" applyFont="1">
      <alignment vertical="center"/>
      <protection/>
    </xf>
    <xf numFmtId="179" fontId="9" fillId="0" borderId="0" xfId="70" applyNumberFormat="1" applyFont="1">
      <alignment vertical="center"/>
      <protection/>
    </xf>
    <xf numFmtId="0" fontId="11" fillId="0" borderId="0" xfId="0" applyFont="1" applyBorder="1" applyAlignment="1">
      <alignment vertical="center"/>
    </xf>
    <xf numFmtId="0" fontId="9" fillId="0" borderId="11" xfId="0" applyFont="1" applyBorder="1" applyAlignment="1">
      <alignment vertical="center"/>
    </xf>
    <xf numFmtId="0" fontId="11" fillId="0" borderId="11" xfId="0" applyFont="1" applyBorder="1" applyAlignment="1">
      <alignment vertical="center"/>
    </xf>
    <xf numFmtId="0" fontId="14" fillId="0" borderId="11" xfId="0" applyFont="1" applyBorder="1" applyAlignment="1">
      <alignment horizontal="right" vertical="center"/>
    </xf>
    <xf numFmtId="0" fontId="14" fillId="0" borderId="12" xfId="0" applyFont="1" applyBorder="1" applyAlignment="1">
      <alignment horizontal="distributed" vertical="center" indent="1"/>
    </xf>
    <xf numFmtId="0" fontId="14" fillId="0" borderId="13" xfId="0" applyFont="1" applyBorder="1" applyAlignment="1">
      <alignment horizontal="distributed" vertical="center" indent="1"/>
    </xf>
    <xf numFmtId="0" fontId="14" fillId="0" borderId="14" xfId="0" applyFont="1" applyBorder="1" applyAlignment="1">
      <alignment horizontal="distributed" vertical="center" indent="1"/>
    </xf>
    <xf numFmtId="0" fontId="14" fillId="0" borderId="15" xfId="0" applyFont="1" applyBorder="1" applyAlignment="1">
      <alignment horizontal="center" vertical="center"/>
    </xf>
    <xf numFmtId="0" fontId="14" fillId="0" borderId="16" xfId="0" applyFont="1" applyBorder="1" applyAlignment="1">
      <alignment horizontal="center" vertical="center"/>
    </xf>
    <xf numFmtId="0" fontId="14" fillId="0" borderId="0" xfId="0" applyFont="1" applyFill="1" applyAlignment="1">
      <alignment horizontal="left" vertical="center" wrapText="1" indent="2"/>
    </xf>
    <xf numFmtId="38" fontId="14" fillId="0" borderId="0" xfId="49" applyFont="1" applyAlignment="1">
      <alignment/>
    </xf>
    <xf numFmtId="0" fontId="14" fillId="0" borderId="0" xfId="0" applyFont="1" applyFill="1" applyBorder="1" applyAlignment="1">
      <alignment horizontal="right" vertical="center"/>
    </xf>
    <xf numFmtId="0" fontId="13" fillId="0" borderId="0" xfId="0" applyFont="1" applyAlignment="1">
      <alignment/>
    </xf>
    <xf numFmtId="180" fontId="9" fillId="0" borderId="0" xfId="0" applyNumberFormat="1" applyFont="1" applyFill="1" applyBorder="1" applyAlignment="1">
      <alignment vertical="center"/>
    </xf>
    <xf numFmtId="0" fontId="9" fillId="0" borderId="0" xfId="0" applyFont="1" applyAlignment="1">
      <alignment vertical="center" wrapText="1"/>
    </xf>
    <xf numFmtId="0" fontId="14" fillId="0" borderId="0" xfId="70" applyFont="1" applyBorder="1" applyAlignment="1">
      <alignment vertical="center" wrapText="1"/>
      <protection/>
    </xf>
    <xf numFmtId="0" fontId="14" fillId="0" borderId="17" xfId="0" applyFont="1" applyFill="1" applyBorder="1" applyAlignment="1">
      <alignment horizontal="right" vertical="center" shrinkToFit="1"/>
    </xf>
    <xf numFmtId="179" fontId="14" fillId="0" borderId="18" xfId="0" applyNumberFormat="1" applyFont="1" applyFill="1" applyBorder="1" applyAlignment="1">
      <alignment horizontal="right" vertical="center" shrinkToFit="1"/>
    </xf>
    <xf numFmtId="183" fontId="14" fillId="0" borderId="19" xfId="0" applyNumberFormat="1" applyFont="1" applyFill="1" applyBorder="1" applyAlignment="1">
      <alignment horizontal="right" vertical="center" shrinkToFit="1"/>
    </xf>
    <xf numFmtId="0" fontId="17" fillId="0" borderId="0" xfId="0" applyFont="1" applyAlignment="1">
      <alignment vertical="center"/>
    </xf>
    <xf numFmtId="180" fontId="12" fillId="0" borderId="20" xfId="0" applyNumberFormat="1" applyFont="1" applyFill="1" applyBorder="1" applyAlignment="1">
      <alignment horizontal="center" vertical="center"/>
    </xf>
    <xf numFmtId="180" fontId="12" fillId="0" borderId="21" xfId="0" applyNumberFormat="1" applyFont="1" applyFill="1" applyBorder="1" applyAlignment="1">
      <alignment horizontal="center" vertical="center"/>
    </xf>
    <xf numFmtId="0" fontId="13" fillId="0" borderId="22" xfId="0" applyFont="1" applyFill="1" applyBorder="1" applyAlignment="1">
      <alignment vertical="center"/>
    </xf>
    <xf numFmtId="0" fontId="13" fillId="0" borderId="0" xfId="0" applyFont="1" applyFill="1" applyAlignment="1">
      <alignment horizontal="right" vertical="center"/>
    </xf>
    <xf numFmtId="0" fontId="14" fillId="0" borderId="18" xfId="0" applyFont="1" applyFill="1" applyBorder="1" applyAlignment="1">
      <alignment vertical="center" shrinkToFit="1"/>
    </xf>
    <xf numFmtId="0" fontId="14" fillId="0" borderId="17" xfId="0" applyFont="1" applyFill="1" applyBorder="1" applyAlignment="1">
      <alignment vertical="center" shrinkToFit="1"/>
    </xf>
    <xf numFmtId="179" fontId="14" fillId="0" borderId="17" xfId="0" applyNumberFormat="1" applyFont="1" applyFill="1" applyBorder="1" applyAlignment="1">
      <alignment vertical="center" shrinkToFit="1"/>
    </xf>
    <xf numFmtId="179" fontId="14" fillId="0" borderId="19" xfId="0" applyNumberFormat="1" applyFont="1" applyFill="1" applyBorder="1" applyAlignment="1">
      <alignment vertical="center" shrinkToFit="1"/>
    </xf>
    <xf numFmtId="0" fontId="13" fillId="0" borderId="0" xfId="0" applyFont="1" applyFill="1" applyAlignment="1">
      <alignment vertical="top"/>
    </xf>
    <xf numFmtId="180" fontId="12" fillId="0" borderId="20" xfId="0" applyNumberFormat="1" applyFont="1" applyFill="1" applyBorder="1" applyAlignment="1" quotePrefix="1">
      <alignment horizontal="center" vertical="center"/>
    </xf>
    <xf numFmtId="0" fontId="13" fillId="0" borderId="0" xfId="0" applyFont="1" applyFill="1" applyAlignment="1">
      <alignment/>
    </xf>
    <xf numFmtId="177" fontId="9" fillId="0" borderId="0" xfId="70" applyNumberFormat="1" applyFont="1">
      <alignment vertical="center"/>
      <protection/>
    </xf>
    <xf numFmtId="0" fontId="14" fillId="0" borderId="0" xfId="0" applyFont="1" applyFill="1" applyBorder="1" applyAlignment="1">
      <alignment horizontal="center" vertical="center"/>
    </xf>
    <xf numFmtId="0" fontId="12" fillId="0" borderId="0" xfId="67" applyFont="1" applyFill="1" applyAlignment="1">
      <alignment vertical="center"/>
      <protection/>
    </xf>
    <xf numFmtId="0" fontId="9" fillId="0" borderId="0" xfId="67" applyFont="1" applyFill="1" applyAlignment="1">
      <alignment vertical="center"/>
      <protection/>
    </xf>
    <xf numFmtId="0" fontId="9" fillId="0" borderId="0" xfId="67" applyFont="1" applyFill="1" applyBorder="1" applyAlignment="1">
      <alignment vertical="center"/>
      <protection/>
    </xf>
    <xf numFmtId="0" fontId="14" fillId="0" borderId="0" xfId="67" applyFont="1" applyFill="1" applyBorder="1" applyAlignment="1">
      <alignment vertical="center"/>
      <protection/>
    </xf>
    <xf numFmtId="0" fontId="9" fillId="0" borderId="0" xfId="0" applyFont="1" applyFill="1" applyBorder="1" applyAlignment="1">
      <alignment horizontal="center" vertical="center"/>
    </xf>
    <xf numFmtId="38" fontId="12" fillId="0" borderId="0" xfId="49" applyFont="1" applyFill="1" applyAlignment="1">
      <alignment/>
    </xf>
    <xf numFmtId="38" fontId="12" fillId="0" borderId="0" xfId="49" applyFont="1" applyFill="1" applyAlignment="1">
      <alignment/>
    </xf>
    <xf numFmtId="38" fontId="14" fillId="0" borderId="0" xfId="49" applyFont="1" applyFill="1" applyAlignment="1">
      <alignment/>
    </xf>
    <xf numFmtId="0" fontId="14" fillId="0" borderId="0" xfId="0" applyFont="1" applyFill="1" applyAlignment="1">
      <alignment/>
    </xf>
    <xf numFmtId="0" fontId="9" fillId="0" borderId="0" xfId="70" applyFont="1" applyFill="1" applyBorder="1">
      <alignment vertical="center"/>
      <protection/>
    </xf>
    <xf numFmtId="0" fontId="9" fillId="0" borderId="0" xfId="70" applyFont="1" applyFill="1">
      <alignment vertical="center"/>
      <protection/>
    </xf>
    <xf numFmtId="0" fontId="14" fillId="0" borderId="23" xfId="70" applyFont="1" applyFill="1" applyBorder="1" applyAlignment="1">
      <alignment vertical="center"/>
      <protection/>
    </xf>
    <xf numFmtId="0" fontId="14" fillId="0" borderId="0" xfId="70" applyFont="1" applyFill="1" applyBorder="1" applyAlignment="1">
      <alignment vertical="center"/>
      <protection/>
    </xf>
    <xf numFmtId="0" fontId="14" fillId="0" borderId="24" xfId="70" applyFont="1" applyFill="1" applyBorder="1" applyAlignment="1">
      <alignment vertical="center"/>
      <protection/>
    </xf>
    <xf numFmtId="0" fontId="14" fillId="0" borderId="22" xfId="67" applyFont="1" applyFill="1" applyBorder="1" applyAlignment="1">
      <alignment vertical="center"/>
      <protection/>
    </xf>
    <xf numFmtId="0" fontId="14" fillId="33" borderId="0" xfId="67" applyFont="1" applyFill="1" applyAlignment="1">
      <alignment vertical="center"/>
      <protection/>
    </xf>
    <xf numFmtId="0" fontId="14" fillId="0" borderId="0" xfId="0" applyFont="1" applyFill="1" applyAlignment="1">
      <alignment horizontal="left" vertical="center" wrapText="1"/>
    </xf>
    <xf numFmtId="0" fontId="12" fillId="0" borderId="0" xfId="0" applyFont="1" applyFill="1" applyAlignment="1">
      <alignment vertical="center"/>
    </xf>
    <xf numFmtId="177" fontId="9" fillId="0" borderId="0" xfId="70" applyNumberFormat="1" applyFont="1" applyFill="1">
      <alignment vertical="center"/>
      <protection/>
    </xf>
    <xf numFmtId="0" fontId="13" fillId="0" borderId="10" xfId="67" applyFont="1" applyFill="1" applyBorder="1" applyAlignment="1">
      <alignment horizontal="center" vertical="center" textRotation="255"/>
      <protection/>
    </xf>
    <xf numFmtId="0" fontId="13" fillId="0" borderId="10" xfId="67" applyFont="1" applyFill="1" applyBorder="1" applyAlignment="1">
      <alignment horizontal="distributed" vertical="center"/>
      <protection/>
    </xf>
    <xf numFmtId="180" fontId="9" fillId="0" borderId="0" xfId="67" applyNumberFormat="1" applyFont="1" applyFill="1" applyAlignment="1">
      <alignment vertical="center"/>
      <protection/>
    </xf>
    <xf numFmtId="0" fontId="14" fillId="0" borderId="10" xfId="67" applyFont="1" applyFill="1" applyBorder="1" applyAlignment="1">
      <alignment horizontal="distributed" vertical="center"/>
      <protection/>
    </xf>
    <xf numFmtId="0" fontId="15" fillId="0" borderId="0" xfId="67" applyFont="1" applyFill="1" applyAlignment="1">
      <alignment vertical="center"/>
      <protection/>
    </xf>
    <xf numFmtId="0" fontId="15" fillId="0" borderId="0" xfId="67" applyFont="1" applyAlignment="1">
      <alignment vertical="center"/>
      <protection/>
    </xf>
    <xf numFmtId="0" fontId="14" fillId="0" borderId="0" xfId="67" applyFont="1" applyFill="1" applyBorder="1" applyAlignment="1">
      <alignment horizontal="left" vertical="center"/>
      <protection/>
    </xf>
    <xf numFmtId="0" fontId="12" fillId="0" borderId="0" xfId="67" applyFont="1" applyFill="1" applyBorder="1" applyAlignment="1">
      <alignment vertical="center"/>
      <protection/>
    </xf>
    <xf numFmtId="0" fontId="18" fillId="0" borderId="0" xfId="67" applyFont="1" applyFill="1" applyBorder="1" applyAlignment="1">
      <alignment horizontal="left" vertical="center"/>
      <protection/>
    </xf>
    <xf numFmtId="0" fontId="13" fillId="0" borderId="0" xfId="67" applyFont="1" applyFill="1" applyBorder="1" applyAlignment="1">
      <alignment horizontal="center" vertical="center"/>
      <protection/>
    </xf>
    <xf numFmtId="0" fontId="14" fillId="0" borderId="0" xfId="67" applyFont="1" applyFill="1" applyAlignment="1">
      <alignment vertical="center"/>
      <protection/>
    </xf>
    <xf numFmtId="0" fontId="13" fillId="0" borderId="20" xfId="67" applyFont="1" applyFill="1" applyBorder="1" applyAlignment="1">
      <alignment horizontal="distributed" vertical="center"/>
      <protection/>
    </xf>
    <xf numFmtId="3" fontId="9" fillId="0" borderId="0" xfId="67" applyNumberFormat="1" applyFont="1" applyFill="1" applyAlignment="1">
      <alignment vertical="center"/>
      <protection/>
    </xf>
    <xf numFmtId="0" fontId="14" fillId="0" borderId="20" xfId="67" applyFont="1" applyFill="1" applyBorder="1" applyAlignment="1">
      <alignment horizontal="center" vertical="center"/>
      <protection/>
    </xf>
    <xf numFmtId="0" fontId="9" fillId="0" borderId="0" xfId="67" applyFont="1" applyFill="1">
      <alignment/>
      <protection/>
    </xf>
    <xf numFmtId="0" fontId="9" fillId="0" borderId="0" xfId="67" applyFont="1" applyFill="1" applyBorder="1">
      <alignment/>
      <protection/>
    </xf>
    <xf numFmtId="0" fontId="9" fillId="0" borderId="0" xfId="67" applyFont="1">
      <alignment/>
      <protection/>
    </xf>
    <xf numFmtId="0" fontId="9" fillId="0" borderId="0" xfId="0" applyFont="1" applyFill="1" applyBorder="1" applyAlignment="1">
      <alignment/>
    </xf>
    <xf numFmtId="0" fontId="19" fillId="0" borderId="25" xfId="0" applyFont="1" applyFill="1" applyBorder="1" applyAlignment="1">
      <alignment horizontal="center" vertical="distributed" textRotation="255"/>
    </xf>
    <xf numFmtId="0" fontId="19" fillId="0" borderId="19" xfId="0" applyFont="1" applyFill="1" applyBorder="1" applyAlignment="1">
      <alignment vertical="distributed" textRotation="255"/>
    </xf>
    <xf numFmtId="0" fontId="19" fillId="0" borderId="18" xfId="0" applyFont="1" applyFill="1" applyBorder="1" applyAlignment="1">
      <alignment vertical="distributed" textRotation="255"/>
    </xf>
    <xf numFmtId="0" fontId="19" fillId="0" borderId="26" xfId="0" applyFont="1" applyFill="1" applyBorder="1" applyAlignment="1">
      <alignment vertical="distributed" textRotation="255"/>
    </xf>
    <xf numFmtId="0" fontId="14" fillId="0" borderId="10" xfId="0" applyFont="1" applyFill="1" applyBorder="1" applyAlignment="1">
      <alignment horizontal="distributed" vertical="center"/>
    </xf>
    <xf numFmtId="0" fontId="14" fillId="0" borderId="0" xfId="68" applyFont="1" applyAlignment="1">
      <alignment vertical="center"/>
      <protection/>
    </xf>
    <xf numFmtId="0" fontId="14" fillId="0" borderId="17" xfId="0" applyFont="1" applyFill="1" applyBorder="1" applyAlignment="1">
      <alignment horizontal="center" vertical="center"/>
    </xf>
    <xf numFmtId="178" fontId="13" fillId="0" borderId="12" xfId="0" applyNumberFormat="1" applyFont="1" applyBorder="1" applyAlignment="1">
      <alignment vertical="center"/>
    </xf>
    <xf numFmtId="178" fontId="13" fillId="0" borderId="27" xfId="0" applyNumberFormat="1" applyFont="1" applyBorder="1" applyAlignment="1">
      <alignment vertical="center"/>
    </xf>
    <xf numFmtId="178" fontId="13" fillId="0" borderId="28" xfId="0" applyNumberFormat="1" applyFont="1" applyBorder="1" applyAlignment="1">
      <alignment vertical="center"/>
    </xf>
    <xf numFmtId="178" fontId="13" fillId="0" borderId="13" xfId="0" applyNumberFormat="1" applyFont="1" applyBorder="1" applyAlignment="1">
      <alignment vertical="center"/>
    </xf>
    <xf numFmtId="178" fontId="13" fillId="0" borderId="29" xfId="0" applyNumberFormat="1" applyFont="1" applyBorder="1" applyAlignment="1">
      <alignment vertical="center"/>
    </xf>
    <xf numFmtId="178" fontId="13" fillId="0" borderId="30" xfId="0" applyNumberFormat="1" applyFont="1" applyBorder="1" applyAlignment="1">
      <alignment vertical="center"/>
    </xf>
    <xf numFmtId="178" fontId="13" fillId="0" borderId="14" xfId="0" applyNumberFormat="1" applyFont="1" applyBorder="1" applyAlignment="1">
      <alignment vertical="center"/>
    </xf>
    <xf numFmtId="178" fontId="13" fillId="0" borderId="31" xfId="0" applyNumberFormat="1" applyFont="1" applyBorder="1" applyAlignment="1">
      <alignment vertical="center"/>
    </xf>
    <xf numFmtId="178" fontId="13" fillId="0" borderId="32" xfId="0" applyNumberFormat="1" applyFont="1" applyBorder="1" applyAlignment="1">
      <alignment vertical="center"/>
    </xf>
    <xf numFmtId="178" fontId="13" fillId="0" borderId="33" xfId="0" applyNumberFormat="1" applyFont="1" applyBorder="1" applyAlignment="1">
      <alignment vertical="center"/>
    </xf>
    <xf numFmtId="178" fontId="13" fillId="0" borderId="34" xfId="0" applyNumberFormat="1" applyFont="1" applyBorder="1" applyAlignment="1">
      <alignment vertical="center"/>
    </xf>
    <xf numFmtId="178" fontId="13" fillId="0" borderId="35" xfId="0" applyNumberFormat="1" applyFont="1" applyBorder="1" applyAlignment="1">
      <alignment vertical="center"/>
    </xf>
    <xf numFmtId="178" fontId="13" fillId="0" borderId="36" xfId="0" applyNumberFormat="1" applyFont="1" applyBorder="1" applyAlignment="1">
      <alignment vertical="center"/>
    </xf>
    <xf numFmtId="178" fontId="13" fillId="0" borderId="16" xfId="0" applyNumberFormat="1" applyFont="1" applyBorder="1" applyAlignment="1">
      <alignment vertical="center"/>
    </xf>
    <xf numFmtId="178" fontId="13" fillId="0" borderId="37" xfId="0" applyNumberFormat="1" applyFont="1" applyBorder="1" applyAlignment="1">
      <alignment vertical="center"/>
    </xf>
    <xf numFmtId="178" fontId="13" fillId="0" borderId="38" xfId="0" applyNumberFormat="1" applyFont="1" applyBorder="1" applyAlignment="1">
      <alignment vertical="center"/>
    </xf>
    <xf numFmtId="178" fontId="13" fillId="0" borderId="39" xfId="0" applyNumberFormat="1" applyFont="1" applyBorder="1" applyAlignment="1">
      <alignment vertical="center"/>
    </xf>
    <xf numFmtId="178" fontId="13" fillId="0" borderId="11" xfId="0" applyNumberFormat="1" applyFont="1" applyBorder="1" applyAlignment="1">
      <alignment vertical="center"/>
    </xf>
    <xf numFmtId="177" fontId="15" fillId="0" borderId="39" xfId="0" applyNumberFormat="1" applyFont="1" applyBorder="1" applyAlignment="1">
      <alignment vertical="center"/>
    </xf>
    <xf numFmtId="177" fontId="15" fillId="0" borderId="39" xfId="0" applyNumberFormat="1" applyFont="1" applyBorder="1" applyAlignment="1">
      <alignment vertical="center" shrinkToFit="1"/>
    </xf>
    <xf numFmtId="0" fontId="14" fillId="0" borderId="19" xfId="0" applyFont="1" applyFill="1" applyBorder="1" applyAlignment="1">
      <alignment horizontal="center" vertical="center" wrapText="1"/>
    </xf>
    <xf numFmtId="0" fontId="14" fillId="0" borderId="19" xfId="0" applyFont="1" applyFill="1" applyBorder="1" applyAlignment="1">
      <alignment horizontal="center" vertical="center"/>
    </xf>
    <xf numFmtId="0" fontId="11" fillId="0" borderId="0" xfId="0" applyFont="1" applyFill="1" applyAlignment="1">
      <alignment vertical="center"/>
    </xf>
    <xf numFmtId="0" fontId="20" fillId="0" borderId="0" xfId="0" applyFont="1" applyFill="1" applyAlignment="1">
      <alignment vertical="center"/>
    </xf>
    <xf numFmtId="0" fontId="9" fillId="0" borderId="0" xfId="0" applyFont="1" applyFill="1" applyAlignment="1">
      <alignment horizontal="left" vertical="center" wrapText="1"/>
    </xf>
    <xf numFmtId="0" fontId="14" fillId="0" borderId="17" xfId="0" applyFont="1" applyFill="1" applyBorder="1" applyAlignment="1">
      <alignment horizontal="right" vertical="center"/>
    </xf>
    <xf numFmtId="0" fontId="14" fillId="0" borderId="17" xfId="0" applyFont="1" applyFill="1" applyBorder="1" applyAlignment="1">
      <alignment vertical="center"/>
    </xf>
    <xf numFmtId="0" fontId="14" fillId="0" borderId="0" xfId="0" applyFont="1" applyFill="1" applyBorder="1" applyAlignment="1">
      <alignment vertical="center"/>
    </xf>
    <xf numFmtId="0" fontId="14" fillId="0" borderId="10" xfId="0" applyFont="1" applyFill="1" applyBorder="1" applyAlignment="1">
      <alignment horizontal="distributed" vertical="center" wrapText="1"/>
    </xf>
    <xf numFmtId="0" fontId="14" fillId="0" borderId="23" xfId="0" applyFont="1" applyFill="1" applyBorder="1" applyAlignment="1">
      <alignment horizontal="center" vertical="center" wrapText="1"/>
    </xf>
    <xf numFmtId="179" fontId="14" fillId="0" borderId="10" xfId="0" applyNumberFormat="1" applyFont="1" applyFill="1" applyBorder="1" applyAlignment="1">
      <alignment horizontal="right" vertical="center" wrapText="1"/>
    </xf>
    <xf numFmtId="0" fontId="14" fillId="0" borderId="10" xfId="0" applyFont="1" applyFill="1" applyBorder="1" applyAlignment="1">
      <alignment horizontal="right" vertical="center"/>
    </xf>
    <xf numFmtId="179" fontId="14" fillId="0" borderId="10" xfId="0" applyNumberFormat="1" applyFont="1" applyFill="1" applyBorder="1" applyAlignment="1">
      <alignment horizontal="right" vertical="center"/>
    </xf>
    <xf numFmtId="0" fontId="14" fillId="0" borderId="23" xfId="0" applyFont="1" applyFill="1" applyBorder="1" applyAlignment="1">
      <alignment horizontal="right" vertical="center"/>
    </xf>
    <xf numFmtId="0" fontId="14" fillId="0" borderId="40" xfId="0" applyFont="1" applyFill="1" applyBorder="1" applyAlignment="1">
      <alignment horizontal="right" vertical="center"/>
    </xf>
    <xf numFmtId="0" fontId="14" fillId="0" borderId="10" xfId="0" applyFont="1" applyFill="1" applyBorder="1" applyAlignment="1">
      <alignment horizontal="center" vertical="center" shrinkToFit="1"/>
    </xf>
    <xf numFmtId="179" fontId="14" fillId="0" borderId="40" xfId="0" applyNumberFormat="1" applyFont="1" applyFill="1" applyBorder="1" applyAlignment="1">
      <alignment horizontal="right" vertical="center" wrapText="1"/>
    </xf>
    <xf numFmtId="0" fontId="14" fillId="0" borderId="10" xfId="0" applyFont="1" applyFill="1" applyBorder="1" applyAlignment="1">
      <alignment horizontal="right" vertical="center" shrinkToFit="1"/>
    </xf>
    <xf numFmtId="189" fontId="14" fillId="0" borderId="10" xfId="0" applyNumberFormat="1" applyFont="1" applyFill="1" applyBorder="1" applyAlignment="1">
      <alignment horizontal="right" vertical="center" shrinkToFit="1"/>
    </xf>
    <xf numFmtId="0" fontId="15" fillId="0" borderId="0" xfId="0" applyFont="1" applyFill="1" applyAlignment="1">
      <alignment vertical="center"/>
    </xf>
    <xf numFmtId="0" fontId="15" fillId="0" borderId="0" xfId="0" applyFont="1" applyFill="1" applyBorder="1" applyAlignment="1">
      <alignment vertical="center"/>
    </xf>
    <xf numFmtId="0" fontId="9" fillId="0" borderId="22" xfId="0" applyFont="1" applyFill="1" applyBorder="1" applyAlignment="1">
      <alignment horizontal="left" vertical="center"/>
    </xf>
    <xf numFmtId="3" fontId="9" fillId="0" borderId="22" xfId="0" applyNumberFormat="1" applyFont="1" applyFill="1" applyBorder="1" applyAlignment="1">
      <alignment horizontal="right" vertical="center"/>
    </xf>
    <xf numFmtId="0" fontId="9" fillId="0" borderId="22" xfId="0" applyFont="1" applyFill="1" applyBorder="1" applyAlignment="1">
      <alignment horizontal="right" vertical="center" wrapText="1"/>
    </xf>
    <xf numFmtId="0" fontId="9" fillId="0" borderId="22" xfId="0" applyFont="1" applyFill="1" applyBorder="1" applyAlignment="1">
      <alignment horizontal="right" vertical="center"/>
    </xf>
    <xf numFmtId="0" fontId="9" fillId="0" borderId="0" xfId="0" applyFont="1" applyFill="1" applyBorder="1" applyAlignment="1">
      <alignment horizontal="right" vertical="center"/>
    </xf>
    <xf numFmtId="0" fontId="15" fillId="0" borderId="10" xfId="0" applyFont="1" applyFill="1" applyBorder="1" applyAlignment="1">
      <alignment horizontal="distributed" vertical="center" wrapText="1"/>
    </xf>
    <xf numFmtId="3" fontId="14" fillId="0" borderId="10" xfId="0" applyNumberFormat="1" applyFont="1" applyFill="1" applyBorder="1" applyAlignment="1">
      <alignment vertical="center"/>
    </xf>
    <xf numFmtId="3" fontId="14" fillId="0" borderId="40" xfId="0" applyNumberFormat="1" applyFont="1" applyFill="1" applyBorder="1" applyAlignment="1">
      <alignment vertical="center"/>
    </xf>
    <xf numFmtId="0" fontId="14" fillId="0" borderId="10" xfId="0" applyFont="1" applyFill="1" applyBorder="1" applyAlignment="1">
      <alignment vertical="center"/>
    </xf>
    <xf numFmtId="49" fontId="14" fillId="0" borderId="10" xfId="0" applyNumberFormat="1" applyFont="1" applyFill="1" applyBorder="1" applyAlignment="1">
      <alignment horizontal="center" vertical="center"/>
    </xf>
    <xf numFmtId="49" fontId="14" fillId="0" borderId="40" xfId="0" applyNumberFormat="1" applyFont="1" applyFill="1" applyBorder="1" applyAlignment="1">
      <alignment horizontal="center" vertical="center"/>
    </xf>
    <xf numFmtId="49" fontId="14" fillId="0" borderId="10" xfId="0" applyNumberFormat="1" applyFont="1" applyFill="1" applyBorder="1" applyAlignment="1">
      <alignment horizontal="center" vertical="center" shrinkToFit="1"/>
    </xf>
    <xf numFmtId="0" fontId="15" fillId="0" borderId="41" xfId="0" applyFont="1" applyFill="1" applyBorder="1" applyAlignment="1">
      <alignment vertical="center" wrapText="1"/>
    </xf>
    <xf numFmtId="0" fontId="15" fillId="0" borderId="0" xfId="0" applyFont="1" applyFill="1" applyBorder="1" applyAlignment="1">
      <alignment vertical="center" wrapText="1"/>
    </xf>
    <xf numFmtId="38" fontId="14" fillId="0" borderId="10" xfId="49" applyFont="1" applyFill="1" applyBorder="1" applyAlignment="1" quotePrefix="1">
      <alignment horizontal="right" vertical="center"/>
    </xf>
    <xf numFmtId="180" fontId="14" fillId="0" borderId="10" xfId="0" applyNumberFormat="1" applyFont="1" applyFill="1" applyBorder="1" applyAlignment="1">
      <alignment vertical="center"/>
    </xf>
    <xf numFmtId="38" fontId="14" fillId="34" borderId="10" xfId="49" applyFont="1" applyFill="1" applyBorder="1" applyAlignment="1" quotePrefix="1">
      <alignment horizontal="right" vertical="center"/>
    </xf>
    <xf numFmtId="180" fontId="14" fillId="34" borderId="10" xfId="0" applyNumberFormat="1" applyFont="1" applyFill="1" applyBorder="1" applyAlignment="1">
      <alignment vertical="center"/>
    </xf>
    <xf numFmtId="38" fontId="14" fillId="35" borderId="10" xfId="49" applyFont="1" applyFill="1" applyBorder="1" applyAlignment="1" quotePrefix="1">
      <alignment horizontal="right" vertical="center"/>
    </xf>
    <xf numFmtId="180" fontId="14" fillId="35" borderId="10" xfId="0" applyNumberFormat="1" applyFont="1" applyFill="1" applyBorder="1" applyAlignment="1">
      <alignment vertical="center"/>
    </xf>
    <xf numFmtId="38" fontId="14" fillId="36" borderId="10" xfId="49" applyFont="1" applyFill="1" applyBorder="1" applyAlignment="1" quotePrefix="1">
      <alignment horizontal="right" vertical="center"/>
    </xf>
    <xf numFmtId="184" fontId="14" fillId="36" borderId="10" xfId="49" applyNumberFormat="1" applyFont="1" applyFill="1" applyBorder="1" applyAlignment="1" quotePrefix="1">
      <alignment horizontal="right" vertical="center"/>
    </xf>
    <xf numFmtId="0" fontId="2" fillId="0" borderId="0" xfId="66">
      <alignment vertical="center"/>
      <protection/>
    </xf>
    <xf numFmtId="0" fontId="22" fillId="0" borderId="0" xfId="66" applyFont="1" applyAlignment="1">
      <alignment vertical="center"/>
      <protection/>
    </xf>
    <xf numFmtId="0" fontId="2" fillId="0" borderId="0" xfId="66" applyFont="1">
      <alignment vertical="center"/>
      <protection/>
    </xf>
    <xf numFmtId="0" fontId="14" fillId="0" borderId="0" xfId="67" applyFont="1" applyFill="1" applyBorder="1" applyAlignment="1">
      <alignment horizontal="right" vertical="center"/>
      <protection/>
    </xf>
    <xf numFmtId="0" fontId="13" fillId="0" borderId="0" xfId="0" applyFont="1" applyFill="1" applyBorder="1" applyAlignment="1">
      <alignment horizontal="center" vertical="center"/>
    </xf>
    <xf numFmtId="0" fontId="9" fillId="0" borderId="42" xfId="0" applyFont="1" applyFill="1" applyBorder="1" applyAlignment="1">
      <alignment horizontal="distributed" vertical="center"/>
    </xf>
    <xf numFmtId="0" fontId="9" fillId="0" borderId="43" xfId="0" applyFont="1" applyFill="1" applyBorder="1" applyAlignment="1">
      <alignment horizontal="distributed" vertical="center"/>
    </xf>
    <xf numFmtId="0" fontId="9" fillId="0" borderId="44" xfId="69" applyFont="1" applyFill="1" applyBorder="1" applyAlignment="1">
      <alignment horizontal="distributed" vertical="center"/>
      <protection/>
    </xf>
    <xf numFmtId="179" fontId="14" fillId="0" borderId="18" xfId="0" applyNumberFormat="1" applyFont="1" applyFill="1" applyBorder="1" applyAlignment="1">
      <alignment vertical="center" shrinkToFit="1"/>
    </xf>
    <xf numFmtId="183" fontId="14" fillId="0" borderId="18" xfId="0" applyNumberFormat="1" applyFont="1" applyFill="1" applyBorder="1" applyAlignment="1">
      <alignment horizontal="right" vertical="center" shrinkToFit="1"/>
    </xf>
    <xf numFmtId="179" fontId="14" fillId="0" borderId="17" xfId="0" applyNumberFormat="1" applyFont="1" applyFill="1" applyBorder="1" applyAlignment="1">
      <alignment horizontal="right" vertical="center" shrinkToFit="1"/>
    </xf>
    <xf numFmtId="180" fontId="14" fillId="0" borderId="18" xfId="0" applyNumberFormat="1" applyFont="1" applyFill="1" applyBorder="1" applyAlignment="1">
      <alignment horizontal="right" vertical="center" shrinkToFit="1"/>
    </xf>
    <xf numFmtId="180" fontId="14" fillId="0" borderId="17" xfId="0" applyNumberFormat="1" applyFont="1" applyFill="1" applyBorder="1" applyAlignment="1">
      <alignment horizontal="right" vertical="center" shrinkToFit="1"/>
    </xf>
    <xf numFmtId="183" fontId="14" fillId="0" borderId="18" xfId="0" applyNumberFormat="1" applyFont="1" applyFill="1" applyBorder="1" applyAlignment="1">
      <alignment vertical="center" shrinkToFit="1"/>
    </xf>
    <xf numFmtId="0" fontId="9" fillId="0" borderId="10" xfId="0" applyFont="1" applyFill="1" applyBorder="1" applyAlignment="1">
      <alignment horizontal="center" vertical="center"/>
    </xf>
    <xf numFmtId="0" fontId="6" fillId="0" borderId="0" xfId="66" applyFont="1" applyAlignment="1">
      <alignment horizontal="distributed" vertical="center" indent="8"/>
      <protection/>
    </xf>
    <xf numFmtId="0" fontId="8" fillId="0" borderId="0" xfId="66" applyFont="1" applyAlignment="1">
      <alignment horizontal="distributed" vertical="center" indent="4"/>
      <protection/>
    </xf>
    <xf numFmtId="0" fontId="6" fillId="0" borderId="0" xfId="66" applyFont="1">
      <alignment vertical="center"/>
      <protection/>
    </xf>
    <xf numFmtId="0" fontId="12" fillId="0" borderId="0" xfId="0" applyFont="1" applyFill="1" applyAlignment="1">
      <alignment vertical="center"/>
    </xf>
    <xf numFmtId="0" fontId="14" fillId="0" borderId="0" xfId="0" applyFont="1" applyFill="1" applyAlignment="1">
      <alignment horizontal="left" vertical="center" wrapText="1"/>
    </xf>
    <xf numFmtId="0" fontId="14" fillId="0" borderId="20" xfId="0" applyFont="1" applyFill="1" applyBorder="1" applyAlignment="1">
      <alignment horizontal="center" vertical="center"/>
    </xf>
    <xf numFmtId="0" fontId="14" fillId="0" borderId="45" xfId="0" applyFont="1" applyFill="1" applyBorder="1" applyAlignment="1">
      <alignment horizontal="center" vertical="center"/>
    </xf>
    <xf numFmtId="0" fontId="14" fillId="0" borderId="21" xfId="0" applyFont="1" applyFill="1" applyBorder="1" applyAlignment="1">
      <alignment horizontal="center" vertical="center"/>
    </xf>
    <xf numFmtId="0" fontId="15" fillId="0" borderId="41" xfId="0" applyFont="1" applyFill="1" applyBorder="1" applyAlignment="1">
      <alignment vertical="center"/>
    </xf>
    <xf numFmtId="0" fontId="15" fillId="0" borderId="0" xfId="0" applyFont="1" applyFill="1" applyBorder="1" applyAlignment="1">
      <alignment vertical="center"/>
    </xf>
    <xf numFmtId="0" fontId="14" fillId="0" borderId="10" xfId="0" applyFont="1" applyFill="1" applyBorder="1" applyAlignment="1">
      <alignment horizontal="center" vertical="center"/>
    </xf>
    <xf numFmtId="3" fontId="14" fillId="0" borderId="10" xfId="0" applyNumberFormat="1" applyFont="1" applyFill="1" applyBorder="1" applyAlignment="1">
      <alignment horizontal="center" vertical="center"/>
    </xf>
    <xf numFmtId="3" fontId="14" fillId="0" borderId="20" xfId="0" applyNumberFormat="1" applyFont="1" applyFill="1" applyBorder="1" applyAlignment="1">
      <alignment horizontal="center" vertical="center" shrinkToFit="1"/>
    </xf>
    <xf numFmtId="3" fontId="14" fillId="0" borderId="21" xfId="0" applyNumberFormat="1" applyFont="1" applyFill="1" applyBorder="1" applyAlignment="1">
      <alignment horizontal="center" vertical="center" shrinkToFit="1"/>
    </xf>
    <xf numFmtId="0" fontId="21" fillId="0" borderId="41"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4" fillId="0" borderId="22" xfId="0" applyFont="1" applyFill="1" applyBorder="1" applyAlignment="1">
      <alignment horizontal="right" vertical="center"/>
    </xf>
    <xf numFmtId="0" fontId="14" fillId="0" borderId="46" xfId="0" applyFont="1" applyFill="1" applyBorder="1" applyAlignment="1">
      <alignment horizontal="right" vertical="center" shrinkToFit="1"/>
    </xf>
    <xf numFmtId="0" fontId="14" fillId="0" borderId="47" xfId="0" applyFont="1" applyFill="1" applyBorder="1" applyAlignment="1">
      <alignment vertical="center" shrinkToFit="1"/>
    </xf>
    <xf numFmtId="0" fontId="14" fillId="0" borderId="23" xfId="0" applyFont="1" applyFill="1" applyBorder="1" applyAlignment="1">
      <alignment vertical="center" shrinkToFit="1"/>
    </xf>
    <xf numFmtId="0" fontId="14" fillId="0" borderId="24" xfId="0" applyFont="1" applyFill="1" applyBorder="1" applyAlignment="1">
      <alignment vertical="center" shrinkToFit="1"/>
    </xf>
    <xf numFmtId="0" fontId="14" fillId="0" borderId="20" xfId="0" applyFont="1" applyFill="1" applyBorder="1" applyAlignment="1">
      <alignment horizontal="distributed" vertical="center" shrinkToFit="1"/>
    </xf>
    <xf numFmtId="0" fontId="14" fillId="0" borderId="21" xfId="0" applyFont="1" applyFill="1" applyBorder="1" applyAlignment="1">
      <alignment horizontal="distributed" vertical="center" shrinkToFit="1"/>
    </xf>
    <xf numFmtId="0" fontId="14" fillId="36" borderId="20" xfId="0" applyFont="1" applyFill="1" applyBorder="1" applyAlignment="1">
      <alignment horizontal="center" vertical="center" shrinkToFit="1"/>
    </xf>
    <xf numFmtId="0" fontId="14" fillId="36" borderId="21" xfId="0" applyFont="1" applyFill="1" applyBorder="1" applyAlignment="1">
      <alignment horizontal="center" vertical="center" shrinkToFit="1"/>
    </xf>
    <xf numFmtId="0" fontId="15" fillId="0" borderId="41" xfId="0" applyFont="1" applyFill="1" applyBorder="1" applyAlignment="1">
      <alignment horizontal="left" vertical="center" wrapText="1"/>
    </xf>
    <xf numFmtId="0" fontId="14" fillId="34" borderId="20" xfId="0" applyFont="1" applyFill="1" applyBorder="1" applyAlignment="1">
      <alignment horizontal="distributed" vertical="center" shrinkToFit="1"/>
    </xf>
    <xf numFmtId="0" fontId="14" fillId="34" borderId="21" xfId="0" applyFont="1" applyFill="1" applyBorder="1" applyAlignment="1">
      <alignment horizontal="distributed" vertical="center" shrinkToFit="1"/>
    </xf>
    <xf numFmtId="0" fontId="14" fillId="35" borderId="20" xfId="0" applyFont="1" applyFill="1" applyBorder="1" applyAlignment="1">
      <alignment horizontal="distributed" vertical="center" shrinkToFit="1"/>
    </xf>
    <xf numFmtId="0" fontId="14" fillId="35" borderId="21" xfId="0" applyFont="1" applyFill="1" applyBorder="1" applyAlignment="1">
      <alignment horizontal="distributed" vertical="center" shrinkToFit="1"/>
    </xf>
    <xf numFmtId="0" fontId="13" fillId="0" borderId="20" xfId="0" applyFont="1" applyFill="1" applyBorder="1" applyAlignment="1">
      <alignment horizontal="center" vertical="center" wrapText="1"/>
    </xf>
    <xf numFmtId="0" fontId="13" fillId="0" borderId="21" xfId="0" applyFont="1" applyFill="1" applyBorder="1" applyAlignment="1">
      <alignment horizontal="center" vertical="center" wrapText="1"/>
    </xf>
    <xf numFmtId="0" fontId="16" fillId="0" borderId="0" xfId="0" applyFont="1" applyFill="1" applyAlignment="1">
      <alignment vertical="center"/>
    </xf>
    <xf numFmtId="0" fontId="12" fillId="0" borderId="0" xfId="67" applyFont="1" applyFill="1" applyAlignment="1">
      <alignment horizontal="left" vertical="center" indent="2"/>
      <protection/>
    </xf>
    <xf numFmtId="0" fontId="9" fillId="0" borderId="10" xfId="0" applyFont="1" applyFill="1" applyBorder="1" applyAlignment="1">
      <alignment horizontal="center" vertical="center"/>
    </xf>
    <xf numFmtId="0" fontId="14" fillId="0" borderId="17" xfId="0" applyFont="1" applyFill="1" applyBorder="1" applyAlignment="1">
      <alignment horizontal="center" vertical="center" wrapText="1"/>
    </xf>
    <xf numFmtId="0" fontId="14" fillId="0" borderId="19" xfId="0" applyFont="1" applyFill="1" applyBorder="1" applyAlignment="1">
      <alignment horizontal="center" vertical="center" wrapText="1"/>
    </xf>
    <xf numFmtId="0" fontId="14" fillId="0" borderId="17" xfId="67" applyFont="1" applyFill="1" applyBorder="1" applyAlignment="1">
      <alignment horizontal="center" vertical="center" wrapText="1"/>
      <protection/>
    </xf>
    <xf numFmtId="0" fontId="14" fillId="0" borderId="19" xfId="67" applyFont="1" applyFill="1" applyBorder="1" applyAlignment="1">
      <alignment horizontal="center" vertical="center"/>
      <protection/>
    </xf>
    <xf numFmtId="0" fontId="14" fillId="0" borderId="10" xfId="0" applyFont="1" applyFill="1" applyBorder="1" applyAlignment="1">
      <alignment horizontal="center" vertical="center" wrapText="1"/>
    </xf>
    <xf numFmtId="0" fontId="13" fillId="0" borderId="10" xfId="0" applyFont="1" applyFill="1" applyBorder="1" applyAlignment="1">
      <alignment horizontal="center" vertical="center"/>
    </xf>
    <xf numFmtId="3" fontId="13" fillId="0" borderId="10" xfId="0" applyNumberFormat="1" applyFont="1" applyFill="1" applyBorder="1" applyAlignment="1">
      <alignment horizontal="center" vertical="center"/>
    </xf>
    <xf numFmtId="0" fontId="14" fillId="0" borderId="20" xfId="0" applyFont="1" applyFill="1" applyBorder="1" applyAlignment="1">
      <alignment horizontal="center" vertical="center" wrapText="1"/>
    </xf>
    <xf numFmtId="0" fontId="14" fillId="0" borderId="21" xfId="0" applyFont="1" applyFill="1" applyBorder="1" applyAlignment="1">
      <alignment horizontal="center" vertical="center" wrapText="1"/>
    </xf>
    <xf numFmtId="0" fontId="9" fillId="0" borderId="48"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50" xfId="0" applyFont="1" applyFill="1" applyBorder="1" applyAlignment="1">
      <alignment horizontal="center" vertical="center" wrapText="1"/>
    </xf>
    <xf numFmtId="0" fontId="12" fillId="0" borderId="0" xfId="67" applyFont="1" applyFill="1" applyAlignment="1">
      <alignment horizontal="left" vertical="center"/>
      <protection/>
    </xf>
    <xf numFmtId="0" fontId="9" fillId="0" borderId="22" xfId="67" applyFont="1" applyFill="1" applyBorder="1" applyAlignment="1">
      <alignment horizontal="left" vertical="center" indent="1"/>
      <protection/>
    </xf>
    <xf numFmtId="0" fontId="14" fillId="0" borderId="22" xfId="67" applyFont="1" applyFill="1" applyBorder="1" applyAlignment="1">
      <alignment horizontal="right" vertical="center"/>
      <protection/>
    </xf>
    <xf numFmtId="0" fontId="13" fillId="0" borderId="10" xfId="67" applyFont="1" applyFill="1" applyBorder="1" applyAlignment="1">
      <alignment horizontal="center" vertical="center" textRotation="255"/>
      <protection/>
    </xf>
    <xf numFmtId="0" fontId="13" fillId="0" borderId="46" xfId="67" applyFont="1" applyFill="1" applyBorder="1" applyAlignment="1">
      <alignment horizontal="center" vertical="center" textRotation="255"/>
      <protection/>
    </xf>
    <xf numFmtId="0" fontId="13" fillId="0" borderId="47" xfId="67" applyFont="1" applyFill="1" applyBorder="1" applyAlignment="1">
      <alignment horizontal="center" vertical="center" textRotation="255"/>
      <protection/>
    </xf>
    <xf numFmtId="0" fontId="13" fillId="0" borderId="23" xfId="67" applyFont="1" applyFill="1" applyBorder="1" applyAlignment="1">
      <alignment horizontal="center" vertical="center" textRotation="255"/>
      <protection/>
    </xf>
    <xf numFmtId="0" fontId="13" fillId="0" borderId="24" xfId="67" applyFont="1" applyFill="1" applyBorder="1" applyAlignment="1">
      <alignment horizontal="center" vertical="center" textRotation="255"/>
      <protection/>
    </xf>
    <xf numFmtId="0" fontId="13" fillId="0" borderId="26" xfId="67" applyFont="1" applyFill="1" applyBorder="1" applyAlignment="1">
      <alignment horizontal="center" vertical="center" textRotation="255"/>
      <protection/>
    </xf>
    <xf numFmtId="0" fontId="13" fillId="0" borderId="25" xfId="67" applyFont="1" applyFill="1" applyBorder="1" applyAlignment="1">
      <alignment horizontal="center" vertical="center" textRotation="255"/>
      <protection/>
    </xf>
    <xf numFmtId="0" fontId="9" fillId="0" borderId="10" xfId="67" applyFont="1" applyFill="1" applyBorder="1" applyAlignment="1">
      <alignment horizontal="center" vertical="center"/>
      <protection/>
    </xf>
    <xf numFmtId="0" fontId="9" fillId="0" borderId="10" xfId="67" applyFont="1" applyFill="1" applyBorder="1" applyAlignment="1">
      <alignment horizontal="center" vertical="center" wrapText="1"/>
      <protection/>
    </xf>
    <xf numFmtId="0" fontId="13" fillId="0" borderId="10" xfId="67" applyFont="1" applyFill="1" applyBorder="1" applyAlignment="1">
      <alignment horizontal="center" vertical="center"/>
      <protection/>
    </xf>
    <xf numFmtId="0" fontId="13" fillId="0" borderId="10" xfId="67" applyFont="1" applyFill="1" applyBorder="1" applyAlignment="1">
      <alignment horizontal="center" vertical="center" wrapText="1"/>
      <protection/>
    </xf>
    <xf numFmtId="0" fontId="13" fillId="0" borderId="20" xfId="67" applyFont="1" applyFill="1" applyBorder="1" applyAlignment="1">
      <alignment horizontal="center" vertical="center" wrapText="1"/>
      <protection/>
    </xf>
    <xf numFmtId="0" fontId="13" fillId="0" borderId="21" xfId="67" applyFont="1" applyFill="1" applyBorder="1" applyAlignment="1">
      <alignment horizontal="center" vertical="center" wrapText="1"/>
      <protection/>
    </xf>
    <xf numFmtId="0" fontId="15" fillId="0" borderId="41" xfId="67" applyFont="1" applyFill="1" applyBorder="1" applyAlignment="1">
      <alignment vertical="center"/>
      <protection/>
    </xf>
    <xf numFmtId="0" fontId="13" fillId="0" borderId="17" xfId="67" applyFont="1" applyFill="1" applyBorder="1" applyAlignment="1">
      <alignment horizontal="center" vertical="center" textRotation="255" shrinkToFit="1"/>
      <protection/>
    </xf>
    <xf numFmtId="0" fontId="13" fillId="0" borderId="19" xfId="67" applyFont="1" applyFill="1" applyBorder="1" applyAlignment="1">
      <alignment horizontal="center" vertical="center" textRotation="255" shrinkToFit="1"/>
      <protection/>
    </xf>
    <xf numFmtId="0" fontId="13" fillId="0" borderId="17" xfId="67" applyFont="1" applyFill="1" applyBorder="1" applyAlignment="1">
      <alignment horizontal="center" vertical="center" textRotation="255"/>
      <protection/>
    </xf>
    <xf numFmtId="0" fontId="13" fillId="0" borderId="19" xfId="67" applyFont="1" applyFill="1" applyBorder="1" applyAlignment="1">
      <alignment horizontal="center" vertical="center" textRotation="255"/>
      <protection/>
    </xf>
    <xf numFmtId="0" fontId="15" fillId="0" borderId="0" xfId="67" applyFont="1" applyFill="1" applyBorder="1" applyAlignment="1">
      <alignment horizontal="left" vertical="center"/>
      <protection/>
    </xf>
    <xf numFmtId="0" fontId="19" fillId="0" borderId="17" xfId="0" applyFont="1" applyFill="1" applyBorder="1" applyAlignment="1">
      <alignment horizontal="center" vertical="distributed" textRotation="255"/>
    </xf>
    <xf numFmtId="0" fontId="19" fillId="0" borderId="19" xfId="0" applyFont="1" applyFill="1" applyBorder="1" applyAlignment="1">
      <alignment horizontal="center" vertical="distributed" textRotation="255"/>
    </xf>
    <xf numFmtId="0" fontId="19" fillId="0" borderId="20" xfId="0" applyFont="1" applyFill="1" applyBorder="1" applyAlignment="1">
      <alignment horizontal="center"/>
    </xf>
    <xf numFmtId="0" fontId="19" fillId="0" borderId="45" xfId="0" applyFont="1" applyFill="1" applyBorder="1" applyAlignment="1">
      <alignment horizontal="center"/>
    </xf>
    <xf numFmtId="0" fontId="19" fillId="0" borderId="21" xfId="0" applyFont="1" applyFill="1" applyBorder="1" applyAlignment="1">
      <alignment horizontal="center"/>
    </xf>
    <xf numFmtId="0" fontId="19" fillId="0" borderId="10" xfId="0" applyFont="1" applyFill="1" applyBorder="1" applyAlignment="1">
      <alignment horizontal="center" vertical="distributed" textRotation="255"/>
    </xf>
    <xf numFmtId="0" fontId="14" fillId="0" borderId="20" xfId="70" applyFont="1" applyFill="1" applyBorder="1" applyAlignment="1">
      <alignment horizontal="distributed" vertical="center"/>
      <protection/>
    </xf>
    <xf numFmtId="0" fontId="14" fillId="0" borderId="21" xfId="70" applyFont="1" applyFill="1" applyBorder="1" applyAlignment="1">
      <alignment horizontal="distributed" vertical="center"/>
      <protection/>
    </xf>
    <xf numFmtId="0" fontId="14" fillId="0" borderId="46" xfId="70" applyFont="1" applyFill="1" applyBorder="1" applyAlignment="1">
      <alignment horizontal="distributed" vertical="center"/>
      <protection/>
    </xf>
    <xf numFmtId="0" fontId="14" fillId="0" borderId="41" xfId="70" applyFont="1" applyFill="1" applyBorder="1" applyAlignment="1">
      <alignment horizontal="distributed" vertical="center"/>
      <protection/>
    </xf>
    <xf numFmtId="0" fontId="14" fillId="0" borderId="47" xfId="70" applyFont="1" applyFill="1" applyBorder="1" applyAlignment="1">
      <alignment horizontal="distributed" vertical="center"/>
      <protection/>
    </xf>
    <xf numFmtId="0" fontId="13" fillId="0" borderId="51" xfId="70" applyFont="1" applyFill="1" applyBorder="1" applyAlignment="1">
      <alignment horizontal="distributed" vertical="center"/>
      <protection/>
    </xf>
    <xf numFmtId="0" fontId="13" fillId="0" borderId="52" xfId="70" applyFont="1" applyFill="1" applyBorder="1" applyAlignment="1">
      <alignment horizontal="distributed" vertical="center"/>
      <protection/>
    </xf>
    <xf numFmtId="0" fontId="13" fillId="0" borderId="53" xfId="70" applyFont="1" applyFill="1" applyBorder="1" applyAlignment="1">
      <alignment horizontal="distributed" vertical="center"/>
      <protection/>
    </xf>
    <xf numFmtId="0" fontId="14" fillId="0" borderId="51" xfId="70" applyFont="1" applyFill="1" applyBorder="1" applyAlignment="1">
      <alignment horizontal="center" vertical="center"/>
      <protection/>
    </xf>
    <xf numFmtId="0" fontId="14" fillId="0" borderId="52" xfId="70" applyFont="1" applyFill="1" applyBorder="1" applyAlignment="1">
      <alignment horizontal="center" vertical="center"/>
      <protection/>
    </xf>
    <xf numFmtId="0" fontId="14" fillId="0" borderId="53" xfId="70" applyFont="1" applyFill="1" applyBorder="1" applyAlignment="1">
      <alignment horizontal="center" vertical="center"/>
      <protection/>
    </xf>
    <xf numFmtId="0" fontId="15" fillId="0" borderId="51" xfId="70" applyFont="1" applyFill="1" applyBorder="1" applyAlignment="1">
      <alignment horizontal="distributed" vertical="center" wrapText="1"/>
      <protection/>
    </xf>
    <xf numFmtId="0" fontId="15" fillId="0" borderId="52" xfId="70" applyFont="1" applyFill="1" applyBorder="1" applyAlignment="1">
      <alignment horizontal="distributed" vertical="center" wrapText="1"/>
      <protection/>
    </xf>
    <xf numFmtId="0" fontId="15" fillId="0" borderId="53" xfId="70" applyFont="1" applyFill="1" applyBorder="1" applyAlignment="1">
      <alignment horizontal="distributed" vertical="center" wrapText="1"/>
      <protection/>
    </xf>
    <xf numFmtId="0" fontId="14" fillId="0" borderId="54" xfId="70" applyFont="1" applyFill="1" applyBorder="1" applyAlignment="1">
      <alignment horizontal="distributed" vertical="center"/>
      <protection/>
    </xf>
    <xf numFmtId="0" fontId="14" fillId="0" borderId="55" xfId="70" applyFont="1" applyFill="1" applyBorder="1" applyAlignment="1">
      <alignment horizontal="distributed" vertical="center"/>
      <protection/>
    </xf>
    <xf numFmtId="0" fontId="14" fillId="0" borderId="56" xfId="70" applyFont="1" applyFill="1" applyBorder="1" applyAlignment="1">
      <alignment horizontal="distributed" vertical="center"/>
      <protection/>
    </xf>
    <xf numFmtId="0" fontId="12" fillId="0" borderId="0" xfId="67" applyFont="1" applyFill="1" applyAlignment="1">
      <alignment horizontal="center" vertical="center"/>
      <protection/>
    </xf>
    <xf numFmtId="0" fontId="14" fillId="0" borderId="0" xfId="67" applyFont="1" applyBorder="1" applyAlignment="1">
      <alignment horizontal="right" vertical="center"/>
      <protection/>
    </xf>
    <xf numFmtId="0" fontId="14" fillId="0" borderId="46" xfId="70" applyFont="1" applyFill="1" applyBorder="1" applyAlignment="1">
      <alignment horizontal="right" vertical="center"/>
      <protection/>
    </xf>
    <xf numFmtId="0" fontId="14" fillId="0" borderId="41" xfId="70" applyFont="1" applyFill="1" applyBorder="1" applyAlignment="1">
      <alignment horizontal="right" vertical="center"/>
      <protection/>
    </xf>
    <xf numFmtId="0" fontId="14" fillId="0" borderId="47" xfId="70" applyFont="1" applyFill="1" applyBorder="1" applyAlignment="1">
      <alignment horizontal="right" vertical="center"/>
      <protection/>
    </xf>
    <xf numFmtId="0" fontId="14" fillId="0" borderId="20" xfId="70" applyFont="1" applyFill="1" applyBorder="1" applyAlignment="1">
      <alignment horizontal="center" vertical="center"/>
      <protection/>
    </xf>
    <xf numFmtId="0" fontId="14" fillId="0" borderId="45" xfId="70" applyFont="1" applyFill="1" applyBorder="1" applyAlignment="1">
      <alignment horizontal="center" vertical="center"/>
      <protection/>
    </xf>
    <xf numFmtId="0" fontId="14" fillId="0" borderId="10" xfId="70" applyFont="1" applyBorder="1" applyAlignment="1">
      <alignment horizontal="center" vertical="center" wrapText="1"/>
      <protection/>
    </xf>
    <xf numFmtId="0" fontId="14" fillId="0" borderId="17" xfId="70" applyFont="1" applyFill="1" applyBorder="1" applyAlignment="1">
      <alignment horizontal="center" vertical="center"/>
      <protection/>
    </xf>
    <xf numFmtId="0" fontId="14" fillId="0" borderId="19" xfId="70" applyFont="1" applyFill="1" applyBorder="1" applyAlignment="1">
      <alignment horizontal="center" vertical="center"/>
      <protection/>
    </xf>
    <xf numFmtId="0" fontId="14" fillId="0" borderId="57" xfId="70" applyFont="1" applyFill="1" applyBorder="1" applyAlignment="1">
      <alignment horizontal="distributed" vertical="center"/>
      <protection/>
    </xf>
    <xf numFmtId="0" fontId="14" fillId="0" borderId="58" xfId="70" applyFont="1" applyFill="1" applyBorder="1" applyAlignment="1">
      <alignment horizontal="distributed" vertical="center"/>
      <protection/>
    </xf>
    <xf numFmtId="0" fontId="14" fillId="0" borderId="59" xfId="70" applyFont="1" applyFill="1" applyBorder="1" applyAlignment="1">
      <alignment horizontal="distributed" vertical="center"/>
      <protection/>
    </xf>
    <xf numFmtId="0" fontId="9" fillId="0" borderId="17" xfId="70" applyFont="1" applyFill="1" applyBorder="1" applyAlignment="1">
      <alignment horizontal="center" vertical="center" wrapText="1"/>
      <protection/>
    </xf>
    <xf numFmtId="0" fontId="9" fillId="0" borderId="19" xfId="70" applyFont="1" applyFill="1" applyBorder="1" applyAlignment="1">
      <alignment horizontal="center" vertical="center" wrapText="1"/>
      <protection/>
    </xf>
    <xf numFmtId="0" fontId="9" fillId="0" borderId="26" xfId="70" applyFont="1" applyFill="1" applyBorder="1" applyAlignment="1">
      <alignment vertical="center"/>
      <protection/>
    </xf>
    <xf numFmtId="0" fontId="9" fillId="0" borderId="22" xfId="70" applyFont="1" applyFill="1" applyBorder="1" applyAlignment="1">
      <alignment vertical="center"/>
      <protection/>
    </xf>
    <xf numFmtId="0" fontId="9" fillId="0" borderId="25" xfId="70" applyFont="1" applyFill="1" applyBorder="1" applyAlignment="1">
      <alignment vertical="center"/>
      <protection/>
    </xf>
    <xf numFmtId="0" fontId="14" fillId="0" borderId="17" xfId="70" applyFont="1" applyFill="1" applyBorder="1" applyAlignment="1">
      <alignment horizontal="center" vertical="center" textRotation="255"/>
      <protection/>
    </xf>
    <xf numFmtId="0" fontId="14" fillId="0" borderId="18" xfId="70" applyFont="1" applyFill="1" applyBorder="1" applyAlignment="1">
      <alignment horizontal="center" vertical="center" textRotation="255"/>
      <protection/>
    </xf>
    <xf numFmtId="0" fontId="14" fillId="0" borderId="19" xfId="70" applyFont="1" applyFill="1" applyBorder="1" applyAlignment="1">
      <alignment horizontal="center" vertical="center" textRotation="255"/>
      <protection/>
    </xf>
    <xf numFmtId="0" fontId="9" fillId="0" borderId="46" xfId="70" applyFont="1" applyFill="1" applyBorder="1" applyAlignment="1">
      <alignment horizontal="center" vertical="center" wrapText="1"/>
      <protection/>
    </xf>
    <xf numFmtId="0" fontId="9" fillId="0" borderId="26" xfId="70" applyFont="1" applyFill="1" applyBorder="1" applyAlignment="1">
      <alignment horizontal="center" vertical="center" wrapText="1"/>
      <protection/>
    </xf>
    <xf numFmtId="0" fontId="9" fillId="0" borderId="60" xfId="70" applyFont="1" applyFill="1" applyBorder="1" applyAlignment="1">
      <alignment horizontal="center" vertical="center" wrapText="1"/>
      <protection/>
    </xf>
    <xf numFmtId="0" fontId="9" fillId="0" borderId="61" xfId="70" applyFont="1" applyFill="1" applyBorder="1" applyAlignment="1">
      <alignment horizontal="center" vertical="center" wrapText="1"/>
      <protection/>
    </xf>
    <xf numFmtId="0" fontId="12" fillId="0" borderId="0" xfId="67" applyFont="1" applyFill="1" applyAlignment="1">
      <alignment horizontal="left" vertical="center" indent="1"/>
      <protection/>
    </xf>
    <xf numFmtId="0" fontId="9" fillId="0" borderId="46" xfId="70" applyFont="1" applyFill="1" applyBorder="1" applyAlignment="1">
      <alignment horizontal="right" vertical="center"/>
      <protection/>
    </xf>
    <xf numFmtId="0" fontId="9" fillId="0" borderId="41" xfId="70" applyFont="1" applyFill="1" applyBorder="1" applyAlignment="1">
      <alignment horizontal="right" vertical="center"/>
      <protection/>
    </xf>
    <xf numFmtId="0" fontId="9" fillId="0" borderId="47" xfId="70" applyFont="1" applyFill="1" applyBorder="1" applyAlignment="1">
      <alignment horizontal="right" vertical="center"/>
      <protection/>
    </xf>
    <xf numFmtId="0" fontId="9" fillId="0" borderId="23" xfId="70" applyFont="1" applyFill="1" applyBorder="1" applyAlignment="1">
      <alignment horizontal="right" vertical="center"/>
      <protection/>
    </xf>
    <xf numFmtId="0" fontId="9" fillId="0" borderId="0" xfId="70" applyFont="1" applyFill="1" applyBorder="1" applyAlignment="1">
      <alignment horizontal="right" vertical="center"/>
      <protection/>
    </xf>
    <xf numFmtId="0" fontId="9" fillId="0" borderId="24" xfId="70" applyFont="1" applyFill="1" applyBorder="1" applyAlignment="1">
      <alignment horizontal="right" vertical="center"/>
      <protection/>
    </xf>
    <xf numFmtId="0" fontId="9" fillId="0" borderId="20" xfId="70" applyFont="1" applyFill="1" applyBorder="1" applyAlignment="1">
      <alignment horizontal="center" vertical="center" wrapText="1"/>
      <protection/>
    </xf>
    <xf numFmtId="0" fontId="9" fillId="0" borderId="45" xfId="70" applyFont="1" applyFill="1" applyBorder="1" applyAlignment="1">
      <alignment horizontal="center" vertical="center" wrapText="1"/>
      <protection/>
    </xf>
    <xf numFmtId="0" fontId="9" fillId="0" borderId="62" xfId="70" applyFont="1" applyFill="1" applyBorder="1" applyAlignment="1">
      <alignment horizontal="center" vertical="center" wrapText="1"/>
      <protection/>
    </xf>
    <xf numFmtId="0" fontId="9" fillId="0" borderId="21" xfId="70" applyFont="1" applyFill="1" applyBorder="1" applyAlignment="1">
      <alignment horizontal="center" vertical="center" wrapText="1"/>
      <protection/>
    </xf>
    <xf numFmtId="0" fontId="14" fillId="0" borderId="46" xfId="70" applyFont="1" applyFill="1" applyBorder="1" applyAlignment="1">
      <alignment horizontal="center" vertical="center"/>
      <protection/>
    </xf>
    <xf numFmtId="0" fontId="14" fillId="0" borderId="26" xfId="70" applyFont="1" applyFill="1" applyBorder="1" applyAlignment="1">
      <alignment horizontal="center" vertical="center"/>
      <protection/>
    </xf>
    <xf numFmtId="0" fontId="13" fillId="0" borderId="60" xfId="70" applyFont="1" applyFill="1" applyBorder="1" applyAlignment="1">
      <alignment horizontal="center" vertical="center" shrinkToFit="1"/>
      <protection/>
    </xf>
    <xf numFmtId="0" fontId="13" fillId="0" borderId="61" xfId="70" applyFont="1" applyFill="1" applyBorder="1" applyAlignment="1">
      <alignment horizontal="center" vertical="center" shrinkToFit="1"/>
      <protection/>
    </xf>
    <xf numFmtId="0" fontId="13" fillId="0" borderId="17" xfId="70" applyFont="1" applyFill="1" applyBorder="1" applyAlignment="1">
      <alignment horizontal="center" vertical="center" shrinkToFit="1"/>
      <protection/>
    </xf>
    <xf numFmtId="0" fontId="13" fillId="0" borderId="19" xfId="70" applyFont="1" applyFill="1" applyBorder="1" applyAlignment="1">
      <alignment horizontal="center" vertical="center" shrinkToFit="1"/>
      <protection/>
    </xf>
    <xf numFmtId="0" fontId="13" fillId="0" borderId="17" xfId="70" applyFont="1" applyFill="1" applyBorder="1" applyAlignment="1">
      <alignment horizontal="center" vertical="center" wrapText="1"/>
      <protection/>
    </xf>
    <xf numFmtId="0" fontId="13" fillId="0" borderId="19" xfId="70" applyFont="1" applyFill="1" applyBorder="1" applyAlignment="1">
      <alignment horizontal="center" vertical="center" wrapText="1"/>
      <protection/>
    </xf>
    <xf numFmtId="0" fontId="14" fillId="0" borderId="26" xfId="70" applyFont="1" applyFill="1" applyBorder="1" applyAlignment="1">
      <alignment horizontal="distributed" vertical="center"/>
      <protection/>
    </xf>
    <xf numFmtId="0" fontId="14" fillId="0" borderId="22" xfId="70" applyFont="1" applyFill="1" applyBorder="1" applyAlignment="1">
      <alignment horizontal="distributed" vertical="center"/>
      <protection/>
    </xf>
    <xf numFmtId="0" fontId="14" fillId="0" borderId="25" xfId="70" applyFont="1" applyFill="1" applyBorder="1" applyAlignment="1">
      <alignment horizontal="distributed" vertical="center"/>
      <protection/>
    </xf>
    <xf numFmtId="0" fontId="13" fillId="0" borderId="46" xfId="70" applyFont="1" applyFill="1" applyBorder="1" applyAlignment="1">
      <alignment horizontal="center" vertical="center" wrapText="1"/>
      <protection/>
    </xf>
    <xf numFmtId="0" fontId="13" fillId="0" borderId="26" xfId="70" applyFont="1" applyFill="1" applyBorder="1" applyAlignment="1">
      <alignment horizontal="center" vertical="center" wrapText="1"/>
      <protection/>
    </xf>
    <xf numFmtId="0" fontId="13" fillId="0" borderId="60" xfId="70" applyFont="1" applyBorder="1" applyAlignment="1">
      <alignment horizontal="center" vertical="center" wrapText="1"/>
      <protection/>
    </xf>
    <xf numFmtId="0" fontId="13" fillId="0" borderId="61" xfId="70" applyFont="1" applyBorder="1" applyAlignment="1">
      <alignment horizontal="center" vertical="center" wrapText="1"/>
      <protection/>
    </xf>
    <xf numFmtId="0" fontId="14" fillId="0" borderId="26" xfId="70" applyFont="1" applyFill="1" applyBorder="1" applyAlignment="1">
      <alignment vertical="center"/>
      <protection/>
    </xf>
    <xf numFmtId="0" fontId="14" fillId="0" borderId="22" xfId="70" applyFont="1" applyFill="1" applyBorder="1" applyAlignment="1">
      <alignment vertical="center"/>
      <protection/>
    </xf>
    <xf numFmtId="0" fontId="14" fillId="0" borderId="25" xfId="70" applyFont="1" applyFill="1" applyBorder="1" applyAlignment="1">
      <alignment vertical="center"/>
      <protection/>
    </xf>
    <xf numFmtId="0" fontId="14" fillId="0" borderId="17" xfId="70" applyFont="1" applyFill="1" applyBorder="1" applyAlignment="1">
      <alignment horizontal="center" vertical="center" textRotation="255" shrinkToFit="1"/>
      <protection/>
    </xf>
    <xf numFmtId="0" fontId="14" fillId="0" borderId="18" xfId="70" applyFont="1" applyFill="1" applyBorder="1" applyAlignment="1">
      <alignment horizontal="center" vertical="center" textRotation="255" shrinkToFit="1"/>
      <protection/>
    </xf>
    <xf numFmtId="0" fontId="14" fillId="0" borderId="19" xfId="70" applyFont="1" applyFill="1" applyBorder="1" applyAlignment="1">
      <alignment horizontal="center" vertical="center" textRotation="255" shrinkToFit="1"/>
      <protection/>
    </xf>
    <xf numFmtId="0" fontId="12" fillId="0" borderId="0" xfId="0" applyFont="1" applyAlignment="1">
      <alignment vertical="center"/>
    </xf>
    <xf numFmtId="0" fontId="14" fillId="0" borderId="63" xfId="0" applyFont="1" applyBorder="1" applyAlignment="1">
      <alignment vertical="center" wrapText="1"/>
    </xf>
    <xf numFmtId="0" fontId="14" fillId="0" borderId="64" xfId="0" applyFont="1" applyBorder="1" applyAlignment="1">
      <alignment vertical="center" wrapText="1"/>
    </xf>
    <xf numFmtId="0" fontId="14" fillId="0" borderId="65" xfId="0" applyFont="1" applyBorder="1" applyAlignment="1">
      <alignment horizontal="center" vertical="center"/>
    </xf>
    <xf numFmtId="0" fontId="14" fillId="0" borderId="66" xfId="0" applyFont="1" applyBorder="1" applyAlignment="1">
      <alignment horizontal="center" vertical="center"/>
    </xf>
    <xf numFmtId="0" fontId="14" fillId="0" borderId="67" xfId="0" applyFont="1" applyBorder="1" applyAlignment="1">
      <alignment horizontal="center" vertical="center"/>
    </xf>
    <xf numFmtId="0" fontId="14" fillId="0" borderId="68" xfId="0" applyFont="1" applyBorder="1" applyAlignment="1">
      <alignment horizontal="center" vertical="center"/>
    </xf>
    <xf numFmtId="0" fontId="14" fillId="0" borderId="48" xfId="0" applyFont="1" applyBorder="1" applyAlignment="1">
      <alignment horizontal="center" vertical="center"/>
    </xf>
    <xf numFmtId="0" fontId="14" fillId="0" borderId="69" xfId="0" applyFont="1" applyBorder="1" applyAlignment="1">
      <alignment horizontal="center" vertical="center"/>
    </xf>
    <xf numFmtId="0" fontId="14" fillId="0" borderId="21" xfId="70" applyFont="1" applyFill="1" applyBorder="1" applyAlignment="1">
      <alignment horizontal="center" vertical="center"/>
      <protection/>
    </xf>
    <xf numFmtId="0" fontId="13" fillId="0" borderId="51" xfId="70" applyFont="1" applyFill="1" applyBorder="1" applyAlignment="1">
      <alignment horizontal="distributed" vertical="center" wrapText="1"/>
      <protection/>
    </xf>
    <xf numFmtId="0" fontId="13" fillId="0" borderId="52" xfId="70" applyFont="1" applyFill="1" applyBorder="1" applyAlignment="1">
      <alignment horizontal="distributed" vertical="center" wrapText="1"/>
      <protection/>
    </xf>
    <xf numFmtId="0" fontId="13" fillId="0" borderId="53" xfId="70" applyFont="1" applyFill="1" applyBorder="1" applyAlignment="1">
      <alignment horizontal="distributed" vertical="center" wrapText="1"/>
      <protection/>
    </xf>
    <xf numFmtId="0" fontId="14" fillId="0" borderId="70" xfId="70" applyFont="1" applyFill="1" applyBorder="1" applyAlignment="1">
      <alignment horizontal="center" vertical="center" wrapText="1"/>
      <protection/>
    </xf>
    <xf numFmtId="0" fontId="14" fillId="0" borderId="10" xfId="70" applyFont="1" applyFill="1" applyBorder="1" applyAlignment="1">
      <alignment horizontal="center" vertical="center" wrapText="1"/>
      <protection/>
    </xf>
    <xf numFmtId="0" fontId="12" fillId="0" borderId="20" xfId="0" applyFont="1" applyFill="1" applyBorder="1" applyAlignment="1" quotePrefix="1">
      <alignment horizontal="center" vertical="center"/>
    </xf>
    <xf numFmtId="0" fontId="12" fillId="0" borderId="21" xfId="0" applyFont="1" applyFill="1" applyBorder="1" applyAlignment="1" quotePrefix="1">
      <alignment horizontal="center" vertical="center"/>
    </xf>
    <xf numFmtId="180" fontId="12" fillId="0" borderId="20" xfId="0" applyNumberFormat="1" applyFont="1" applyFill="1" applyBorder="1" applyAlignment="1" quotePrefix="1">
      <alignment horizontal="center" vertical="center"/>
    </xf>
    <xf numFmtId="180" fontId="12" fillId="0" borderId="21" xfId="0" applyNumberFormat="1" applyFont="1" applyFill="1" applyBorder="1" applyAlignment="1" quotePrefix="1">
      <alignment horizontal="center" vertical="center"/>
    </xf>
    <xf numFmtId="180" fontId="12" fillId="0" borderId="20" xfId="0" applyNumberFormat="1" applyFont="1" applyFill="1" applyBorder="1" applyAlignment="1">
      <alignment horizontal="center" vertical="center"/>
    </xf>
    <xf numFmtId="180" fontId="12" fillId="0" borderId="21" xfId="0" applyNumberFormat="1" applyFont="1" applyFill="1" applyBorder="1" applyAlignment="1">
      <alignment horizontal="center" vertical="center"/>
    </xf>
    <xf numFmtId="0" fontId="14" fillId="0" borderId="46" xfId="0" applyFont="1" applyFill="1" applyBorder="1" applyAlignment="1">
      <alignment horizontal="distributed" vertical="center"/>
    </xf>
    <xf numFmtId="0" fontId="14" fillId="0" borderId="47" xfId="0" applyFont="1" applyFill="1" applyBorder="1" applyAlignment="1">
      <alignment horizontal="distributed" vertical="center"/>
    </xf>
    <xf numFmtId="0" fontId="14" fillId="0" borderId="26" xfId="0" applyFont="1" applyFill="1" applyBorder="1" applyAlignment="1">
      <alignment horizontal="distributed" vertical="center"/>
    </xf>
    <xf numFmtId="0" fontId="14" fillId="0" borderId="25" xfId="0" applyFont="1" applyFill="1" applyBorder="1" applyAlignment="1">
      <alignment horizontal="distributed" vertical="center"/>
    </xf>
    <xf numFmtId="0" fontId="12" fillId="0" borderId="0" xfId="0" applyFont="1" applyFill="1" applyAlignment="1">
      <alignment horizontal="left" vertical="center" indent="1" shrinkToFit="1"/>
    </xf>
    <xf numFmtId="0" fontId="14" fillId="0" borderId="26" xfId="0" applyFont="1" applyFill="1" applyBorder="1" applyAlignment="1">
      <alignment vertical="center"/>
    </xf>
    <xf numFmtId="0" fontId="14" fillId="0" borderId="25" xfId="0" applyFont="1" applyFill="1" applyBorder="1" applyAlignment="1">
      <alignment vertical="center"/>
    </xf>
    <xf numFmtId="0" fontId="14" fillId="0" borderId="0" xfId="0" applyFont="1" applyFill="1" applyAlignment="1">
      <alignment horizontal="left" vertical="center" wrapText="1" indent="2"/>
    </xf>
    <xf numFmtId="0" fontId="14" fillId="0" borderId="23" xfId="0" applyFont="1" applyFill="1" applyBorder="1" applyAlignment="1">
      <alignment horizontal="center" vertical="center"/>
    </xf>
    <xf numFmtId="0" fontId="14" fillId="0" borderId="24" xfId="0" applyFont="1" applyFill="1" applyBorder="1" applyAlignment="1">
      <alignment horizontal="center" vertical="center"/>
    </xf>
    <xf numFmtId="0" fontId="14" fillId="0" borderId="26" xfId="0" applyFont="1" applyFill="1" applyBorder="1" applyAlignment="1">
      <alignment horizontal="center" vertical="center"/>
    </xf>
    <xf numFmtId="0" fontId="14" fillId="0" borderId="25" xfId="0" applyFont="1" applyFill="1" applyBorder="1" applyAlignment="1">
      <alignment horizontal="center" vertical="center"/>
    </xf>
    <xf numFmtId="0" fontId="14" fillId="0" borderId="23" xfId="0" applyFont="1" applyFill="1" applyBorder="1" applyAlignment="1">
      <alignment horizontal="distributed" vertical="center"/>
    </xf>
    <xf numFmtId="0" fontId="14" fillId="0" borderId="24" xfId="0" applyFont="1" applyFill="1" applyBorder="1" applyAlignment="1">
      <alignment horizontal="distributed" vertical="center"/>
    </xf>
    <xf numFmtId="0" fontId="14" fillId="0" borderId="71" xfId="0" applyFont="1" applyFill="1" applyBorder="1" applyAlignment="1">
      <alignment vertical="center" wrapText="1"/>
    </xf>
    <xf numFmtId="0" fontId="14" fillId="0" borderId="72" xfId="0" applyFont="1" applyFill="1" applyBorder="1" applyAlignment="1">
      <alignment vertical="center" wrapText="1"/>
    </xf>
    <xf numFmtId="0" fontId="9" fillId="0" borderId="46" xfId="0" applyFont="1" applyFill="1" applyBorder="1" applyAlignment="1">
      <alignment vertical="center"/>
    </xf>
    <xf numFmtId="0" fontId="9" fillId="0" borderId="47" xfId="0" applyFont="1" applyFill="1" applyBorder="1" applyAlignment="1">
      <alignment vertical="center"/>
    </xf>
    <xf numFmtId="179" fontId="14" fillId="0" borderId="17" xfId="0" applyNumberFormat="1" applyFont="1" applyFill="1" applyBorder="1" applyAlignment="1">
      <alignment horizontal="center" vertical="center" shrinkToFit="1"/>
    </xf>
    <xf numFmtId="179" fontId="14" fillId="0" borderId="19" xfId="0" applyNumberFormat="1" applyFont="1" applyFill="1" applyBorder="1" applyAlignment="1">
      <alignment horizontal="center" vertical="center" shrinkToFit="1"/>
    </xf>
    <xf numFmtId="0" fontId="13" fillId="0" borderId="21" xfId="0" applyFont="1" applyFill="1" applyBorder="1" applyAlignment="1">
      <alignment horizontal="center" vertical="center"/>
    </xf>
    <xf numFmtId="0" fontId="13" fillId="0" borderId="0" xfId="0" applyFont="1" applyFill="1" applyAlignment="1">
      <alignment horizontal="left" vertical="top" wrapText="1"/>
    </xf>
    <xf numFmtId="0" fontId="13" fillId="0" borderId="0" xfId="0" applyFont="1" applyAlignment="1">
      <alignment vertical="center"/>
    </xf>
    <xf numFmtId="0" fontId="13" fillId="0" borderId="0" xfId="0" applyFont="1" applyFill="1" applyBorder="1" applyAlignment="1">
      <alignment vertical="center"/>
    </xf>
    <xf numFmtId="0" fontId="14" fillId="0" borderId="46" xfId="0" applyFont="1" applyFill="1" applyBorder="1" applyAlignment="1">
      <alignment horizontal="right" vertical="center"/>
    </xf>
    <xf numFmtId="0" fontId="14" fillId="0" borderId="47" xfId="0" applyFont="1" applyFill="1" applyBorder="1" applyAlignment="1">
      <alignment horizontal="right" vertical="center"/>
    </xf>
    <xf numFmtId="0" fontId="12" fillId="0" borderId="0" xfId="0" applyFont="1" applyFill="1" applyAlignment="1">
      <alignment horizontal="left" vertical="center"/>
    </xf>
    <xf numFmtId="0" fontId="14" fillId="0" borderId="46" xfId="0" applyFont="1" applyFill="1" applyBorder="1" applyAlignment="1">
      <alignment horizontal="center" vertical="center" shrinkToFit="1"/>
    </xf>
    <xf numFmtId="0" fontId="14" fillId="0" borderId="47" xfId="0" applyFont="1" applyFill="1" applyBorder="1" applyAlignment="1">
      <alignment horizontal="center" vertical="center" shrinkToFit="1"/>
    </xf>
    <xf numFmtId="0" fontId="14" fillId="0" borderId="26" xfId="0" applyFont="1" applyFill="1" applyBorder="1" applyAlignment="1">
      <alignment horizontal="center" vertical="center" shrinkToFit="1"/>
    </xf>
    <xf numFmtId="0" fontId="14" fillId="0" borderId="25" xfId="0" applyFont="1" applyFill="1" applyBorder="1" applyAlignment="1">
      <alignment horizontal="center" vertical="center" shrinkToFit="1"/>
    </xf>
    <xf numFmtId="0" fontId="9" fillId="0" borderId="0" xfId="67" applyFont="1" applyFill="1" applyBorder="1" applyAlignment="1">
      <alignment horizontal="left" vertical="center" indent="3"/>
      <protection/>
    </xf>
    <xf numFmtId="180" fontId="14" fillId="0" borderId="10" xfId="0" applyNumberFormat="1" applyFont="1" applyFill="1" applyBorder="1" applyAlignment="1">
      <alignment vertical="center" shrinkToFit="1"/>
    </xf>
    <xf numFmtId="180" fontId="14" fillId="33" borderId="10" xfId="67" applyNumberFormat="1" applyFont="1" applyFill="1" applyBorder="1" applyAlignment="1">
      <alignment vertical="center"/>
      <protection/>
    </xf>
    <xf numFmtId="180" fontId="14" fillId="33" borderId="10" xfId="0" applyNumberFormat="1" applyFont="1" applyFill="1" applyBorder="1" applyAlignment="1">
      <alignment vertical="center" shrinkToFit="1"/>
    </xf>
    <xf numFmtId="180" fontId="14" fillId="33" borderId="0" xfId="67" applyNumberFormat="1" applyFont="1" applyFill="1" applyBorder="1" applyAlignment="1">
      <alignment vertical="center"/>
      <protection/>
    </xf>
    <xf numFmtId="0" fontId="9" fillId="0" borderId="0" xfId="0" applyFont="1" applyFill="1" applyBorder="1" applyAlignment="1">
      <alignment horizontal="left" vertical="center"/>
    </xf>
    <xf numFmtId="0" fontId="9" fillId="0" borderId="20" xfId="0" applyFont="1" applyFill="1" applyBorder="1" applyAlignment="1">
      <alignment horizontal="center" vertical="center"/>
    </xf>
    <xf numFmtId="0" fontId="9" fillId="0" borderId="45" xfId="0" applyFont="1" applyFill="1" applyBorder="1" applyAlignment="1">
      <alignment horizontal="center" vertical="center"/>
    </xf>
    <xf numFmtId="0" fontId="9" fillId="0" borderId="21" xfId="0" applyFont="1" applyFill="1" applyBorder="1" applyAlignment="1">
      <alignment horizontal="center" vertical="center"/>
    </xf>
    <xf numFmtId="180" fontId="14" fillId="33" borderId="10" xfId="67" applyNumberFormat="1" applyFont="1" applyFill="1" applyBorder="1" applyAlignment="1">
      <alignment horizontal="center" vertical="center"/>
      <protection/>
    </xf>
    <xf numFmtId="180" fontId="14" fillId="0" borderId="20" xfId="0" applyNumberFormat="1" applyFont="1" applyFill="1" applyBorder="1" applyAlignment="1">
      <alignment horizontal="center" vertical="center" shrinkToFit="1"/>
    </xf>
    <xf numFmtId="180" fontId="14" fillId="0" borderId="45" xfId="0" applyNumberFormat="1" applyFont="1" applyFill="1" applyBorder="1" applyAlignment="1">
      <alignment horizontal="center" vertical="center" shrinkToFit="1"/>
    </xf>
    <xf numFmtId="180" fontId="14" fillId="0" borderId="21" xfId="0" applyNumberFormat="1" applyFont="1" applyFill="1" applyBorder="1" applyAlignment="1">
      <alignment horizontal="center" vertical="center" shrinkToFit="1"/>
    </xf>
    <xf numFmtId="180" fontId="14" fillId="0" borderId="0" xfId="0" applyNumberFormat="1" applyFont="1" applyFill="1" applyBorder="1" applyAlignment="1">
      <alignment horizontal="center" vertical="center" shrinkToFit="1"/>
    </xf>
    <xf numFmtId="0" fontId="14" fillId="0" borderId="0" xfId="0" applyFont="1" applyFill="1" applyBorder="1" applyAlignment="1">
      <alignment horizontal="center" vertical="center" wrapText="1"/>
    </xf>
    <xf numFmtId="180" fontId="14" fillId="33" borderId="0" xfId="0" applyNumberFormat="1" applyFont="1" applyFill="1" applyBorder="1" applyAlignment="1">
      <alignment vertical="center" shrinkToFit="1"/>
    </xf>
    <xf numFmtId="180" fontId="14" fillId="33" borderId="0" xfId="0" applyNumberFormat="1" applyFont="1" applyFill="1" applyBorder="1" applyAlignment="1">
      <alignment horizontal="center" shrinkToFit="1"/>
    </xf>
    <xf numFmtId="0" fontId="14" fillId="0" borderId="0" xfId="0" applyFont="1" applyFill="1" applyBorder="1" applyAlignment="1">
      <alignment/>
    </xf>
    <xf numFmtId="0" fontId="13" fillId="0" borderId="10" xfId="0" applyFont="1" applyFill="1" applyBorder="1" applyAlignment="1">
      <alignment horizontal="center" vertical="center" wrapText="1"/>
    </xf>
    <xf numFmtId="38" fontId="12" fillId="0" borderId="10" xfId="49" applyFont="1" applyFill="1" applyBorder="1" applyAlignment="1">
      <alignment horizontal="center" vertical="center"/>
    </xf>
    <xf numFmtId="0" fontId="13" fillId="0" borderId="73" xfId="0" applyFont="1" applyFill="1" applyBorder="1" applyAlignment="1">
      <alignment horizontal="center" vertical="center" wrapText="1"/>
    </xf>
    <xf numFmtId="38" fontId="12" fillId="0" borderId="73" xfId="49" applyFont="1" applyFill="1" applyBorder="1" applyAlignment="1">
      <alignment horizontal="center" vertical="center"/>
    </xf>
    <xf numFmtId="0" fontId="13" fillId="0" borderId="19" xfId="0" applyFont="1" applyFill="1" applyBorder="1" applyAlignment="1">
      <alignment horizontal="center" vertical="center" wrapText="1"/>
    </xf>
    <xf numFmtId="38" fontId="12" fillId="0" borderId="19" xfId="49" applyFont="1" applyFill="1" applyBorder="1" applyAlignment="1">
      <alignment horizontal="center" vertical="center"/>
    </xf>
    <xf numFmtId="0" fontId="0" fillId="0" borderId="19" xfId="0" applyFont="1" applyFill="1" applyBorder="1" applyAlignment="1">
      <alignment vertical="center" shrinkToFit="1"/>
    </xf>
    <xf numFmtId="0" fontId="0" fillId="0" borderId="21" xfId="0" applyFont="1" applyFill="1" applyBorder="1" applyAlignment="1">
      <alignment horizontal="center" vertical="center"/>
    </xf>
    <xf numFmtId="179" fontId="9" fillId="0" borderId="10" xfId="70" applyNumberFormat="1" applyFont="1" applyFill="1" applyBorder="1" applyAlignment="1">
      <alignment vertical="center" shrinkToFit="1"/>
      <protection/>
    </xf>
    <xf numFmtId="179" fontId="9" fillId="0" borderId="20" xfId="70" applyNumberFormat="1" applyFont="1" applyFill="1" applyBorder="1" applyAlignment="1">
      <alignment vertical="center" shrinkToFit="1"/>
      <protection/>
    </xf>
    <xf numFmtId="179" fontId="9" fillId="0" borderId="70" xfId="70" applyNumberFormat="1" applyFont="1" applyFill="1" applyBorder="1" applyAlignment="1">
      <alignment vertical="center" shrinkToFit="1"/>
      <protection/>
    </xf>
    <xf numFmtId="179" fontId="9" fillId="0" borderId="74" xfId="70" applyNumberFormat="1" applyFont="1" applyFill="1" applyBorder="1" applyAlignment="1">
      <alignment horizontal="center" vertical="center" shrinkToFit="1"/>
      <protection/>
    </xf>
    <xf numFmtId="179" fontId="9" fillId="0" borderId="75" xfId="70" applyNumberFormat="1" applyFont="1" applyFill="1" applyBorder="1" applyAlignment="1">
      <alignment horizontal="center" vertical="center" shrinkToFit="1"/>
      <protection/>
    </xf>
    <xf numFmtId="179" fontId="9" fillId="0" borderId="76" xfId="70" applyNumberFormat="1" applyFont="1" applyFill="1" applyBorder="1" applyAlignment="1">
      <alignment horizontal="center" vertical="center" shrinkToFit="1"/>
      <protection/>
    </xf>
    <xf numFmtId="179" fontId="9" fillId="0" borderId="77" xfId="70" applyNumberFormat="1" applyFont="1" applyFill="1" applyBorder="1" applyAlignment="1">
      <alignment horizontal="center" vertical="center" shrinkToFit="1"/>
      <protection/>
    </xf>
    <xf numFmtId="179" fontId="9" fillId="0" borderId="17" xfId="70" applyNumberFormat="1" applyFont="1" applyFill="1" applyBorder="1" applyAlignment="1">
      <alignment vertical="center" shrinkToFit="1"/>
      <protection/>
    </xf>
    <xf numFmtId="179" fontId="9" fillId="0" borderId="46" xfId="70" applyNumberFormat="1" applyFont="1" applyFill="1" applyBorder="1" applyAlignment="1">
      <alignment vertical="center" shrinkToFit="1"/>
      <protection/>
    </xf>
    <xf numFmtId="179" fontId="9" fillId="0" borderId="60" xfId="70" applyNumberFormat="1" applyFont="1" applyFill="1" applyBorder="1" applyAlignment="1">
      <alignment vertical="center" shrinkToFit="1"/>
      <protection/>
    </xf>
    <xf numFmtId="179" fontId="9" fillId="37" borderId="78" xfId="70" applyNumberFormat="1" applyFont="1" applyFill="1" applyBorder="1" applyAlignment="1">
      <alignment horizontal="right" vertical="center" shrinkToFit="1"/>
      <protection/>
    </xf>
    <xf numFmtId="179" fontId="9" fillId="37" borderId="79" xfId="70" applyNumberFormat="1" applyFont="1" applyFill="1" applyBorder="1" applyAlignment="1">
      <alignment horizontal="right" vertical="center" shrinkToFit="1"/>
      <protection/>
    </xf>
    <xf numFmtId="179" fontId="9" fillId="37" borderId="80" xfId="70" applyNumberFormat="1" applyFont="1" applyFill="1" applyBorder="1" applyAlignment="1">
      <alignment horizontal="right" vertical="center" shrinkToFit="1"/>
      <protection/>
    </xf>
    <xf numFmtId="179" fontId="9" fillId="0" borderId="81" xfId="70" applyNumberFormat="1" applyFont="1" applyFill="1" applyBorder="1" applyAlignment="1">
      <alignment horizontal="center" vertical="center" shrinkToFit="1"/>
      <protection/>
    </xf>
    <xf numFmtId="179" fontId="9" fillId="0" borderId="82" xfId="70" applyNumberFormat="1" applyFont="1" applyFill="1" applyBorder="1" applyAlignment="1">
      <alignment horizontal="center" vertical="center" shrinkToFit="1"/>
      <protection/>
    </xf>
    <xf numFmtId="179" fontId="9" fillId="0" borderId="78" xfId="70" applyNumberFormat="1" applyFont="1" applyFill="1" applyBorder="1" applyAlignment="1">
      <alignment horizontal="right" vertical="center" shrinkToFit="1"/>
      <protection/>
    </xf>
    <xf numFmtId="179" fontId="9" fillId="0" borderId="79" xfId="70" applyNumberFormat="1" applyFont="1" applyFill="1" applyBorder="1" applyAlignment="1">
      <alignment horizontal="right" vertical="center" shrinkToFit="1"/>
      <protection/>
    </xf>
    <xf numFmtId="179" fontId="9" fillId="0" borderId="80" xfId="70" applyNumberFormat="1" applyFont="1" applyFill="1" applyBorder="1" applyAlignment="1">
      <alignment horizontal="right" vertical="center" shrinkToFit="1"/>
      <protection/>
    </xf>
    <xf numFmtId="179" fontId="9" fillId="0" borderId="51" xfId="70" applyNumberFormat="1" applyFont="1" applyFill="1" applyBorder="1" applyAlignment="1">
      <alignment horizontal="center" vertical="center" shrinkToFit="1"/>
      <protection/>
    </xf>
    <xf numFmtId="179" fontId="9" fillId="0" borderId="53" xfId="70" applyNumberFormat="1" applyFont="1" applyFill="1" applyBorder="1" applyAlignment="1">
      <alignment horizontal="center" vertical="center" shrinkToFit="1"/>
      <protection/>
    </xf>
    <xf numFmtId="179" fontId="9" fillId="37" borderId="83" xfId="70" applyNumberFormat="1" applyFont="1" applyFill="1" applyBorder="1" applyAlignment="1">
      <alignment vertical="center" shrinkToFit="1"/>
      <protection/>
    </xf>
    <xf numFmtId="179" fontId="9" fillId="37" borderId="51" xfId="70" applyNumberFormat="1" applyFont="1" applyFill="1" applyBorder="1" applyAlignment="1">
      <alignment vertical="center" shrinkToFit="1"/>
      <protection/>
    </xf>
    <xf numFmtId="179" fontId="9" fillId="37" borderId="84" xfId="70" applyNumberFormat="1" applyFont="1" applyFill="1" applyBorder="1" applyAlignment="1">
      <alignment vertical="center" shrinkToFit="1"/>
      <protection/>
    </xf>
    <xf numFmtId="179" fontId="9" fillId="37" borderId="18" xfId="70" applyNumberFormat="1" applyFont="1" applyFill="1" applyBorder="1" applyAlignment="1">
      <alignment vertical="center" shrinkToFit="1"/>
      <protection/>
    </xf>
    <xf numFmtId="179" fontId="9" fillId="37" borderId="19" xfId="70" applyNumberFormat="1" applyFont="1" applyFill="1" applyBorder="1" applyAlignment="1">
      <alignment vertical="center" shrinkToFit="1"/>
      <protection/>
    </xf>
    <xf numFmtId="179" fontId="9" fillId="37" borderId="26" xfId="70" applyNumberFormat="1" applyFont="1" applyFill="1" applyBorder="1" applyAlignment="1">
      <alignment vertical="center" shrinkToFit="1"/>
      <protection/>
    </xf>
    <xf numFmtId="179" fontId="9" fillId="37" borderId="85" xfId="70" applyNumberFormat="1" applyFont="1" applyFill="1" applyBorder="1" applyAlignment="1">
      <alignment vertical="center" shrinkToFit="1"/>
      <protection/>
    </xf>
    <xf numFmtId="179" fontId="9" fillId="37" borderId="86" xfId="70" applyNumberFormat="1" applyFont="1" applyFill="1" applyBorder="1" applyAlignment="1">
      <alignment vertical="center" shrinkToFit="1"/>
      <protection/>
    </xf>
    <xf numFmtId="177" fontId="9" fillId="0" borderId="70" xfId="70" applyNumberFormat="1" applyFont="1" applyFill="1" applyBorder="1" applyAlignment="1">
      <alignment vertical="center" shrinkToFit="1"/>
      <protection/>
    </xf>
    <xf numFmtId="177" fontId="9" fillId="0" borderId="10" xfId="70" applyNumberFormat="1" applyFont="1" applyFill="1" applyBorder="1" applyAlignment="1">
      <alignment vertical="center" shrinkToFit="1"/>
      <protection/>
    </xf>
    <xf numFmtId="177" fontId="9" fillId="0" borderId="17" xfId="70" applyNumberFormat="1" applyFont="1" applyFill="1" applyBorder="1" applyAlignment="1">
      <alignment vertical="center" shrinkToFit="1"/>
      <protection/>
    </xf>
    <xf numFmtId="177" fontId="9" fillId="37" borderId="87" xfId="70" applyNumberFormat="1" applyFont="1" applyFill="1" applyBorder="1" applyAlignment="1">
      <alignment vertical="center" shrinkToFit="1"/>
      <protection/>
    </xf>
    <xf numFmtId="177" fontId="9" fillId="37" borderId="17" xfId="70" applyNumberFormat="1" applyFont="1" applyFill="1" applyBorder="1" applyAlignment="1">
      <alignment vertical="center" shrinkToFit="1"/>
      <protection/>
    </xf>
    <xf numFmtId="177" fontId="9" fillId="37" borderId="84" xfId="70" applyNumberFormat="1" applyFont="1" applyFill="1" applyBorder="1" applyAlignment="1">
      <alignment vertical="center" shrinkToFit="1"/>
      <protection/>
    </xf>
    <xf numFmtId="177" fontId="9" fillId="37" borderId="83" xfId="70" applyNumberFormat="1" applyFont="1" applyFill="1" applyBorder="1" applyAlignment="1">
      <alignment vertical="center" shrinkToFit="1"/>
      <protection/>
    </xf>
    <xf numFmtId="0" fontId="14" fillId="0" borderId="88" xfId="0" applyFont="1" applyBorder="1" applyAlignment="1">
      <alignment horizontal="center" vertical="center" wrapText="1"/>
    </xf>
    <xf numFmtId="0" fontId="14" fillId="0" borderId="89" xfId="0" applyFont="1" applyBorder="1" applyAlignment="1">
      <alignment horizontal="center" vertical="center" wrapText="1"/>
    </xf>
    <xf numFmtId="0" fontId="14" fillId="0" borderId="90" xfId="0" applyFont="1" applyBorder="1" applyAlignment="1">
      <alignment horizontal="center" vertical="center" wrapText="1"/>
    </xf>
    <xf numFmtId="0" fontId="14" fillId="0" borderId="91" xfId="0" applyFont="1" applyBorder="1" applyAlignment="1">
      <alignment horizontal="center" vertical="center" wrapText="1"/>
    </xf>
    <xf numFmtId="0" fontId="14" fillId="0" borderId="78" xfId="0" applyFont="1" applyBorder="1" applyAlignment="1">
      <alignment horizontal="center" vertical="center" wrapText="1"/>
    </xf>
    <xf numFmtId="0" fontId="13" fillId="0" borderId="79" xfId="0" applyFont="1" applyBorder="1" applyAlignment="1">
      <alignment horizontal="center" vertical="center" wrapText="1"/>
    </xf>
    <xf numFmtId="0" fontId="14" fillId="0" borderId="92" xfId="0" applyFont="1" applyFill="1" applyBorder="1" applyAlignment="1">
      <alignment horizontal="center" vertical="center"/>
    </xf>
    <xf numFmtId="178" fontId="13" fillId="0" borderId="93" xfId="0" applyNumberFormat="1" applyFont="1" applyFill="1" applyBorder="1" applyAlignment="1">
      <alignment vertical="center"/>
    </xf>
    <xf numFmtId="178" fontId="13" fillId="0" borderId="94" xfId="0" applyNumberFormat="1" applyFont="1" applyFill="1" applyBorder="1" applyAlignment="1">
      <alignment vertical="center"/>
    </xf>
    <xf numFmtId="178" fontId="13" fillId="0" borderId="95" xfId="0" applyNumberFormat="1" applyFont="1" applyFill="1" applyBorder="1" applyAlignment="1">
      <alignment vertical="center"/>
    </xf>
    <xf numFmtId="178" fontId="13" fillId="0" borderId="96" xfId="0" applyNumberFormat="1" applyFont="1" applyFill="1" applyBorder="1" applyAlignment="1">
      <alignment vertical="center"/>
    </xf>
    <xf numFmtId="178" fontId="13" fillId="0" borderId="97" xfId="0" applyNumberFormat="1" applyFont="1" applyFill="1" applyBorder="1" applyAlignment="1">
      <alignment vertical="center"/>
    </xf>
    <xf numFmtId="178" fontId="13" fillId="0" borderId="98" xfId="0" applyNumberFormat="1" applyFont="1" applyFill="1" applyBorder="1" applyAlignment="1">
      <alignment vertical="center"/>
    </xf>
    <xf numFmtId="178" fontId="13" fillId="0" borderId="99" xfId="0" applyNumberFormat="1" applyFont="1" applyFill="1" applyBorder="1" applyAlignment="1">
      <alignment vertical="center"/>
    </xf>
    <xf numFmtId="0" fontId="59" fillId="0" borderId="0" xfId="65" applyFont="1">
      <alignment vertical="center"/>
      <protection/>
    </xf>
    <xf numFmtId="178" fontId="13" fillId="0" borderId="100" xfId="0" applyNumberFormat="1" applyFont="1" applyFill="1" applyBorder="1" applyAlignment="1">
      <alignment vertical="center"/>
    </xf>
    <xf numFmtId="178" fontId="13" fillId="0" borderId="101" xfId="0" applyNumberFormat="1" applyFont="1" applyFill="1" applyBorder="1" applyAlignment="1">
      <alignment vertical="center"/>
    </xf>
    <xf numFmtId="178" fontId="13" fillId="0" borderId="102" xfId="0" applyNumberFormat="1" applyFont="1" applyFill="1" applyBorder="1" applyAlignment="1">
      <alignment vertical="center"/>
    </xf>
    <xf numFmtId="178" fontId="13" fillId="0" borderId="23" xfId="0" applyNumberFormat="1" applyFont="1" applyFill="1" applyBorder="1" applyAlignment="1">
      <alignment vertical="center"/>
    </xf>
    <xf numFmtId="178" fontId="13" fillId="0" borderId="103" xfId="0" applyNumberFormat="1" applyFont="1" applyFill="1" applyBorder="1" applyAlignment="1">
      <alignment vertical="center"/>
    </xf>
    <xf numFmtId="178" fontId="13" fillId="0" borderId="104" xfId="0" applyNumberFormat="1" applyFont="1" applyFill="1" applyBorder="1" applyAlignment="1">
      <alignment vertical="center"/>
    </xf>
    <xf numFmtId="178" fontId="13" fillId="0" borderId="105" xfId="0" applyNumberFormat="1" applyFont="1" applyFill="1" applyBorder="1" applyAlignment="1">
      <alignment vertical="center"/>
    </xf>
    <xf numFmtId="178" fontId="13" fillId="0" borderId="106" xfId="0" applyNumberFormat="1" applyFont="1" applyFill="1" applyBorder="1" applyAlignment="1">
      <alignment vertical="center"/>
    </xf>
    <xf numFmtId="178" fontId="13" fillId="0" borderId="107" xfId="0" applyNumberFormat="1" applyFont="1" applyFill="1" applyBorder="1" applyAlignment="1">
      <alignment vertical="center"/>
    </xf>
    <xf numFmtId="178" fontId="13" fillId="0" borderId="108" xfId="0" applyNumberFormat="1" applyFont="1" applyFill="1" applyBorder="1" applyAlignment="1">
      <alignment vertical="center"/>
    </xf>
    <xf numFmtId="178" fontId="13" fillId="0" borderId="109" xfId="0" applyNumberFormat="1" applyFont="1" applyFill="1" applyBorder="1" applyAlignment="1">
      <alignment vertical="center"/>
    </xf>
    <xf numFmtId="178" fontId="13" fillId="0" borderId="110" xfId="0" applyNumberFormat="1" applyFont="1" applyBorder="1" applyAlignment="1">
      <alignment vertical="center"/>
    </xf>
    <xf numFmtId="178" fontId="13" fillId="0" borderId="111" xfId="0" applyNumberFormat="1" applyFont="1" applyBorder="1" applyAlignment="1">
      <alignment vertical="center"/>
    </xf>
    <xf numFmtId="178" fontId="13" fillId="0" borderId="112" xfId="0" applyNumberFormat="1" applyFont="1" applyBorder="1" applyAlignment="1">
      <alignment vertical="center"/>
    </xf>
    <xf numFmtId="177" fontId="13" fillId="0" borderId="113" xfId="49" applyNumberFormat="1" applyFont="1" applyBorder="1" applyAlignment="1">
      <alignment vertical="center" shrinkToFit="1"/>
    </xf>
    <xf numFmtId="179" fontId="9" fillId="0" borderId="79" xfId="70" applyNumberFormat="1" applyFont="1" applyFill="1" applyBorder="1" applyAlignment="1">
      <alignment horizontal="center" vertical="center" shrinkToFit="1"/>
      <protection/>
    </xf>
    <xf numFmtId="179" fontId="9" fillId="0" borderId="114" xfId="70" applyNumberFormat="1" applyFont="1" applyFill="1" applyBorder="1" applyAlignment="1">
      <alignment horizontal="center" vertical="center" shrinkToFit="1"/>
      <protection/>
    </xf>
    <xf numFmtId="179" fontId="9" fillId="0" borderId="83" xfId="70" applyNumberFormat="1" applyFont="1" applyFill="1" applyBorder="1" applyAlignment="1">
      <alignment vertical="center" shrinkToFit="1"/>
      <protection/>
    </xf>
    <xf numFmtId="179" fontId="9" fillId="0" borderId="51" xfId="70" applyNumberFormat="1" applyFont="1" applyFill="1" applyBorder="1" applyAlignment="1">
      <alignment vertical="center" shrinkToFit="1"/>
      <protection/>
    </xf>
    <xf numFmtId="179" fontId="9" fillId="0" borderId="84" xfId="70" applyNumberFormat="1" applyFont="1" applyFill="1" applyBorder="1" applyAlignment="1">
      <alignment vertical="center" shrinkToFit="1"/>
      <protection/>
    </xf>
    <xf numFmtId="179" fontId="9" fillId="0" borderId="19" xfId="70" applyNumberFormat="1" applyFont="1" applyFill="1" applyBorder="1" applyAlignment="1">
      <alignment vertical="center" shrinkToFit="1"/>
      <protection/>
    </xf>
    <xf numFmtId="179" fontId="9" fillId="0" borderId="26" xfId="70" applyNumberFormat="1" applyFont="1" applyFill="1" applyBorder="1" applyAlignment="1">
      <alignment vertical="center" shrinkToFit="1"/>
      <protection/>
    </xf>
    <xf numFmtId="179" fontId="9" fillId="0" borderId="85" xfId="70" applyNumberFormat="1" applyFont="1" applyFill="1" applyBorder="1" applyAlignment="1">
      <alignment vertical="center" shrinkToFit="1"/>
      <protection/>
    </xf>
    <xf numFmtId="177" fontId="9" fillId="0" borderId="20" xfId="70" applyNumberFormat="1" applyFont="1" applyFill="1" applyBorder="1" applyAlignment="1">
      <alignment vertical="center" shrinkToFit="1"/>
      <protection/>
    </xf>
    <xf numFmtId="177" fontId="9" fillId="37" borderId="70" xfId="70" applyNumberFormat="1" applyFont="1" applyFill="1" applyBorder="1" applyAlignment="1">
      <alignment vertical="center" shrinkToFit="1"/>
      <protection/>
    </xf>
    <xf numFmtId="179" fontId="9" fillId="0" borderId="18" xfId="70" applyNumberFormat="1" applyFont="1" applyFill="1" applyBorder="1" applyAlignment="1">
      <alignment horizontal="right" vertical="center" shrinkToFit="1"/>
      <protection/>
    </xf>
    <xf numFmtId="179" fontId="9" fillId="0" borderId="23" xfId="70" applyNumberFormat="1" applyFont="1" applyFill="1" applyBorder="1" applyAlignment="1">
      <alignment horizontal="right" vertical="center" shrinkToFit="1"/>
      <protection/>
    </xf>
    <xf numFmtId="177" fontId="9" fillId="0" borderId="87" xfId="70" applyNumberFormat="1" applyFont="1" applyFill="1" applyBorder="1" applyAlignment="1">
      <alignment vertical="center" shrinkToFit="1"/>
      <protection/>
    </xf>
    <xf numFmtId="177" fontId="9" fillId="37" borderId="60" xfId="70" applyNumberFormat="1" applyFont="1" applyFill="1" applyBorder="1" applyAlignment="1">
      <alignment vertical="center" shrinkToFit="1"/>
      <protection/>
    </xf>
    <xf numFmtId="177" fontId="9" fillId="0" borderId="84" xfId="70" applyNumberFormat="1" applyFont="1" applyFill="1" applyBorder="1" applyAlignment="1">
      <alignment vertical="center" shrinkToFit="1"/>
      <protection/>
    </xf>
    <xf numFmtId="177" fontId="9" fillId="0" borderId="83" xfId="70" applyNumberFormat="1" applyFont="1" applyFill="1" applyBorder="1" applyAlignment="1">
      <alignment vertical="center" shrinkToFit="1"/>
      <protection/>
    </xf>
    <xf numFmtId="177" fontId="9" fillId="0" borderId="51" xfId="70" applyNumberFormat="1" applyFont="1" applyFill="1" applyBorder="1" applyAlignment="1">
      <alignment vertical="center" shrinkToFit="1"/>
      <protection/>
    </xf>
    <xf numFmtId="177" fontId="9" fillId="0" borderId="61" xfId="70" applyNumberFormat="1" applyFont="1" applyFill="1" applyBorder="1" applyAlignment="1">
      <alignment vertical="center" shrinkToFit="1"/>
      <protection/>
    </xf>
    <xf numFmtId="177" fontId="9" fillId="0" borderId="19" xfId="70" applyNumberFormat="1" applyFont="1" applyFill="1" applyBorder="1" applyAlignment="1">
      <alignment vertical="center" shrinkToFit="1"/>
      <protection/>
    </xf>
    <xf numFmtId="177" fontId="9" fillId="0" borderId="26" xfId="70" applyNumberFormat="1" applyFont="1" applyFill="1" applyBorder="1" applyAlignment="1">
      <alignment vertical="center" shrinkToFit="1"/>
      <protection/>
    </xf>
    <xf numFmtId="177" fontId="9" fillId="37" borderId="61" xfId="70" applyNumberFormat="1" applyFont="1" applyFill="1" applyBorder="1" applyAlignment="1">
      <alignment vertical="center" shrinkToFit="1"/>
      <protection/>
    </xf>
    <xf numFmtId="180" fontId="9" fillId="0" borderId="20" xfId="67" applyNumberFormat="1" applyFont="1" applyFill="1" applyBorder="1" applyAlignment="1">
      <alignment vertical="center" shrinkToFit="1"/>
      <protection/>
    </xf>
    <xf numFmtId="180" fontId="9" fillId="0" borderId="21" xfId="67" applyNumberFormat="1" applyFont="1" applyFill="1" applyBorder="1" applyAlignment="1">
      <alignment vertical="center" shrinkToFit="1"/>
      <protection/>
    </xf>
    <xf numFmtId="0" fontId="9" fillId="0" borderId="10" xfId="0" applyFont="1" applyFill="1" applyBorder="1" applyAlignment="1">
      <alignment horizontal="right" vertical="center" shrinkToFit="1"/>
    </xf>
    <xf numFmtId="3" fontId="9" fillId="0" borderId="10" xfId="0" applyNumberFormat="1" applyFont="1" applyFill="1" applyBorder="1" applyAlignment="1">
      <alignment horizontal="right" vertical="center" shrinkToFit="1"/>
    </xf>
    <xf numFmtId="0" fontId="0" fillId="0" borderId="19" xfId="0" applyFont="1" applyFill="1" applyBorder="1" applyAlignment="1">
      <alignment/>
    </xf>
    <xf numFmtId="0" fontId="14" fillId="0" borderId="0" xfId="0" applyFont="1" applyFill="1" applyAlignment="1">
      <alignment horizontal="left" vertical="center"/>
    </xf>
    <xf numFmtId="0" fontId="41" fillId="0" borderId="115" xfId="0" applyFont="1" applyFill="1" applyBorder="1" applyAlignment="1">
      <alignment horizontal="center" vertical="center" textRotation="255" wrapText="1"/>
    </xf>
    <xf numFmtId="0" fontId="41" fillId="0" borderId="116" xfId="0" applyFont="1" applyFill="1" applyBorder="1" applyAlignment="1">
      <alignment horizontal="center" vertical="center" wrapText="1"/>
    </xf>
    <xf numFmtId="0" fontId="41" fillId="0" borderId="117" xfId="0" applyFont="1" applyFill="1" applyBorder="1" applyAlignment="1">
      <alignment horizontal="center" vertical="center" wrapText="1"/>
    </xf>
    <xf numFmtId="0" fontId="41" fillId="0" borderId="118" xfId="0" applyFont="1" applyFill="1" applyBorder="1" applyAlignment="1">
      <alignment horizontal="center" vertical="center" wrapText="1"/>
    </xf>
    <xf numFmtId="0" fontId="41" fillId="0" borderId="119" xfId="0" applyFont="1" applyFill="1" applyBorder="1" applyAlignment="1">
      <alignment horizontal="center" vertical="center" wrapText="1"/>
    </xf>
    <xf numFmtId="0" fontId="41" fillId="0" borderId="117" xfId="0" applyFont="1" applyFill="1" applyBorder="1" applyAlignment="1">
      <alignment horizontal="center" vertical="center"/>
    </xf>
    <xf numFmtId="0" fontId="41" fillId="0" borderId="118" xfId="0" applyFont="1" applyFill="1" applyBorder="1" applyAlignment="1">
      <alignment horizontal="center" vertical="center"/>
    </xf>
    <xf numFmtId="0" fontId="41" fillId="0" borderId="119" xfId="0" applyFont="1" applyFill="1" applyBorder="1" applyAlignment="1">
      <alignment horizontal="center" vertical="center"/>
    </xf>
    <xf numFmtId="0" fontId="19" fillId="0" borderId="0" xfId="0" applyFont="1" applyFill="1" applyBorder="1" applyAlignment="1">
      <alignment horizontal="center" vertical="center"/>
    </xf>
    <xf numFmtId="0" fontId="41" fillId="0" borderId="120" xfId="0" applyFont="1" applyFill="1" applyBorder="1" applyAlignment="1">
      <alignment horizontal="center" vertical="center" textRotation="255" wrapText="1"/>
    </xf>
    <xf numFmtId="0" fontId="41" fillId="0" borderId="121" xfId="0" applyFont="1" applyFill="1" applyBorder="1" applyAlignment="1">
      <alignment horizontal="center" vertical="center" textRotation="255"/>
    </xf>
    <xf numFmtId="0" fontId="41" fillId="0" borderId="10" xfId="0" applyFont="1" applyFill="1" applyBorder="1" applyAlignment="1">
      <alignment horizontal="center" vertical="center" textRotation="255"/>
    </xf>
    <xf numFmtId="0" fontId="41" fillId="0" borderId="17" xfId="0" applyFont="1" applyFill="1" applyBorder="1" applyAlignment="1">
      <alignment horizontal="center" vertical="center" textRotation="255"/>
    </xf>
    <xf numFmtId="0" fontId="41" fillId="0" borderId="122" xfId="0" applyFont="1" applyFill="1" applyBorder="1" applyAlignment="1">
      <alignment horizontal="center" vertical="center" textRotation="255"/>
    </xf>
    <xf numFmtId="0" fontId="41" fillId="0" borderId="123" xfId="0" applyFont="1" applyFill="1" applyBorder="1" applyAlignment="1">
      <alignment horizontal="center" vertical="center"/>
    </xf>
    <xf numFmtId="0" fontId="41" fillId="0" borderId="10" xfId="0" applyFont="1" applyFill="1" applyBorder="1" applyAlignment="1">
      <alignment horizontal="center" vertical="center"/>
    </xf>
    <xf numFmtId="0" fontId="41" fillId="0" borderId="20" xfId="0" applyFont="1" applyFill="1" applyBorder="1" applyAlignment="1">
      <alignment horizontal="center" vertical="center"/>
    </xf>
    <xf numFmtId="0" fontId="41" fillId="0" borderId="122" xfId="0" applyFont="1" applyFill="1" applyBorder="1" applyAlignment="1">
      <alignment horizontal="center" vertical="center"/>
    </xf>
    <xf numFmtId="0" fontId="41" fillId="0" borderId="124" xfId="0" applyFont="1" applyFill="1" applyBorder="1" applyAlignment="1">
      <alignment horizontal="center" vertical="center" textRotation="255"/>
    </xf>
    <xf numFmtId="0" fontId="41" fillId="0" borderId="19" xfId="0" applyFont="1" applyFill="1" applyBorder="1" applyAlignment="1">
      <alignment horizontal="center" vertical="center" textRotation="255"/>
    </xf>
    <xf numFmtId="0" fontId="41" fillId="0" borderId="123" xfId="0" applyFont="1" applyFill="1" applyBorder="1" applyAlignment="1">
      <alignment horizontal="center" vertical="center" textRotation="255"/>
    </xf>
    <xf numFmtId="0" fontId="41" fillId="0" borderId="10" xfId="0" applyFont="1" applyFill="1" applyBorder="1" applyAlignment="1">
      <alignment horizontal="center" vertical="center" textRotation="255"/>
    </xf>
    <xf numFmtId="0" fontId="41" fillId="0" borderId="20" xfId="0" applyFont="1" applyFill="1" applyBorder="1" applyAlignment="1">
      <alignment horizontal="center" vertical="center" textRotation="255"/>
    </xf>
    <xf numFmtId="0" fontId="41" fillId="0" borderId="122" xfId="0" applyFont="1" applyFill="1" applyBorder="1" applyAlignment="1">
      <alignment horizontal="center" vertical="center" textRotation="255"/>
    </xf>
    <xf numFmtId="0" fontId="19" fillId="0" borderId="0" xfId="0" applyFont="1" applyFill="1" applyBorder="1" applyAlignment="1">
      <alignment horizontal="center" vertical="center" textRotation="255"/>
    </xf>
    <xf numFmtId="178" fontId="9" fillId="0" borderId="120" xfId="0" applyNumberFormat="1" applyFont="1" applyFill="1" applyBorder="1" applyAlignment="1">
      <alignment horizontal="right" vertical="center" shrinkToFit="1"/>
    </xf>
    <xf numFmtId="178" fontId="9" fillId="0" borderId="123" xfId="0" applyNumberFormat="1" applyFont="1" applyFill="1" applyBorder="1" applyAlignment="1">
      <alignment horizontal="right" vertical="center" shrinkToFit="1"/>
    </xf>
    <xf numFmtId="0" fontId="9" fillId="0" borderId="10" xfId="68" applyFont="1" applyFill="1" applyBorder="1" applyAlignment="1">
      <alignment horizontal="right" vertical="center" shrinkToFit="1"/>
      <protection/>
    </xf>
    <xf numFmtId="0" fontId="9" fillId="0" borderId="20" xfId="68" applyFont="1" applyFill="1" applyBorder="1" applyAlignment="1">
      <alignment horizontal="right" vertical="center" shrinkToFit="1"/>
      <protection/>
    </xf>
    <xf numFmtId="0" fontId="9" fillId="0" borderId="122" xfId="68" applyFont="1" applyFill="1" applyBorder="1" applyAlignment="1">
      <alignment horizontal="right" vertical="center" shrinkToFit="1"/>
      <protection/>
    </xf>
    <xf numFmtId="178" fontId="9" fillId="0" borderId="10" xfId="0" applyNumberFormat="1" applyFont="1" applyFill="1" applyBorder="1" applyAlignment="1">
      <alignment horizontal="right" vertical="center" shrinkToFit="1"/>
    </xf>
    <xf numFmtId="178" fontId="9" fillId="0" borderId="20" xfId="0" applyNumberFormat="1" applyFont="1" applyFill="1" applyBorder="1" applyAlignment="1">
      <alignment horizontal="right" vertical="center" shrinkToFit="1"/>
    </xf>
    <xf numFmtId="178" fontId="9" fillId="0" borderId="122" xfId="0" applyNumberFormat="1" applyFont="1" applyFill="1" applyBorder="1" applyAlignment="1">
      <alignment horizontal="right" vertical="center" shrinkToFit="1"/>
    </xf>
    <xf numFmtId="178" fontId="14" fillId="0" borderId="0" xfId="0" applyNumberFormat="1" applyFont="1" applyFill="1" applyBorder="1" applyAlignment="1">
      <alignment horizontal="right" vertical="center" shrinkToFit="1"/>
    </xf>
    <xf numFmtId="178" fontId="9" fillId="0" borderId="121" xfId="0" applyNumberFormat="1" applyFont="1" applyFill="1" applyBorder="1" applyAlignment="1">
      <alignment horizontal="right" vertical="center" shrinkToFit="1"/>
    </xf>
    <xf numFmtId="178" fontId="9" fillId="0" borderId="17" xfId="0" applyNumberFormat="1" applyFont="1" applyFill="1" applyBorder="1" applyAlignment="1">
      <alignment horizontal="right" vertical="center" shrinkToFit="1"/>
    </xf>
    <xf numFmtId="178" fontId="9" fillId="0" borderId="46" xfId="0" applyNumberFormat="1" applyFont="1" applyFill="1" applyBorder="1" applyAlignment="1">
      <alignment horizontal="right" vertical="center" shrinkToFit="1"/>
    </xf>
    <xf numFmtId="178" fontId="9" fillId="0" borderId="125" xfId="0" applyNumberFormat="1" applyFont="1" applyFill="1" applyBorder="1" applyAlignment="1">
      <alignment horizontal="right" vertical="center" shrinkToFit="1"/>
    </xf>
    <xf numFmtId="178" fontId="9" fillId="0" borderId="47" xfId="0" applyNumberFormat="1" applyFont="1" applyFill="1" applyBorder="1" applyAlignment="1">
      <alignment horizontal="right" vertical="center" shrinkToFit="1"/>
    </xf>
    <xf numFmtId="178" fontId="9" fillId="0" borderId="126" xfId="0" applyNumberFormat="1" applyFont="1" applyFill="1" applyBorder="1" applyAlignment="1">
      <alignment horizontal="right" vertical="center" shrinkToFit="1"/>
    </xf>
    <xf numFmtId="178" fontId="9" fillId="0" borderId="44" xfId="0" applyNumberFormat="1" applyFont="1" applyFill="1" applyBorder="1" applyAlignment="1">
      <alignment horizontal="right" vertical="center" shrinkToFit="1"/>
    </xf>
    <xf numFmtId="178" fontId="9" fillId="0" borderId="127" xfId="0" applyNumberFormat="1" applyFont="1" applyFill="1" applyBorder="1" applyAlignment="1">
      <alignment horizontal="right" vertical="center" shrinkToFit="1"/>
    </xf>
    <xf numFmtId="178" fontId="9" fillId="0" borderId="128" xfId="0" applyNumberFormat="1" applyFont="1" applyFill="1" applyBorder="1" applyAlignment="1">
      <alignment horizontal="right" vertical="center" shrinkToFit="1"/>
    </xf>
    <xf numFmtId="178" fontId="9" fillId="0" borderId="129" xfId="0" applyNumberFormat="1" applyFont="1" applyFill="1" applyBorder="1" applyAlignment="1">
      <alignment horizontal="right" vertical="center" shrinkToFit="1"/>
    </xf>
    <xf numFmtId="178" fontId="9" fillId="0" borderId="130" xfId="0" applyNumberFormat="1" applyFont="1" applyFill="1" applyBorder="1" applyAlignment="1">
      <alignment horizontal="right" vertical="center" shrinkToFit="1"/>
    </xf>
    <xf numFmtId="178" fontId="9" fillId="0" borderId="131" xfId="0" applyNumberFormat="1" applyFont="1" applyFill="1" applyBorder="1" applyAlignment="1">
      <alignment horizontal="right" vertical="center" shrinkToFit="1"/>
    </xf>
    <xf numFmtId="0" fontId="11" fillId="0" borderId="0" xfId="68" applyFont="1" applyAlignment="1">
      <alignment horizontal="left" vertical="top" wrapText="1"/>
      <protection/>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 4" xfId="64"/>
    <cellStyle name="標準 5" xfId="65"/>
    <cellStyle name="標準_19boshi" xfId="66"/>
    <cellStyle name="標準_２H19県事業実績（ハイリスク等）P36～42" xfId="67"/>
    <cellStyle name="標準_H17すこやか育児実績" xfId="68"/>
    <cellStyle name="標準_H17療育指導事業" xfId="69"/>
    <cellStyle name="標準_不妊相談" xfId="70"/>
    <cellStyle name="Followed Hyperlink" xfId="71"/>
    <cellStyle name="未定義" xfId="72"/>
    <cellStyle name="良い"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34</xdr:row>
      <xdr:rowOff>9525</xdr:rowOff>
    </xdr:from>
    <xdr:to>
      <xdr:col>3</xdr:col>
      <xdr:colOff>0</xdr:colOff>
      <xdr:row>35</xdr:row>
      <xdr:rowOff>295275</xdr:rowOff>
    </xdr:to>
    <xdr:sp>
      <xdr:nvSpPr>
        <xdr:cNvPr id="1" name="Line 2"/>
        <xdr:cNvSpPr>
          <a:spLocks/>
        </xdr:cNvSpPr>
      </xdr:nvSpPr>
      <xdr:spPr>
        <a:xfrm>
          <a:off x="304800" y="6848475"/>
          <a:ext cx="1323975" cy="438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xdr:row>
      <xdr:rowOff>0</xdr:rowOff>
    </xdr:from>
    <xdr:to>
      <xdr:col>4</xdr:col>
      <xdr:colOff>0</xdr:colOff>
      <xdr:row>9</xdr:row>
      <xdr:rowOff>0</xdr:rowOff>
    </xdr:to>
    <xdr:sp>
      <xdr:nvSpPr>
        <xdr:cNvPr id="1" name="Line 1"/>
        <xdr:cNvSpPr>
          <a:spLocks/>
        </xdr:cNvSpPr>
      </xdr:nvSpPr>
      <xdr:spPr>
        <a:xfrm>
          <a:off x="171450" y="1371600"/>
          <a:ext cx="981075" cy="685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28</xdr:row>
      <xdr:rowOff>0</xdr:rowOff>
    </xdr:from>
    <xdr:to>
      <xdr:col>4</xdr:col>
      <xdr:colOff>9525</xdr:colOff>
      <xdr:row>28</xdr:row>
      <xdr:rowOff>0</xdr:rowOff>
    </xdr:to>
    <xdr:sp>
      <xdr:nvSpPr>
        <xdr:cNvPr id="2" name="Line 2"/>
        <xdr:cNvSpPr>
          <a:spLocks/>
        </xdr:cNvSpPr>
      </xdr:nvSpPr>
      <xdr:spPr>
        <a:xfrm>
          <a:off x="171450" y="6296025"/>
          <a:ext cx="990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28</xdr:row>
      <xdr:rowOff>0</xdr:rowOff>
    </xdr:from>
    <xdr:to>
      <xdr:col>4</xdr:col>
      <xdr:colOff>0</xdr:colOff>
      <xdr:row>31</xdr:row>
      <xdr:rowOff>0</xdr:rowOff>
    </xdr:to>
    <xdr:sp>
      <xdr:nvSpPr>
        <xdr:cNvPr id="3" name="Line 3"/>
        <xdr:cNvSpPr>
          <a:spLocks/>
        </xdr:cNvSpPr>
      </xdr:nvSpPr>
      <xdr:spPr>
        <a:xfrm>
          <a:off x="171450" y="6296025"/>
          <a:ext cx="981075" cy="790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28</xdr:row>
      <xdr:rowOff>0</xdr:rowOff>
    </xdr:from>
    <xdr:to>
      <xdr:col>4</xdr:col>
      <xdr:colOff>9525</xdr:colOff>
      <xdr:row>28</xdr:row>
      <xdr:rowOff>0</xdr:rowOff>
    </xdr:to>
    <xdr:sp>
      <xdr:nvSpPr>
        <xdr:cNvPr id="4" name="Line 5"/>
        <xdr:cNvSpPr>
          <a:spLocks/>
        </xdr:cNvSpPr>
      </xdr:nvSpPr>
      <xdr:spPr>
        <a:xfrm>
          <a:off x="171450" y="6296025"/>
          <a:ext cx="990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28</xdr:row>
      <xdr:rowOff>0</xdr:rowOff>
    </xdr:from>
    <xdr:to>
      <xdr:col>4</xdr:col>
      <xdr:colOff>9525</xdr:colOff>
      <xdr:row>28</xdr:row>
      <xdr:rowOff>0</xdr:rowOff>
    </xdr:to>
    <xdr:sp>
      <xdr:nvSpPr>
        <xdr:cNvPr id="5" name="Line 8"/>
        <xdr:cNvSpPr>
          <a:spLocks/>
        </xdr:cNvSpPr>
      </xdr:nvSpPr>
      <xdr:spPr>
        <a:xfrm>
          <a:off x="171450" y="6296025"/>
          <a:ext cx="990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xdr:row>
      <xdr:rowOff>0</xdr:rowOff>
    </xdr:from>
    <xdr:to>
      <xdr:col>4</xdr:col>
      <xdr:colOff>0</xdr:colOff>
      <xdr:row>9</xdr:row>
      <xdr:rowOff>0</xdr:rowOff>
    </xdr:to>
    <xdr:sp>
      <xdr:nvSpPr>
        <xdr:cNvPr id="1" name="Line 1"/>
        <xdr:cNvSpPr>
          <a:spLocks/>
        </xdr:cNvSpPr>
      </xdr:nvSpPr>
      <xdr:spPr>
        <a:xfrm>
          <a:off x="171450" y="1371600"/>
          <a:ext cx="981075" cy="685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29</xdr:row>
      <xdr:rowOff>0</xdr:rowOff>
    </xdr:from>
    <xdr:to>
      <xdr:col>4</xdr:col>
      <xdr:colOff>9525</xdr:colOff>
      <xdr:row>29</xdr:row>
      <xdr:rowOff>0</xdr:rowOff>
    </xdr:to>
    <xdr:sp>
      <xdr:nvSpPr>
        <xdr:cNvPr id="2" name="Line 2"/>
        <xdr:cNvSpPr>
          <a:spLocks/>
        </xdr:cNvSpPr>
      </xdr:nvSpPr>
      <xdr:spPr>
        <a:xfrm>
          <a:off x="171450" y="6524625"/>
          <a:ext cx="990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29</xdr:row>
      <xdr:rowOff>0</xdr:rowOff>
    </xdr:from>
    <xdr:to>
      <xdr:col>4</xdr:col>
      <xdr:colOff>0</xdr:colOff>
      <xdr:row>32</xdr:row>
      <xdr:rowOff>0</xdr:rowOff>
    </xdr:to>
    <xdr:sp>
      <xdr:nvSpPr>
        <xdr:cNvPr id="3" name="Line 3"/>
        <xdr:cNvSpPr>
          <a:spLocks/>
        </xdr:cNvSpPr>
      </xdr:nvSpPr>
      <xdr:spPr>
        <a:xfrm>
          <a:off x="171450" y="6524625"/>
          <a:ext cx="981075" cy="790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29</xdr:row>
      <xdr:rowOff>0</xdr:rowOff>
    </xdr:from>
    <xdr:to>
      <xdr:col>4</xdr:col>
      <xdr:colOff>9525</xdr:colOff>
      <xdr:row>29</xdr:row>
      <xdr:rowOff>0</xdr:rowOff>
    </xdr:to>
    <xdr:sp>
      <xdr:nvSpPr>
        <xdr:cNvPr id="4" name="Line 5"/>
        <xdr:cNvSpPr>
          <a:spLocks/>
        </xdr:cNvSpPr>
      </xdr:nvSpPr>
      <xdr:spPr>
        <a:xfrm>
          <a:off x="171450" y="6524625"/>
          <a:ext cx="990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29</xdr:row>
      <xdr:rowOff>0</xdr:rowOff>
    </xdr:from>
    <xdr:to>
      <xdr:col>4</xdr:col>
      <xdr:colOff>9525</xdr:colOff>
      <xdr:row>29</xdr:row>
      <xdr:rowOff>0</xdr:rowOff>
    </xdr:to>
    <xdr:sp>
      <xdr:nvSpPr>
        <xdr:cNvPr id="5" name="Line 8"/>
        <xdr:cNvSpPr>
          <a:spLocks/>
        </xdr:cNvSpPr>
      </xdr:nvSpPr>
      <xdr:spPr>
        <a:xfrm>
          <a:off x="171450" y="6524625"/>
          <a:ext cx="990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42</xdr:row>
      <xdr:rowOff>0</xdr:rowOff>
    </xdr:from>
    <xdr:to>
      <xdr:col>2</xdr:col>
      <xdr:colOff>0</xdr:colOff>
      <xdr:row>44</xdr:row>
      <xdr:rowOff>0</xdr:rowOff>
    </xdr:to>
    <xdr:sp>
      <xdr:nvSpPr>
        <xdr:cNvPr id="1" name="Line 3"/>
        <xdr:cNvSpPr>
          <a:spLocks/>
        </xdr:cNvSpPr>
      </xdr:nvSpPr>
      <xdr:spPr>
        <a:xfrm>
          <a:off x="0" y="8353425"/>
          <a:ext cx="1485900" cy="600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sheetPr>
  <dimension ref="A13:I19"/>
  <sheetViews>
    <sheetView tabSelected="1" view="pageBreakPreview" zoomScaleSheetLayoutView="100" zoomScalePageLayoutView="0" workbookViewId="0" topLeftCell="A1">
      <selection activeCell="A13" sqref="A13:I13"/>
    </sheetView>
  </sheetViews>
  <sheetFormatPr defaultColWidth="9.00390625" defaultRowHeight="13.5"/>
  <cols>
    <col min="1" max="3" width="9.00390625" style="1" customWidth="1"/>
    <col min="4" max="4" width="6.375" style="1" customWidth="1"/>
    <col min="5" max="16384" width="9.00390625" style="1" customWidth="1"/>
  </cols>
  <sheetData>
    <row r="13" spans="1:9" ht="32.25">
      <c r="A13" s="181" t="s">
        <v>259</v>
      </c>
      <c r="B13" s="181"/>
      <c r="C13" s="181"/>
      <c r="D13" s="181"/>
      <c r="E13" s="181"/>
      <c r="F13" s="181"/>
      <c r="G13" s="181"/>
      <c r="H13" s="181"/>
      <c r="I13" s="181"/>
    </row>
    <row r="14" spans="1:9" ht="14.25">
      <c r="A14" s="2"/>
      <c r="B14" s="2"/>
      <c r="C14" s="2"/>
      <c r="D14" s="2"/>
      <c r="E14" s="2"/>
      <c r="F14" s="2"/>
      <c r="G14" s="2"/>
      <c r="H14" s="2"/>
      <c r="I14" s="2"/>
    </row>
    <row r="15" spans="1:9" ht="14.25">
      <c r="A15" s="2"/>
      <c r="B15" s="2"/>
      <c r="C15" s="2"/>
      <c r="D15" s="2"/>
      <c r="E15" s="2"/>
      <c r="F15" s="2"/>
      <c r="G15" s="2"/>
      <c r="H15" s="2"/>
      <c r="I15" s="2"/>
    </row>
    <row r="16" spans="1:9" ht="14.25">
      <c r="A16" s="2"/>
      <c r="B16" s="2"/>
      <c r="C16" s="2"/>
      <c r="D16" s="2"/>
      <c r="E16" s="2"/>
      <c r="F16" s="2"/>
      <c r="G16" s="2"/>
      <c r="H16" s="2"/>
      <c r="I16" s="2"/>
    </row>
    <row r="17" spans="1:9" ht="14.25">
      <c r="A17" s="2"/>
      <c r="B17" s="2"/>
      <c r="C17" s="2"/>
      <c r="D17" s="2"/>
      <c r="E17" s="2"/>
      <c r="F17" s="2"/>
      <c r="G17" s="2"/>
      <c r="H17" s="2"/>
      <c r="I17" s="2"/>
    </row>
    <row r="18" spans="1:9" ht="14.25">
      <c r="A18" s="2"/>
      <c r="B18" s="2"/>
      <c r="C18" s="2"/>
      <c r="D18" s="2"/>
      <c r="E18" s="2"/>
      <c r="F18" s="2"/>
      <c r="G18" s="2"/>
      <c r="H18" s="2"/>
      <c r="I18" s="2"/>
    </row>
    <row r="19" spans="1:9" ht="35.25">
      <c r="A19" s="182" t="s">
        <v>260</v>
      </c>
      <c r="B19" s="182"/>
      <c r="C19" s="182"/>
      <c r="D19" s="182"/>
      <c r="E19" s="182"/>
      <c r="F19" s="182"/>
      <c r="G19" s="182"/>
      <c r="H19" s="182"/>
      <c r="I19" s="182"/>
    </row>
  </sheetData>
  <sheetProtection/>
  <mergeCells count="2">
    <mergeCell ref="A13:I13"/>
    <mergeCell ref="A19:I19"/>
  </mergeCells>
  <printOptions horizontalCentered="1"/>
  <pageMargins left="0.5905511811023623" right="0.5905511811023623" top="0.5905511811023623" bottom="0.5905511811023623" header="0.3937007874015748" footer="0.3937007874015748"/>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rgb="FFFFCC00"/>
  </sheetPr>
  <dimension ref="A1:V21"/>
  <sheetViews>
    <sheetView view="pageBreakPreview" zoomScaleSheetLayoutView="100" workbookViewId="0" topLeftCell="A19">
      <selection activeCell="A3" sqref="A3:T5"/>
    </sheetView>
  </sheetViews>
  <sheetFormatPr defaultColWidth="9.00390625" defaultRowHeight="13.5"/>
  <cols>
    <col min="1" max="1" width="2.00390625" style="14" customWidth="1"/>
    <col min="2" max="2" width="15.375" style="14" bestFit="1" customWidth="1"/>
    <col min="3" max="14" width="5.625" style="14" customWidth="1"/>
    <col min="15" max="15" width="6.50390625" style="14" customWidth="1"/>
    <col min="16" max="16" width="5.625" style="14" customWidth="1"/>
    <col min="17" max="17" width="15.375" style="14" customWidth="1"/>
    <col min="18" max="16384" width="9.00390625" style="14" customWidth="1"/>
  </cols>
  <sheetData>
    <row r="1" spans="1:16" s="13" customFormat="1" ht="25.5" customHeight="1">
      <c r="A1" s="330" t="s">
        <v>141</v>
      </c>
      <c r="B1" s="330"/>
      <c r="C1" s="330"/>
      <c r="D1" s="330"/>
      <c r="E1" s="15"/>
      <c r="F1" s="15"/>
      <c r="G1" s="15"/>
      <c r="H1" s="15"/>
      <c r="I1" s="15"/>
      <c r="J1" s="15"/>
      <c r="K1" s="15"/>
      <c r="L1" s="15"/>
      <c r="M1" s="26"/>
      <c r="N1" s="26"/>
      <c r="O1" s="26"/>
      <c r="P1" s="26"/>
    </row>
    <row r="2" spans="1:16" s="13" customFormat="1" ht="25.5" customHeight="1">
      <c r="A2" s="15"/>
      <c r="B2" s="185" t="s">
        <v>146</v>
      </c>
      <c r="C2" s="185"/>
      <c r="D2" s="185"/>
      <c r="E2" s="185"/>
      <c r="F2" s="185"/>
      <c r="G2" s="185"/>
      <c r="H2" s="185"/>
      <c r="I2" s="185"/>
      <c r="J2" s="185"/>
      <c r="K2" s="185"/>
      <c r="L2" s="185"/>
      <c r="M2" s="185"/>
      <c r="N2" s="185"/>
      <c r="O2" s="185"/>
      <c r="P2" s="185"/>
    </row>
    <row r="3" spans="2:16" s="13" customFormat="1" ht="20.25" customHeight="1" thickBot="1">
      <c r="B3" s="27" t="s">
        <v>140</v>
      </c>
      <c r="C3" s="27"/>
      <c r="D3" s="27"/>
      <c r="G3" s="27"/>
      <c r="H3" s="27"/>
      <c r="I3" s="27"/>
      <c r="J3" s="27"/>
      <c r="K3" s="27"/>
      <c r="L3" s="28"/>
      <c r="M3" s="28"/>
      <c r="N3" s="28"/>
      <c r="O3" s="28"/>
      <c r="P3" s="29"/>
    </row>
    <row r="4" spans="2:16" ht="20.25" customHeight="1">
      <c r="B4" s="331" t="s">
        <v>157</v>
      </c>
      <c r="C4" s="337">
        <v>17</v>
      </c>
      <c r="D4" s="333">
        <v>18</v>
      </c>
      <c r="E4" s="335">
        <v>19</v>
      </c>
      <c r="F4" s="333">
        <v>20</v>
      </c>
      <c r="G4" s="335">
        <v>21</v>
      </c>
      <c r="H4" s="333">
        <v>22</v>
      </c>
      <c r="I4" s="333">
        <v>23</v>
      </c>
      <c r="J4" s="333">
        <v>24</v>
      </c>
      <c r="K4" s="333">
        <v>25</v>
      </c>
      <c r="L4" s="443">
        <v>26</v>
      </c>
      <c r="M4" s="444"/>
      <c r="N4" s="444"/>
      <c r="O4" s="444"/>
      <c r="P4" s="445"/>
    </row>
    <row r="5" spans="2:16" ht="32.25" customHeight="1" thickBot="1">
      <c r="B5" s="332"/>
      <c r="C5" s="338"/>
      <c r="D5" s="334"/>
      <c r="E5" s="336"/>
      <c r="F5" s="334"/>
      <c r="G5" s="336"/>
      <c r="H5" s="334"/>
      <c r="I5" s="334"/>
      <c r="J5" s="334"/>
      <c r="K5" s="334"/>
      <c r="L5" s="446" t="s">
        <v>173</v>
      </c>
      <c r="M5" s="447" t="s">
        <v>174</v>
      </c>
      <c r="N5" s="447" t="s">
        <v>139</v>
      </c>
      <c r="O5" s="448" t="s">
        <v>320</v>
      </c>
      <c r="P5" s="449" t="s">
        <v>27</v>
      </c>
    </row>
    <row r="6" spans="2:16" s="13" customFormat="1" ht="22.5" customHeight="1" thickTop="1">
      <c r="B6" s="30" t="s">
        <v>33</v>
      </c>
      <c r="C6" s="103">
        <v>11</v>
      </c>
      <c r="D6" s="103">
        <v>13</v>
      </c>
      <c r="E6" s="104">
        <v>25</v>
      </c>
      <c r="F6" s="103">
        <v>17</v>
      </c>
      <c r="G6" s="103">
        <v>14</v>
      </c>
      <c r="H6" s="105">
        <v>17</v>
      </c>
      <c r="I6" s="105">
        <v>18</v>
      </c>
      <c r="J6" s="105">
        <v>24</v>
      </c>
      <c r="K6" s="105">
        <v>25</v>
      </c>
      <c r="L6" s="450">
        <v>13</v>
      </c>
      <c r="M6" s="451">
        <v>15</v>
      </c>
      <c r="N6" s="452">
        <v>4</v>
      </c>
      <c r="O6" s="452">
        <v>1</v>
      </c>
      <c r="P6" s="453">
        <f aca="true" t="shared" si="0" ref="P6:P18">SUM(L6:O6)</f>
        <v>33</v>
      </c>
    </row>
    <row r="7" spans="2:16" s="13" customFormat="1" ht="22.5" customHeight="1">
      <c r="B7" s="31" t="s">
        <v>34</v>
      </c>
      <c r="C7" s="106">
        <v>12</v>
      </c>
      <c r="D7" s="106">
        <v>16</v>
      </c>
      <c r="E7" s="107">
        <v>38</v>
      </c>
      <c r="F7" s="106">
        <v>43</v>
      </c>
      <c r="G7" s="106">
        <v>47</v>
      </c>
      <c r="H7" s="108">
        <v>54</v>
      </c>
      <c r="I7" s="108">
        <v>51</v>
      </c>
      <c r="J7" s="108">
        <v>78</v>
      </c>
      <c r="K7" s="108">
        <v>74</v>
      </c>
      <c r="L7" s="454">
        <v>31</v>
      </c>
      <c r="M7" s="455">
        <v>38</v>
      </c>
      <c r="N7" s="456">
        <v>8</v>
      </c>
      <c r="O7" s="452">
        <v>0</v>
      </c>
      <c r="P7" s="453">
        <f t="shared" si="0"/>
        <v>77</v>
      </c>
    </row>
    <row r="8" spans="2:22" s="13" customFormat="1" ht="22.5" customHeight="1">
      <c r="B8" s="31" t="s">
        <v>35</v>
      </c>
      <c r="C8" s="106">
        <v>15</v>
      </c>
      <c r="D8" s="106">
        <v>15</v>
      </c>
      <c r="E8" s="107">
        <v>26</v>
      </c>
      <c r="F8" s="106">
        <v>39</v>
      </c>
      <c r="G8" s="106">
        <v>34</v>
      </c>
      <c r="H8" s="108">
        <v>52</v>
      </c>
      <c r="I8" s="108">
        <v>58</v>
      </c>
      <c r="J8" s="108">
        <v>52</v>
      </c>
      <c r="K8" s="108">
        <v>50</v>
      </c>
      <c r="L8" s="454">
        <v>12</v>
      </c>
      <c r="M8" s="455">
        <v>32</v>
      </c>
      <c r="N8" s="456">
        <v>5</v>
      </c>
      <c r="O8" s="452">
        <v>4</v>
      </c>
      <c r="P8" s="453">
        <f t="shared" si="0"/>
        <v>53</v>
      </c>
      <c r="S8" s="457"/>
      <c r="T8" s="457"/>
      <c r="U8" s="457"/>
      <c r="V8" s="457"/>
    </row>
    <row r="9" spans="2:22" s="13" customFormat="1" ht="22.5" customHeight="1">
      <c r="B9" s="31" t="s">
        <v>36</v>
      </c>
      <c r="C9" s="106">
        <v>32</v>
      </c>
      <c r="D9" s="106">
        <v>34</v>
      </c>
      <c r="E9" s="107">
        <v>69</v>
      </c>
      <c r="F9" s="106">
        <v>89</v>
      </c>
      <c r="G9" s="106">
        <v>95</v>
      </c>
      <c r="H9" s="108">
        <v>99</v>
      </c>
      <c r="I9" s="108">
        <v>120</v>
      </c>
      <c r="J9" s="108">
        <v>118</v>
      </c>
      <c r="K9" s="108">
        <v>144</v>
      </c>
      <c r="L9" s="454">
        <v>28</v>
      </c>
      <c r="M9" s="455">
        <v>102</v>
      </c>
      <c r="N9" s="456">
        <v>11</v>
      </c>
      <c r="O9" s="452">
        <v>0</v>
      </c>
      <c r="P9" s="453">
        <f t="shared" si="0"/>
        <v>141</v>
      </c>
      <c r="S9" s="457"/>
      <c r="T9" s="457"/>
      <c r="U9" s="457"/>
      <c r="V9" s="457"/>
    </row>
    <row r="10" spans="2:22" s="13" customFormat="1" ht="22.5" customHeight="1">
      <c r="B10" s="31" t="s">
        <v>37</v>
      </c>
      <c r="C10" s="106">
        <v>16</v>
      </c>
      <c r="D10" s="106">
        <v>20</v>
      </c>
      <c r="E10" s="107">
        <v>47</v>
      </c>
      <c r="F10" s="106">
        <v>43</v>
      </c>
      <c r="G10" s="106">
        <v>41</v>
      </c>
      <c r="H10" s="108">
        <v>47</v>
      </c>
      <c r="I10" s="108">
        <v>57</v>
      </c>
      <c r="J10" s="108">
        <v>66</v>
      </c>
      <c r="K10" s="108">
        <v>74</v>
      </c>
      <c r="L10" s="454">
        <v>17</v>
      </c>
      <c r="M10" s="455">
        <v>46</v>
      </c>
      <c r="N10" s="456">
        <v>6</v>
      </c>
      <c r="O10" s="452">
        <v>2</v>
      </c>
      <c r="P10" s="453">
        <f t="shared" si="0"/>
        <v>71</v>
      </c>
      <c r="S10" s="457"/>
      <c r="T10" s="457"/>
      <c r="U10" s="457"/>
      <c r="V10" s="457"/>
    </row>
    <row r="11" spans="2:22" s="13" customFormat="1" ht="22.5" customHeight="1">
      <c r="B11" s="31" t="s">
        <v>38</v>
      </c>
      <c r="C11" s="106">
        <v>4</v>
      </c>
      <c r="D11" s="106">
        <v>5</v>
      </c>
      <c r="E11" s="107">
        <v>12</v>
      </c>
      <c r="F11" s="106">
        <v>16</v>
      </c>
      <c r="G11" s="106">
        <v>18</v>
      </c>
      <c r="H11" s="108">
        <v>15</v>
      </c>
      <c r="I11" s="108">
        <v>15</v>
      </c>
      <c r="J11" s="108">
        <v>20</v>
      </c>
      <c r="K11" s="108">
        <v>17</v>
      </c>
      <c r="L11" s="454">
        <v>5</v>
      </c>
      <c r="M11" s="455">
        <v>14</v>
      </c>
      <c r="N11" s="456">
        <v>3</v>
      </c>
      <c r="O11" s="452">
        <v>2</v>
      </c>
      <c r="P11" s="453">
        <f t="shared" si="0"/>
        <v>24</v>
      </c>
      <c r="S11" s="457"/>
      <c r="T11" s="457"/>
      <c r="U11" s="457"/>
      <c r="V11" s="457"/>
    </row>
    <row r="12" spans="2:22" s="13" customFormat="1" ht="22.5" customHeight="1">
      <c r="B12" s="31" t="s">
        <v>15</v>
      </c>
      <c r="C12" s="106">
        <v>58</v>
      </c>
      <c r="D12" s="106">
        <v>65</v>
      </c>
      <c r="E12" s="107">
        <v>120</v>
      </c>
      <c r="F12" s="106">
        <v>164</v>
      </c>
      <c r="G12" s="106">
        <v>169</v>
      </c>
      <c r="H12" s="108">
        <v>147</v>
      </c>
      <c r="I12" s="108">
        <v>238</v>
      </c>
      <c r="J12" s="108">
        <v>250</v>
      </c>
      <c r="K12" s="108">
        <v>296</v>
      </c>
      <c r="L12" s="454">
        <v>67</v>
      </c>
      <c r="M12" s="455">
        <v>167</v>
      </c>
      <c r="N12" s="456">
        <v>36</v>
      </c>
      <c r="O12" s="452">
        <v>2</v>
      </c>
      <c r="P12" s="453">
        <f t="shared" si="0"/>
        <v>272</v>
      </c>
      <c r="S12" s="457"/>
      <c r="T12" s="457"/>
      <c r="U12" s="457"/>
      <c r="V12" s="457"/>
    </row>
    <row r="13" spans="2:22" s="13" customFormat="1" ht="22.5" customHeight="1">
      <c r="B13" s="31" t="s">
        <v>39</v>
      </c>
      <c r="C13" s="106">
        <v>16</v>
      </c>
      <c r="D13" s="106">
        <v>13</v>
      </c>
      <c r="E13" s="107">
        <v>13</v>
      </c>
      <c r="F13" s="106">
        <v>22</v>
      </c>
      <c r="G13" s="106">
        <v>35</v>
      </c>
      <c r="H13" s="108">
        <v>33</v>
      </c>
      <c r="I13" s="108">
        <v>51</v>
      </c>
      <c r="J13" s="108">
        <v>66</v>
      </c>
      <c r="K13" s="108">
        <v>69</v>
      </c>
      <c r="L13" s="454">
        <v>7</v>
      </c>
      <c r="M13" s="455">
        <v>36</v>
      </c>
      <c r="N13" s="456">
        <v>3</v>
      </c>
      <c r="O13" s="452">
        <v>0</v>
      </c>
      <c r="P13" s="453">
        <f t="shared" si="0"/>
        <v>46</v>
      </c>
      <c r="S13" s="457"/>
      <c r="T13" s="457"/>
      <c r="U13" s="457"/>
      <c r="V13" s="457"/>
    </row>
    <row r="14" spans="2:22" s="13" customFormat="1" ht="22.5" customHeight="1">
      <c r="B14" s="31" t="s">
        <v>40</v>
      </c>
      <c r="C14" s="106">
        <v>24</v>
      </c>
      <c r="D14" s="106">
        <v>34</v>
      </c>
      <c r="E14" s="107">
        <v>63</v>
      </c>
      <c r="F14" s="106">
        <v>61</v>
      </c>
      <c r="G14" s="106">
        <v>69</v>
      </c>
      <c r="H14" s="108">
        <v>105</v>
      </c>
      <c r="I14" s="108">
        <v>136</v>
      </c>
      <c r="J14" s="108">
        <v>122</v>
      </c>
      <c r="K14" s="108">
        <v>136</v>
      </c>
      <c r="L14" s="454">
        <v>37</v>
      </c>
      <c r="M14" s="455">
        <v>90</v>
      </c>
      <c r="N14" s="456">
        <v>11</v>
      </c>
      <c r="O14" s="452">
        <v>7</v>
      </c>
      <c r="P14" s="453">
        <f t="shared" si="0"/>
        <v>145</v>
      </c>
      <c r="S14" s="457"/>
      <c r="T14" s="457"/>
      <c r="U14" s="457"/>
      <c r="V14" s="457"/>
    </row>
    <row r="15" spans="2:22" s="13" customFormat="1" ht="22.5" customHeight="1">
      <c r="B15" s="31" t="s">
        <v>41</v>
      </c>
      <c r="C15" s="106">
        <v>7</v>
      </c>
      <c r="D15" s="106">
        <v>6</v>
      </c>
      <c r="E15" s="107">
        <v>12</v>
      </c>
      <c r="F15" s="106">
        <v>11</v>
      </c>
      <c r="G15" s="106">
        <v>18</v>
      </c>
      <c r="H15" s="108">
        <v>9</v>
      </c>
      <c r="I15" s="108">
        <v>7</v>
      </c>
      <c r="J15" s="108">
        <v>8</v>
      </c>
      <c r="K15" s="108">
        <v>18</v>
      </c>
      <c r="L15" s="454">
        <v>12</v>
      </c>
      <c r="M15" s="455">
        <v>9</v>
      </c>
      <c r="N15" s="456">
        <v>0</v>
      </c>
      <c r="O15" s="452">
        <v>0</v>
      </c>
      <c r="P15" s="453">
        <f t="shared" si="0"/>
        <v>21</v>
      </c>
      <c r="S15" s="457"/>
      <c r="T15" s="457"/>
      <c r="U15" s="457"/>
      <c r="V15" s="457"/>
    </row>
    <row r="16" spans="2:22" s="13" customFormat="1" ht="22.5" customHeight="1">
      <c r="B16" s="31" t="s">
        <v>42</v>
      </c>
      <c r="C16" s="106">
        <v>2</v>
      </c>
      <c r="D16" s="106">
        <v>1</v>
      </c>
      <c r="E16" s="107">
        <v>8</v>
      </c>
      <c r="F16" s="106">
        <v>5</v>
      </c>
      <c r="G16" s="106">
        <v>14</v>
      </c>
      <c r="H16" s="108">
        <v>8</v>
      </c>
      <c r="I16" s="108">
        <v>10</v>
      </c>
      <c r="J16" s="108">
        <v>8</v>
      </c>
      <c r="K16" s="108">
        <v>17</v>
      </c>
      <c r="L16" s="454">
        <v>4</v>
      </c>
      <c r="M16" s="455">
        <v>6</v>
      </c>
      <c r="N16" s="456">
        <v>0</v>
      </c>
      <c r="O16" s="452">
        <v>0</v>
      </c>
      <c r="P16" s="453">
        <f t="shared" si="0"/>
        <v>10</v>
      </c>
      <c r="S16" s="457"/>
      <c r="T16" s="457"/>
      <c r="U16" s="457"/>
      <c r="V16" s="457"/>
    </row>
    <row r="17" spans="2:22" s="13" customFormat="1" ht="22.5" customHeight="1">
      <c r="B17" s="31" t="s">
        <v>43</v>
      </c>
      <c r="C17" s="106">
        <v>11</v>
      </c>
      <c r="D17" s="106">
        <v>14</v>
      </c>
      <c r="E17" s="107">
        <v>18</v>
      </c>
      <c r="F17" s="106">
        <v>14</v>
      </c>
      <c r="G17" s="106">
        <v>15</v>
      </c>
      <c r="H17" s="108">
        <v>24</v>
      </c>
      <c r="I17" s="108">
        <v>24</v>
      </c>
      <c r="J17" s="108">
        <v>41</v>
      </c>
      <c r="K17" s="108">
        <v>38</v>
      </c>
      <c r="L17" s="454">
        <v>12</v>
      </c>
      <c r="M17" s="455">
        <v>24</v>
      </c>
      <c r="N17" s="456">
        <v>7</v>
      </c>
      <c r="O17" s="452">
        <v>1</v>
      </c>
      <c r="P17" s="453">
        <f t="shared" si="0"/>
        <v>44</v>
      </c>
      <c r="S17" s="457"/>
      <c r="T17" s="457"/>
      <c r="U17" s="457"/>
      <c r="V17" s="457"/>
    </row>
    <row r="18" spans="2:22" s="13" customFormat="1" ht="22.5" customHeight="1" thickBot="1">
      <c r="B18" s="32" t="s">
        <v>44</v>
      </c>
      <c r="C18" s="109">
        <v>6</v>
      </c>
      <c r="D18" s="109">
        <v>8</v>
      </c>
      <c r="E18" s="110">
        <v>8</v>
      </c>
      <c r="F18" s="109">
        <v>15</v>
      </c>
      <c r="G18" s="109">
        <v>18</v>
      </c>
      <c r="H18" s="111">
        <v>21</v>
      </c>
      <c r="I18" s="111">
        <v>23</v>
      </c>
      <c r="J18" s="111">
        <v>28</v>
      </c>
      <c r="K18" s="111">
        <v>31</v>
      </c>
      <c r="L18" s="458">
        <v>4</v>
      </c>
      <c r="M18" s="459">
        <v>26</v>
      </c>
      <c r="N18" s="460">
        <v>3</v>
      </c>
      <c r="O18" s="461">
        <v>4</v>
      </c>
      <c r="P18" s="453">
        <f t="shared" si="0"/>
        <v>37</v>
      </c>
      <c r="S18" s="457"/>
      <c r="T18" s="457"/>
      <c r="U18" s="457"/>
      <c r="V18" s="457"/>
    </row>
    <row r="19" spans="2:22" s="13" customFormat="1" ht="30" customHeight="1" thickBot="1" thickTop="1">
      <c r="B19" s="33" t="s">
        <v>93</v>
      </c>
      <c r="C19" s="112">
        <f>SUM(C6:C18)</f>
        <v>214</v>
      </c>
      <c r="D19" s="113">
        <f aca="true" t="shared" si="1" ref="D19:I19">SUM(D6:D18)</f>
        <v>244</v>
      </c>
      <c r="E19" s="114">
        <f t="shared" si="1"/>
        <v>459</v>
      </c>
      <c r="F19" s="113">
        <f t="shared" si="1"/>
        <v>539</v>
      </c>
      <c r="G19" s="114">
        <f t="shared" si="1"/>
        <v>587</v>
      </c>
      <c r="H19" s="113">
        <f t="shared" si="1"/>
        <v>631</v>
      </c>
      <c r="I19" s="113">
        <f t="shared" si="1"/>
        <v>808</v>
      </c>
      <c r="J19" s="113">
        <v>881</v>
      </c>
      <c r="K19" s="113">
        <v>989</v>
      </c>
      <c r="L19" s="462">
        <f>SUM(L6:L18)</f>
        <v>249</v>
      </c>
      <c r="M19" s="463">
        <f>SUM(M6:M18)</f>
        <v>605</v>
      </c>
      <c r="N19" s="463">
        <f>SUM(N6:N18)</f>
        <v>97</v>
      </c>
      <c r="O19" s="463">
        <f>SUM(O6:O18)</f>
        <v>23</v>
      </c>
      <c r="P19" s="464">
        <f>SUM(P6:P18)</f>
        <v>974</v>
      </c>
      <c r="S19" s="457"/>
      <c r="T19" s="457"/>
      <c r="U19" s="457"/>
      <c r="V19" s="457"/>
    </row>
    <row r="20" spans="2:22" s="13" customFormat="1" ht="20.25" customHeight="1" thickBot="1">
      <c r="B20" s="34" t="s">
        <v>94</v>
      </c>
      <c r="C20" s="115">
        <v>158</v>
      </c>
      <c r="D20" s="116">
        <v>177</v>
      </c>
      <c r="E20" s="117">
        <v>294</v>
      </c>
      <c r="F20" s="116">
        <v>405</v>
      </c>
      <c r="G20" s="117">
        <v>392</v>
      </c>
      <c r="H20" s="116">
        <v>467</v>
      </c>
      <c r="I20" s="115">
        <v>580</v>
      </c>
      <c r="J20" s="115">
        <v>623</v>
      </c>
      <c r="K20" s="115">
        <v>812</v>
      </c>
      <c r="L20" s="465"/>
      <c r="M20" s="466"/>
      <c r="N20" s="466"/>
      <c r="O20" s="467"/>
      <c r="P20" s="468">
        <v>829</v>
      </c>
      <c r="S20" s="457"/>
      <c r="T20" s="457"/>
      <c r="U20" s="457"/>
      <c r="V20" s="457"/>
    </row>
    <row r="21" spans="1:16" s="13" customFormat="1" ht="30" customHeight="1" thickBot="1" thickTop="1">
      <c r="A21" s="21"/>
      <c r="B21" s="33" t="s">
        <v>95</v>
      </c>
      <c r="C21" s="118">
        <f aca="true" t="shared" si="2" ref="C21:I21">+C19+C20</f>
        <v>372</v>
      </c>
      <c r="D21" s="119">
        <f t="shared" si="2"/>
        <v>421</v>
      </c>
      <c r="E21" s="120">
        <f t="shared" si="2"/>
        <v>753</v>
      </c>
      <c r="F21" s="119">
        <f t="shared" si="2"/>
        <v>944</v>
      </c>
      <c r="G21" s="120">
        <f t="shared" si="2"/>
        <v>979</v>
      </c>
      <c r="H21" s="121">
        <f t="shared" si="2"/>
        <v>1098</v>
      </c>
      <c r="I21" s="122">
        <f t="shared" si="2"/>
        <v>1388</v>
      </c>
      <c r="J21" s="122">
        <f>+J19+J20</f>
        <v>1504</v>
      </c>
      <c r="K21" s="122">
        <v>1801</v>
      </c>
      <c r="L21" s="469"/>
      <c r="M21" s="470"/>
      <c r="N21" s="470"/>
      <c r="O21" s="471"/>
      <c r="P21" s="472">
        <f>P19+P20</f>
        <v>1803</v>
      </c>
    </row>
  </sheetData>
  <sheetProtection/>
  <mergeCells count="15">
    <mergeCell ref="L21:O21"/>
    <mergeCell ref="B2:P2"/>
    <mergeCell ref="H4:H5"/>
    <mergeCell ref="L4:P4"/>
    <mergeCell ref="L20:O20"/>
    <mergeCell ref="C4:C5"/>
    <mergeCell ref="I4:I5"/>
    <mergeCell ref="K4:K5"/>
    <mergeCell ref="J4:J5"/>
    <mergeCell ref="A1:D1"/>
    <mergeCell ref="B4:B5"/>
    <mergeCell ref="F4:F5"/>
    <mergeCell ref="G4:G5"/>
    <mergeCell ref="D4:D5"/>
    <mergeCell ref="E4:E5"/>
  </mergeCells>
  <printOptions horizontalCentered="1"/>
  <pageMargins left="0.5905511811023623" right="0.5905511811023623" top="0.5905511811023623" bottom="0.5905511811023623" header="0.3937007874015748" footer="0.3937007874015748"/>
  <pageSetup horizontalDpi="600" verticalDpi="600" orientation="portrait" paperSize="9" scale="94" r:id="rId1"/>
  <headerFooter alignWithMargins="0">
    <oddFooter>&amp;C&amp;"ＭＳ Ｐ明朝,標準"&amp;10&amp;A</oddFooter>
  </headerFooter>
</worksheet>
</file>

<file path=xl/worksheets/sheet11.xml><?xml version="1.0" encoding="utf-8"?>
<worksheet xmlns="http://schemas.openxmlformats.org/spreadsheetml/2006/main" xmlns:r="http://schemas.openxmlformats.org/officeDocument/2006/relationships">
  <sheetPr>
    <tabColor rgb="FFFFC000"/>
  </sheetPr>
  <dimension ref="A1:AJ49"/>
  <sheetViews>
    <sheetView view="pageBreakPreview" zoomScaleSheetLayoutView="100" workbookViewId="0" topLeftCell="A30">
      <selection activeCell="R48" sqref="R48"/>
    </sheetView>
  </sheetViews>
  <sheetFormatPr defaultColWidth="9.00390625" defaultRowHeight="13.5"/>
  <cols>
    <col min="1" max="1" width="2.25390625" style="69" customWidth="1"/>
    <col min="2" max="2" width="2.625" style="69" bestFit="1" customWidth="1"/>
    <col min="3" max="4" width="5.125" style="69" customWidth="1"/>
    <col min="5" max="13" width="8.375" style="69" customWidth="1"/>
    <col min="14" max="14" width="4.625" style="24" customWidth="1"/>
    <col min="15" max="23" width="2.125" style="24" customWidth="1"/>
    <col min="24" max="24" width="3.00390625" style="24" customWidth="1"/>
    <col min="25" max="36" width="2.125" style="24" customWidth="1"/>
    <col min="37" max="16384" width="9.00390625" style="24" customWidth="1"/>
  </cols>
  <sheetData>
    <row r="1" spans="1:10" s="3" customFormat="1" ht="24.75" customHeight="1">
      <c r="A1" s="184" t="s">
        <v>316</v>
      </c>
      <c r="B1" s="184"/>
      <c r="C1" s="184"/>
      <c r="D1" s="184"/>
      <c r="E1" s="184"/>
      <c r="F1" s="184"/>
      <c r="G1" s="184"/>
      <c r="H1" s="184"/>
      <c r="I1" s="184"/>
      <c r="J1" s="184"/>
    </row>
    <row r="2" spans="1:13" s="9" customFormat="1" ht="21" customHeight="1">
      <c r="A2" s="298" t="s">
        <v>181</v>
      </c>
      <c r="B2" s="298"/>
      <c r="C2" s="298"/>
      <c r="D2" s="298"/>
      <c r="E2" s="298"/>
      <c r="F2" s="298"/>
      <c r="G2" s="298"/>
      <c r="H2" s="298"/>
      <c r="I2" s="298"/>
      <c r="J2" s="298"/>
      <c r="K2" s="298"/>
      <c r="L2" s="298"/>
      <c r="M2" s="298"/>
    </row>
    <row r="3" spans="1:36" s="5" customFormat="1" ht="18" customHeight="1">
      <c r="A3" s="185" t="s">
        <v>270</v>
      </c>
      <c r="B3" s="185"/>
      <c r="C3" s="185"/>
      <c r="D3" s="185"/>
      <c r="E3" s="185"/>
      <c r="F3" s="185"/>
      <c r="G3" s="185"/>
      <c r="H3" s="185"/>
      <c r="I3" s="185"/>
      <c r="J3" s="185"/>
      <c r="K3" s="185"/>
      <c r="L3" s="185"/>
      <c r="M3" s="185"/>
      <c r="N3" s="20"/>
      <c r="O3" s="20"/>
      <c r="P3" s="20"/>
      <c r="Q3" s="20"/>
      <c r="R3" s="20"/>
      <c r="S3" s="20"/>
      <c r="T3" s="20"/>
      <c r="U3" s="20"/>
      <c r="V3" s="20"/>
      <c r="W3" s="20"/>
      <c r="X3" s="20"/>
      <c r="Y3" s="20"/>
      <c r="Z3" s="20"/>
      <c r="AA3" s="20"/>
      <c r="AB3" s="20"/>
      <c r="AC3" s="20"/>
      <c r="AD3" s="20"/>
      <c r="AE3" s="20"/>
      <c r="AF3" s="20"/>
      <c r="AG3" s="20"/>
      <c r="AH3" s="20"/>
      <c r="AI3" s="20"/>
      <c r="AJ3" s="20"/>
    </row>
    <row r="4" spans="1:36" s="5" customFormat="1" ht="18" customHeight="1">
      <c r="A4" s="185"/>
      <c r="B4" s="185"/>
      <c r="C4" s="185"/>
      <c r="D4" s="185"/>
      <c r="E4" s="185"/>
      <c r="F4" s="185"/>
      <c r="G4" s="185"/>
      <c r="H4" s="185"/>
      <c r="I4" s="185"/>
      <c r="J4" s="185"/>
      <c r="K4" s="185"/>
      <c r="L4" s="185"/>
      <c r="M4" s="185"/>
      <c r="N4" s="20"/>
      <c r="O4" s="20"/>
      <c r="P4" s="20"/>
      <c r="Q4" s="20"/>
      <c r="R4" s="20"/>
      <c r="S4" s="20"/>
      <c r="T4" s="20"/>
      <c r="U4" s="20"/>
      <c r="V4" s="20"/>
      <c r="W4" s="20"/>
      <c r="X4" s="20"/>
      <c r="Y4" s="20"/>
      <c r="Z4" s="20"/>
      <c r="AA4" s="20"/>
      <c r="AB4" s="20"/>
      <c r="AC4" s="20"/>
      <c r="AD4" s="20"/>
      <c r="AE4" s="20"/>
      <c r="AF4" s="20"/>
      <c r="AG4" s="20"/>
      <c r="AH4" s="20"/>
      <c r="AI4" s="20"/>
      <c r="AJ4" s="20"/>
    </row>
    <row r="5" spans="1:36" s="5" customFormat="1" ht="12">
      <c r="A5" s="35"/>
      <c r="B5" s="35"/>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c r="AF5" s="35"/>
      <c r="AG5" s="35"/>
      <c r="AH5" s="35"/>
      <c r="AI5" s="35"/>
      <c r="AJ5" s="35"/>
    </row>
    <row r="6" spans="1:36" s="9" customFormat="1" ht="14.25">
      <c r="A6" s="214" t="s">
        <v>318</v>
      </c>
      <c r="B6" s="214"/>
      <c r="C6" s="214"/>
      <c r="D6" s="214"/>
      <c r="E6" s="214"/>
      <c r="F6" s="214"/>
      <c r="G6" s="214"/>
      <c r="H6" s="214"/>
      <c r="I6" s="214"/>
      <c r="J6" s="214"/>
      <c r="K6" s="214"/>
      <c r="L6" s="214"/>
      <c r="M6" s="214"/>
      <c r="AB6" s="274"/>
      <c r="AC6" s="274"/>
      <c r="AD6" s="274"/>
      <c r="AE6" s="274"/>
      <c r="AF6" s="274"/>
      <c r="AG6" s="274"/>
      <c r="AH6" s="274"/>
      <c r="AI6" s="274"/>
      <c r="AJ6" s="274"/>
    </row>
    <row r="7" spans="1:12" ht="24" customHeight="1">
      <c r="A7" s="68"/>
      <c r="B7" s="299" t="s">
        <v>75</v>
      </c>
      <c r="C7" s="300"/>
      <c r="D7" s="301"/>
      <c r="E7" s="305" t="s">
        <v>177</v>
      </c>
      <c r="F7" s="306"/>
      <c r="G7" s="307" t="s">
        <v>178</v>
      </c>
      <c r="H7" s="308"/>
      <c r="I7" s="305" t="s">
        <v>179</v>
      </c>
      <c r="J7" s="308"/>
      <c r="K7" s="305" t="s">
        <v>275</v>
      </c>
      <c r="L7" s="308"/>
    </row>
    <row r="8" spans="2:12" ht="15" customHeight="1">
      <c r="B8" s="302"/>
      <c r="C8" s="303"/>
      <c r="D8" s="304"/>
      <c r="E8" s="286" t="s">
        <v>77</v>
      </c>
      <c r="F8" s="294" t="s">
        <v>78</v>
      </c>
      <c r="G8" s="296" t="s">
        <v>77</v>
      </c>
      <c r="H8" s="286" t="s">
        <v>78</v>
      </c>
      <c r="I8" s="286" t="s">
        <v>77</v>
      </c>
      <c r="J8" s="286" t="s">
        <v>78</v>
      </c>
      <c r="K8" s="286" t="s">
        <v>77</v>
      </c>
      <c r="L8" s="286" t="s">
        <v>78</v>
      </c>
    </row>
    <row r="9" spans="2:12" ht="15" customHeight="1">
      <c r="B9" s="288" t="s">
        <v>79</v>
      </c>
      <c r="C9" s="289"/>
      <c r="D9" s="290"/>
      <c r="E9" s="287"/>
      <c r="F9" s="295"/>
      <c r="G9" s="297"/>
      <c r="H9" s="287"/>
      <c r="I9" s="287"/>
      <c r="J9" s="287"/>
      <c r="K9" s="287"/>
      <c r="L9" s="287"/>
    </row>
    <row r="10" spans="2:12" ht="18" customHeight="1">
      <c r="B10" s="291" t="s">
        <v>80</v>
      </c>
      <c r="C10" s="256" t="s">
        <v>33</v>
      </c>
      <c r="D10" s="257"/>
      <c r="E10" s="408">
        <v>0</v>
      </c>
      <c r="F10" s="409">
        <v>0</v>
      </c>
      <c r="G10" s="410">
        <v>0</v>
      </c>
      <c r="H10" s="408">
        <v>0</v>
      </c>
      <c r="I10" s="408">
        <v>0</v>
      </c>
      <c r="J10" s="408">
        <v>0</v>
      </c>
      <c r="K10" s="411"/>
      <c r="L10" s="412"/>
    </row>
    <row r="11" spans="2:12" ht="18" customHeight="1">
      <c r="B11" s="292"/>
      <c r="C11" s="256" t="s">
        <v>34</v>
      </c>
      <c r="D11" s="257"/>
      <c r="E11" s="408">
        <v>3</v>
      </c>
      <c r="F11" s="409">
        <v>3</v>
      </c>
      <c r="G11" s="410">
        <v>3</v>
      </c>
      <c r="H11" s="408">
        <v>3</v>
      </c>
      <c r="I11" s="408">
        <v>0</v>
      </c>
      <c r="J11" s="408">
        <v>0</v>
      </c>
      <c r="K11" s="413"/>
      <c r="L11" s="414"/>
    </row>
    <row r="12" spans="2:12" ht="18" customHeight="1">
      <c r="B12" s="292"/>
      <c r="C12" s="256" t="s">
        <v>35</v>
      </c>
      <c r="D12" s="257"/>
      <c r="E12" s="408">
        <v>3</v>
      </c>
      <c r="F12" s="409">
        <v>11</v>
      </c>
      <c r="G12" s="410">
        <v>0</v>
      </c>
      <c r="H12" s="408">
        <v>0</v>
      </c>
      <c r="I12" s="408">
        <v>3</v>
      </c>
      <c r="J12" s="408">
        <v>11</v>
      </c>
      <c r="K12" s="413"/>
      <c r="L12" s="414"/>
    </row>
    <row r="13" spans="2:12" ht="18" customHeight="1">
      <c r="B13" s="292"/>
      <c r="C13" s="256" t="s">
        <v>36</v>
      </c>
      <c r="D13" s="257"/>
      <c r="E13" s="408">
        <v>3</v>
      </c>
      <c r="F13" s="409">
        <v>5</v>
      </c>
      <c r="G13" s="410">
        <v>2</v>
      </c>
      <c r="H13" s="408">
        <v>2</v>
      </c>
      <c r="I13" s="408">
        <v>2</v>
      </c>
      <c r="J13" s="408">
        <v>3</v>
      </c>
      <c r="K13" s="413"/>
      <c r="L13" s="414"/>
    </row>
    <row r="14" spans="2:12" ht="18" customHeight="1">
      <c r="B14" s="292"/>
      <c r="C14" s="256" t="s">
        <v>37</v>
      </c>
      <c r="D14" s="257"/>
      <c r="E14" s="408">
        <v>2</v>
      </c>
      <c r="F14" s="409">
        <v>2</v>
      </c>
      <c r="G14" s="410">
        <v>0</v>
      </c>
      <c r="H14" s="408">
        <v>0</v>
      </c>
      <c r="I14" s="408">
        <v>2</v>
      </c>
      <c r="J14" s="408">
        <v>2</v>
      </c>
      <c r="K14" s="413"/>
      <c r="L14" s="414"/>
    </row>
    <row r="15" spans="2:12" ht="18" customHeight="1">
      <c r="B15" s="292"/>
      <c r="C15" s="256" t="s">
        <v>38</v>
      </c>
      <c r="D15" s="257"/>
      <c r="E15" s="408">
        <v>0</v>
      </c>
      <c r="F15" s="409">
        <v>0</v>
      </c>
      <c r="G15" s="410">
        <v>0</v>
      </c>
      <c r="H15" s="408">
        <v>0</v>
      </c>
      <c r="I15" s="408">
        <v>0</v>
      </c>
      <c r="J15" s="408">
        <v>0</v>
      </c>
      <c r="K15" s="413"/>
      <c r="L15" s="414"/>
    </row>
    <row r="16" spans="2:12" ht="18" customHeight="1">
      <c r="B16" s="292"/>
      <c r="C16" s="256" t="s">
        <v>15</v>
      </c>
      <c r="D16" s="257"/>
      <c r="E16" s="408">
        <v>12</v>
      </c>
      <c r="F16" s="409">
        <v>12</v>
      </c>
      <c r="G16" s="410">
        <v>2</v>
      </c>
      <c r="H16" s="408">
        <v>2</v>
      </c>
      <c r="I16" s="408">
        <v>10</v>
      </c>
      <c r="J16" s="408">
        <v>10</v>
      </c>
      <c r="K16" s="413"/>
      <c r="L16" s="414"/>
    </row>
    <row r="17" spans="2:12" ht="18" customHeight="1">
      <c r="B17" s="292"/>
      <c r="C17" s="256" t="s">
        <v>39</v>
      </c>
      <c r="D17" s="257"/>
      <c r="E17" s="408">
        <v>5</v>
      </c>
      <c r="F17" s="409">
        <v>6</v>
      </c>
      <c r="G17" s="410">
        <v>1</v>
      </c>
      <c r="H17" s="408">
        <v>1</v>
      </c>
      <c r="I17" s="408">
        <v>4</v>
      </c>
      <c r="J17" s="408">
        <v>5</v>
      </c>
      <c r="K17" s="413"/>
      <c r="L17" s="414"/>
    </row>
    <row r="18" spans="2:12" ht="18" customHeight="1">
      <c r="B18" s="292"/>
      <c r="C18" s="256" t="s">
        <v>40</v>
      </c>
      <c r="D18" s="257"/>
      <c r="E18" s="408">
        <v>0</v>
      </c>
      <c r="F18" s="409">
        <v>0</v>
      </c>
      <c r="G18" s="410">
        <v>0</v>
      </c>
      <c r="H18" s="408">
        <v>0</v>
      </c>
      <c r="I18" s="408">
        <v>0</v>
      </c>
      <c r="J18" s="408">
        <v>0</v>
      </c>
      <c r="K18" s="413"/>
      <c r="L18" s="414"/>
    </row>
    <row r="19" spans="2:12" ht="18" customHeight="1">
      <c r="B19" s="292"/>
      <c r="C19" s="256" t="s">
        <v>41</v>
      </c>
      <c r="D19" s="257"/>
      <c r="E19" s="408">
        <v>0</v>
      </c>
      <c r="F19" s="409">
        <v>0</v>
      </c>
      <c r="G19" s="410">
        <v>0</v>
      </c>
      <c r="H19" s="408">
        <v>0</v>
      </c>
      <c r="I19" s="408">
        <v>0</v>
      </c>
      <c r="J19" s="408">
        <v>0</v>
      </c>
      <c r="K19" s="413"/>
      <c r="L19" s="414"/>
    </row>
    <row r="20" spans="2:12" ht="18" customHeight="1">
      <c r="B20" s="292"/>
      <c r="C20" s="256" t="s">
        <v>42</v>
      </c>
      <c r="D20" s="257"/>
      <c r="E20" s="408">
        <v>1</v>
      </c>
      <c r="F20" s="409">
        <v>1</v>
      </c>
      <c r="G20" s="410">
        <v>1</v>
      </c>
      <c r="H20" s="408">
        <v>1</v>
      </c>
      <c r="I20" s="408">
        <v>0</v>
      </c>
      <c r="J20" s="408">
        <v>0</v>
      </c>
      <c r="K20" s="413"/>
      <c r="L20" s="414"/>
    </row>
    <row r="21" spans="2:12" ht="18" customHeight="1">
      <c r="B21" s="292"/>
      <c r="C21" s="256" t="s">
        <v>43</v>
      </c>
      <c r="D21" s="257"/>
      <c r="E21" s="415">
        <v>3</v>
      </c>
      <c r="F21" s="416">
        <v>3</v>
      </c>
      <c r="G21" s="417">
        <v>0</v>
      </c>
      <c r="H21" s="415">
        <v>0</v>
      </c>
      <c r="I21" s="415">
        <v>3</v>
      </c>
      <c r="J21" s="415">
        <v>3</v>
      </c>
      <c r="K21" s="413"/>
      <c r="L21" s="414"/>
    </row>
    <row r="22" spans="2:12" ht="18" customHeight="1">
      <c r="B22" s="293"/>
      <c r="C22" s="256" t="s">
        <v>44</v>
      </c>
      <c r="D22" s="257"/>
      <c r="E22" s="408">
        <v>2</v>
      </c>
      <c r="F22" s="409">
        <v>2</v>
      </c>
      <c r="G22" s="410">
        <v>2</v>
      </c>
      <c r="H22" s="408">
        <v>2</v>
      </c>
      <c r="I22" s="408">
        <v>0</v>
      </c>
      <c r="J22" s="408">
        <v>0</v>
      </c>
      <c r="K22" s="413"/>
      <c r="L22" s="414"/>
    </row>
    <row r="23" spans="2:12" ht="18" customHeight="1">
      <c r="B23" s="278" t="s">
        <v>183</v>
      </c>
      <c r="C23" s="279"/>
      <c r="D23" s="339"/>
      <c r="E23" s="408">
        <v>5</v>
      </c>
      <c r="F23" s="409">
        <v>13</v>
      </c>
      <c r="G23" s="410"/>
      <c r="H23" s="408"/>
      <c r="I23" s="408">
        <v>5</v>
      </c>
      <c r="J23" s="408">
        <v>13</v>
      </c>
      <c r="K23" s="413"/>
      <c r="L23" s="414"/>
    </row>
    <row r="24" spans="2:12" ht="18" customHeight="1" thickBot="1">
      <c r="B24" s="283" t="s">
        <v>81</v>
      </c>
      <c r="C24" s="284"/>
      <c r="D24" s="285"/>
      <c r="E24" s="418">
        <f aca="true" t="shared" si="0" ref="E24:J24">SUM(E10:E23)</f>
        <v>39</v>
      </c>
      <c r="F24" s="419">
        <f t="shared" si="0"/>
        <v>58</v>
      </c>
      <c r="G24" s="420">
        <f t="shared" si="0"/>
        <v>11</v>
      </c>
      <c r="H24" s="418">
        <f t="shared" si="0"/>
        <v>11</v>
      </c>
      <c r="I24" s="418">
        <f t="shared" si="0"/>
        <v>29</v>
      </c>
      <c r="J24" s="418">
        <f t="shared" si="0"/>
        <v>47</v>
      </c>
      <c r="K24" s="421"/>
      <c r="L24" s="422"/>
    </row>
    <row r="25" spans="2:12" ht="18" customHeight="1" thickBot="1" thickTop="1">
      <c r="B25" s="283" t="s">
        <v>271</v>
      </c>
      <c r="C25" s="284"/>
      <c r="D25" s="285"/>
      <c r="E25" s="423">
        <v>66</v>
      </c>
      <c r="F25" s="424">
        <v>135</v>
      </c>
      <c r="G25" s="425">
        <v>24</v>
      </c>
      <c r="H25" s="423">
        <v>29</v>
      </c>
      <c r="I25" s="423">
        <v>62</v>
      </c>
      <c r="J25" s="423">
        <v>106</v>
      </c>
      <c r="K25" s="426"/>
      <c r="L25" s="427"/>
    </row>
    <row r="26" spans="2:12" ht="18" customHeight="1" thickBot="1" thickTop="1">
      <c r="B26" s="340" t="s">
        <v>272</v>
      </c>
      <c r="C26" s="341"/>
      <c r="D26" s="342"/>
      <c r="E26" s="428">
        <v>94</v>
      </c>
      <c r="F26" s="429">
        <v>94</v>
      </c>
      <c r="G26" s="430"/>
      <c r="H26" s="428"/>
      <c r="I26" s="428">
        <v>90</v>
      </c>
      <c r="J26" s="428">
        <v>90</v>
      </c>
      <c r="K26" s="431">
        <v>4</v>
      </c>
      <c r="L26" s="431">
        <v>4</v>
      </c>
    </row>
    <row r="27" spans="2:14" ht="18" customHeight="1" thickTop="1">
      <c r="B27" s="270" t="s">
        <v>83</v>
      </c>
      <c r="C27" s="271"/>
      <c r="D27" s="272"/>
      <c r="E27" s="432">
        <f>SUM(E24,E26)</f>
        <v>133</v>
      </c>
      <c r="F27" s="433">
        <f aca="true" t="shared" si="1" ref="F27:L27">SUM(F24,F26)</f>
        <v>152</v>
      </c>
      <c r="G27" s="434">
        <f t="shared" si="1"/>
        <v>11</v>
      </c>
      <c r="H27" s="432">
        <f t="shared" si="1"/>
        <v>11</v>
      </c>
      <c r="I27" s="432">
        <f t="shared" si="1"/>
        <v>119</v>
      </c>
      <c r="J27" s="432">
        <f t="shared" si="1"/>
        <v>137</v>
      </c>
      <c r="K27" s="435">
        <f t="shared" si="1"/>
        <v>4</v>
      </c>
      <c r="L27" s="435">
        <f t="shared" si="1"/>
        <v>4</v>
      </c>
      <c r="N27" s="25"/>
    </row>
    <row r="29" spans="1:30" s="9" customFormat="1" ht="14.25">
      <c r="A29" s="214" t="s">
        <v>319</v>
      </c>
      <c r="B29" s="214"/>
      <c r="C29" s="214"/>
      <c r="D29" s="214"/>
      <c r="E29" s="214"/>
      <c r="F29" s="214"/>
      <c r="G29" s="214"/>
      <c r="H29" s="214"/>
      <c r="I29" s="214"/>
      <c r="J29" s="214"/>
      <c r="K29" s="214"/>
      <c r="L29" s="214"/>
      <c r="M29" s="214"/>
      <c r="W29" s="274"/>
      <c r="X29" s="274"/>
      <c r="Y29" s="274"/>
      <c r="Z29" s="274"/>
      <c r="AA29" s="274"/>
      <c r="AB29" s="274"/>
      <c r="AC29" s="274"/>
      <c r="AD29" s="274"/>
    </row>
    <row r="30" spans="1:30" ht="20.25" customHeight="1">
      <c r="A30" s="68"/>
      <c r="B30" s="275" t="s">
        <v>111</v>
      </c>
      <c r="C30" s="276"/>
      <c r="D30" s="277"/>
      <c r="E30" s="278" t="s">
        <v>76</v>
      </c>
      <c r="F30" s="279"/>
      <c r="G30" s="343" t="s">
        <v>84</v>
      </c>
      <c r="H30" s="344"/>
      <c r="I30" s="344"/>
      <c r="J30" s="344"/>
      <c r="K30" s="344"/>
      <c r="L30" s="344"/>
      <c r="M30" s="344"/>
      <c r="N30" s="41"/>
      <c r="O30" s="41"/>
      <c r="P30" s="41"/>
      <c r="Q30" s="41"/>
      <c r="R30" s="41"/>
      <c r="S30" s="41"/>
      <c r="T30" s="41"/>
      <c r="U30" s="41"/>
      <c r="V30" s="41"/>
      <c r="W30" s="41"/>
      <c r="X30" s="41"/>
      <c r="Y30" s="23"/>
      <c r="Z30" s="23"/>
      <c r="AA30" s="23"/>
      <c r="AB30" s="23"/>
      <c r="AC30" s="23"/>
      <c r="AD30" s="23"/>
    </row>
    <row r="31" spans="2:13" ht="21" customHeight="1">
      <c r="B31" s="70"/>
      <c r="C31" s="71"/>
      <c r="D31" s="72"/>
      <c r="E31" s="281" t="s">
        <v>77</v>
      </c>
      <c r="F31" s="309" t="s">
        <v>78</v>
      </c>
      <c r="G31" s="311" t="s">
        <v>184</v>
      </c>
      <c r="H31" s="313" t="s">
        <v>185</v>
      </c>
      <c r="I31" s="315" t="s">
        <v>186</v>
      </c>
      <c r="J31" s="315" t="s">
        <v>187</v>
      </c>
      <c r="K31" s="315" t="s">
        <v>273</v>
      </c>
      <c r="L31" s="315" t="s">
        <v>188</v>
      </c>
      <c r="M31" s="315" t="s">
        <v>32</v>
      </c>
    </row>
    <row r="32" spans="2:13" ht="21" customHeight="1">
      <c r="B32" s="324" t="s">
        <v>91</v>
      </c>
      <c r="C32" s="325"/>
      <c r="D32" s="326"/>
      <c r="E32" s="282"/>
      <c r="F32" s="310"/>
      <c r="G32" s="312"/>
      <c r="H32" s="314"/>
      <c r="I32" s="316"/>
      <c r="J32" s="316"/>
      <c r="K32" s="316"/>
      <c r="L32" s="316"/>
      <c r="M32" s="316"/>
    </row>
    <row r="33" spans="2:14" ht="18" customHeight="1">
      <c r="B33" s="327" t="s">
        <v>92</v>
      </c>
      <c r="C33" s="256" t="s">
        <v>33</v>
      </c>
      <c r="D33" s="257"/>
      <c r="E33" s="408">
        <v>0</v>
      </c>
      <c r="F33" s="409">
        <v>0</v>
      </c>
      <c r="G33" s="436"/>
      <c r="H33" s="437"/>
      <c r="I33" s="437"/>
      <c r="J33" s="437"/>
      <c r="K33" s="437"/>
      <c r="L33" s="437"/>
      <c r="M33" s="437"/>
      <c r="N33" s="57"/>
    </row>
    <row r="34" spans="2:14" ht="18" customHeight="1">
      <c r="B34" s="328"/>
      <c r="C34" s="256" t="s">
        <v>34</v>
      </c>
      <c r="D34" s="257"/>
      <c r="E34" s="408">
        <v>3</v>
      </c>
      <c r="F34" s="409">
        <v>3</v>
      </c>
      <c r="G34" s="436">
        <v>1</v>
      </c>
      <c r="H34" s="437"/>
      <c r="I34" s="437"/>
      <c r="J34" s="437"/>
      <c r="K34" s="437"/>
      <c r="L34" s="437">
        <v>2</v>
      </c>
      <c r="M34" s="437"/>
      <c r="N34" s="57"/>
    </row>
    <row r="35" spans="2:14" ht="18" customHeight="1">
      <c r="B35" s="328"/>
      <c r="C35" s="256" t="s">
        <v>35</v>
      </c>
      <c r="D35" s="257"/>
      <c r="E35" s="408">
        <v>3</v>
      </c>
      <c r="F35" s="409">
        <v>11</v>
      </c>
      <c r="G35" s="436"/>
      <c r="H35" s="437"/>
      <c r="I35" s="437">
        <v>3</v>
      </c>
      <c r="J35" s="437"/>
      <c r="K35" s="437"/>
      <c r="L35" s="437"/>
      <c r="M35" s="437">
        <v>8</v>
      </c>
      <c r="N35" s="57"/>
    </row>
    <row r="36" spans="2:14" ht="18" customHeight="1">
      <c r="B36" s="328"/>
      <c r="C36" s="256" t="s">
        <v>36</v>
      </c>
      <c r="D36" s="257"/>
      <c r="E36" s="408">
        <v>3</v>
      </c>
      <c r="F36" s="409">
        <v>5</v>
      </c>
      <c r="G36" s="436">
        <v>2</v>
      </c>
      <c r="H36" s="437"/>
      <c r="I36" s="437">
        <v>3</v>
      </c>
      <c r="J36" s="437"/>
      <c r="K36" s="437"/>
      <c r="L36" s="437"/>
      <c r="M36" s="437"/>
      <c r="N36" s="57"/>
    </row>
    <row r="37" spans="2:14" ht="18" customHeight="1">
      <c r="B37" s="328"/>
      <c r="C37" s="256" t="s">
        <v>37</v>
      </c>
      <c r="D37" s="257"/>
      <c r="E37" s="408">
        <v>2</v>
      </c>
      <c r="F37" s="409">
        <v>2</v>
      </c>
      <c r="G37" s="436"/>
      <c r="H37" s="437"/>
      <c r="I37" s="437"/>
      <c r="J37" s="437">
        <v>1</v>
      </c>
      <c r="K37" s="437"/>
      <c r="L37" s="437"/>
      <c r="M37" s="437">
        <v>1</v>
      </c>
      <c r="N37" s="57"/>
    </row>
    <row r="38" spans="2:14" ht="18" customHeight="1">
      <c r="B38" s="328"/>
      <c r="C38" s="256" t="s">
        <v>38</v>
      </c>
      <c r="D38" s="257"/>
      <c r="E38" s="408">
        <v>0</v>
      </c>
      <c r="F38" s="409">
        <v>0</v>
      </c>
      <c r="G38" s="436"/>
      <c r="H38" s="437"/>
      <c r="I38" s="437"/>
      <c r="J38" s="437"/>
      <c r="K38" s="437"/>
      <c r="L38" s="437"/>
      <c r="M38" s="437"/>
      <c r="N38" s="57"/>
    </row>
    <row r="39" spans="2:14" ht="18" customHeight="1">
      <c r="B39" s="328"/>
      <c r="C39" s="256" t="s">
        <v>15</v>
      </c>
      <c r="D39" s="257"/>
      <c r="E39" s="408">
        <v>12</v>
      </c>
      <c r="F39" s="409">
        <v>12</v>
      </c>
      <c r="G39" s="436"/>
      <c r="H39" s="437"/>
      <c r="I39" s="437"/>
      <c r="J39" s="437">
        <v>2</v>
      </c>
      <c r="K39" s="437">
        <v>2</v>
      </c>
      <c r="L39" s="437"/>
      <c r="M39" s="437">
        <v>8</v>
      </c>
      <c r="N39" s="57"/>
    </row>
    <row r="40" spans="2:14" ht="18" customHeight="1">
      <c r="B40" s="328"/>
      <c r="C40" s="256" t="s">
        <v>39</v>
      </c>
      <c r="D40" s="257"/>
      <c r="E40" s="408">
        <v>5</v>
      </c>
      <c r="F40" s="409">
        <v>6</v>
      </c>
      <c r="G40" s="436"/>
      <c r="H40" s="437"/>
      <c r="I40" s="437"/>
      <c r="J40" s="437"/>
      <c r="K40" s="437"/>
      <c r="L40" s="437">
        <v>1</v>
      </c>
      <c r="M40" s="437">
        <v>5</v>
      </c>
      <c r="N40" s="57"/>
    </row>
    <row r="41" spans="2:14" ht="18" customHeight="1">
      <c r="B41" s="328"/>
      <c r="C41" s="256" t="s">
        <v>40</v>
      </c>
      <c r="D41" s="257"/>
      <c r="E41" s="408">
        <v>0</v>
      </c>
      <c r="F41" s="409">
        <v>0</v>
      </c>
      <c r="G41" s="436"/>
      <c r="H41" s="437"/>
      <c r="I41" s="437"/>
      <c r="J41" s="437"/>
      <c r="K41" s="437"/>
      <c r="L41" s="437"/>
      <c r="M41" s="437"/>
      <c r="N41" s="57"/>
    </row>
    <row r="42" spans="2:14" ht="18" customHeight="1">
      <c r="B42" s="328"/>
      <c r="C42" s="256" t="s">
        <v>41</v>
      </c>
      <c r="D42" s="257"/>
      <c r="E42" s="408">
        <v>0</v>
      </c>
      <c r="F42" s="409">
        <v>0</v>
      </c>
      <c r="G42" s="436"/>
      <c r="H42" s="437"/>
      <c r="I42" s="437"/>
      <c r="J42" s="437"/>
      <c r="K42" s="437"/>
      <c r="L42" s="437"/>
      <c r="M42" s="437"/>
      <c r="N42" s="57"/>
    </row>
    <row r="43" spans="2:14" ht="18" customHeight="1">
      <c r="B43" s="328"/>
      <c r="C43" s="256" t="s">
        <v>42</v>
      </c>
      <c r="D43" s="257"/>
      <c r="E43" s="408">
        <v>1</v>
      </c>
      <c r="F43" s="409">
        <v>1</v>
      </c>
      <c r="G43" s="436"/>
      <c r="H43" s="437">
        <v>1</v>
      </c>
      <c r="I43" s="437"/>
      <c r="J43" s="437"/>
      <c r="K43" s="437"/>
      <c r="L43" s="437"/>
      <c r="M43" s="437"/>
      <c r="N43" s="57"/>
    </row>
    <row r="44" spans="2:14" ht="18" customHeight="1">
      <c r="B44" s="328"/>
      <c r="C44" s="256" t="s">
        <v>43</v>
      </c>
      <c r="D44" s="257"/>
      <c r="E44" s="415">
        <v>3</v>
      </c>
      <c r="F44" s="416">
        <v>3</v>
      </c>
      <c r="G44" s="436">
        <v>1</v>
      </c>
      <c r="H44" s="437">
        <v>1</v>
      </c>
      <c r="I44" s="437"/>
      <c r="J44" s="437"/>
      <c r="K44" s="437"/>
      <c r="L44" s="437"/>
      <c r="M44" s="437">
        <v>1</v>
      </c>
      <c r="N44" s="57"/>
    </row>
    <row r="45" spans="2:14" ht="18" customHeight="1">
      <c r="B45" s="329"/>
      <c r="C45" s="256" t="s">
        <v>44</v>
      </c>
      <c r="D45" s="257"/>
      <c r="E45" s="408">
        <v>2</v>
      </c>
      <c r="F45" s="409">
        <v>2</v>
      </c>
      <c r="G45" s="436">
        <v>1</v>
      </c>
      <c r="H45" s="437">
        <v>1</v>
      </c>
      <c r="I45" s="437"/>
      <c r="J45" s="437"/>
      <c r="K45" s="437"/>
      <c r="L45" s="437"/>
      <c r="M45" s="437"/>
      <c r="N45" s="57"/>
    </row>
    <row r="46" spans="2:14" ht="18" customHeight="1">
      <c r="B46" s="278" t="s">
        <v>183</v>
      </c>
      <c r="C46" s="279"/>
      <c r="D46" s="339"/>
      <c r="E46" s="408">
        <v>5</v>
      </c>
      <c r="F46" s="409">
        <v>13</v>
      </c>
      <c r="G46" s="410"/>
      <c r="H46" s="408"/>
      <c r="I46" s="408">
        <v>10</v>
      </c>
      <c r="J46" s="408"/>
      <c r="K46" s="438"/>
      <c r="L46" s="438"/>
      <c r="M46" s="438">
        <v>3</v>
      </c>
      <c r="N46" s="57"/>
    </row>
    <row r="47" spans="2:14" ht="19.5" customHeight="1" thickBot="1">
      <c r="B47" s="258" t="s">
        <v>81</v>
      </c>
      <c r="C47" s="259"/>
      <c r="D47" s="260"/>
      <c r="E47" s="418">
        <f aca="true" t="shared" si="2" ref="E47:M47">SUM(E33:E46)</f>
        <v>39</v>
      </c>
      <c r="F47" s="419">
        <f t="shared" si="2"/>
        <v>58</v>
      </c>
      <c r="G47" s="439">
        <f t="shared" si="2"/>
        <v>5</v>
      </c>
      <c r="H47" s="440">
        <f t="shared" si="2"/>
        <v>3</v>
      </c>
      <c r="I47" s="440">
        <f t="shared" si="2"/>
        <v>16</v>
      </c>
      <c r="J47" s="440">
        <f t="shared" si="2"/>
        <v>3</v>
      </c>
      <c r="K47" s="440">
        <f t="shared" si="2"/>
        <v>2</v>
      </c>
      <c r="L47" s="440">
        <f t="shared" si="2"/>
        <v>3</v>
      </c>
      <c r="M47" s="440">
        <f t="shared" si="2"/>
        <v>26</v>
      </c>
      <c r="N47" s="57"/>
    </row>
    <row r="48" spans="2:14" ht="19.5" customHeight="1" thickBot="1" thickTop="1">
      <c r="B48" s="340" t="s">
        <v>274</v>
      </c>
      <c r="C48" s="341"/>
      <c r="D48" s="342"/>
      <c r="E48" s="428">
        <v>94</v>
      </c>
      <c r="F48" s="429">
        <v>94</v>
      </c>
      <c r="G48" s="441">
        <v>7</v>
      </c>
      <c r="H48" s="442">
        <v>12</v>
      </c>
      <c r="I48" s="442">
        <v>4</v>
      </c>
      <c r="J48" s="442"/>
      <c r="K48" s="442"/>
      <c r="L48" s="442">
        <v>2</v>
      </c>
      <c r="M48" s="442">
        <v>69</v>
      </c>
      <c r="N48" s="57"/>
    </row>
    <row r="49" spans="2:14" ht="19.5" customHeight="1" thickTop="1">
      <c r="B49" s="317" t="s">
        <v>83</v>
      </c>
      <c r="C49" s="318"/>
      <c r="D49" s="319"/>
      <c r="E49" s="432">
        <f>SUM(E47:E48)</f>
        <v>133</v>
      </c>
      <c r="F49" s="433">
        <f>SUM(F47:F48)</f>
        <v>152</v>
      </c>
      <c r="G49" s="434">
        <f aca="true" t="shared" si="3" ref="G49:M49">SUM(G47:G48)</f>
        <v>12</v>
      </c>
      <c r="H49" s="433">
        <f t="shared" si="3"/>
        <v>15</v>
      </c>
      <c r="I49" s="433">
        <f t="shared" si="3"/>
        <v>20</v>
      </c>
      <c r="J49" s="433">
        <f t="shared" si="3"/>
        <v>3</v>
      </c>
      <c r="K49" s="433">
        <f t="shared" si="3"/>
        <v>2</v>
      </c>
      <c r="L49" s="433">
        <f t="shared" si="3"/>
        <v>5</v>
      </c>
      <c r="M49" s="433">
        <f t="shared" si="3"/>
        <v>95</v>
      </c>
      <c r="N49" s="57"/>
    </row>
  </sheetData>
  <sheetProtection/>
  <mergeCells count="72">
    <mergeCell ref="B49:D49"/>
    <mergeCell ref="J31:J32"/>
    <mergeCell ref="K31:K32"/>
    <mergeCell ref="L31:L32"/>
    <mergeCell ref="M31:M32"/>
    <mergeCell ref="B32:D32"/>
    <mergeCell ref="B33:B45"/>
    <mergeCell ref="C45:D45"/>
    <mergeCell ref="B48:D48"/>
    <mergeCell ref="B46:D46"/>
    <mergeCell ref="A29:M29"/>
    <mergeCell ref="W29:AD29"/>
    <mergeCell ref="B30:D30"/>
    <mergeCell ref="E30:F30"/>
    <mergeCell ref="G30:M30"/>
    <mergeCell ref="E31:E32"/>
    <mergeCell ref="F31:F32"/>
    <mergeCell ref="G31:G32"/>
    <mergeCell ref="H31:H32"/>
    <mergeCell ref="I31:I32"/>
    <mergeCell ref="A1:J1"/>
    <mergeCell ref="A2:M2"/>
    <mergeCell ref="A3:M4"/>
    <mergeCell ref="A6:M6"/>
    <mergeCell ref="AB6:AJ6"/>
    <mergeCell ref="B7:D8"/>
    <mergeCell ref="E7:F7"/>
    <mergeCell ref="G7:H7"/>
    <mergeCell ref="I7:J7"/>
    <mergeCell ref="K7:L7"/>
    <mergeCell ref="E8:E9"/>
    <mergeCell ref="F8:F9"/>
    <mergeCell ref="G8:G9"/>
    <mergeCell ref="H8:H9"/>
    <mergeCell ref="I8:I9"/>
    <mergeCell ref="J8:J9"/>
    <mergeCell ref="K8:K9"/>
    <mergeCell ref="L8:L9"/>
    <mergeCell ref="B9:D9"/>
    <mergeCell ref="B10:B22"/>
    <mergeCell ref="C10:D10"/>
    <mergeCell ref="K10:L24"/>
    <mergeCell ref="C11:D11"/>
    <mergeCell ref="C12:D12"/>
    <mergeCell ref="C13:D13"/>
    <mergeCell ref="C14:D14"/>
    <mergeCell ref="C15:D15"/>
    <mergeCell ref="C16:D16"/>
    <mergeCell ref="C17:D17"/>
    <mergeCell ref="C18:D18"/>
    <mergeCell ref="C19:D19"/>
    <mergeCell ref="C20:D20"/>
    <mergeCell ref="C35:D35"/>
    <mergeCell ref="C37:D37"/>
    <mergeCell ref="C40:D40"/>
    <mergeCell ref="C41:D41"/>
    <mergeCell ref="C21:D21"/>
    <mergeCell ref="C22:D22"/>
    <mergeCell ref="B23:D23"/>
    <mergeCell ref="B24:D24"/>
    <mergeCell ref="B25:D25"/>
    <mergeCell ref="B26:D26"/>
    <mergeCell ref="B47:D47"/>
    <mergeCell ref="C33:D33"/>
    <mergeCell ref="C34:D34"/>
    <mergeCell ref="C42:D42"/>
    <mergeCell ref="B27:D27"/>
    <mergeCell ref="C38:D38"/>
    <mergeCell ref="C39:D39"/>
    <mergeCell ref="C43:D43"/>
    <mergeCell ref="C44:D44"/>
    <mergeCell ref="C36:D36"/>
  </mergeCells>
  <printOptions horizontalCentered="1"/>
  <pageMargins left="0.5905511811023623" right="0.5905511811023623" top="0.5905511811023623" bottom="0.5905511811023623" header="0.3937007874015748" footer="0.3937007874015748"/>
  <pageSetup horizontalDpi="600" verticalDpi="600" orientation="portrait" paperSize="9" scale="91" r:id="rId2"/>
  <headerFooter alignWithMargins="0">
    <oddFooter>&amp;C&amp;"ＭＳ Ｐ明朝,標準"&amp;10&amp;A</oddFooter>
  </headerFooter>
  <drawing r:id="rId1"/>
</worksheet>
</file>

<file path=xl/worksheets/sheet12.xml><?xml version="1.0" encoding="utf-8"?>
<worksheet xmlns="http://schemas.openxmlformats.org/spreadsheetml/2006/main" xmlns:r="http://schemas.openxmlformats.org/officeDocument/2006/relationships">
  <sheetPr>
    <tabColor rgb="FFFFC000"/>
  </sheetPr>
  <dimension ref="A1:R56"/>
  <sheetViews>
    <sheetView view="pageBreakPreview" zoomScaleSheetLayoutView="100" zoomScalePageLayoutView="0" workbookViewId="0" topLeftCell="A1">
      <selection activeCell="K21" sqref="K21"/>
    </sheetView>
  </sheetViews>
  <sheetFormatPr defaultColWidth="9.00390625" defaultRowHeight="13.5"/>
  <cols>
    <col min="1" max="1" width="6.375" style="22" bestFit="1" customWidth="1"/>
    <col min="2" max="2" width="13.125" style="22" customWidth="1"/>
    <col min="3" max="9" width="6.00390625" style="22" customWidth="1"/>
    <col min="10" max="12" width="6.50390625" style="22" bestFit="1" customWidth="1"/>
    <col min="13" max="13" width="6.125" style="22" customWidth="1"/>
    <col min="14" max="14" width="4.125" style="22" bestFit="1" customWidth="1"/>
    <col min="15" max="15" width="6.50390625" style="14" bestFit="1" customWidth="1"/>
    <col min="16" max="16384" width="9.00390625" style="14" customWidth="1"/>
  </cols>
  <sheetData>
    <row r="1" spans="1:6" ht="24" customHeight="1">
      <c r="A1" s="213" t="s">
        <v>306</v>
      </c>
      <c r="B1" s="213"/>
      <c r="C1" s="213"/>
      <c r="D1" s="213"/>
      <c r="E1" s="213"/>
      <c r="F1" s="213"/>
    </row>
    <row r="2" spans="1:14" s="13" customFormat="1" ht="24" customHeight="1">
      <c r="A2" s="377" t="s">
        <v>308</v>
      </c>
      <c r="B2" s="377"/>
      <c r="C2" s="377"/>
      <c r="D2" s="377"/>
      <c r="E2" s="377"/>
      <c r="F2" s="377"/>
      <c r="G2" s="377"/>
      <c r="H2" s="377"/>
      <c r="I2" s="377"/>
      <c r="J2" s="377"/>
      <c r="K2" s="377"/>
      <c r="L2" s="377"/>
      <c r="M2" s="377"/>
      <c r="N2" s="377"/>
    </row>
    <row r="3" spans="1:14" s="13" customFormat="1" ht="13.5">
      <c r="A3" s="358" t="s">
        <v>309</v>
      </c>
      <c r="B3" s="358"/>
      <c r="C3" s="358"/>
      <c r="D3" s="358"/>
      <c r="E3" s="358"/>
      <c r="F3" s="358"/>
      <c r="G3" s="358"/>
      <c r="H3" s="358"/>
      <c r="I3" s="358"/>
      <c r="J3" s="358"/>
      <c r="K3" s="358"/>
      <c r="L3" s="358"/>
      <c r="M3" s="358"/>
      <c r="N3" s="358"/>
    </row>
    <row r="4" spans="1:14" s="13" customFormat="1" ht="13.5">
      <c r="A4" s="358"/>
      <c r="B4" s="358"/>
      <c r="C4" s="358"/>
      <c r="D4" s="358"/>
      <c r="E4" s="358"/>
      <c r="F4" s="358"/>
      <c r="G4" s="358"/>
      <c r="H4" s="358"/>
      <c r="I4" s="358"/>
      <c r="J4" s="358"/>
      <c r="K4" s="358"/>
      <c r="L4" s="358"/>
      <c r="M4" s="358"/>
      <c r="N4" s="358"/>
    </row>
    <row r="5" spans="1:14" s="13" customFormat="1" ht="18.75" customHeight="1">
      <c r="A5" s="3"/>
      <c r="B5" s="3"/>
      <c r="C5" s="3"/>
      <c r="D5" s="3"/>
      <c r="E5" s="3"/>
      <c r="F5" s="3"/>
      <c r="G5" s="4"/>
      <c r="H5" s="4"/>
      <c r="I5" s="3"/>
      <c r="J5" s="3"/>
      <c r="K5" s="48"/>
      <c r="L5" s="49" t="s">
        <v>176</v>
      </c>
      <c r="M5" s="49"/>
      <c r="N5" s="3"/>
    </row>
    <row r="6" spans="1:13" s="13" customFormat="1" ht="27" customHeight="1">
      <c r="A6" s="365" t="s">
        <v>158</v>
      </c>
      <c r="B6" s="366"/>
      <c r="C6" s="7" t="s">
        <v>303</v>
      </c>
      <c r="D6" s="7">
        <v>18</v>
      </c>
      <c r="E6" s="7">
        <v>19</v>
      </c>
      <c r="F6" s="7">
        <v>20</v>
      </c>
      <c r="G6" s="7">
        <v>21</v>
      </c>
      <c r="H6" s="7">
        <v>22</v>
      </c>
      <c r="I6" s="7">
        <v>23</v>
      </c>
      <c r="J6" s="6">
        <v>24</v>
      </c>
      <c r="K6" s="6">
        <v>25</v>
      </c>
      <c r="L6" s="6">
        <v>26</v>
      </c>
      <c r="M6" s="3"/>
    </row>
    <row r="7" spans="1:13" s="13" customFormat="1" ht="12" customHeight="1">
      <c r="A7" s="367"/>
      <c r="B7" s="368"/>
      <c r="C7" s="42" t="s">
        <v>199</v>
      </c>
      <c r="D7" s="42" t="s">
        <v>199</v>
      </c>
      <c r="E7" s="42" t="s">
        <v>199</v>
      </c>
      <c r="F7" s="42" t="s">
        <v>199</v>
      </c>
      <c r="G7" s="42" t="s">
        <v>148</v>
      </c>
      <c r="H7" s="42" t="s">
        <v>148</v>
      </c>
      <c r="I7" s="42" t="s">
        <v>199</v>
      </c>
      <c r="J7" s="42" t="s">
        <v>199</v>
      </c>
      <c r="K7" s="42" t="s">
        <v>159</v>
      </c>
      <c r="L7" s="42" t="s">
        <v>159</v>
      </c>
      <c r="M7" s="3"/>
    </row>
    <row r="8" spans="1:13" s="13" customFormat="1" ht="13.5">
      <c r="A8" s="363" t="s">
        <v>97</v>
      </c>
      <c r="B8" s="364"/>
      <c r="C8" s="50">
        <v>198</v>
      </c>
      <c r="D8" s="50">
        <v>143</v>
      </c>
      <c r="E8" s="50">
        <v>135</v>
      </c>
      <c r="F8" s="43">
        <v>137</v>
      </c>
      <c r="G8" s="43">
        <v>149</v>
      </c>
      <c r="H8" s="43">
        <v>160</v>
      </c>
      <c r="I8" s="43">
        <v>165</v>
      </c>
      <c r="J8" s="43">
        <v>173</v>
      </c>
      <c r="K8" s="43">
        <v>162</v>
      </c>
      <c r="L8" s="43">
        <v>206</v>
      </c>
      <c r="M8" s="3"/>
    </row>
    <row r="9" spans="1:13" s="13" customFormat="1" ht="13.5">
      <c r="A9" s="353"/>
      <c r="B9" s="354"/>
      <c r="C9" s="406"/>
      <c r="D9" s="406"/>
      <c r="E9" s="44">
        <v>215</v>
      </c>
      <c r="F9" s="44">
        <v>215</v>
      </c>
      <c r="G9" s="44">
        <v>228</v>
      </c>
      <c r="H9" s="44">
        <v>244</v>
      </c>
      <c r="I9" s="44">
        <v>250</v>
      </c>
      <c r="J9" s="44">
        <v>245</v>
      </c>
      <c r="K9" s="44">
        <v>236</v>
      </c>
      <c r="L9" s="44">
        <v>326</v>
      </c>
      <c r="M9" s="3"/>
    </row>
    <row r="10" spans="1:13" s="13" customFormat="1" ht="13.5">
      <c r="A10" s="351" t="s">
        <v>98</v>
      </c>
      <c r="B10" s="352"/>
      <c r="C10" s="51">
        <v>56</v>
      </c>
      <c r="D10" s="51">
        <v>76</v>
      </c>
      <c r="E10" s="51">
        <v>89</v>
      </c>
      <c r="F10" s="43">
        <v>104</v>
      </c>
      <c r="G10" s="43">
        <v>118</v>
      </c>
      <c r="H10" s="43">
        <v>120</v>
      </c>
      <c r="I10" s="43">
        <v>129</v>
      </c>
      <c r="J10" s="43">
        <v>138</v>
      </c>
      <c r="K10" s="43">
        <v>144</v>
      </c>
      <c r="L10" s="43">
        <v>180</v>
      </c>
      <c r="M10" s="3"/>
    </row>
    <row r="11" spans="1:13" s="13" customFormat="1" ht="13.5">
      <c r="A11" s="353"/>
      <c r="B11" s="354"/>
      <c r="C11" s="406"/>
      <c r="D11" s="406"/>
      <c r="E11" s="44">
        <v>136</v>
      </c>
      <c r="F11" s="44">
        <v>147</v>
      </c>
      <c r="G11" s="44">
        <v>165</v>
      </c>
      <c r="H11" s="44">
        <v>166</v>
      </c>
      <c r="I11" s="44">
        <v>178</v>
      </c>
      <c r="J11" s="44">
        <v>196</v>
      </c>
      <c r="K11" s="44">
        <v>211</v>
      </c>
      <c r="L11" s="44">
        <v>290</v>
      </c>
      <c r="M11" s="3"/>
    </row>
    <row r="12" spans="1:13" s="13" customFormat="1" ht="13.5">
      <c r="A12" s="351" t="s">
        <v>23</v>
      </c>
      <c r="B12" s="352"/>
      <c r="C12" s="52">
        <v>15</v>
      </c>
      <c r="D12" s="52">
        <v>20</v>
      </c>
      <c r="E12" s="52">
        <v>31</v>
      </c>
      <c r="F12" s="43">
        <v>31</v>
      </c>
      <c r="G12" s="43">
        <v>33</v>
      </c>
      <c r="H12" s="43">
        <v>33</v>
      </c>
      <c r="I12" s="43">
        <v>35</v>
      </c>
      <c r="J12" s="43">
        <v>42</v>
      </c>
      <c r="K12" s="43">
        <v>44</v>
      </c>
      <c r="L12" s="43">
        <v>68</v>
      </c>
      <c r="M12" s="3"/>
    </row>
    <row r="13" spans="1:13" s="13" customFormat="1" ht="13.5">
      <c r="A13" s="353"/>
      <c r="B13" s="354"/>
      <c r="C13" s="406"/>
      <c r="D13" s="406"/>
      <c r="E13" s="44">
        <v>36</v>
      </c>
      <c r="F13" s="44">
        <v>39</v>
      </c>
      <c r="G13" s="44">
        <v>42</v>
      </c>
      <c r="H13" s="44">
        <v>41</v>
      </c>
      <c r="I13" s="44">
        <v>45</v>
      </c>
      <c r="J13" s="44">
        <v>55</v>
      </c>
      <c r="K13" s="44">
        <v>61</v>
      </c>
      <c r="L13" s="44">
        <v>97</v>
      </c>
      <c r="M13" s="3"/>
    </row>
    <row r="14" spans="1:13" s="13" customFormat="1" ht="13.5">
      <c r="A14" s="351" t="s">
        <v>99</v>
      </c>
      <c r="B14" s="352"/>
      <c r="C14" s="52">
        <v>101</v>
      </c>
      <c r="D14" s="52">
        <v>119</v>
      </c>
      <c r="E14" s="52">
        <v>160</v>
      </c>
      <c r="F14" s="43">
        <v>175</v>
      </c>
      <c r="G14" s="43">
        <v>213</v>
      </c>
      <c r="H14" s="43">
        <v>249</v>
      </c>
      <c r="I14" s="43">
        <v>283</v>
      </c>
      <c r="J14" s="43">
        <v>312</v>
      </c>
      <c r="K14" s="43">
        <v>324</v>
      </c>
      <c r="L14" s="43">
        <v>404</v>
      </c>
      <c r="M14" s="3"/>
    </row>
    <row r="15" spans="1:13" s="13" customFormat="1" ht="13.5">
      <c r="A15" s="353"/>
      <c r="B15" s="354"/>
      <c r="C15" s="406"/>
      <c r="D15" s="406"/>
      <c r="E15" s="44">
        <v>274</v>
      </c>
      <c r="F15" s="44">
        <v>299</v>
      </c>
      <c r="G15" s="44">
        <v>365</v>
      </c>
      <c r="H15" s="44">
        <v>419</v>
      </c>
      <c r="I15" s="44">
        <v>497</v>
      </c>
      <c r="J15" s="44">
        <v>570</v>
      </c>
      <c r="K15" s="44">
        <v>606</v>
      </c>
      <c r="L15" s="44">
        <v>835</v>
      </c>
      <c r="M15" s="3"/>
    </row>
    <row r="16" spans="1:13" s="13" customFormat="1" ht="13.5">
      <c r="A16" s="351" t="s">
        <v>100</v>
      </c>
      <c r="B16" s="352"/>
      <c r="C16" s="52">
        <v>383</v>
      </c>
      <c r="D16" s="52">
        <v>340</v>
      </c>
      <c r="E16" s="52">
        <v>359</v>
      </c>
      <c r="F16" s="43">
        <v>374</v>
      </c>
      <c r="G16" s="43">
        <v>417</v>
      </c>
      <c r="H16" s="43">
        <v>456</v>
      </c>
      <c r="I16" s="43">
        <v>482</v>
      </c>
      <c r="J16" s="43">
        <v>499</v>
      </c>
      <c r="K16" s="43">
        <v>516</v>
      </c>
      <c r="L16" s="43">
        <v>648</v>
      </c>
      <c r="M16" s="3"/>
    </row>
    <row r="17" spans="1:13" s="13" customFormat="1" ht="13.5">
      <c r="A17" s="353"/>
      <c r="B17" s="354"/>
      <c r="C17" s="406"/>
      <c r="D17" s="406"/>
      <c r="E17" s="44">
        <v>594</v>
      </c>
      <c r="F17" s="44">
        <v>615</v>
      </c>
      <c r="G17" s="44">
        <v>660</v>
      </c>
      <c r="H17" s="44">
        <v>710</v>
      </c>
      <c r="I17" s="44">
        <v>748</v>
      </c>
      <c r="J17" s="44">
        <v>764</v>
      </c>
      <c r="K17" s="44">
        <v>790</v>
      </c>
      <c r="L17" s="44">
        <v>1100</v>
      </c>
      <c r="M17" s="3"/>
    </row>
    <row r="18" spans="1:13" s="13" customFormat="1" ht="13.5">
      <c r="A18" s="351" t="s">
        <v>101</v>
      </c>
      <c r="B18" s="352"/>
      <c r="C18" s="52">
        <v>47</v>
      </c>
      <c r="D18" s="52">
        <v>39</v>
      </c>
      <c r="E18" s="52">
        <v>36</v>
      </c>
      <c r="F18" s="43">
        <v>37</v>
      </c>
      <c r="G18" s="43">
        <v>38</v>
      </c>
      <c r="H18" s="43">
        <v>45</v>
      </c>
      <c r="I18" s="43">
        <v>49</v>
      </c>
      <c r="J18" s="43">
        <v>55</v>
      </c>
      <c r="K18" s="43">
        <v>52</v>
      </c>
      <c r="L18" s="43">
        <v>69</v>
      </c>
      <c r="M18" s="3"/>
    </row>
    <row r="19" spans="1:13" s="13" customFormat="1" ht="13.5">
      <c r="A19" s="353"/>
      <c r="B19" s="354"/>
      <c r="C19" s="406"/>
      <c r="D19" s="406"/>
      <c r="E19" s="44">
        <v>54</v>
      </c>
      <c r="F19" s="44">
        <v>62</v>
      </c>
      <c r="G19" s="44">
        <v>67</v>
      </c>
      <c r="H19" s="44">
        <v>74</v>
      </c>
      <c r="I19" s="44">
        <v>80</v>
      </c>
      <c r="J19" s="44">
        <v>87</v>
      </c>
      <c r="K19" s="44">
        <v>84</v>
      </c>
      <c r="L19" s="44">
        <v>113</v>
      </c>
      <c r="M19" s="3"/>
    </row>
    <row r="20" spans="1:13" s="13" customFormat="1" ht="13.5">
      <c r="A20" s="351" t="s">
        <v>102</v>
      </c>
      <c r="B20" s="352"/>
      <c r="C20" s="52">
        <v>81</v>
      </c>
      <c r="D20" s="52">
        <v>82</v>
      </c>
      <c r="E20" s="52">
        <v>82</v>
      </c>
      <c r="F20" s="43">
        <v>86</v>
      </c>
      <c r="G20" s="43">
        <v>94</v>
      </c>
      <c r="H20" s="43">
        <v>99</v>
      </c>
      <c r="I20" s="43">
        <v>110</v>
      </c>
      <c r="J20" s="43">
        <v>97</v>
      </c>
      <c r="K20" s="43">
        <v>93</v>
      </c>
      <c r="L20" s="43">
        <v>136</v>
      </c>
      <c r="M20" s="3"/>
    </row>
    <row r="21" spans="1:13" s="13" customFormat="1" ht="13.5">
      <c r="A21" s="353"/>
      <c r="B21" s="354"/>
      <c r="C21" s="406"/>
      <c r="D21" s="406"/>
      <c r="E21" s="44">
        <v>132</v>
      </c>
      <c r="F21" s="44">
        <v>132</v>
      </c>
      <c r="G21" s="44">
        <v>142</v>
      </c>
      <c r="H21" s="44">
        <v>148</v>
      </c>
      <c r="I21" s="44">
        <v>157</v>
      </c>
      <c r="J21" s="44">
        <v>150</v>
      </c>
      <c r="K21" s="44">
        <v>143</v>
      </c>
      <c r="L21" s="44">
        <v>240</v>
      </c>
      <c r="M21" s="3"/>
    </row>
    <row r="22" spans="1:13" s="13" customFormat="1" ht="13.5">
      <c r="A22" s="351" t="s">
        <v>103</v>
      </c>
      <c r="B22" s="352"/>
      <c r="C22" s="52">
        <v>73</v>
      </c>
      <c r="D22" s="52">
        <v>47</v>
      </c>
      <c r="E22" s="52">
        <v>51</v>
      </c>
      <c r="F22" s="43">
        <v>54</v>
      </c>
      <c r="G22" s="43">
        <v>55</v>
      </c>
      <c r="H22" s="43">
        <v>47</v>
      </c>
      <c r="I22" s="43">
        <v>50</v>
      </c>
      <c r="J22" s="43">
        <v>43</v>
      </c>
      <c r="K22" s="43">
        <v>42</v>
      </c>
      <c r="L22" s="43">
        <v>57</v>
      </c>
      <c r="M22" s="3"/>
    </row>
    <row r="23" spans="1:13" s="13" customFormat="1" ht="13.5">
      <c r="A23" s="353"/>
      <c r="B23" s="354"/>
      <c r="C23" s="406"/>
      <c r="D23" s="406"/>
      <c r="E23" s="44">
        <v>66</v>
      </c>
      <c r="F23" s="44">
        <v>67</v>
      </c>
      <c r="G23" s="44">
        <v>65</v>
      </c>
      <c r="H23" s="44">
        <v>60</v>
      </c>
      <c r="I23" s="44">
        <v>69</v>
      </c>
      <c r="J23" s="44">
        <v>66</v>
      </c>
      <c r="K23" s="44">
        <v>67</v>
      </c>
      <c r="L23" s="44">
        <v>96</v>
      </c>
      <c r="M23" s="3"/>
    </row>
    <row r="24" spans="1:13" s="13" customFormat="1" ht="13.5" customHeight="1">
      <c r="A24" s="351" t="s">
        <v>304</v>
      </c>
      <c r="B24" s="352"/>
      <c r="C24" s="52">
        <v>135</v>
      </c>
      <c r="D24" s="52">
        <v>44</v>
      </c>
      <c r="E24" s="52">
        <v>37</v>
      </c>
      <c r="F24" s="43">
        <v>31</v>
      </c>
      <c r="G24" s="43">
        <v>30</v>
      </c>
      <c r="H24" s="43">
        <v>35</v>
      </c>
      <c r="I24" s="43">
        <v>43</v>
      </c>
      <c r="J24" s="43">
        <v>45</v>
      </c>
      <c r="K24" s="43">
        <v>51</v>
      </c>
      <c r="L24" s="52">
        <v>55</v>
      </c>
      <c r="M24" s="3"/>
    </row>
    <row r="25" spans="1:13" s="13" customFormat="1" ht="13.5">
      <c r="A25" s="353"/>
      <c r="B25" s="354"/>
      <c r="C25" s="174"/>
      <c r="D25" s="174"/>
      <c r="E25" s="175">
        <v>58</v>
      </c>
      <c r="F25" s="175">
        <v>58</v>
      </c>
      <c r="G25" s="175">
        <v>51</v>
      </c>
      <c r="H25" s="175">
        <v>60</v>
      </c>
      <c r="I25" s="175">
        <v>67</v>
      </c>
      <c r="J25" s="175">
        <v>59</v>
      </c>
      <c r="K25" s="175">
        <v>65</v>
      </c>
      <c r="L25" s="179">
        <v>74</v>
      </c>
      <c r="M25" s="3"/>
    </row>
    <row r="26" spans="1:13" s="13" customFormat="1" ht="13.5">
      <c r="A26" s="351" t="s">
        <v>104</v>
      </c>
      <c r="B26" s="352"/>
      <c r="C26" s="52">
        <v>17</v>
      </c>
      <c r="D26" s="52">
        <v>24</v>
      </c>
      <c r="E26" s="52">
        <v>35</v>
      </c>
      <c r="F26" s="176">
        <v>46</v>
      </c>
      <c r="G26" s="176">
        <v>59</v>
      </c>
      <c r="H26" s="176">
        <v>59</v>
      </c>
      <c r="I26" s="176">
        <v>62</v>
      </c>
      <c r="J26" s="176">
        <v>56</v>
      </c>
      <c r="K26" s="176">
        <v>55</v>
      </c>
      <c r="L26" s="176">
        <v>87</v>
      </c>
      <c r="M26" s="3"/>
    </row>
    <row r="27" spans="1:13" s="13" customFormat="1" ht="13.5">
      <c r="A27" s="353"/>
      <c r="B27" s="354"/>
      <c r="C27" s="406"/>
      <c r="D27" s="406"/>
      <c r="E27" s="44">
        <v>41</v>
      </c>
      <c r="F27" s="44">
        <v>56</v>
      </c>
      <c r="G27" s="44">
        <v>71</v>
      </c>
      <c r="H27" s="44">
        <v>73</v>
      </c>
      <c r="I27" s="44">
        <v>76</v>
      </c>
      <c r="J27" s="44">
        <v>72</v>
      </c>
      <c r="K27" s="44">
        <v>79</v>
      </c>
      <c r="L27" s="44">
        <v>147</v>
      </c>
      <c r="M27" s="3"/>
    </row>
    <row r="28" spans="1:13" s="13" customFormat="1" ht="13.5">
      <c r="A28" s="351" t="s">
        <v>24</v>
      </c>
      <c r="B28" s="352"/>
      <c r="C28" s="52">
        <v>24</v>
      </c>
      <c r="D28" s="52">
        <v>24</v>
      </c>
      <c r="E28" s="52">
        <v>25</v>
      </c>
      <c r="F28" s="43">
        <v>25</v>
      </c>
      <c r="G28" s="43">
        <v>26</v>
      </c>
      <c r="H28" s="43">
        <v>32</v>
      </c>
      <c r="I28" s="43">
        <v>32</v>
      </c>
      <c r="J28" s="43">
        <v>27</v>
      </c>
      <c r="K28" s="43">
        <v>26</v>
      </c>
      <c r="L28" s="43">
        <v>31</v>
      </c>
      <c r="M28" s="3"/>
    </row>
    <row r="29" spans="1:13" s="13" customFormat="1" ht="13.5">
      <c r="A29" s="353"/>
      <c r="B29" s="354"/>
      <c r="C29" s="53"/>
      <c r="D29" s="406"/>
      <c r="E29" s="44">
        <v>42</v>
      </c>
      <c r="F29" s="44">
        <v>42</v>
      </c>
      <c r="G29" s="44">
        <v>45</v>
      </c>
      <c r="H29" s="44">
        <v>44</v>
      </c>
      <c r="I29" s="44">
        <v>51</v>
      </c>
      <c r="J29" s="44">
        <v>40</v>
      </c>
      <c r="K29" s="44">
        <v>41</v>
      </c>
      <c r="L29" s="44">
        <v>62</v>
      </c>
      <c r="M29" s="3"/>
    </row>
    <row r="30" spans="1:13" s="13" customFormat="1" ht="13.5">
      <c r="A30" s="378" t="s">
        <v>301</v>
      </c>
      <c r="B30" s="379"/>
      <c r="C30" s="369" t="s">
        <v>236</v>
      </c>
      <c r="D30" s="369" t="s">
        <v>236</v>
      </c>
      <c r="E30" s="369" t="s">
        <v>236</v>
      </c>
      <c r="F30" s="369" t="s">
        <v>236</v>
      </c>
      <c r="G30" s="369" t="s">
        <v>236</v>
      </c>
      <c r="H30" s="369" t="s">
        <v>236</v>
      </c>
      <c r="I30" s="369" t="s">
        <v>236</v>
      </c>
      <c r="J30" s="369" t="s">
        <v>236</v>
      </c>
      <c r="K30" s="369" t="s">
        <v>236</v>
      </c>
      <c r="L30" s="177">
        <v>0</v>
      </c>
      <c r="M30" s="3"/>
    </row>
    <row r="31" spans="1:13" s="13" customFormat="1" ht="13.5">
      <c r="A31" s="380"/>
      <c r="B31" s="381"/>
      <c r="C31" s="370"/>
      <c r="D31" s="370"/>
      <c r="E31" s="370"/>
      <c r="F31" s="370"/>
      <c r="G31" s="370"/>
      <c r="H31" s="370"/>
      <c r="I31" s="370"/>
      <c r="J31" s="370"/>
      <c r="K31" s="370"/>
      <c r="L31" s="175">
        <v>2</v>
      </c>
      <c r="M31" s="3"/>
    </row>
    <row r="32" spans="1:13" s="13" customFormat="1" ht="13.5">
      <c r="A32" s="351" t="s">
        <v>302</v>
      </c>
      <c r="B32" s="352"/>
      <c r="C32" s="369" t="s">
        <v>236</v>
      </c>
      <c r="D32" s="369" t="s">
        <v>236</v>
      </c>
      <c r="E32" s="369" t="s">
        <v>236</v>
      </c>
      <c r="F32" s="369" t="s">
        <v>236</v>
      </c>
      <c r="G32" s="369" t="s">
        <v>236</v>
      </c>
      <c r="H32" s="369" t="s">
        <v>236</v>
      </c>
      <c r="I32" s="369" t="s">
        <v>236</v>
      </c>
      <c r="J32" s="369" t="s">
        <v>236</v>
      </c>
      <c r="K32" s="369" t="s">
        <v>236</v>
      </c>
      <c r="L32" s="178">
        <v>1</v>
      </c>
      <c r="M32" s="3"/>
    </row>
    <row r="33" spans="1:13" s="13" customFormat="1" ht="13.5">
      <c r="A33" s="353"/>
      <c r="B33" s="354"/>
      <c r="C33" s="370"/>
      <c r="D33" s="370"/>
      <c r="E33" s="370"/>
      <c r="F33" s="370"/>
      <c r="G33" s="370"/>
      <c r="H33" s="370"/>
      <c r="I33" s="370"/>
      <c r="J33" s="370"/>
      <c r="K33" s="370"/>
      <c r="L33" s="44">
        <v>1</v>
      </c>
      <c r="M33" s="3"/>
    </row>
    <row r="34" spans="1:13" s="13" customFormat="1" ht="13.5">
      <c r="A34" s="359" t="s">
        <v>105</v>
      </c>
      <c r="B34" s="360"/>
      <c r="C34" s="174">
        <f>SUM(C8:C29)</f>
        <v>1130</v>
      </c>
      <c r="D34" s="174">
        <f>SUM(D8:D29)</f>
        <v>958</v>
      </c>
      <c r="E34" s="174">
        <f>SUM(E8,E10,E12,E14,E16,E18,E20,E22,E24,E26,E28)</f>
        <v>1040</v>
      </c>
      <c r="F34" s="43">
        <f aca="true" t="shared" si="0" ref="F34:K35">F8+F10+F12+F14+F16+F18+F20+F22+F24+F26+F28</f>
        <v>1100</v>
      </c>
      <c r="G34" s="43">
        <f t="shared" si="0"/>
        <v>1232</v>
      </c>
      <c r="H34" s="43">
        <f t="shared" si="0"/>
        <v>1335</v>
      </c>
      <c r="I34" s="43">
        <f t="shared" si="0"/>
        <v>1440</v>
      </c>
      <c r="J34" s="43">
        <f t="shared" si="0"/>
        <v>1487</v>
      </c>
      <c r="K34" s="43">
        <f t="shared" si="0"/>
        <v>1509</v>
      </c>
      <c r="L34" s="43">
        <f>L8+L10+L12+L14+L16+L18+L20+L22+L24+L26+L28+L30+L32</f>
        <v>1942</v>
      </c>
      <c r="M34" s="3"/>
    </row>
    <row r="35" spans="1:13" s="13" customFormat="1" ht="13.5">
      <c r="A35" s="361"/>
      <c r="B35" s="362"/>
      <c r="C35" s="53"/>
      <c r="D35" s="53"/>
      <c r="E35" s="44">
        <f>SUM(E9,E11,E13,E15,E17,E19,E21,E23,E25,E27,E29)</f>
        <v>1648</v>
      </c>
      <c r="F35" s="44">
        <f t="shared" si="0"/>
        <v>1732</v>
      </c>
      <c r="G35" s="44">
        <f t="shared" si="0"/>
        <v>1901</v>
      </c>
      <c r="H35" s="44">
        <f t="shared" si="0"/>
        <v>2039</v>
      </c>
      <c r="I35" s="44">
        <f t="shared" si="0"/>
        <v>2218</v>
      </c>
      <c r="J35" s="44">
        <f t="shared" si="0"/>
        <v>2304</v>
      </c>
      <c r="K35" s="44">
        <f t="shared" si="0"/>
        <v>2383</v>
      </c>
      <c r="L35" s="44">
        <f>L9+L11+L13+L15+L17+L19+L21+L23+L25+L27+L29+L31+L33</f>
        <v>3383</v>
      </c>
      <c r="M35" s="3"/>
    </row>
    <row r="36" spans="1:15" s="16" customFormat="1" ht="63" customHeight="1">
      <c r="A36" s="54" t="s">
        <v>0</v>
      </c>
      <c r="B36" s="372" t="s">
        <v>305</v>
      </c>
      <c r="C36" s="372"/>
      <c r="D36" s="372"/>
      <c r="E36" s="372"/>
      <c r="F36" s="372"/>
      <c r="G36" s="372"/>
      <c r="H36" s="372"/>
      <c r="I36" s="372"/>
      <c r="J36" s="372"/>
      <c r="K36" s="372"/>
      <c r="L36" s="372"/>
      <c r="M36" s="372"/>
      <c r="N36" s="372"/>
      <c r="O36" s="17"/>
    </row>
    <row r="37" spans="1:15" s="16" customFormat="1" ht="11.25">
      <c r="A37" s="4" t="s">
        <v>1</v>
      </c>
      <c r="B37" s="373" t="s">
        <v>2</v>
      </c>
      <c r="C37" s="373"/>
      <c r="D37" s="373"/>
      <c r="E37" s="373"/>
      <c r="F37" s="373"/>
      <c r="G37" s="373"/>
      <c r="H37" s="373"/>
      <c r="I37" s="373"/>
      <c r="J37" s="373"/>
      <c r="K37" s="373"/>
      <c r="L37" s="373"/>
      <c r="M37" s="373"/>
      <c r="N37" s="373"/>
      <c r="O37" s="373"/>
    </row>
    <row r="38" spans="1:14" s="13" customFormat="1" ht="13.5">
      <c r="A38" s="20"/>
      <c r="B38" s="3"/>
      <c r="C38" s="3"/>
      <c r="D38" s="3"/>
      <c r="E38" s="3"/>
      <c r="F38" s="3"/>
      <c r="G38" s="3"/>
      <c r="H38" s="3"/>
      <c r="I38" s="3"/>
      <c r="J38" s="3"/>
      <c r="K38" s="3"/>
      <c r="L38" s="3"/>
      <c r="M38" s="3"/>
      <c r="N38" s="3"/>
    </row>
    <row r="39" spans="1:14" s="13" customFormat="1" ht="18.75" customHeight="1">
      <c r="A39" s="355" t="s">
        <v>307</v>
      </c>
      <c r="B39" s="355"/>
      <c r="C39" s="355"/>
      <c r="D39" s="355"/>
      <c r="E39" s="355"/>
      <c r="F39" s="3"/>
      <c r="G39" s="3"/>
      <c r="H39" s="3"/>
      <c r="I39" s="3"/>
      <c r="J39" s="3"/>
      <c r="K39" s="3"/>
      <c r="L39" s="3"/>
      <c r="M39" s="3"/>
      <c r="N39" s="3"/>
    </row>
    <row r="40" spans="1:14" s="13" customFormat="1" ht="13.5">
      <c r="A40" s="358" t="s">
        <v>172</v>
      </c>
      <c r="B40" s="358"/>
      <c r="C40" s="358"/>
      <c r="D40" s="358"/>
      <c r="E40" s="358"/>
      <c r="F40" s="358"/>
      <c r="G40" s="358"/>
      <c r="H40" s="358"/>
      <c r="I40" s="358"/>
      <c r="J40" s="358"/>
      <c r="K40" s="358"/>
      <c r="L40" s="358"/>
      <c r="M40" s="358"/>
      <c r="N40" s="358"/>
    </row>
    <row r="41" spans="1:14" s="13" customFormat="1" ht="13.5">
      <c r="A41" s="358"/>
      <c r="B41" s="358"/>
      <c r="C41" s="358"/>
      <c r="D41" s="358"/>
      <c r="E41" s="358"/>
      <c r="F41" s="358"/>
      <c r="G41" s="358"/>
      <c r="H41" s="358"/>
      <c r="I41" s="358"/>
      <c r="J41" s="358"/>
      <c r="K41" s="358"/>
      <c r="L41" s="358"/>
      <c r="M41" s="358"/>
      <c r="N41" s="358"/>
    </row>
    <row r="42" spans="1:14" s="13" customFormat="1" ht="13.5">
      <c r="A42" s="3"/>
      <c r="B42" s="3"/>
      <c r="C42" s="3"/>
      <c r="D42" s="3"/>
      <c r="E42" s="3"/>
      <c r="F42" s="3"/>
      <c r="G42" s="3"/>
      <c r="H42" s="3"/>
      <c r="I42" s="3"/>
      <c r="J42" s="3"/>
      <c r="K42" s="3"/>
      <c r="L42" s="3"/>
      <c r="M42" s="197" t="s">
        <v>96</v>
      </c>
      <c r="N42" s="197"/>
    </row>
    <row r="43" spans="1:14" s="13" customFormat="1" ht="13.5">
      <c r="A43" s="375" t="s">
        <v>106</v>
      </c>
      <c r="B43" s="376"/>
      <c r="C43" s="186" t="s">
        <v>160</v>
      </c>
      <c r="D43" s="187"/>
      <c r="E43" s="187"/>
      <c r="F43" s="187"/>
      <c r="G43" s="187"/>
      <c r="H43" s="187"/>
      <c r="I43" s="187"/>
      <c r="J43" s="187"/>
      <c r="K43" s="187"/>
      <c r="L43" s="187"/>
      <c r="M43" s="187"/>
      <c r="N43" s="188"/>
    </row>
    <row r="44" spans="1:14" s="13" customFormat="1" ht="33.75" customHeight="1">
      <c r="A44" s="356" t="s">
        <v>3</v>
      </c>
      <c r="B44" s="357"/>
      <c r="C44" s="211" t="s">
        <v>198</v>
      </c>
      <c r="D44" s="371"/>
      <c r="E44" s="186" t="s">
        <v>180</v>
      </c>
      <c r="F44" s="188"/>
      <c r="G44" s="186" t="s">
        <v>107</v>
      </c>
      <c r="H44" s="188"/>
      <c r="I44" s="186" t="s">
        <v>108</v>
      </c>
      <c r="J44" s="188"/>
      <c r="K44" s="186" t="s">
        <v>109</v>
      </c>
      <c r="L44" s="188"/>
      <c r="M44" s="186" t="s">
        <v>161</v>
      </c>
      <c r="N44" s="188"/>
    </row>
    <row r="45" spans="1:14" s="13" customFormat="1" ht="24" customHeight="1">
      <c r="A45" s="345" t="s">
        <v>197</v>
      </c>
      <c r="B45" s="346"/>
      <c r="C45" s="347">
        <v>3</v>
      </c>
      <c r="D45" s="348"/>
      <c r="E45" s="55"/>
      <c r="F45" s="407"/>
      <c r="G45" s="349">
        <v>1</v>
      </c>
      <c r="H45" s="350"/>
      <c r="I45" s="46"/>
      <c r="J45" s="407"/>
      <c r="K45" s="46"/>
      <c r="L45" s="407"/>
      <c r="M45" s="347">
        <f aca="true" t="shared" si="1" ref="M45:M55">SUM(C45:L45)</f>
        <v>4</v>
      </c>
      <c r="N45" s="348"/>
    </row>
    <row r="46" spans="1:14" s="13" customFormat="1" ht="24" customHeight="1">
      <c r="A46" s="345" t="s">
        <v>142</v>
      </c>
      <c r="B46" s="346"/>
      <c r="C46" s="347">
        <v>2</v>
      </c>
      <c r="D46" s="348"/>
      <c r="E46" s="55"/>
      <c r="F46" s="407"/>
      <c r="G46" s="349">
        <v>1</v>
      </c>
      <c r="H46" s="350"/>
      <c r="I46" s="46"/>
      <c r="J46" s="407"/>
      <c r="K46" s="46"/>
      <c r="L46" s="407"/>
      <c r="M46" s="347">
        <f t="shared" si="1"/>
        <v>3</v>
      </c>
      <c r="N46" s="348"/>
    </row>
    <row r="47" spans="1:14" s="13" customFormat="1" ht="24" customHeight="1">
      <c r="A47" s="345" t="s">
        <v>143</v>
      </c>
      <c r="B47" s="346"/>
      <c r="C47" s="349" t="s">
        <v>162</v>
      </c>
      <c r="D47" s="350"/>
      <c r="E47" s="55"/>
      <c r="F47" s="407"/>
      <c r="G47" s="46" t="s">
        <v>162</v>
      </c>
      <c r="H47" s="407"/>
      <c r="I47" s="46"/>
      <c r="J47" s="407"/>
      <c r="K47" s="46"/>
      <c r="L47" s="407"/>
      <c r="M47" s="347">
        <f t="shared" si="1"/>
        <v>0</v>
      </c>
      <c r="N47" s="348"/>
    </row>
    <row r="48" spans="1:14" s="13" customFormat="1" ht="24" customHeight="1">
      <c r="A48" s="345" t="s">
        <v>110</v>
      </c>
      <c r="B48" s="346"/>
      <c r="C48" s="349">
        <v>3</v>
      </c>
      <c r="D48" s="350"/>
      <c r="E48" s="347">
        <v>2</v>
      </c>
      <c r="F48" s="348"/>
      <c r="G48" s="46" t="s">
        <v>162</v>
      </c>
      <c r="H48" s="407"/>
      <c r="I48" s="46"/>
      <c r="J48" s="407"/>
      <c r="K48" s="46"/>
      <c r="L48" s="407"/>
      <c r="M48" s="347">
        <f t="shared" si="1"/>
        <v>5</v>
      </c>
      <c r="N48" s="348"/>
    </row>
    <row r="49" spans="1:17" s="13" customFormat="1" ht="24" customHeight="1">
      <c r="A49" s="345" t="s">
        <v>144</v>
      </c>
      <c r="B49" s="346"/>
      <c r="C49" s="349">
        <v>2</v>
      </c>
      <c r="D49" s="350"/>
      <c r="E49" s="347">
        <v>2</v>
      </c>
      <c r="F49" s="348"/>
      <c r="G49" s="46" t="s">
        <v>162</v>
      </c>
      <c r="H49" s="407"/>
      <c r="I49" s="46"/>
      <c r="J49" s="407"/>
      <c r="K49" s="46"/>
      <c r="L49" s="407"/>
      <c r="M49" s="347">
        <f t="shared" si="1"/>
        <v>4</v>
      </c>
      <c r="N49" s="348"/>
      <c r="Q49" s="45"/>
    </row>
    <row r="50" spans="1:14" s="13" customFormat="1" ht="24" customHeight="1">
      <c r="A50" s="345" t="s">
        <v>163</v>
      </c>
      <c r="B50" s="346"/>
      <c r="C50" s="349">
        <v>4</v>
      </c>
      <c r="D50" s="350"/>
      <c r="E50" s="347">
        <v>1</v>
      </c>
      <c r="F50" s="348"/>
      <c r="G50" s="46" t="s">
        <v>162</v>
      </c>
      <c r="H50" s="47"/>
      <c r="I50" s="46"/>
      <c r="J50" s="47"/>
      <c r="K50" s="46"/>
      <c r="L50" s="47"/>
      <c r="M50" s="347">
        <f t="shared" si="1"/>
        <v>5</v>
      </c>
      <c r="N50" s="348"/>
    </row>
    <row r="51" spans="1:18" s="13" customFormat="1" ht="24" customHeight="1">
      <c r="A51" s="345" t="s">
        <v>175</v>
      </c>
      <c r="B51" s="346"/>
      <c r="C51" s="349">
        <v>8</v>
      </c>
      <c r="D51" s="350"/>
      <c r="E51" s="347">
        <v>1</v>
      </c>
      <c r="F51" s="348"/>
      <c r="G51" s="46"/>
      <c r="H51" s="47"/>
      <c r="I51" s="46"/>
      <c r="J51" s="47"/>
      <c r="K51" s="46"/>
      <c r="L51" s="47"/>
      <c r="M51" s="347">
        <f t="shared" si="1"/>
        <v>9</v>
      </c>
      <c r="N51" s="348"/>
      <c r="R51" s="40"/>
    </row>
    <row r="52" spans="1:18" s="13" customFormat="1" ht="24" customHeight="1">
      <c r="A52" s="345">
        <v>23</v>
      </c>
      <c r="B52" s="346"/>
      <c r="C52" s="349">
        <v>6</v>
      </c>
      <c r="D52" s="350"/>
      <c r="E52" s="349">
        <v>2</v>
      </c>
      <c r="F52" s="350"/>
      <c r="G52" s="349"/>
      <c r="H52" s="350"/>
      <c r="I52" s="349"/>
      <c r="J52" s="350"/>
      <c r="K52" s="349"/>
      <c r="L52" s="350"/>
      <c r="M52" s="347">
        <f t="shared" si="1"/>
        <v>8</v>
      </c>
      <c r="N52" s="348"/>
      <c r="R52" s="40"/>
    </row>
    <row r="53" spans="1:18" s="13" customFormat="1" ht="24" customHeight="1">
      <c r="A53" s="345">
        <v>24</v>
      </c>
      <c r="B53" s="346"/>
      <c r="C53" s="349">
        <v>2</v>
      </c>
      <c r="D53" s="350"/>
      <c r="E53" s="349">
        <v>2</v>
      </c>
      <c r="F53" s="350"/>
      <c r="G53" s="349"/>
      <c r="H53" s="350"/>
      <c r="I53" s="349"/>
      <c r="J53" s="350"/>
      <c r="K53" s="349"/>
      <c r="L53" s="350"/>
      <c r="M53" s="347">
        <f t="shared" si="1"/>
        <v>4</v>
      </c>
      <c r="N53" s="348"/>
      <c r="R53" s="40"/>
    </row>
    <row r="54" spans="1:14" s="13" customFormat="1" ht="24" customHeight="1">
      <c r="A54" s="345">
        <v>25</v>
      </c>
      <c r="B54" s="346"/>
      <c r="C54" s="347">
        <v>2</v>
      </c>
      <c r="D54" s="348"/>
      <c r="E54" s="347"/>
      <c r="F54" s="348"/>
      <c r="G54" s="46"/>
      <c r="H54" s="407"/>
      <c r="I54" s="349"/>
      <c r="J54" s="350"/>
      <c r="K54" s="46"/>
      <c r="L54" s="407"/>
      <c r="M54" s="347">
        <f>SUM(C54:L54)</f>
        <v>2</v>
      </c>
      <c r="N54" s="348"/>
    </row>
    <row r="55" spans="1:14" s="13" customFormat="1" ht="24" customHeight="1">
      <c r="A55" s="345">
        <v>26</v>
      </c>
      <c r="B55" s="346"/>
      <c r="C55" s="347">
        <v>1</v>
      </c>
      <c r="D55" s="348"/>
      <c r="E55" s="347"/>
      <c r="F55" s="348"/>
      <c r="G55" s="46"/>
      <c r="H55" s="407"/>
      <c r="I55" s="349"/>
      <c r="J55" s="350"/>
      <c r="K55" s="46"/>
      <c r="L55" s="407"/>
      <c r="M55" s="347">
        <f t="shared" si="1"/>
        <v>1</v>
      </c>
      <c r="N55" s="348"/>
    </row>
    <row r="56" spans="1:14" s="38" customFormat="1" ht="11.25">
      <c r="A56" s="374" t="s">
        <v>145</v>
      </c>
      <c r="B56" s="374"/>
      <c r="C56" s="374"/>
      <c r="D56" s="374"/>
      <c r="E56" s="374"/>
      <c r="F56" s="374"/>
      <c r="G56" s="374"/>
      <c r="H56" s="374"/>
      <c r="I56" s="56"/>
      <c r="J56" s="56"/>
      <c r="K56" s="56"/>
      <c r="L56" s="56"/>
      <c r="M56" s="56"/>
      <c r="N56" s="56"/>
    </row>
  </sheetData>
  <sheetProtection/>
  <mergeCells count="103">
    <mergeCell ref="D32:D33"/>
    <mergeCell ref="G32:G33"/>
    <mergeCell ref="H32:H33"/>
    <mergeCell ref="A24:B25"/>
    <mergeCell ref="G30:G31"/>
    <mergeCell ref="H30:H31"/>
    <mergeCell ref="I30:I31"/>
    <mergeCell ref="J30:J31"/>
    <mergeCell ref="K30:K31"/>
    <mergeCell ref="A2:N2"/>
    <mergeCell ref="A30:B31"/>
    <mergeCell ref="A32:B33"/>
    <mergeCell ref="C30:C31"/>
    <mergeCell ref="C32:C33"/>
    <mergeCell ref="D30:D31"/>
    <mergeCell ref="I32:I33"/>
    <mergeCell ref="J32:J33"/>
    <mergeCell ref="F30:F31"/>
    <mergeCell ref="E32:E33"/>
    <mergeCell ref="A56:H56"/>
    <mergeCell ref="A40:N41"/>
    <mergeCell ref="C50:D50"/>
    <mergeCell ref="E50:F50"/>
    <mergeCell ref="C49:D49"/>
    <mergeCell ref="A55:B55"/>
    <mergeCell ref="A43:B43"/>
    <mergeCell ref="I55:J55"/>
    <mergeCell ref="G46:H46"/>
    <mergeCell ref="E48:F48"/>
    <mergeCell ref="F32:F33"/>
    <mergeCell ref="B36:N36"/>
    <mergeCell ref="B37:O37"/>
    <mergeCell ref="M42:N42"/>
    <mergeCell ref="M44:N44"/>
    <mergeCell ref="E44:F44"/>
    <mergeCell ref="G44:H44"/>
    <mergeCell ref="I44:J44"/>
    <mergeCell ref="K44:L44"/>
    <mergeCell ref="K32:K33"/>
    <mergeCell ref="C44:D44"/>
    <mergeCell ref="E55:F55"/>
    <mergeCell ref="G45:H45"/>
    <mergeCell ref="C51:D51"/>
    <mergeCell ref="C48:D48"/>
    <mergeCell ref="E49:F49"/>
    <mergeCell ref="E51:F51"/>
    <mergeCell ref="C55:D55"/>
    <mergeCell ref="M55:N55"/>
    <mergeCell ref="M45:N45"/>
    <mergeCell ref="M46:N46"/>
    <mergeCell ref="M48:N48"/>
    <mergeCell ref="M47:N47"/>
    <mergeCell ref="M49:N49"/>
    <mergeCell ref="M54:N54"/>
    <mergeCell ref="K52:L52"/>
    <mergeCell ref="C46:D46"/>
    <mergeCell ref="M52:N52"/>
    <mergeCell ref="M51:N51"/>
    <mergeCell ref="A18:B19"/>
    <mergeCell ref="M50:N50"/>
    <mergeCell ref="A46:B46"/>
    <mergeCell ref="A47:B47"/>
    <mergeCell ref="A50:B50"/>
    <mergeCell ref="I52:J52"/>
    <mergeCell ref="C45:D45"/>
    <mergeCell ref="C47:D47"/>
    <mergeCell ref="A3:N4"/>
    <mergeCell ref="A20:B21"/>
    <mergeCell ref="A22:B23"/>
    <mergeCell ref="A26:B27"/>
    <mergeCell ref="A28:B29"/>
    <mergeCell ref="A34:B35"/>
    <mergeCell ref="A8:B9"/>
    <mergeCell ref="A6:B6"/>
    <mergeCell ref="A7:B7"/>
    <mergeCell ref="E30:E31"/>
    <mergeCell ref="A12:B13"/>
    <mergeCell ref="A14:B15"/>
    <mergeCell ref="A16:B17"/>
    <mergeCell ref="A51:B51"/>
    <mergeCell ref="A48:B48"/>
    <mergeCell ref="A49:B49"/>
    <mergeCell ref="A45:B45"/>
    <mergeCell ref="A39:E39"/>
    <mergeCell ref="A44:B44"/>
    <mergeCell ref="C43:N43"/>
    <mergeCell ref="M53:N53"/>
    <mergeCell ref="E53:F53"/>
    <mergeCell ref="G53:H53"/>
    <mergeCell ref="I53:J53"/>
    <mergeCell ref="K53:L53"/>
    <mergeCell ref="A53:B53"/>
    <mergeCell ref="C53:D53"/>
    <mergeCell ref="A1:F1"/>
    <mergeCell ref="A54:B54"/>
    <mergeCell ref="C54:D54"/>
    <mergeCell ref="E54:F54"/>
    <mergeCell ref="I54:J54"/>
    <mergeCell ref="A52:B52"/>
    <mergeCell ref="C52:D52"/>
    <mergeCell ref="E52:F52"/>
    <mergeCell ref="G52:H52"/>
    <mergeCell ref="A10:B11"/>
  </mergeCells>
  <printOptions horizontalCentered="1"/>
  <pageMargins left="0.5905511811023623" right="0.5905511811023623" top="0.5905511811023623" bottom="0.5905511811023623" header="0.3937007874015748" footer="0.3937007874015748"/>
  <pageSetup horizontalDpi="600" verticalDpi="600" orientation="portrait" paperSize="9" scale="84" r:id="rId2"/>
  <headerFooter alignWithMargins="0">
    <oddFooter>&amp;C&amp;"ＭＳ Ｐ明朝,標準"&amp;10&amp;A</oddFooter>
  </headerFooter>
  <drawing r:id="rId1"/>
</worksheet>
</file>

<file path=xl/worksheets/sheet13.xml><?xml version="1.0" encoding="utf-8"?>
<worksheet xmlns="http://schemas.openxmlformats.org/spreadsheetml/2006/main" xmlns:r="http://schemas.openxmlformats.org/officeDocument/2006/relationships">
  <sheetPr>
    <tabColor theme="0"/>
  </sheetPr>
  <dimension ref="A13:I19"/>
  <sheetViews>
    <sheetView view="pageBreakPreview" zoomScaleSheetLayoutView="100" zoomScalePageLayoutView="0" workbookViewId="0" topLeftCell="A1">
      <selection activeCell="J13" sqref="J13"/>
    </sheetView>
  </sheetViews>
  <sheetFormatPr defaultColWidth="9.00390625" defaultRowHeight="13.5"/>
  <cols>
    <col min="1" max="16384" width="9.00390625" style="1" customWidth="1"/>
  </cols>
  <sheetData>
    <row r="13" spans="1:9" ht="32.25">
      <c r="A13" s="181"/>
      <c r="B13" s="181"/>
      <c r="C13" s="181"/>
      <c r="D13" s="181"/>
      <c r="E13" s="181"/>
      <c r="F13" s="181"/>
      <c r="G13" s="181"/>
      <c r="H13" s="181"/>
      <c r="I13" s="181"/>
    </row>
    <row r="14" spans="1:9" ht="14.25">
      <c r="A14" s="2"/>
      <c r="B14" s="2"/>
      <c r="C14" s="2"/>
      <c r="D14" s="2"/>
      <c r="E14" s="2"/>
      <c r="F14" s="2"/>
      <c r="G14" s="2"/>
      <c r="H14" s="2"/>
      <c r="I14" s="2"/>
    </row>
    <row r="15" spans="1:9" ht="14.25">
      <c r="A15" s="2"/>
      <c r="B15" s="2"/>
      <c r="C15" s="2"/>
      <c r="D15" s="2"/>
      <c r="E15" s="2"/>
      <c r="F15" s="2"/>
      <c r="G15" s="2"/>
      <c r="H15" s="2"/>
      <c r="I15" s="2"/>
    </row>
    <row r="16" spans="1:9" ht="14.25">
      <c r="A16" s="2"/>
      <c r="B16" s="2"/>
      <c r="C16" s="2"/>
      <c r="D16" s="2"/>
      <c r="E16" s="2"/>
      <c r="F16" s="2"/>
      <c r="G16" s="2"/>
      <c r="H16" s="2"/>
      <c r="I16" s="2"/>
    </row>
    <row r="17" spans="1:9" ht="14.25">
      <c r="A17" s="2"/>
      <c r="B17" s="2"/>
      <c r="C17" s="2"/>
      <c r="D17" s="2"/>
      <c r="E17" s="2"/>
      <c r="F17" s="2"/>
      <c r="G17" s="2"/>
      <c r="H17" s="2"/>
      <c r="I17" s="2"/>
    </row>
    <row r="18" spans="1:9" ht="14.25">
      <c r="A18" s="2"/>
      <c r="B18" s="2"/>
      <c r="C18" s="2"/>
      <c r="D18" s="2"/>
      <c r="E18" s="2"/>
      <c r="F18" s="2"/>
      <c r="G18" s="2"/>
      <c r="H18" s="2"/>
      <c r="I18" s="2"/>
    </row>
    <row r="19" spans="1:9" ht="35.25">
      <c r="A19" s="182"/>
      <c r="B19" s="182"/>
      <c r="C19" s="182"/>
      <c r="D19" s="182"/>
      <c r="E19" s="182"/>
      <c r="F19" s="182"/>
      <c r="G19" s="182"/>
      <c r="H19" s="182"/>
      <c r="I19" s="182"/>
    </row>
  </sheetData>
  <sheetProtection/>
  <mergeCells count="2">
    <mergeCell ref="A13:I13"/>
    <mergeCell ref="A19:I19"/>
  </mergeCells>
  <printOptions horizontalCentered="1"/>
  <pageMargins left="0.5905511811023623" right="0.5905511811023623" top="0.5905511811023623" bottom="0.5905511811023623" header="0.3937007874015748" footer="0.3937007874015748"/>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tabColor theme="0"/>
  </sheetPr>
  <dimension ref="A13:I19"/>
  <sheetViews>
    <sheetView view="pageBreakPreview" zoomScaleSheetLayoutView="100" zoomScalePageLayoutView="0" workbookViewId="0" topLeftCell="A1">
      <selection activeCell="B4" sqref="B4:L5"/>
    </sheetView>
  </sheetViews>
  <sheetFormatPr defaultColWidth="9.00390625" defaultRowHeight="13.5"/>
  <cols>
    <col min="1" max="3" width="9.00390625" style="1" customWidth="1"/>
    <col min="4" max="4" width="6.375" style="1" customWidth="1"/>
    <col min="5" max="16384" width="9.00390625" style="1" customWidth="1"/>
  </cols>
  <sheetData>
    <row r="13" spans="1:9" ht="32.25">
      <c r="A13" s="181"/>
      <c r="B13" s="181"/>
      <c r="C13" s="181"/>
      <c r="D13" s="181"/>
      <c r="E13" s="181"/>
      <c r="F13" s="181"/>
      <c r="G13" s="181"/>
      <c r="H13" s="181"/>
      <c r="I13" s="181"/>
    </row>
    <row r="14" spans="1:9" ht="14.25">
      <c r="A14" s="2"/>
      <c r="B14" s="2"/>
      <c r="C14" s="2"/>
      <c r="D14" s="2"/>
      <c r="E14" s="2"/>
      <c r="F14" s="2"/>
      <c r="G14" s="2"/>
      <c r="H14" s="2"/>
      <c r="I14" s="2"/>
    </row>
    <row r="15" spans="1:9" ht="14.25">
      <c r="A15" s="2"/>
      <c r="B15" s="2"/>
      <c r="C15" s="2"/>
      <c r="D15" s="2"/>
      <c r="E15" s="2"/>
      <c r="F15" s="2"/>
      <c r="G15" s="2"/>
      <c r="H15" s="2"/>
      <c r="I15" s="2"/>
    </row>
    <row r="16" spans="1:9" ht="14.25">
      <c r="A16" s="2"/>
      <c r="B16" s="2"/>
      <c r="C16" s="2"/>
      <c r="D16" s="2"/>
      <c r="E16" s="2"/>
      <c r="F16" s="2"/>
      <c r="G16" s="2"/>
      <c r="H16" s="2"/>
      <c r="I16" s="2"/>
    </row>
    <row r="17" spans="1:9" ht="14.25">
      <c r="A17" s="2"/>
      <c r="B17" s="2"/>
      <c r="C17" s="2"/>
      <c r="D17" s="2"/>
      <c r="E17" s="2"/>
      <c r="F17" s="2"/>
      <c r="G17" s="2"/>
      <c r="H17" s="2"/>
      <c r="I17" s="2"/>
    </row>
    <row r="18" spans="1:9" ht="14.25">
      <c r="A18" s="2"/>
      <c r="B18" s="2"/>
      <c r="C18" s="2"/>
      <c r="D18" s="2"/>
      <c r="E18" s="2"/>
      <c r="F18" s="2"/>
      <c r="G18" s="2"/>
      <c r="H18" s="2"/>
      <c r="I18" s="2"/>
    </row>
    <row r="19" spans="1:9" ht="35.25">
      <c r="A19" s="182"/>
      <c r="B19" s="182"/>
      <c r="C19" s="182"/>
      <c r="D19" s="182"/>
      <c r="E19" s="182"/>
      <c r="F19" s="182"/>
      <c r="G19" s="182"/>
      <c r="H19" s="182"/>
      <c r="I19" s="182"/>
    </row>
  </sheetData>
  <sheetProtection/>
  <mergeCells count="2">
    <mergeCell ref="A13:I13"/>
    <mergeCell ref="A19:I19"/>
  </mergeCells>
  <printOptions horizontalCentered="1"/>
  <pageMargins left="0.5905511811023623" right="0.5905511811023623" top="0.5905511811023623" bottom="0.5905511811023623" header="0.3937007874015748" footer="0.3937007874015748"/>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tabColor theme="0"/>
  </sheetPr>
  <dimension ref="A20:J23"/>
  <sheetViews>
    <sheetView view="pageBreakPreview" zoomScaleSheetLayoutView="100" zoomScalePageLayoutView="0" workbookViewId="0" topLeftCell="A1">
      <selection activeCell="B4" sqref="B4:L5"/>
    </sheetView>
  </sheetViews>
  <sheetFormatPr defaultColWidth="9.00390625" defaultRowHeight="13.5"/>
  <cols>
    <col min="1" max="3" width="9.00390625" style="166" customWidth="1"/>
    <col min="4" max="4" width="6.375" style="166" customWidth="1"/>
    <col min="5" max="16384" width="9.00390625" style="166" customWidth="1"/>
  </cols>
  <sheetData>
    <row r="20" spans="2:10" ht="32.25">
      <c r="B20" s="167" t="s">
        <v>261</v>
      </c>
      <c r="C20" s="183" t="s">
        <v>262</v>
      </c>
      <c r="D20" s="183"/>
      <c r="E20" s="183"/>
      <c r="F20" s="183"/>
      <c r="G20" s="183"/>
      <c r="H20" s="183"/>
      <c r="I20" s="183"/>
      <c r="J20" s="183"/>
    </row>
    <row r="22" spans="1:9" s="168" customFormat="1" ht="14.25">
      <c r="A22" s="1"/>
      <c r="B22" s="1"/>
      <c r="C22" s="1"/>
      <c r="D22" s="1"/>
      <c r="E22" s="1"/>
      <c r="F22" s="1"/>
      <c r="G22" s="1"/>
      <c r="H22" s="1"/>
      <c r="I22" s="1"/>
    </row>
    <row r="23" spans="3:10" ht="32.25">
      <c r="C23" s="183" t="s">
        <v>263</v>
      </c>
      <c r="D23" s="183"/>
      <c r="E23" s="183"/>
      <c r="F23" s="183"/>
      <c r="G23" s="183"/>
      <c r="H23" s="183"/>
      <c r="I23" s="183"/>
      <c r="J23" s="183"/>
    </row>
  </sheetData>
  <sheetProtection/>
  <mergeCells count="2">
    <mergeCell ref="C20:J20"/>
    <mergeCell ref="C23:J23"/>
  </mergeCells>
  <printOptions horizontalCentered="1"/>
  <pageMargins left="0.5905511811023623" right="0.5905511811023623" top="0.5905511811023623" bottom="0.5905511811023623" header="0.3937007874015748" footer="0.3937007874015748"/>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theme="0"/>
  </sheetPr>
  <dimension ref="A13:I19"/>
  <sheetViews>
    <sheetView view="pageBreakPreview" zoomScaleSheetLayoutView="100" zoomScalePageLayoutView="0" workbookViewId="0" topLeftCell="A1">
      <selection activeCell="B4" sqref="B4:L5"/>
    </sheetView>
  </sheetViews>
  <sheetFormatPr defaultColWidth="9.00390625" defaultRowHeight="13.5"/>
  <cols>
    <col min="1" max="3" width="9.00390625" style="1" customWidth="1"/>
    <col min="4" max="4" width="6.375" style="1" customWidth="1"/>
    <col min="5" max="16384" width="9.00390625" style="1" customWidth="1"/>
  </cols>
  <sheetData>
    <row r="13" spans="1:9" ht="32.25">
      <c r="A13" s="181"/>
      <c r="B13" s="181"/>
      <c r="C13" s="181"/>
      <c r="D13" s="181"/>
      <c r="E13" s="181"/>
      <c r="F13" s="181"/>
      <c r="G13" s="181"/>
      <c r="H13" s="181"/>
      <c r="I13" s="181"/>
    </row>
    <row r="14" spans="1:9" ht="14.25">
      <c r="A14" s="2"/>
      <c r="B14" s="2"/>
      <c r="C14" s="2"/>
      <c r="D14" s="2"/>
      <c r="E14" s="2"/>
      <c r="F14" s="2"/>
      <c r="G14" s="2"/>
      <c r="H14" s="2"/>
      <c r="I14" s="2"/>
    </row>
    <row r="15" spans="1:9" ht="14.25">
      <c r="A15" s="2"/>
      <c r="B15" s="2"/>
      <c r="C15" s="2"/>
      <c r="D15" s="2"/>
      <c r="E15" s="2"/>
      <c r="F15" s="2"/>
      <c r="G15" s="2"/>
      <c r="H15" s="2"/>
      <c r="I15" s="2"/>
    </row>
    <row r="16" spans="1:9" ht="14.25">
      <c r="A16" s="2"/>
      <c r="B16" s="2"/>
      <c r="C16" s="2"/>
      <c r="D16" s="2"/>
      <c r="E16" s="2"/>
      <c r="F16" s="2"/>
      <c r="G16" s="2"/>
      <c r="H16" s="2"/>
      <c r="I16" s="2"/>
    </row>
    <row r="17" spans="1:9" ht="14.25">
      <c r="A17" s="2"/>
      <c r="B17" s="2"/>
      <c r="C17" s="2"/>
      <c r="D17" s="2"/>
      <c r="E17" s="2"/>
      <c r="F17" s="2"/>
      <c r="G17" s="2"/>
      <c r="H17" s="2"/>
      <c r="I17" s="2"/>
    </row>
    <row r="18" spans="1:9" ht="14.25">
      <c r="A18" s="2"/>
      <c r="B18" s="2"/>
      <c r="C18" s="2"/>
      <c r="D18" s="2"/>
      <c r="E18" s="2"/>
      <c r="F18" s="2"/>
      <c r="G18" s="2"/>
      <c r="H18" s="2"/>
      <c r="I18" s="2"/>
    </row>
    <row r="19" spans="1:9" ht="35.25">
      <c r="A19" s="182"/>
      <c r="B19" s="182"/>
      <c r="C19" s="182"/>
      <c r="D19" s="182"/>
      <c r="E19" s="182"/>
      <c r="F19" s="182"/>
      <c r="G19" s="182"/>
      <c r="H19" s="182"/>
      <c r="I19" s="182"/>
    </row>
  </sheetData>
  <sheetProtection/>
  <mergeCells count="2">
    <mergeCell ref="A13:I13"/>
    <mergeCell ref="A19:I19"/>
  </mergeCells>
  <printOptions horizontalCentered="1"/>
  <pageMargins left="0.5905511811023623" right="0.5905511811023623" top="0.5905511811023623" bottom="0.5905511811023623" header="0.3937007874015748" footer="0.3937007874015748"/>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sheetPr>
    <tabColor rgb="FFFFC000"/>
  </sheetPr>
  <dimension ref="A1:L81"/>
  <sheetViews>
    <sheetView view="pageBreakPreview" zoomScale="130" zoomScaleSheetLayoutView="130" zoomScalePageLayoutView="0" workbookViewId="0" topLeftCell="A13">
      <selection activeCell="G43" sqref="G43"/>
    </sheetView>
  </sheetViews>
  <sheetFormatPr defaultColWidth="9.00390625" defaultRowHeight="13.5"/>
  <cols>
    <col min="1" max="1" width="3.875" style="22" customWidth="1"/>
    <col min="2" max="3" width="8.75390625" style="22" customWidth="1"/>
    <col min="4" max="4" width="6.375" style="22" customWidth="1"/>
    <col min="5" max="12" width="8.75390625" style="22" customWidth="1"/>
    <col min="13" max="17" width="5.00390625" style="22" bestFit="1" customWidth="1"/>
    <col min="18" max="24" width="5.00390625" style="22" customWidth="1"/>
    <col min="25" max="16384" width="9.00390625" style="22" customWidth="1"/>
  </cols>
  <sheetData>
    <row r="1" spans="1:4" s="3" customFormat="1" ht="17.25">
      <c r="A1" s="19" t="s">
        <v>200</v>
      </c>
      <c r="C1" s="125"/>
      <c r="D1" s="125"/>
    </row>
    <row r="2" spans="1:4" s="3" customFormat="1" ht="9.75" customHeight="1">
      <c r="A2" s="126"/>
      <c r="C2" s="125"/>
      <c r="D2" s="125"/>
    </row>
    <row r="3" spans="1:6" s="3" customFormat="1" ht="14.25">
      <c r="A3" s="184" t="s">
        <v>201</v>
      </c>
      <c r="B3" s="184"/>
      <c r="C3" s="184"/>
      <c r="D3" s="184"/>
      <c r="E3" s="184"/>
      <c r="F3" s="76"/>
    </row>
    <row r="4" spans="2:12" s="5" customFormat="1" ht="12">
      <c r="B4" s="185" t="s">
        <v>202</v>
      </c>
      <c r="C4" s="185"/>
      <c r="D4" s="185"/>
      <c r="E4" s="185"/>
      <c r="F4" s="185"/>
      <c r="G4" s="185"/>
      <c r="H4" s="185"/>
      <c r="I4" s="185"/>
      <c r="J4" s="185"/>
      <c r="K4" s="185"/>
      <c r="L4" s="185"/>
    </row>
    <row r="5" spans="2:12" s="5" customFormat="1" ht="12">
      <c r="B5" s="185"/>
      <c r="C5" s="185"/>
      <c r="D5" s="185"/>
      <c r="E5" s="185"/>
      <c r="F5" s="185"/>
      <c r="G5" s="185"/>
      <c r="H5" s="185"/>
      <c r="I5" s="185"/>
      <c r="J5" s="185"/>
      <c r="K5" s="185"/>
      <c r="L5" s="185"/>
    </row>
    <row r="6" spans="2:12" s="3" customFormat="1" ht="12.75" customHeight="1">
      <c r="B6" s="127"/>
      <c r="C6" s="127"/>
      <c r="D6" s="127"/>
      <c r="E6" s="127"/>
      <c r="F6" s="127"/>
      <c r="G6" s="127"/>
      <c r="H6" s="127"/>
      <c r="I6" s="127"/>
      <c r="J6" s="127"/>
      <c r="K6" s="127"/>
      <c r="L6" s="127"/>
    </row>
    <row r="7" s="3" customFormat="1" ht="18" customHeight="1">
      <c r="B7" s="76" t="s">
        <v>203</v>
      </c>
    </row>
    <row r="8" s="3" customFormat="1" ht="13.5">
      <c r="B8" s="3" t="s">
        <v>204</v>
      </c>
    </row>
    <row r="9" spans="2:12" s="5" customFormat="1" ht="12" customHeight="1">
      <c r="B9" s="128"/>
      <c r="C9" s="129" t="s">
        <v>205</v>
      </c>
      <c r="D9" s="186" t="s">
        <v>206</v>
      </c>
      <c r="E9" s="187"/>
      <c r="F9" s="187"/>
      <c r="G9" s="187"/>
      <c r="H9" s="187"/>
      <c r="I9" s="187"/>
      <c r="J9" s="187"/>
      <c r="K9" s="188"/>
      <c r="L9" s="130"/>
    </row>
    <row r="10" spans="2:12" s="5" customFormat="1" ht="36">
      <c r="B10" s="124" t="s">
        <v>3</v>
      </c>
      <c r="C10" s="123" t="s">
        <v>207</v>
      </c>
      <c r="D10" s="131" t="s">
        <v>208</v>
      </c>
      <c r="E10" s="131" t="s">
        <v>209</v>
      </c>
      <c r="F10" s="131" t="s">
        <v>210</v>
      </c>
      <c r="G10" s="131" t="s">
        <v>212</v>
      </c>
      <c r="H10" s="131" t="s">
        <v>214</v>
      </c>
      <c r="I10" s="131" t="s">
        <v>215</v>
      </c>
      <c r="J10" s="131" t="s">
        <v>216</v>
      </c>
      <c r="K10" s="6" t="s">
        <v>217</v>
      </c>
      <c r="L10" s="132"/>
    </row>
    <row r="11" spans="2:12" s="5" customFormat="1" ht="17.25" customHeight="1">
      <c r="B11" s="6" t="s">
        <v>218</v>
      </c>
      <c r="C11" s="133">
        <v>178686</v>
      </c>
      <c r="D11" s="134">
        <v>0</v>
      </c>
      <c r="E11" s="134">
        <v>2</v>
      </c>
      <c r="F11" s="134">
        <v>18</v>
      </c>
      <c r="G11" s="134">
        <v>1</v>
      </c>
      <c r="H11" s="134">
        <v>0</v>
      </c>
      <c r="I11" s="134">
        <v>5</v>
      </c>
      <c r="J11" s="134">
        <v>51</v>
      </c>
      <c r="K11" s="135">
        <f>SUM(D11:J11)</f>
        <v>77</v>
      </c>
      <c r="L11" s="136"/>
    </row>
    <row r="12" spans="2:12" s="5" customFormat="1" ht="17.25" customHeight="1">
      <c r="B12" s="6" t="s">
        <v>219</v>
      </c>
      <c r="C12" s="133">
        <f>225360+16085+16140+16500</f>
        <v>274085</v>
      </c>
      <c r="D12" s="134">
        <v>1</v>
      </c>
      <c r="E12" s="134">
        <v>0</v>
      </c>
      <c r="F12" s="137"/>
      <c r="G12" s="134">
        <v>2</v>
      </c>
      <c r="H12" s="134">
        <f>12+1</f>
        <v>13</v>
      </c>
      <c r="I12" s="134">
        <f>12+1</f>
        <v>13</v>
      </c>
      <c r="J12" s="134">
        <f>231+23+16+20</f>
        <v>290</v>
      </c>
      <c r="K12" s="135">
        <f>SUM(D12:J12)</f>
        <v>319</v>
      </c>
      <c r="L12" s="136"/>
    </row>
    <row r="13" spans="2:12" s="5" customFormat="1" ht="17.25" customHeight="1">
      <c r="B13" s="138" t="s">
        <v>220</v>
      </c>
      <c r="C13" s="139"/>
      <c r="D13" s="140" t="s">
        <v>221</v>
      </c>
      <c r="E13" s="141" t="s">
        <v>222</v>
      </c>
      <c r="F13" s="140" t="s">
        <v>223</v>
      </c>
      <c r="G13" s="140" t="s">
        <v>224</v>
      </c>
      <c r="H13" s="140" t="s">
        <v>225</v>
      </c>
      <c r="I13" s="140" t="s">
        <v>226</v>
      </c>
      <c r="J13" s="140" t="s">
        <v>227</v>
      </c>
      <c r="K13" s="137"/>
      <c r="L13" s="136"/>
    </row>
    <row r="14" spans="2:12" s="142" customFormat="1" ht="10.5">
      <c r="B14" s="189" t="s">
        <v>228</v>
      </c>
      <c r="C14" s="189"/>
      <c r="D14" s="189"/>
      <c r="E14" s="189"/>
      <c r="F14" s="189"/>
      <c r="G14" s="189"/>
      <c r="H14" s="189"/>
      <c r="I14" s="189"/>
      <c r="J14" s="189"/>
      <c r="K14" s="189"/>
      <c r="L14" s="190"/>
    </row>
    <row r="15" spans="2:12" s="142" customFormat="1" ht="10.5">
      <c r="B15" s="143" t="s">
        <v>229</v>
      </c>
      <c r="C15" s="143"/>
      <c r="D15" s="143"/>
      <c r="E15" s="143"/>
      <c r="F15" s="143"/>
      <c r="G15" s="143"/>
      <c r="H15" s="143"/>
      <c r="I15" s="143"/>
      <c r="J15" s="143"/>
      <c r="K15" s="143"/>
      <c r="L15" s="143"/>
    </row>
    <row r="16" spans="2:12" s="3" customFormat="1" ht="12.75" customHeight="1">
      <c r="B16" s="143"/>
      <c r="C16" s="143"/>
      <c r="D16" s="143"/>
      <c r="E16" s="143"/>
      <c r="F16" s="143"/>
      <c r="G16" s="143"/>
      <c r="H16" s="143"/>
      <c r="I16" s="143"/>
      <c r="J16" s="143"/>
      <c r="K16" s="143"/>
      <c r="L16" s="143"/>
    </row>
    <row r="17" spans="2:12" s="3" customFormat="1" ht="13.5">
      <c r="B17" s="144" t="s">
        <v>230</v>
      </c>
      <c r="C17" s="145"/>
      <c r="D17" s="146"/>
      <c r="E17" s="147"/>
      <c r="F17" s="147"/>
      <c r="G17" s="148"/>
      <c r="H17" s="147"/>
      <c r="I17" s="147"/>
      <c r="J17" s="147"/>
      <c r="K17" s="147"/>
      <c r="L17" s="147"/>
    </row>
    <row r="18" spans="2:12" s="5" customFormat="1" ht="12" customHeight="1">
      <c r="B18" s="128"/>
      <c r="C18" s="128"/>
      <c r="D18" s="129" t="s">
        <v>205</v>
      </c>
      <c r="E18" s="186" t="s">
        <v>232</v>
      </c>
      <c r="F18" s="187"/>
      <c r="G18" s="187"/>
      <c r="H18" s="187"/>
      <c r="I18" s="187"/>
      <c r="J18" s="187"/>
      <c r="K18" s="187"/>
      <c r="L18" s="188"/>
    </row>
    <row r="19" spans="2:12" s="5" customFormat="1" ht="24">
      <c r="B19" s="124" t="s">
        <v>3</v>
      </c>
      <c r="C19" s="124" t="s">
        <v>233</v>
      </c>
      <c r="D19" s="123" t="s">
        <v>207</v>
      </c>
      <c r="E19" s="131" t="s">
        <v>208</v>
      </c>
      <c r="F19" s="131" t="s">
        <v>209</v>
      </c>
      <c r="G19" s="131" t="s">
        <v>234</v>
      </c>
      <c r="H19" s="131" t="s">
        <v>235</v>
      </c>
      <c r="I19" s="131" t="s">
        <v>215</v>
      </c>
      <c r="J19" s="131" t="s">
        <v>216</v>
      </c>
      <c r="K19" s="149" t="s">
        <v>32</v>
      </c>
      <c r="L19" s="131" t="s">
        <v>217</v>
      </c>
    </row>
    <row r="20" spans="2:12" s="5" customFormat="1" ht="17.25" customHeight="1">
      <c r="B20" s="7">
        <v>21</v>
      </c>
      <c r="C20" s="150">
        <v>14920</v>
      </c>
      <c r="D20" s="150">
        <v>16110</v>
      </c>
      <c r="E20" s="150"/>
      <c r="F20" s="150"/>
      <c r="G20" s="150"/>
      <c r="H20" s="150"/>
      <c r="I20" s="150"/>
      <c r="J20" s="150">
        <v>23</v>
      </c>
      <c r="K20" s="151"/>
      <c r="L20" s="152">
        <f>SUM(E20:J20)</f>
        <v>23</v>
      </c>
    </row>
    <row r="21" spans="2:12" s="5" customFormat="1" ht="17.25" customHeight="1">
      <c r="B21" s="7">
        <v>22</v>
      </c>
      <c r="C21" s="150">
        <v>15124</v>
      </c>
      <c r="D21" s="150">
        <v>16462</v>
      </c>
      <c r="E21" s="150">
        <v>1</v>
      </c>
      <c r="F21" s="150"/>
      <c r="G21" s="150"/>
      <c r="H21" s="150">
        <v>1</v>
      </c>
      <c r="I21" s="150">
        <v>1</v>
      </c>
      <c r="J21" s="150">
        <v>28</v>
      </c>
      <c r="K21" s="151"/>
      <c r="L21" s="150">
        <f>SUM(E21:J21)</f>
        <v>31</v>
      </c>
    </row>
    <row r="22" spans="2:12" s="5" customFormat="1" ht="17.25" customHeight="1">
      <c r="B22" s="7">
        <v>23</v>
      </c>
      <c r="C22" s="150">
        <v>15244</v>
      </c>
      <c r="D22" s="150">
        <v>16193</v>
      </c>
      <c r="E22" s="150"/>
      <c r="F22" s="150"/>
      <c r="G22" s="150"/>
      <c r="H22" s="150"/>
      <c r="I22" s="150">
        <v>1</v>
      </c>
      <c r="J22" s="150">
        <v>18</v>
      </c>
      <c r="K22" s="151"/>
      <c r="L22" s="150">
        <f>SUM(E22:J22)</f>
        <v>19</v>
      </c>
    </row>
    <row r="23" spans="2:12" s="5" customFormat="1" ht="17.25" customHeight="1">
      <c r="B23" s="7">
        <v>24</v>
      </c>
      <c r="C23" s="150">
        <v>14841</v>
      </c>
      <c r="D23" s="150">
        <v>15921</v>
      </c>
      <c r="E23" s="150"/>
      <c r="F23" s="150"/>
      <c r="G23" s="150"/>
      <c r="H23" s="150"/>
      <c r="I23" s="150">
        <v>1</v>
      </c>
      <c r="J23" s="150">
        <v>10</v>
      </c>
      <c r="K23" s="150"/>
      <c r="L23" s="150">
        <f>SUM(E23:J23)</f>
        <v>11</v>
      </c>
    </row>
    <row r="24" spans="2:12" s="5" customFormat="1" ht="17.25" customHeight="1">
      <c r="B24" s="7">
        <v>25</v>
      </c>
      <c r="C24" s="150">
        <v>14637</v>
      </c>
      <c r="D24" s="150">
        <v>15541</v>
      </c>
      <c r="E24" s="150">
        <v>1</v>
      </c>
      <c r="F24" s="150"/>
      <c r="G24" s="150"/>
      <c r="H24" s="150"/>
      <c r="I24" s="150"/>
      <c r="J24" s="150">
        <v>12</v>
      </c>
      <c r="K24" s="150"/>
      <c r="L24" s="150">
        <f>SUM(E24:J24)</f>
        <v>13</v>
      </c>
    </row>
    <row r="25" spans="2:12" s="5" customFormat="1" ht="17.25" customHeight="1">
      <c r="B25" s="191">
        <v>26</v>
      </c>
      <c r="C25" s="150">
        <v>14236</v>
      </c>
      <c r="D25" s="150">
        <v>15295</v>
      </c>
      <c r="E25" s="150"/>
      <c r="F25" s="150"/>
      <c r="G25" s="150"/>
      <c r="H25" s="150">
        <v>1</v>
      </c>
      <c r="I25" s="150">
        <v>1</v>
      </c>
      <c r="J25" s="150">
        <v>21</v>
      </c>
      <c r="K25" s="150">
        <v>1</v>
      </c>
      <c r="L25" s="150">
        <f>SUM(E25:K25)</f>
        <v>24</v>
      </c>
    </row>
    <row r="26" spans="2:12" s="5" customFormat="1" ht="17.25" customHeight="1">
      <c r="B26" s="191"/>
      <c r="C26" s="192" t="s">
        <v>220</v>
      </c>
      <c r="D26" s="192"/>
      <c r="E26" s="153" t="s">
        <v>313</v>
      </c>
      <c r="F26" s="153" t="s">
        <v>236</v>
      </c>
      <c r="G26" s="153" t="s">
        <v>236</v>
      </c>
      <c r="H26" s="153" t="s">
        <v>314</v>
      </c>
      <c r="I26" s="153" t="s">
        <v>314</v>
      </c>
      <c r="J26" s="153" t="s">
        <v>312</v>
      </c>
      <c r="K26" s="153" t="s">
        <v>236</v>
      </c>
      <c r="L26" s="154"/>
    </row>
    <row r="27" spans="2:12" s="5" customFormat="1" ht="17.25" customHeight="1">
      <c r="B27" s="191"/>
      <c r="C27" s="193" t="s">
        <v>311</v>
      </c>
      <c r="D27" s="194"/>
      <c r="E27" s="155" t="s">
        <v>237</v>
      </c>
      <c r="F27" s="155" t="s">
        <v>238</v>
      </c>
      <c r="G27" s="155" t="s">
        <v>239</v>
      </c>
      <c r="H27" s="155" t="s">
        <v>240</v>
      </c>
      <c r="I27" s="155" t="s">
        <v>241</v>
      </c>
      <c r="J27" s="155" t="s">
        <v>242</v>
      </c>
      <c r="K27" s="155"/>
      <c r="L27" s="154"/>
    </row>
    <row r="28" spans="2:12" s="142" customFormat="1" ht="12" customHeight="1">
      <c r="B28" s="195" t="s">
        <v>243</v>
      </c>
      <c r="C28" s="195"/>
      <c r="D28" s="195"/>
      <c r="E28" s="195"/>
      <c r="F28" s="195"/>
      <c r="G28" s="195"/>
      <c r="H28" s="195"/>
      <c r="I28" s="195"/>
      <c r="J28" s="195"/>
      <c r="K28" s="195"/>
      <c r="L28" s="156"/>
    </row>
    <row r="29" spans="2:12" s="142" customFormat="1" ht="12" customHeight="1">
      <c r="B29" s="196" t="s">
        <v>244</v>
      </c>
      <c r="C29" s="196"/>
      <c r="D29" s="196"/>
      <c r="E29" s="196"/>
      <c r="F29" s="196"/>
      <c r="G29" s="196"/>
      <c r="H29" s="196"/>
      <c r="I29" s="196"/>
      <c r="J29" s="196"/>
      <c r="K29" s="196"/>
      <c r="L29" s="157"/>
    </row>
    <row r="30" spans="2:12" s="142" customFormat="1" ht="22.5" customHeight="1">
      <c r="B30" s="196" t="s">
        <v>245</v>
      </c>
      <c r="C30" s="196"/>
      <c r="D30" s="196"/>
      <c r="E30" s="196"/>
      <c r="F30" s="196"/>
      <c r="G30" s="196"/>
      <c r="H30" s="196"/>
      <c r="I30" s="196"/>
      <c r="J30" s="196"/>
      <c r="K30" s="196"/>
      <c r="L30" s="196"/>
    </row>
    <row r="31" spans="2:12" s="142" customFormat="1" ht="22.5" customHeight="1">
      <c r="B31" s="196"/>
      <c r="C31" s="196"/>
      <c r="D31" s="196"/>
      <c r="E31" s="196"/>
      <c r="F31" s="196"/>
      <c r="G31" s="196"/>
      <c r="H31" s="196"/>
      <c r="I31" s="196"/>
      <c r="J31" s="196"/>
      <c r="K31" s="196"/>
      <c r="L31" s="196"/>
    </row>
    <row r="32" spans="2:3" s="3" customFormat="1" ht="12.75" customHeight="1">
      <c r="B32" s="4"/>
      <c r="C32" s="4"/>
    </row>
    <row r="33" spans="2:8" s="3" customFormat="1" ht="14.25">
      <c r="B33" s="76" t="s">
        <v>246</v>
      </c>
      <c r="C33" s="76"/>
      <c r="D33" s="76"/>
      <c r="E33" s="76"/>
      <c r="F33" s="76"/>
      <c r="G33" s="76"/>
      <c r="H33" s="76"/>
    </row>
    <row r="34" spans="10:12" s="5" customFormat="1" ht="12">
      <c r="J34" s="197" t="s">
        <v>310</v>
      </c>
      <c r="K34" s="197"/>
      <c r="L34" s="197"/>
    </row>
    <row r="35" spans="2:12" s="5" customFormat="1" ht="12">
      <c r="B35" s="198" t="s">
        <v>247</v>
      </c>
      <c r="C35" s="199"/>
      <c r="D35" s="102" t="s">
        <v>265</v>
      </c>
      <c r="E35" s="186" t="s">
        <v>231</v>
      </c>
      <c r="F35" s="187"/>
      <c r="G35" s="187"/>
      <c r="H35" s="187"/>
      <c r="I35" s="187"/>
      <c r="J35" s="187"/>
      <c r="K35" s="187"/>
      <c r="L35" s="188"/>
    </row>
    <row r="36" spans="2:12" s="5" customFormat="1" ht="24">
      <c r="B36" s="200" t="s">
        <v>248</v>
      </c>
      <c r="C36" s="201"/>
      <c r="D36" s="123" t="s">
        <v>264</v>
      </c>
      <c r="E36" s="100" t="s">
        <v>208</v>
      </c>
      <c r="F36" s="6" t="s">
        <v>209</v>
      </c>
      <c r="G36" s="131" t="s">
        <v>211</v>
      </c>
      <c r="H36" s="131" t="s">
        <v>213</v>
      </c>
      <c r="I36" s="131" t="s">
        <v>215</v>
      </c>
      <c r="J36" s="7" t="s">
        <v>216</v>
      </c>
      <c r="K36" s="149" t="s">
        <v>32</v>
      </c>
      <c r="L36" s="7" t="s">
        <v>249</v>
      </c>
    </row>
    <row r="37" spans="2:12" s="5" customFormat="1" ht="15" customHeight="1">
      <c r="B37" s="202" t="s">
        <v>4</v>
      </c>
      <c r="C37" s="203"/>
      <c r="D37" s="158">
        <v>294</v>
      </c>
      <c r="E37" s="152"/>
      <c r="F37" s="152"/>
      <c r="G37" s="152"/>
      <c r="H37" s="152"/>
      <c r="I37" s="152"/>
      <c r="J37" s="152"/>
      <c r="K37" s="152"/>
      <c r="L37" s="159">
        <f aca="true" t="shared" si="0" ref="L37:L48">SUM(E37:K37)</f>
        <v>0</v>
      </c>
    </row>
    <row r="38" spans="2:12" s="5" customFormat="1" ht="15" customHeight="1">
      <c r="B38" s="202" t="s">
        <v>5</v>
      </c>
      <c r="C38" s="203"/>
      <c r="D38" s="158">
        <v>624</v>
      </c>
      <c r="E38" s="152"/>
      <c r="F38" s="152"/>
      <c r="G38" s="152"/>
      <c r="H38" s="152"/>
      <c r="I38" s="152"/>
      <c r="J38" s="152">
        <v>3</v>
      </c>
      <c r="K38" s="152"/>
      <c r="L38" s="159">
        <f t="shared" si="0"/>
        <v>3</v>
      </c>
    </row>
    <row r="39" spans="2:12" s="5" customFormat="1" ht="15" customHeight="1">
      <c r="B39" s="202" t="s">
        <v>6</v>
      </c>
      <c r="C39" s="203"/>
      <c r="D39" s="158">
        <v>533</v>
      </c>
      <c r="E39" s="152"/>
      <c r="F39" s="152"/>
      <c r="G39" s="152"/>
      <c r="H39" s="152"/>
      <c r="I39" s="152"/>
      <c r="J39" s="152"/>
      <c r="K39" s="152"/>
      <c r="L39" s="159">
        <f t="shared" si="0"/>
        <v>0</v>
      </c>
    </row>
    <row r="40" spans="2:12" s="5" customFormat="1" ht="15" customHeight="1">
      <c r="B40" s="202" t="s">
        <v>250</v>
      </c>
      <c r="C40" s="203"/>
      <c r="D40" s="158">
        <v>945</v>
      </c>
      <c r="E40" s="152"/>
      <c r="F40" s="152"/>
      <c r="G40" s="152"/>
      <c r="H40" s="152"/>
      <c r="I40" s="152"/>
      <c r="J40" s="152">
        <v>2</v>
      </c>
      <c r="K40" s="152"/>
      <c r="L40" s="159">
        <f t="shared" si="0"/>
        <v>2</v>
      </c>
    </row>
    <row r="41" spans="2:12" s="5" customFormat="1" ht="15" customHeight="1">
      <c r="B41" s="202" t="s">
        <v>7</v>
      </c>
      <c r="C41" s="203"/>
      <c r="D41" s="158">
        <v>674</v>
      </c>
      <c r="E41" s="152"/>
      <c r="F41" s="152"/>
      <c r="G41" s="152"/>
      <c r="H41" s="152"/>
      <c r="I41" s="152"/>
      <c r="J41" s="152">
        <v>2</v>
      </c>
      <c r="K41" s="152"/>
      <c r="L41" s="159">
        <f t="shared" si="0"/>
        <v>2</v>
      </c>
    </row>
    <row r="42" spans="2:12" s="5" customFormat="1" ht="15" customHeight="1">
      <c r="B42" s="202" t="s">
        <v>8</v>
      </c>
      <c r="C42" s="203"/>
      <c r="D42" s="158">
        <v>164</v>
      </c>
      <c r="E42" s="152"/>
      <c r="F42" s="152"/>
      <c r="G42" s="152"/>
      <c r="H42" s="152"/>
      <c r="I42" s="152"/>
      <c r="J42" s="152"/>
      <c r="K42" s="152"/>
      <c r="L42" s="159">
        <f t="shared" si="0"/>
        <v>0</v>
      </c>
    </row>
    <row r="43" spans="2:12" s="5" customFormat="1" ht="15" customHeight="1">
      <c r="B43" s="202" t="s">
        <v>15</v>
      </c>
      <c r="C43" s="203"/>
      <c r="D43" s="158">
        <v>1767</v>
      </c>
      <c r="E43" s="152"/>
      <c r="F43" s="152"/>
      <c r="G43" s="152"/>
      <c r="H43" s="152"/>
      <c r="I43" s="152"/>
      <c r="J43" s="152">
        <v>1</v>
      </c>
      <c r="K43" s="152"/>
      <c r="L43" s="159">
        <f t="shared" si="0"/>
        <v>1</v>
      </c>
    </row>
    <row r="44" spans="2:12" s="5" customFormat="1" ht="15" customHeight="1">
      <c r="B44" s="202" t="s">
        <v>9</v>
      </c>
      <c r="C44" s="203"/>
      <c r="D44" s="158">
        <v>251</v>
      </c>
      <c r="E44" s="152"/>
      <c r="F44" s="152"/>
      <c r="G44" s="152"/>
      <c r="H44" s="152"/>
      <c r="I44" s="152"/>
      <c r="J44" s="152">
        <v>1</v>
      </c>
      <c r="K44" s="152"/>
      <c r="L44" s="159">
        <f t="shared" si="0"/>
        <v>1</v>
      </c>
    </row>
    <row r="45" spans="2:12" s="5" customFormat="1" ht="15" customHeight="1">
      <c r="B45" s="202" t="s">
        <v>10</v>
      </c>
      <c r="C45" s="203"/>
      <c r="D45" s="158">
        <v>1327</v>
      </c>
      <c r="E45" s="152"/>
      <c r="F45" s="152"/>
      <c r="G45" s="152"/>
      <c r="H45" s="152"/>
      <c r="I45" s="152"/>
      <c r="J45" s="152">
        <v>2</v>
      </c>
      <c r="K45" s="152"/>
      <c r="L45" s="159">
        <f t="shared" si="0"/>
        <v>2</v>
      </c>
    </row>
    <row r="46" spans="2:12" s="5" customFormat="1" ht="15" customHeight="1">
      <c r="B46" s="202" t="s">
        <v>11</v>
      </c>
      <c r="C46" s="203"/>
      <c r="D46" s="158">
        <v>209</v>
      </c>
      <c r="E46" s="152"/>
      <c r="F46" s="152"/>
      <c r="G46" s="152"/>
      <c r="H46" s="152"/>
      <c r="I46" s="152"/>
      <c r="J46" s="152">
        <v>1</v>
      </c>
      <c r="K46" s="152"/>
      <c r="L46" s="159">
        <f t="shared" si="0"/>
        <v>1</v>
      </c>
    </row>
    <row r="47" spans="2:12" s="5" customFormat="1" ht="15" customHeight="1">
      <c r="B47" s="202" t="s">
        <v>12</v>
      </c>
      <c r="C47" s="203"/>
      <c r="D47" s="158">
        <v>101</v>
      </c>
      <c r="E47" s="152"/>
      <c r="F47" s="152"/>
      <c r="G47" s="152"/>
      <c r="H47" s="152"/>
      <c r="I47" s="152"/>
      <c r="J47" s="152"/>
      <c r="K47" s="152"/>
      <c r="L47" s="159">
        <f t="shared" si="0"/>
        <v>0</v>
      </c>
    </row>
    <row r="48" spans="2:12" s="5" customFormat="1" ht="15" customHeight="1">
      <c r="B48" s="202" t="s">
        <v>13</v>
      </c>
      <c r="C48" s="203"/>
      <c r="D48" s="158">
        <v>525</v>
      </c>
      <c r="E48" s="152"/>
      <c r="F48" s="152"/>
      <c r="G48" s="152"/>
      <c r="H48" s="152">
        <v>1</v>
      </c>
      <c r="I48" s="152"/>
      <c r="J48" s="152"/>
      <c r="K48" s="152"/>
      <c r="L48" s="159">
        <f t="shared" si="0"/>
        <v>1</v>
      </c>
    </row>
    <row r="49" spans="2:12" s="5" customFormat="1" ht="15" customHeight="1">
      <c r="B49" s="202" t="s">
        <v>14</v>
      </c>
      <c r="C49" s="203"/>
      <c r="D49" s="158">
        <v>294</v>
      </c>
      <c r="E49" s="152"/>
      <c r="F49" s="152"/>
      <c r="G49" s="152"/>
      <c r="H49" s="152"/>
      <c r="I49" s="152"/>
      <c r="J49" s="152"/>
      <c r="K49" s="152">
        <v>1</v>
      </c>
      <c r="L49" s="159">
        <f>SUM(E49:K49)</f>
        <v>1</v>
      </c>
    </row>
    <row r="50" spans="2:12" s="5" customFormat="1" ht="15" customHeight="1">
      <c r="B50" s="207" t="s">
        <v>251</v>
      </c>
      <c r="C50" s="208"/>
      <c r="D50" s="160">
        <f aca="true" t="shared" si="1" ref="D50:J50">SUM(D37:D49)</f>
        <v>7708</v>
      </c>
      <c r="E50" s="160">
        <f t="shared" si="1"/>
        <v>0</v>
      </c>
      <c r="F50" s="160">
        <f t="shared" si="1"/>
        <v>0</v>
      </c>
      <c r="G50" s="160">
        <f t="shared" si="1"/>
        <v>0</v>
      </c>
      <c r="H50" s="160">
        <f t="shared" si="1"/>
        <v>1</v>
      </c>
      <c r="I50" s="160">
        <f t="shared" si="1"/>
        <v>0</v>
      </c>
      <c r="J50" s="160">
        <f t="shared" si="1"/>
        <v>12</v>
      </c>
      <c r="K50" s="160">
        <f>SUM(K37:K49)</f>
        <v>1</v>
      </c>
      <c r="L50" s="161">
        <f>SUM(E50:K50)</f>
        <v>14</v>
      </c>
    </row>
    <row r="51" spans="2:12" s="5" customFormat="1" ht="15" customHeight="1">
      <c r="B51" s="202" t="s">
        <v>252</v>
      </c>
      <c r="C51" s="203"/>
      <c r="D51" s="158">
        <v>5262</v>
      </c>
      <c r="E51" s="152"/>
      <c r="F51" s="152"/>
      <c r="G51" s="152"/>
      <c r="H51" s="152"/>
      <c r="I51" s="152">
        <v>1</v>
      </c>
      <c r="J51" s="152">
        <v>7</v>
      </c>
      <c r="K51" s="152"/>
      <c r="L51" s="159">
        <f>SUM(E51:K51)</f>
        <v>8</v>
      </c>
    </row>
    <row r="52" spans="2:12" s="5" customFormat="1" ht="15" customHeight="1">
      <c r="B52" s="209" t="s">
        <v>253</v>
      </c>
      <c r="C52" s="210"/>
      <c r="D52" s="162">
        <f aca="true" t="shared" si="2" ref="D52:J52">SUM(D50:D51)</f>
        <v>12970</v>
      </c>
      <c r="E52" s="162">
        <f t="shared" si="2"/>
        <v>0</v>
      </c>
      <c r="F52" s="162">
        <f t="shared" si="2"/>
        <v>0</v>
      </c>
      <c r="G52" s="162">
        <f t="shared" si="2"/>
        <v>0</v>
      </c>
      <c r="H52" s="162">
        <f t="shared" si="2"/>
        <v>1</v>
      </c>
      <c r="I52" s="162">
        <f t="shared" si="2"/>
        <v>1</v>
      </c>
      <c r="J52" s="162">
        <f t="shared" si="2"/>
        <v>19</v>
      </c>
      <c r="K52" s="162">
        <f>SUM(K50:K51)</f>
        <v>1</v>
      </c>
      <c r="L52" s="163">
        <f>SUM(E52:K52)</f>
        <v>22</v>
      </c>
    </row>
    <row r="53" spans="2:12" s="5" customFormat="1" ht="15" customHeight="1">
      <c r="B53" s="202" t="s">
        <v>254</v>
      </c>
      <c r="C53" s="203"/>
      <c r="D53" s="158">
        <v>2325</v>
      </c>
      <c r="E53" s="158"/>
      <c r="F53" s="158"/>
      <c r="G53" s="158"/>
      <c r="H53" s="158"/>
      <c r="I53" s="158"/>
      <c r="J53" s="158">
        <v>2</v>
      </c>
      <c r="K53" s="158"/>
      <c r="L53" s="159">
        <f>SUM(E53:K53)</f>
        <v>2</v>
      </c>
    </row>
    <row r="54" spans="2:12" s="5" customFormat="1" ht="15" customHeight="1">
      <c r="B54" s="204" t="s">
        <v>255</v>
      </c>
      <c r="C54" s="205"/>
      <c r="D54" s="164">
        <f aca="true" t="shared" si="3" ref="D54:J54">SUM(D52,D53)</f>
        <v>15295</v>
      </c>
      <c r="E54" s="164">
        <f t="shared" si="3"/>
        <v>0</v>
      </c>
      <c r="F54" s="164">
        <f t="shared" si="3"/>
        <v>0</v>
      </c>
      <c r="G54" s="164">
        <f t="shared" si="3"/>
        <v>0</v>
      </c>
      <c r="H54" s="164">
        <f t="shared" si="3"/>
        <v>1</v>
      </c>
      <c r="I54" s="164">
        <f t="shared" si="3"/>
        <v>1</v>
      </c>
      <c r="J54" s="164">
        <f t="shared" si="3"/>
        <v>21</v>
      </c>
      <c r="K54" s="164">
        <f>SUM(K52,K53)</f>
        <v>1</v>
      </c>
      <c r="L54" s="165">
        <f>SUM(L52,L53)</f>
        <v>24</v>
      </c>
    </row>
    <row r="55" spans="2:12" s="142" customFormat="1" ht="10.5">
      <c r="B55" s="206" t="s">
        <v>243</v>
      </c>
      <c r="C55" s="206"/>
      <c r="D55" s="206"/>
      <c r="E55" s="206"/>
      <c r="F55" s="206"/>
      <c r="G55" s="206"/>
      <c r="H55" s="206"/>
      <c r="I55" s="206"/>
      <c r="J55" s="206"/>
      <c r="K55" s="206"/>
      <c r="L55" s="206"/>
    </row>
    <row r="56" spans="2:12" s="142" customFormat="1" ht="10.5">
      <c r="B56" s="196"/>
      <c r="C56" s="196"/>
      <c r="D56" s="196"/>
      <c r="E56" s="196"/>
      <c r="F56" s="196"/>
      <c r="G56" s="196"/>
      <c r="H56" s="196"/>
      <c r="I56" s="196"/>
      <c r="J56" s="196"/>
      <c r="K56" s="196"/>
      <c r="L56" s="196"/>
    </row>
    <row r="57" spans="2:12" s="3" customFormat="1" ht="14.25" customHeight="1">
      <c r="B57" s="22"/>
      <c r="C57" s="22"/>
      <c r="D57" s="22"/>
      <c r="E57" s="22"/>
      <c r="F57" s="22"/>
      <c r="G57" s="22"/>
      <c r="H57" s="22"/>
      <c r="I57" s="22"/>
      <c r="J57" s="22"/>
      <c r="K57" s="22"/>
      <c r="L57" s="22"/>
    </row>
    <row r="71" ht="13.5">
      <c r="A71" s="22" t="s">
        <v>256</v>
      </c>
    </row>
    <row r="72" ht="13.5">
      <c r="A72" s="22" t="s">
        <v>256</v>
      </c>
    </row>
    <row r="73" ht="13.5">
      <c r="A73" s="22" t="s">
        <v>257</v>
      </c>
    </row>
    <row r="74" ht="13.5">
      <c r="A74" s="22" t="s">
        <v>257</v>
      </c>
    </row>
    <row r="75" ht="13.5">
      <c r="A75" s="22" t="s">
        <v>258</v>
      </c>
    </row>
    <row r="76" ht="13.5">
      <c r="A76" s="22" t="s">
        <v>257</v>
      </c>
    </row>
    <row r="77" ht="13.5">
      <c r="A77" s="22" t="s">
        <v>258</v>
      </c>
    </row>
    <row r="78" ht="13.5">
      <c r="A78" s="22" t="s">
        <v>258</v>
      </c>
    </row>
    <row r="79" ht="13.5">
      <c r="A79" s="22" t="s">
        <v>257</v>
      </c>
    </row>
    <row r="80" ht="13.5">
      <c r="A80" s="22" t="s">
        <v>257</v>
      </c>
    </row>
    <row r="81" ht="13.5">
      <c r="A81" s="22" t="s">
        <v>258</v>
      </c>
    </row>
  </sheetData>
  <sheetProtection/>
  <mergeCells count="34">
    <mergeCell ref="B54:C54"/>
    <mergeCell ref="B55:L56"/>
    <mergeCell ref="B48:C48"/>
    <mergeCell ref="B49:C49"/>
    <mergeCell ref="B50:C50"/>
    <mergeCell ref="B51:C51"/>
    <mergeCell ref="B52:C52"/>
    <mergeCell ref="B53:C53"/>
    <mergeCell ref="B42:C42"/>
    <mergeCell ref="B43:C43"/>
    <mergeCell ref="B44:C44"/>
    <mergeCell ref="B45:C45"/>
    <mergeCell ref="B46:C46"/>
    <mergeCell ref="B47:C47"/>
    <mergeCell ref="B36:C36"/>
    <mergeCell ref="B37:C37"/>
    <mergeCell ref="B38:C38"/>
    <mergeCell ref="B39:C39"/>
    <mergeCell ref="B40:C40"/>
    <mergeCell ref="B41:C41"/>
    <mergeCell ref="B28:K28"/>
    <mergeCell ref="B29:K29"/>
    <mergeCell ref="B30:L31"/>
    <mergeCell ref="J34:L34"/>
    <mergeCell ref="B35:C35"/>
    <mergeCell ref="E35:L35"/>
    <mergeCell ref="A3:E3"/>
    <mergeCell ref="B4:L5"/>
    <mergeCell ref="D9:K9"/>
    <mergeCell ref="B14:L14"/>
    <mergeCell ref="E18:L18"/>
    <mergeCell ref="B25:B27"/>
    <mergeCell ref="C26:D26"/>
    <mergeCell ref="C27:D27"/>
  </mergeCells>
  <printOptions horizontalCentered="1"/>
  <pageMargins left="0.5905511811023623" right="0.5905511811023623" top="0.5905511811023623" bottom="0.5905511811023623" header="0.3937007874015748" footer="0.3937007874015748"/>
  <pageSetup horizontalDpi="600" verticalDpi="600" orientation="portrait" paperSize="9" scale="91" r:id="rId2"/>
  <headerFooter alignWithMargins="0">
    <oddFooter>&amp;C&amp;"ＭＳ Ｐ明朝,標準"&amp;10&amp;A</oddFooter>
  </headerFooter>
  <drawing r:id="rId1"/>
</worksheet>
</file>

<file path=xl/worksheets/sheet6.xml><?xml version="1.0" encoding="utf-8"?>
<worksheet xmlns="http://schemas.openxmlformats.org/spreadsheetml/2006/main" xmlns:r="http://schemas.openxmlformats.org/officeDocument/2006/relationships">
  <sheetPr>
    <tabColor rgb="FFFFC000"/>
  </sheetPr>
  <dimension ref="A1:T41"/>
  <sheetViews>
    <sheetView view="pageBreakPreview" zoomScaleNormal="50" zoomScaleSheetLayoutView="100" workbookViewId="0" topLeftCell="A1">
      <selection activeCell="A3" sqref="A3:T5"/>
    </sheetView>
  </sheetViews>
  <sheetFormatPr defaultColWidth="7.25390625" defaultRowHeight="13.5"/>
  <cols>
    <col min="1" max="1" width="3.50390625" style="64" customWidth="1"/>
    <col min="2" max="2" width="8.625" style="64" customWidth="1"/>
    <col min="3" max="3" width="4.50390625" style="64" customWidth="1"/>
    <col min="4" max="5" width="4.50390625" style="65" customWidth="1"/>
    <col min="6" max="20" width="4.50390625" style="64" customWidth="1"/>
    <col min="21" max="16384" width="7.25390625" style="11" customWidth="1"/>
  </cols>
  <sheetData>
    <row r="1" spans="1:10" s="3" customFormat="1" ht="17.25">
      <c r="A1" s="213" t="s">
        <v>117</v>
      </c>
      <c r="B1" s="213"/>
      <c r="C1" s="213"/>
      <c r="D1" s="213"/>
      <c r="E1" s="213"/>
      <c r="F1" s="213"/>
      <c r="G1" s="19"/>
      <c r="H1" s="19"/>
      <c r="I1" s="19"/>
      <c r="J1" s="19"/>
    </row>
    <row r="2" spans="1:10" s="3" customFormat="1" ht="18" customHeight="1">
      <c r="A2" s="59" t="s">
        <v>276</v>
      </c>
      <c r="B2" s="59"/>
      <c r="C2" s="59"/>
      <c r="D2" s="59"/>
      <c r="E2" s="59"/>
      <c r="F2" s="59"/>
      <c r="G2" s="59"/>
      <c r="H2" s="59"/>
      <c r="I2" s="59"/>
      <c r="J2" s="59"/>
    </row>
    <row r="3" spans="1:20" s="3" customFormat="1" ht="13.5">
      <c r="A3" s="358" t="s">
        <v>277</v>
      </c>
      <c r="B3" s="358"/>
      <c r="C3" s="358"/>
      <c r="D3" s="358"/>
      <c r="E3" s="358"/>
      <c r="F3" s="358"/>
      <c r="G3" s="358"/>
      <c r="H3" s="358"/>
      <c r="I3" s="358"/>
      <c r="J3" s="358"/>
      <c r="K3" s="358"/>
      <c r="L3" s="358"/>
      <c r="M3" s="358"/>
      <c r="N3" s="358"/>
      <c r="O3" s="358"/>
      <c r="P3" s="358"/>
      <c r="Q3" s="358"/>
      <c r="R3" s="358"/>
      <c r="S3" s="358"/>
      <c r="T3" s="358"/>
    </row>
    <row r="4" spans="1:20" s="3" customFormat="1" ht="13.5">
      <c r="A4" s="358"/>
      <c r="B4" s="358"/>
      <c r="C4" s="358"/>
      <c r="D4" s="358"/>
      <c r="E4" s="358"/>
      <c r="F4" s="358"/>
      <c r="G4" s="358"/>
      <c r="H4" s="358"/>
      <c r="I4" s="358"/>
      <c r="J4" s="358"/>
      <c r="K4" s="358"/>
      <c r="L4" s="358"/>
      <c r="M4" s="358"/>
      <c r="N4" s="358"/>
      <c r="O4" s="358"/>
      <c r="P4" s="358"/>
      <c r="Q4" s="358"/>
      <c r="R4" s="358"/>
      <c r="S4" s="358"/>
      <c r="T4" s="358"/>
    </row>
    <row r="5" spans="1:20" s="3" customFormat="1" ht="13.5">
      <c r="A5" s="358"/>
      <c r="B5" s="358"/>
      <c r="C5" s="358"/>
      <c r="D5" s="358"/>
      <c r="E5" s="358"/>
      <c r="F5" s="358"/>
      <c r="G5" s="358"/>
      <c r="H5" s="358"/>
      <c r="I5" s="358"/>
      <c r="J5" s="358"/>
      <c r="K5" s="358"/>
      <c r="L5" s="358"/>
      <c r="M5" s="358"/>
      <c r="N5" s="358"/>
      <c r="O5" s="358"/>
      <c r="P5" s="358"/>
      <c r="Q5" s="358"/>
      <c r="R5" s="358"/>
      <c r="S5" s="358"/>
      <c r="T5" s="358"/>
    </row>
    <row r="6" spans="1:20" s="9" customFormat="1" ht="14.25">
      <c r="A6" s="214"/>
      <c r="B6" s="214"/>
      <c r="C6" s="214"/>
      <c r="D6" s="214"/>
      <c r="E6" s="214"/>
      <c r="F6" s="59"/>
      <c r="G6" s="59"/>
      <c r="H6" s="59"/>
      <c r="I6" s="59"/>
      <c r="J6" s="59"/>
      <c r="K6" s="60"/>
      <c r="L6" s="60"/>
      <c r="M6" s="60"/>
      <c r="N6" s="60"/>
      <c r="O6" s="60"/>
      <c r="P6" s="60"/>
      <c r="Q6" s="60"/>
      <c r="R6" s="60"/>
      <c r="S6" s="60"/>
      <c r="T6" s="61"/>
    </row>
    <row r="7" spans="1:20" s="9" customFormat="1" ht="13.5">
      <c r="A7" s="382" t="s">
        <v>290</v>
      </c>
      <c r="B7" s="382"/>
      <c r="C7" s="382"/>
      <c r="D7" s="382"/>
      <c r="E7" s="382"/>
      <c r="F7" s="382"/>
      <c r="G7" s="382"/>
      <c r="H7" s="382"/>
      <c r="I7" s="382"/>
      <c r="J7" s="382"/>
      <c r="K7" s="382"/>
      <c r="L7" s="60"/>
      <c r="M7" s="60"/>
      <c r="N7" s="60"/>
      <c r="O7" s="230" t="s">
        <v>278</v>
      </c>
      <c r="P7" s="230"/>
      <c r="Q7" s="230"/>
      <c r="R7" s="230"/>
      <c r="S7" s="230"/>
      <c r="T7" s="230"/>
    </row>
    <row r="8" spans="2:20" s="12" customFormat="1" ht="36" customHeight="1">
      <c r="B8" s="216" t="s">
        <v>16</v>
      </c>
      <c r="C8" s="191" t="s">
        <v>149</v>
      </c>
      <c r="D8" s="191"/>
      <c r="E8" s="191" t="s">
        <v>150</v>
      </c>
      <c r="F8" s="191"/>
      <c r="G8" s="223" t="s">
        <v>195</v>
      </c>
      <c r="H8" s="224"/>
      <c r="I8" s="186" t="s">
        <v>189</v>
      </c>
      <c r="J8" s="188"/>
      <c r="K8" s="220" t="s">
        <v>196</v>
      </c>
      <c r="L8" s="191"/>
      <c r="M8" s="191" t="s">
        <v>151</v>
      </c>
      <c r="N8" s="191"/>
      <c r="O8" s="191" t="s">
        <v>32</v>
      </c>
      <c r="P8" s="191"/>
      <c r="Q8" s="211" t="s">
        <v>279</v>
      </c>
      <c r="R8" s="212"/>
      <c r="S8" s="218" t="s">
        <v>190</v>
      </c>
      <c r="T8" s="218" t="s">
        <v>191</v>
      </c>
    </row>
    <row r="9" spans="2:20" s="12" customFormat="1" ht="15" customHeight="1">
      <c r="B9" s="217"/>
      <c r="C9" s="7" t="s">
        <v>77</v>
      </c>
      <c r="D9" s="7" t="s">
        <v>78</v>
      </c>
      <c r="E9" s="7" t="s">
        <v>77</v>
      </c>
      <c r="F9" s="7" t="s">
        <v>78</v>
      </c>
      <c r="G9" s="7" t="s">
        <v>77</v>
      </c>
      <c r="H9" s="7" t="s">
        <v>78</v>
      </c>
      <c r="I9" s="7" t="s">
        <v>77</v>
      </c>
      <c r="J9" s="7" t="s">
        <v>78</v>
      </c>
      <c r="K9" s="7" t="s">
        <v>77</v>
      </c>
      <c r="L9" s="7" t="s">
        <v>78</v>
      </c>
      <c r="M9" s="7" t="s">
        <v>77</v>
      </c>
      <c r="N9" s="7" t="s">
        <v>78</v>
      </c>
      <c r="O9" s="7" t="s">
        <v>77</v>
      </c>
      <c r="P9" s="7" t="s">
        <v>78</v>
      </c>
      <c r="Q9" s="7" t="s">
        <v>77</v>
      </c>
      <c r="R9" s="7" t="s">
        <v>78</v>
      </c>
      <c r="S9" s="219"/>
      <c r="T9" s="219"/>
    </row>
    <row r="10" spans="2:20" s="12" customFormat="1" ht="21.75" customHeight="1">
      <c r="B10" s="102" t="s">
        <v>4</v>
      </c>
      <c r="C10" s="383"/>
      <c r="D10" s="383"/>
      <c r="E10" s="383"/>
      <c r="F10" s="383"/>
      <c r="G10" s="383"/>
      <c r="H10" s="383"/>
      <c r="I10" s="383"/>
      <c r="J10" s="383"/>
      <c r="K10" s="383"/>
      <c r="L10" s="383"/>
      <c r="M10" s="383"/>
      <c r="N10" s="383"/>
      <c r="O10" s="383"/>
      <c r="P10" s="383"/>
      <c r="Q10" s="383">
        <v>7</v>
      </c>
      <c r="R10" s="383">
        <v>8</v>
      </c>
      <c r="S10" s="384">
        <f>SUM(C10,E10,G10,I10,K10,M10,O10,Q10)</f>
        <v>7</v>
      </c>
      <c r="T10" s="384">
        <f>SUM(D10,F10,H10,J10,L10,N10,P10,R10)</f>
        <v>8</v>
      </c>
    </row>
    <row r="11" spans="2:20" s="74" customFormat="1" ht="21.75" customHeight="1">
      <c r="B11" s="102" t="s">
        <v>5</v>
      </c>
      <c r="C11" s="385">
        <v>3</v>
      </c>
      <c r="D11" s="385">
        <v>4</v>
      </c>
      <c r="E11" s="385">
        <v>3</v>
      </c>
      <c r="F11" s="385">
        <v>3</v>
      </c>
      <c r="G11" s="385"/>
      <c r="H11" s="385"/>
      <c r="I11" s="385">
        <v>1</v>
      </c>
      <c r="J11" s="385">
        <v>1</v>
      </c>
      <c r="K11" s="385">
        <v>2</v>
      </c>
      <c r="L11" s="385">
        <v>2</v>
      </c>
      <c r="M11" s="385"/>
      <c r="N11" s="385"/>
      <c r="O11" s="385"/>
      <c r="P11" s="385"/>
      <c r="Q11" s="385">
        <v>11</v>
      </c>
      <c r="R11" s="385">
        <v>21</v>
      </c>
      <c r="S11" s="384">
        <f aca="true" t="shared" si="0" ref="S11:S23">SUM(C11,E11,G11,I11,K11,M11,O11,Q11)</f>
        <v>20</v>
      </c>
      <c r="T11" s="384">
        <f aca="true" t="shared" si="1" ref="T11:T23">SUM(D11,F11,H11,J11,L11,N11,P11,R11)</f>
        <v>31</v>
      </c>
    </row>
    <row r="12" spans="2:20" s="74" customFormat="1" ht="21.75" customHeight="1">
      <c r="B12" s="102" t="s">
        <v>6</v>
      </c>
      <c r="C12" s="385">
        <v>1</v>
      </c>
      <c r="D12" s="385">
        <v>3</v>
      </c>
      <c r="E12" s="385">
        <v>3</v>
      </c>
      <c r="F12" s="385">
        <v>3</v>
      </c>
      <c r="G12" s="385">
        <v>3</v>
      </c>
      <c r="H12" s="385">
        <v>3</v>
      </c>
      <c r="I12" s="385"/>
      <c r="J12" s="385"/>
      <c r="K12" s="385"/>
      <c r="L12" s="385"/>
      <c r="M12" s="385"/>
      <c r="N12" s="385"/>
      <c r="O12" s="385"/>
      <c r="P12" s="385"/>
      <c r="Q12" s="385">
        <v>14</v>
      </c>
      <c r="R12" s="385">
        <v>19</v>
      </c>
      <c r="S12" s="384">
        <f t="shared" si="0"/>
        <v>21</v>
      </c>
      <c r="T12" s="384">
        <f t="shared" si="1"/>
        <v>28</v>
      </c>
    </row>
    <row r="13" spans="2:20" s="74" customFormat="1" ht="21.75" customHeight="1">
      <c r="B13" s="102" t="s">
        <v>152</v>
      </c>
      <c r="C13" s="385">
        <v>3</v>
      </c>
      <c r="D13" s="385">
        <v>5</v>
      </c>
      <c r="E13" s="385">
        <v>3</v>
      </c>
      <c r="F13" s="385">
        <v>11</v>
      </c>
      <c r="G13" s="385">
        <v>2</v>
      </c>
      <c r="H13" s="385">
        <v>3</v>
      </c>
      <c r="I13" s="385"/>
      <c r="J13" s="385"/>
      <c r="K13" s="385">
        <v>1</v>
      </c>
      <c r="L13" s="385">
        <v>1</v>
      </c>
      <c r="M13" s="385">
        <v>5</v>
      </c>
      <c r="N13" s="385">
        <v>18</v>
      </c>
      <c r="O13" s="385"/>
      <c r="P13" s="385"/>
      <c r="Q13" s="385">
        <v>19</v>
      </c>
      <c r="R13" s="385">
        <v>38</v>
      </c>
      <c r="S13" s="384">
        <f t="shared" si="0"/>
        <v>33</v>
      </c>
      <c r="T13" s="384">
        <f t="shared" si="1"/>
        <v>76</v>
      </c>
    </row>
    <row r="14" spans="2:20" s="74" customFormat="1" ht="21.75" customHeight="1">
      <c r="B14" s="102" t="s">
        <v>7</v>
      </c>
      <c r="C14" s="385"/>
      <c r="D14" s="385"/>
      <c r="E14" s="385">
        <v>4</v>
      </c>
      <c r="F14" s="385">
        <v>5</v>
      </c>
      <c r="G14" s="385">
        <v>4</v>
      </c>
      <c r="H14" s="385">
        <v>5</v>
      </c>
      <c r="I14" s="385"/>
      <c r="J14" s="385"/>
      <c r="K14" s="385">
        <v>1</v>
      </c>
      <c r="L14" s="385">
        <v>1</v>
      </c>
      <c r="M14" s="385"/>
      <c r="N14" s="385"/>
      <c r="O14" s="385"/>
      <c r="P14" s="385"/>
      <c r="Q14" s="385">
        <v>6</v>
      </c>
      <c r="R14" s="385">
        <v>10</v>
      </c>
      <c r="S14" s="384">
        <f t="shared" si="0"/>
        <v>15</v>
      </c>
      <c r="T14" s="384">
        <f t="shared" si="1"/>
        <v>21</v>
      </c>
    </row>
    <row r="15" spans="2:20" s="74" customFormat="1" ht="21.75" customHeight="1">
      <c r="B15" s="102" t="s">
        <v>8</v>
      </c>
      <c r="C15" s="385"/>
      <c r="D15" s="385"/>
      <c r="E15" s="385">
        <v>1</v>
      </c>
      <c r="F15" s="385">
        <v>3</v>
      </c>
      <c r="G15" s="385"/>
      <c r="H15" s="385"/>
      <c r="I15" s="385"/>
      <c r="J15" s="385"/>
      <c r="K15" s="385">
        <v>1</v>
      </c>
      <c r="L15" s="385">
        <v>3</v>
      </c>
      <c r="M15" s="385"/>
      <c r="N15" s="385"/>
      <c r="O15" s="385"/>
      <c r="P15" s="385"/>
      <c r="Q15" s="385">
        <v>1</v>
      </c>
      <c r="R15" s="385">
        <v>3</v>
      </c>
      <c r="S15" s="384">
        <f t="shared" si="0"/>
        <v>3</v>
      </c>
      <c r="T15" s="384">
        <f t="shared" si="1"/>
        <v>9</v>
      </c>
    </row>
    <row r="16" spans="2:20" s="74" customFormat="1" ht="21.75" customHeight="1">
      <c r="B16" s="102" t="s">
        <v>153</v>
      </c>
      <c r="C16" s="385">
        <v>1</v>
      </c>
      <c r="D16" s="385">
        <v>1</v>
      </c>
      <c r="E16" s="385">
        <v>4</v>
      </c>
      <c r="F16" s="385">
        <v>4</v>
      </c>
      <c r="G16" s="385">
        <v>1</v>
      </c>
      <c r="H16" s="385">
        <v>1</v>
      </c>
      <c r="I16" s="385"/>
      <c r="J16" s="385"/>
      <c r="K16" s="385">
        <v>2</v>
      </c>
      <c r="L16" s="385">
        <v>2</v>
      </c>
      <c r="M16" s="385">
        <v>1</v>
      </c>
      <c r="N16" s="385">
        <v>1</v>
      </c>
      <c r="O16" s="385"/>
      <c r="P16" s="385"/>
      <c r="Q16" s="385">
        <v>15</v>
      </c>
      <c r="R16" s="385">
        <v>30</v>
      </c>
      <c r="S16" s="384">
        <f t="shared" si="0"/>
        <v>24</v>
      </c>
      <c r="T16" s="384">
        <f t="shared" si="1"/>
        <v>39</v>
      </c>
    </row>
    <row r="17" spans="2:20" s="74" customFormat="1" ht="21.75" customHeight="1">
      <c r="B17" s="102" t="s">
        <v>9</v>
      </c>
      <c r="C17" s="385"/>
      <c r="D17" s="385"/>
      <c r="E17" s="385">
        <v>2</v>
      </c>
      <c r="F17" s="385">
        <v>2</v>
      </c>
      <c r="G17" s="385"/>
      <c r="H17" s="385"/>
      <c r="I17" s="385"/>
      <c r="J17" s="385"/>
      <c r="K17" s="385">
        <v>1</v>
      </c>
      <c r="L17" s="385">
        <v>2</v>
      </c>
      <c r="M17" s="385">
        <v>2</v>
      </c>
      <c r="N17" s="385">
        <v>7</v>
      </c>
      <c r="O17" s="385"/>
      <c r="P17" s="385"/>
      <c r="Q17" s="385">
        <v>2</v>
      </c>
      <c r="R17" s="385">
        <v>2</v>
      </c>
      <c r="S17" s="384">
        <f t="shared" si="0"/>
        <v>7</v>
      </c>
      <c r="T17" s="384">
        <f t="shared" si="1"/>
        <v>13</v>
      </c>
    </row>
    <row r="18" spans="2:20" s="74" customFormat="1" ht="21.75" customHeight="1">
      <c r="B18" s="102" t="s">
        <v>10</v>
      </c>
      <c r="C18" s="385">
        <v>2</v>
      </c>
      <c r="D18" s="385">
        <v>2</v>
      </c>
      <c r="E18" s="385">
        <v>1</v>
      </c>
      <c r="F18" s="385">
        <v>2</v>
      </c>
      <c r="G18" s="385"/>
      <c r="H18" s="385"/>
      <c r="I18" s="385">
        <v>1</v>
      </c>
      <c r="J18" s="385">
        <v>2</v>
      </c>
      <c r="K18" s="385"/>
      <c r="L18" s="385"/>
      <c r="M18" s="385"/>
      <c r="N18" s="385"/>
      <c r="O18" s="385"/>
      <c r="P18" s="385"/>
      <c r="Q18" s="385">
        <v>11</v>
      </c>
      <c r="R18" s="385">
        <v>26</v>
      </c>
      <c r="S18" s="384">
        <f t="shared" si="0"/>
        <v>15</v>
      </c>
      <c r="T18" s="384">
        <f t="shared" si="1"/>
        <v>32</v>
      </c>
    </row>
    <row r="19" spans="2:20" s="74" customFormat="1" ht="21.75" customHeight="1">
      <c r="B19" s="102" t="s">
        <v>11</v>
      </c>
      <c r="C19" s="385"/>
      <c r="D19" s="385"/>
      <c r="E19" s="385">
        <v>1</v>
      </c>
      <c r="F19" s="385">
        <v>1</v>
      </c>
      <c r="G19" s="385"/>
      <c r="H19" s="385"/>
      <c r="I19" s="385">
        <v>1</v>
      </c>
      <c r="J19" s="385">
        <v>1</v>
      </c>
      <c r="K19" s="385"/>
      <c r="L19" s="385"/>
      <c r="M19" s="385">
        <v>1</v>
      </c>
      <c r="N19" s="385">
        <v>1</v>
      </c>
      <c r="O19" s="385"/>
      <c r="P19" s="385"/>
      <c r="Q19" s="385">
        <v>7</v>
      </c>
      <c r="R19" s="385">
        <v>19</v>
      </c>
      <c r="S19" s="384">
        <f t="shared" si="0"/>
        <v>10</v>
      </c>
      <c r="T19" s="384">
        <f t="shared" si="1"/>
        <v>22</v>
      </c>
    </row>
    <row r="20" spans="2:20" s="74" customFormat="1" ht="21.75" customHeight="1">
      <c r="B20" s="102" t="s">
        <v>12</v>
      </c>
      <c r="C20" s="385"/>
      <c r="D20" s="385"/>
      <c r="E20" s="385">
        <v>3</v>
      </c>
      <c r="F20" s="385">
        <v>4</v>
      </c>
      <c r="G20" s="385"/>
      <c r="H20" s="385"/>
      <c r="I20" s="385"/>
      <c r="J20" s="385"/>
      <c r="K20" s="385">
        <v>4</v>
      </c>
      <c r="L20" s="385">
        <v>6</v>
      </c>
      <c r="M20" s="385">
        <v>1</v>
      </c>
      <c r="N20" s="385">
        <v>1</v>
      </c>
      <c r="O20" s="385"/>
      <c r="P20" s="385"/>
      <c r="Q20" s="385">
        <v>1</v>
      </c>
      <c r="R20" s="385">
        <v>2</v>
      </c>
      <c r="S20" s="384">
        <f t="shared" si="0"/>
        <v>9</v>
      </c>
      <c r="T20" s="384">
        <f t="shared" si="1"/>
        <v>13</v>
      </c>
    </row>
    <row r="21" spans="2:20" s="74" customFormat="1" ht="21.75" customHeight="1">
      <c r="B21" s="102" t="s">
        <v>13</v>
      </c>
      <c r="C21" s="385"/>
      <c r="D21" s="385"/>
      <c r="E21" s="385">
        <v>5</v>
      </c>
      <c r="F21" s="385">
        <v>5</v>
      </c>
      <c r="G21" s="385">
        <v>1</v>
      </c>
      <c r="H21" s="385">
        <v>1</v>
      </c>
      <c r="I21" s="385"/>
      <c r="J21" s="385"/>
      <c r="K21" s="385">
        <v>2</v>
      </c>
      <c r="L21" s="385">
        <v>2</v>
      </c>
      <c r="M21" s="385">
        <v>2</v>
      </c>
      <c r="N21" s="385">
        <v>2</v>
      </c>
      <c r="O21" s="385">
        <v>1</v>
      </c>
      <c r="P21" s="385">
        <v>1</v>
      </c>
      <c r="Q21" s="385">
        <v>25</v>
      </c>
      <c r="R21" s="385">
        <v>48</v>
      </c>
      <c r="S21" s="384">
        <f t="shared" si="0"/>
        <v>36</v>
      </c>
      <c r="T21" s="384">
        <f t="shared" si="1"/>
        <v>59</v>
      </c>
    </row>
    <row r="22" spans="2:20" s="74" customFormat="1" ht="21.75" customHeight="1">
      <c r="B22" s="102" t="s">
        <v>14</v>
      </c>
      <c r="C22" s="385">
        <v>1</v>
      </c>
      <c r="D22" s="385"/>
      <c r="E22" s="385">
        <v>2</v>
      </c>
      <c r="F22" s="385">
        <v>2</v>
      </c>
      <c r="G22" s="385"/>
      <c r="H22" s="385"/>
      <c r="I22" s="385"/>
      <c r="J22" s="385"/>
      <c r="K22" s="385"/>
      <c r="L22" s="385"/>
      <c r="M22" s="385"/>
      <c r="N22" s="385"/>
      <c r="O22" s="385">
        <v>4</v>
      </c>
      <c r="P22" s="385">
        <v>7</v>
      </c>
      <c r="Q22" s="385">
        <v>12</v>
      </c>
      <c r="R22" s="385">
        <v>15</v>
      </c>
      <c r="S22" s="384">
        <f t="shared" si="0"/>
        <v>19</v>
      </c>
      <c r="T22" s="384">
        <f t="shared" si="1"/>
        <v>24</v>
      </c>
    </row>
    <row r="23" spans="2:20" s="12" customFormat="1" ht="21.75" customHeight="1">
      <c r="B23" s="7" t="s">
        <v>18</v>
      </c>
      <c r="C23" s="384">
        <f aca="true" t="shared" si="2" ref="C23:P23">SUM(C10,C11,C12,C13,C14,C15,C16,C17,C18,C19,C20,C21,C22)</f>
        <v>11</v>
      </c>
      <c r="D23" s="384">
        <f t="shared" si="2"/>
        <v>15</v>
      </c>
      <c r="E23" s="384">
        <f t="shared" si="2"/>
        <v>32</v>
      </c>
      <c r="F23" s="384">
        <f t="shared" si="2"/>
        <v>45</v>
      </c>
      <c r="G23" s="384">
        <f t="shared" si="2"/>
        <v>11</v>
      </c>
      <c r="H23" s="384">
        <f t="shared" si="2"/>
        <v>13</v>
      </c>
      <c r="I23" s="384">
        <f t="shared" si="2"/>
        <v>3</v>
      </c>
      <c r="J23" s="384">
        <f t="shared" si="2"/>
        <v>4</v>
      </c>
      <c r="K23" s="384">
        <f t="shared" si="2"/>
        <v>14</v>
      </c>
      <c r="L23" s="384">
        <f t="shared" si="2"/>
        <v>19</v>
      </c>
      <c r="M23" s="384">
        <f t="shared" si="2"/>
        <v>12</v>
      </c>
      <c r="N23" s="384">
        <f t="shared" si="2"/>
        <v>30</v>
      </c>
      <c r="O23" s="384">
        <f t="shared" si="2"/>
        <v>5</v>
      </c>
      <c r="P23" s="384">
        <f t="shared" si="2"/>
        <v>8</v>
      </c>
      <c r="Q23" s="384">
        <f>SUM(Q10:Q22)</f>
        <v>131</v>
      </c>
      <c r="R23" s="384">
        <f>SUM(R10:R22)</f>
        <v>241</v>
      </c>
      <c r="S23" s="384">
        <f t="shared" si="0"/>
        <v>219</v>
      </c>
      <c r="T23" s="384">
        <f t="shared" si="1"/>
        <v>375</v>
      </c>
    </row>
    <row r="24" spans="2:20" s="12" customFormat="1" ht="21.75" customHeight="1">
      <c r="B24" s="58"/>
      <c r="C24" s="386"/>
      <c r="D24" s="386"/>
      <c r="E24" s="386"/>
      <c r="F24" s="386"/>
      <c r="G24" s="386"/>
      <c r="H24" s="386"/>
      <c r="I24" s="386"/>
      <c r="J24" s="386"/>
      <c r="K24" s="386"/>
      <c r="L24" s="386"/>
      <c r="M24" s="386"/>
      <c r="N24" s="386"/>
      <c r="O24" s="386"/>
      <c r="P24" s="386"/>
      <c r="Q24" s="386"/>
      <c r="R24" s="386"/>
      <c r="S24" s="386"/>
      <c r="T24" s="386"/>
    </row>
    <row r="25" spans="2:20" s="12" customFormat="1" ht="12.75" customHeight="1">
      <c r="B25" s="387" t="s">
        <v>289</v>
      </c>
      <c r="C25" s="386"/>
      <c r="D25" s="386"/>
      <c r="E25" s="386"/>
      <c r="F25" s="386"/>
      <c r="G25" s="386"/>
      <c r="H25" s="386"/>
      <c r="I25" s="386"/>
      <c r="J25" s="386"/>
      <c r="K25" s="386"/>
      <c r="L25" s="386"/>
      <c r="M25" s="386"/>
      <c r="N25" s="386"/>
      <c r="O25" s="386" t="s">
        <v>299</v>
      </c>
      <c r="P25" s="386"/>
      <c r="Q25" s="386"/>
      <c r="R25" s="386"/>
      <c r="S25" s="386"/>
      <c r="T25" s="386"/>
    </row>
    <row r="26" spans="2:20" s="12" customFormat="1" ht="19.5" customHeight="1">
      <c r="B26" s="388" t="s">
        <v>294</v>
      </c>
      <c r="C26" s="389"/>
      <c r="D26" s="389"/>
      <c r="E26" s="389"/>
      <c r="F26" s="389"/>
      <c r="G26" s="389"/>
      <c r="H26" s="389"/>
      <c r="I26" s="215" t="s">
        <v>192</v>
      </c>
      <c r="J26" s="215"/>
      <c r="K26" s="215"/>
      <c r="L26" s="215"/>
      <c r="M26" s="215"/>
      <c r="N26" s="215"/>
      <c r="O26" s="215"/>
      <c r="P26" s="215"/>
      <c r="Q26" s="386"/>
      <c r="R26" s="386"/>
      <c r="S26" s="386"/>
      <c r="T26" s="386"/>
    </row>
    <row r="27" spans="2:20" s="12" customFormat="1" ht="19.5" customHeight="1">
      <c r="B27" s="215" t="s">
        <v>295</v>
      </c>
      <c r="C27" s="215"/>
      <c r="D27" s="215"/>
      <c r="E27" s="388" t="s">
        <v>296</v>
      </c>
      <c r="F27" s="389"/>
      <c r="G27" s="389"/>
      <c r="H27" s="390"/>
      <c r="I27" s="215" t="s">
        <v>295</v>
      </c>
      <c r="J27" s="215"/>
      <c r="K27" s="215"/>
      <c r="L27" s="215"/>
      <c r="M27" s="215" t="s">
        <v>296</v>
      </c>
      <c r="N27" s="215"/>
      <c r="O27" s="215"/>
      <c r="P27" s="215"/>
      <c r="Q27" s="386"/>
      <c r="R27" s="386"/>
      <c r="S27" s="386"/>
      <c r="T27" s="386"/>
    </row>
    <row r="28" spans="2:20" s="12" customFormat="1" ht="19.5" customHeight="1">
      <c r="B28" s="180" t="s">
        <v>297</v>
      </c>
      <c r="C28" s="391" t="s">
        <v>298</v>
      </c>
      <c r="D28" s="391"/>
      <c r="E28" s="391" t="s">
        <v>297</v>
      </c>
      <c r="F28" s="391"/>
      <c r="G28" s="391" t="s">
        <v>298</v>
      </c>
      <c r="H28" s="391"/>
      <c r="I28" s="391" t="s">
        <v>297</v>
      </c>
      <c r="J28" s="391"/>
      <c r="K28" s="391" t="s">
        <v>298</v>
      </c>
      <c r="L28" s="391"/>
      <c r="M28" s="391" t="s">
        <v>297</v>
      </c>
      <c r="N28" s="391"/>
      <c r="O28" s="391" t="s">
        <v>298</v>
      </c>
      <c r="P28" s="391"/>
      <c r="Q28" s="386"/>
      <c r="R28" s="386"/>
      <c r="S28" s="386"/>
      <c r="T28" s="386"/>
    </row>
    <row r="29" spans="2:20" s="12" customFormat="1" ht="21.75" customHeight="1">
      <c r="B29" s="180">
        <v>35</v>
      </c>
      <c r="C29" s="391">
        <v>47</v>
      </c>
      <c r="D29" s="391"/>
      <c r="E29" s="391">
        <v>128</v>
      </c>
      <c r="F29" s="391"/>
      <c r="G29" s="391">
        <v>343</v>
      </c>
      <c r="H29" s="391"/>
      <c r="I29" s="391">
        <v>1185</v>
      </c>
      <c r="J29" s="391"/>
      <c r="K29" s="391">
        <v>2296</v>
      </c>
      <c r="L29" s="391"/>
      <c r="M29" s="391" t="s">
        <v>300</v>
      </c>
      <c r="N29" s="391"/>
      <c r="O29" s="391">
        <v>1444</v>
      </c>
      <c r="P29" s="391"/>
      <c r="Q29" s="386"/>
      <c r="R29" s="386"/>
      <c r="S29" s="386"/>
      <c r="T29" s="386"/>
    </row>
    <row r="30" spans="1:20" s="8" customFormat="1" ht="15" customHeight="1">
      <c r="A30" s="63"/>
      <c r="B30" s="18"/>
      <c r="C30" s="39"/>
      <c r="D30" s="39"/>
      <c r="E30" s="39"/>
      <c r="F30" s="39"/>
      <c r="G30" s="39"/>
      <c r="H30" s="39"/>
      <c r="I30" s="39"/>
      <c r="J30" s="39"/>
      <c r="K30" s="39"/>
      <c r="L30" s="39"/>
      <c r="M30" s="39"/>
      <c r="N30" s="39"/>
      <c r="O30" s="39"/>
      <c r="P30" s="39"/>
      <c r="Q30" s="39"/>
      <c r="R30" s="39"/>
      <c r="S30" s="39"/>
      <c r="T30" s="10"/>
    </row>
    <row r="31" spans="1:18" ht="14.25">
      <c r="A31" s="60"/>
      <c r="B31" s="60" t="s">
        <v>291</v>
      </c>
      <c r="C31" s="60"/>
      <c r="D31" s="60"/>
      <c r="E31" s="60"/>
      <c r="F31" s="59"/>
      <c r="G31" s="59"/>
      <c r="H31" s="59"/>
      <c r="I31" s="59"/>
      <c r="J31" s="59"/>
      <c r="M31" s="73" t="s">
        <v>278</v>
      </c>
      <c r="N31" s="73"/>
      <c r="O31" s="62"/>
      <c r="P31" s="62"/>
      <c r="Q31" s="169"/>
      <c r="R31" s="169"/>
    </row>
    <row r="32" spans="1:20" ht="23.25" customHeight="1">
      <c r="A32" s="22"/>
      <c r="B32" s="215"/>
      <c r="C32" s="215"/>
      <c r="D32" s="215"/>
      <c r="E32" s="215"/>
      <c r="F32" s="215"/>
      <c r="G32" s="222" t="s">
        <v>154</v>
      </c>
      <c r="H32" s="222"/>
      <c r="I32" s="222"/>
      <c r="J32" s="222"/>
      <c r="K32" s="221" t="s">
        <v>155</v>
      </c>
      <c r="L32" s="221"/>
      <c r="M32" s="221"/>
      <c r="N32" s="221"/>
      <c r="O32" s="170"/>
      <c r="P32" s="170"/>
      <c r="S32" s="11"/>
      <c r="T32" s="11"/>
    </row>
    <row r="33" spans="1:18" s="36" customFormat="1" ht="25.5" customHeight="1">
      <c r="A33" s="66"/>
      <c r="B33" s="220" t="s">
        <v>156</v>
      </c>
      <c r="C33" s="220"/>
      <c r="D33" s="220"/>
      <c r="E33" s="220"/>
      <c r="F33" s="220"/>
      <c r="G33" s="392">
        <v>33</v>
      </c>
      <c r="H33" s="393"/>
      <c r="I33" s="393"/>
      <c r="J33" s="394"/>
      <c r="K33" s="392">
        <v>112</v>
      </c>
      <c r="L33" s="393"/>
      <c r="M33" s="393"/>
      <c r="N33" s="394"/>
      <c r="O33" s="395"/>
      <c r="P33" s="395"/>
      <c r="Q33" s="66"/>
      <c r="R33" s="66"/>
    </row>
    <row r="34" spans="1:18" s="36" customFormat="1" ht="26.25" customHeight="1">
      <c r="A34" s="66"/>
      <c r="B34" s="220" t="s">
        <v>280</v>
      </c>
      <c r="C34" s="220"/>
      <c r="D34" s="220"/>
      <c r="E34" s="220"/>
      <c r="F34" s="220"/>
      <c r="G34" s="392">
        <v>40</v>
      </c>
      <c r="H34" s="393"/>
      <c r="I34" s="393"/>
      <c r="J34" s="394"/>
      <c r="K34" s="392">
        <v>68</v>
      </c>
      <c r="L34" s="393"/>
      <c r="M34" s="393"/>
      <c r="N34" s="394"/>
      <c r="O34" s="395"/>
      <c r="P34" s="395"/>
      <c r="Q34" s="37"/>
      <c r="R34" s="58"/>
    </row>
    <row r="35" spans="1:20" s="36" customFormat="1" ht="19.5" customHeight="1">
      <c r="A35" s="66"/>
      <c r="B35" s="396"/>
      <c r="C35" s="58"/>
      <c r="D35" s="58"/>
      <c r="E35" s="58"/>
      <c r="F35" s="58"/>
      <c r="G35" s="397"/>
      <c r="H35" s="398"/>
      <c r="I35" s="398"/>
      <c r="J35" s="398"/>
      <c r="K35" s="398"/>
      <c r="L35" s="399"/>
      <c r="M35" s="399"/>
      <c r="N35" s="399"/>
      <c r="O35" s="67"/>
      <c r="P35" s="67"/>
      <c r="Q35" s="67"/>
      <c r="R35" s="67"/>
      <c r="S35" s="67"/>
      <c r="T35" s="67"/>
    </row>
    <row r="36" spans="1:20" ht="19.5" customHeight="1">
      <c r="A36" s="60"/>
      <c r="B36" s="60" t="s">
        <v>292</v>
      </c>
      <c r="C36" s="60"/>
      <c r="D36" s="60"/>
      <c r="E36" s="60"/>
      <c r="F36" s="60"/>
      <c r="H36" s="73" t="s">
        <v>278</v>
      </c>
      <c r="I36" s="60"/>
      <c r="J36" s="60"/>
      <c r="K36" s="60"/>
      <c r="M36" s="62"/>
      <c r="N36" s="62"/>
      <c r="O36" s="62"/>
      <c r="P36" s="62"/>
      <c r="Q36" s="62"/>
      <c r="R36" s="62"/>
      <c r="S36" s="22"/>
      <c r="T36" s="22"/>
    </row>
    <row r="37" spans="1:20" ht="19.5" customHeight="1">
      <c r="A37" s="22"/>
      <c r="B37" s="215"/>
      <c r="C37" s="215"/>
      <c r="D37" s="215"/>
      <c r="E37" s="191" t="s">
        <v>112</v>
      </c>
      <c r="F37" s="191"/>
      <c r="G37" s="191" t="s">
        <v>194</v>
      </c>
      <c r="H37" s="191"/>
      <c r="I37" s="22"/>
      <c r="J37" s="22"/>
      <c r="K37" s="22"/>
      <c r="L37" s="95"/>
      <c r="M37" s="22"/>
      <c r="N37" s="22"/>
      <c r="O37" s="22"/>
      <c r="P37" s="22"/>
      <c r="Q37" s="22"/>
      <c r="R37" s="22"/>
      <c r="S37" s="22"/>
      <c r="T37" s="22"/>
    </row>
    <row r="38" spans="2:8" ht="21.75" customHeight="1">
      <c r="B38" s="400" t="s">
        <v>189</v>
      </c>
      <c r="C38" s="400"/>
      <c r="D38" s="400"/>
      <c r="E38" s="215">
        <v>1</v>
      </c>
      <c r="F38" s="215"/>
      <c r="G38" s="401">
        <v>1</v>
      </c>
      <c r="H38" s="401"/>
    </row>
    <row r="39" spans="2:8" ht="21.75" customHeight="1">
      <c r="B39" s="400" t="s">
        <v>192</v>
      </c>
      <c r="C39" s="400"/>
      <c r="D39" s="400"/>
      <c r="E39" s="401">
        <v>16</v>
      </c>
      <c r="F39" s="401"/>
      <c r="G39" s="401">
        <v>34</v>
      </c>
      <c r="H39" s="401"/>
    </row>
    <row r="40" spans="2:8" ht="21.75" customHeight="1" thickBot="1">
      <c r="B40" s="402" t="s">
        <v>193</v>
      </c>
      <c r="C40" s="402"/>
      <c r="D40" s="402"/>
      <c r="E40" s="403">
        <v>4</v>
      </c>
      <c r="F40" s="403"/>
      <c r="G40" s="403">
        <v>4</v>
      </c>
      <c r="H40" s="403"/>
    </row>
    <row r="41" spans="2:8" ht="21.75" customHeight="1" thickTop="1">
      <c r="B41" s="404" t="s">
        <v>49</v>
      </c>
      <c r="C41" s="404"/>
      <c r="D41" s="404"/>
      <c r="E41" s="405">
        <f>SUM(E38:E40)</f>
        <v>21</v>
      </c>
      <c r="F41" s="405"/>
      <c r="G41" s="405">
        <f>SUM(G38:G40)</f>
        <v>39</v>
      </c>
      <c r="H41" s="405"/>
    </row>
  </sheetData>
  <sheetProtection/>
  <mergeCells count="60">
    <mergeCell ref="B33:F33"/>
    <mergeCell ref="C29:D29"/>
    <mergeCell ref="E29:F29"/>
    <mergeCell ref="G29:H29"/>
    <mergeCell ref="I29:J29"/>
    <mergeCell ref="K29:L29"/>
    <mergeCell ref="E37:F37"/>
    <mergeCell ref="G37:H37"/>
    <mergeCell ref="B37:D37"/>
    <mergeCell ref="M27:P27"/>
    <mergeCell ref="C28:D28"/>
    <mergeCell ref="E28:F28"/>
    <mergeCell ref="G28:H28"/>
    <mergeCell ref="I28:J28"/>
    <mergeCell ref="K28:L28"/>
    <mergeCell ref="M28:N28"/>
    <mergeCell ref="E39:F39"/>
    <mergeCell ref="G39:H39"/>
    <mergeCell ref="E40:F40"/>
    <mergeCell ref="G40:H40"/>
    <mergeCell ref="B38:D38"/>
    <mergeCell ref="B39:D39"/>
    <mergeCell ref="E41:F41"/>
    <mergeCell ref="G41:H41"/>
    <mergeCell ref="O7:T7"/>
    <mergeCell ref="G8:H8"/>
    <mergeCell ref="I8:J8"/>
    <mergeCell ref="B27:D27"/>
    <mergeCell ref="B40:D40"/>
    <mergeCell ref="B41:D41"/>
    <mergeCell ref="E38:F38"/>
    <mergeCell ref="G38:H38"/>
    <mergeCell ref="C8:D8"/>
    <mergeCell ref="E8:F8"/>
    <mergeCell ref="K32:N32"/>
    <mergeCell ref="G32:J32"/>
    <mergeCell ref="I26:P26"/>
    <mergeCell ref="I27:L27"/>
    <mergeCell ref="O28:P28"/>
    <mergeCell ref="M29:N29"/>
    <mergeCell ref="A3:T5"/>
    <mergeCell ref="A1:F1"/>
    <mergeCell ref="A6:E6"/>
    <mergeCell ref="A7:K7"/>
    <mergeCell ref="B32:F32"/>
    <mergeCell ref="B8:B9"/>
    <mergeCell ref="T8:T9"/>
    <mergeCell ref="S8:S9"/>
    <mergeCell ref="K8:L8"/>
    <mergeCell ref="O29:P29"/>
    <mergeCell ref="Q8:R8"/>
    <mergeCell ref="B34:F34"/>
    <mergeCell ref="G33:J33"/>
    <mergeCell ref="K33:N33"/>
    <mergeCell ref="G34:J34"/>
    <mergeCell ref="K34:N34"/>
    <mergeCell ref="B26:H26"/>
    <mergeCell ref="E27:H27"/>
    <mergeCell ref="M8:N8"/>
    <mergeCell ref="O8:P8"/>
  </mergeCells>
  <printOptions horizontalCentered="1"/>
  <pageMargins left="0.5905511811023623" right="0.5905511811023623" top="0.5905511811023623" bottom="0.5905511811023623" header="0.3937007874015748" footer="0.3937007874015748"/>
  <pageSetup horizontalDpi="600" verticalDpi="600" orientation="portrait" paperSize="9" scale="98" r:id="rId1"/>
  <headerFooter alignWithMargins="0">
    <oddFooter>&amp;C&amp;"ＭＳ Ｐ明朝,標準"&amp;10&amp;A</oddFooter>
  </headerFooter>
</worksheet>
</file>

<file path=xl/worksheets/sheet7.xml><?xml version="1.0" encoding="utf-8"?>
<worksheet xmlns="http://schemas.openxmlformats.org/spreadsheetml/2006/main" xmlns:r="http://schemas.openxmlformats.org/officeDocument/2006/relationships">
  <sheetPr>
    <tabColor rgb="FFFFC000"/>
  </sheetPr>
  <dimension ref="A1:AI25"/>
  <sheetViews>
    <sheetView view="pageBreakPreview" zoomScaleSheetLayoutView="100" zoomScalePageLayoutView="0" workbookViewId="0" topLeftCell="A1">
      <selection activeCell="B6" sqref="B6:B8"/>
    </sheetView>
  </sheetViews>
  <sheetFormatPr defaultColWidth="9.00390625" defaultRowHeight="13.5"/>
  <cols>
    <col min="1" max="1" width="3.125" style="101" customWidth="1"/>
    <col min="2" max="2" width="13.875" style="101" customWidth="1"/>
    <col min="3" max="3" width="6.875" style="101" bestFit="1" customWidth="1"/>
    <col min="4" max="19" width="5.75390625" style="101" customWidth="1"/>
    <col min="20" max="20" width="2.875" style="101" bestFit="1" customWidth="1"/>
    <col min="21" max="21" width="3.75390625" style="101" bestFit="1" customWidth="1"/>
    <col min="22" max="22" width="4.625" style="101" bestFit="1" customWidth="1"/>
    <col min="23" max="24" width="3.75390625" style="101" bestFit="1" customWidth="1"/>
    <col min="25" max="25" width="4.625" style="101" bestFit="1" customWidth="1"/>
    <col min="26" max="26" width="3.75390625" style="101" bestFit="1" customWidth="1"/>
    <col min="27" max="27" width="2.875" style="101" bestFit="1" customWidth="1"/>
    <col min="28" max="28" width="3.75390625" style="101" bestFit="1" customWidth="1"/>
    <col min="29" max="29" width="2.875" style="101" bestFit="1" customWidth="1"/>
    <col min="30" max="30" width="3.75390625" style="101" bestFit="1" customWidth="1"/>
    <col min="31" max="35" width="2.875" style="101" bestFit="1" customWidth="1"/>
    <col min="36" max="36" width="4.625" style="101" customWidth="1"/>
    <col min="37" max="16384" width="9.00390625" style="101" customWidth="1"/>
  </cols>
  <sheetData>
    <row r="1" spans="1:8" s="76" customFormat="1" ht="14.25">
      <c r="A1" s="184" t="s">
        <v>293</v>
      </c>
      <c r="B1" s="184"/>
      <c r="C1" s="184"/>
      <c r="D1" s="184"/>
      <c r="E1" s="184"/>
      <c r="F1" s="184"/>
      <c r="G1" s="184"/>
      <c r="H1" s="184"/>
    </row>
    <row r="2" s="76" customFormat="1" ht="14.25"/>
    <row r="3" spans="2:35" s="5" customFormat="1" ht="12" customHeight="1">
      <c r="B3" s="185" t="s">
        <v>147</v>
      </c>
      <c r="C3" s="185"/>
      <c r="D3" s="185"/>
      <c r="E3" s="185"/>
      <c r="F3" s="185"/>
      <c r="G3" s="185"/>
      <c r="H3" s="185"/>
      <c r="I3" s="185"/>
      <c r="J3" s="185"/>
      <c r="K3" s="185"/>
      <c r="L3" s="185"/>
      <c r="M3" s="185"/>
      <c r="N3" s="185"/>
      <c r="O3" s="185"/>
      <c r="P3" s="185"/>
      <c r="Q3" s="185"/>
      <c r="R3" s="185"/>
      <c r="S3" s="185"/>
      <c r="T3" s="185"/>
      <c r="U3" s="185"/>
      <c r="V3" s="185"/>
      <c r="W3" s="20"/>
      <c r="X3" s="20"/>
      <c r="Y3" s="20"/>
      <c r="Z3" s="20"/>
      <c r="AA3" s="20"/>
      <c r="AB3" s="20"/>
      <c r="AC3" s="20"/>
      <c r="AD3" s="20"/>
      <c r="AE3" s="20"/>
      <c r="AF3" s="20"/>
      <c r="AG3" s="20"/>
      <c r="AH3" s="20"/>
      <c r="AI3" s="20"/>
    </row>
    <row r="4" spans="2:35" s="5" customFormat="1" ht="18" customHeight="1">
      <c r="B4" s="185"/>
      <c r="C4" s="185"/>
      <c r="D4" s="185"/>
      <c r="E4" s="185"/>
      <c r="F4" s="185"/>
      <c r="G4" s="185"/>
      <c r="H4" s="185"/>
      <c r="I4" s="185"/>
      <c r="J4" s="185"/>
      <c r="K4" s="185"/>
      <c r="L4" s="185"/>
      <c r="M4" s="185"/>
      <c r="N4" s="185"/>
      <c r="O4" s="185"/>
      <c r="P4" s="185"/>
      <c r="Q4" s="185"/>
      <c r="R4" s="185"/>
      <c r="S4" s="185"/>
      <c r="T4" s="185"/>
      <c r="U4" s="185"/>
      <c r="V4" s="185"/>
      <c r="W4" s="20"/>
      <c r="X4" s="20"/>
      <c r="Y4" s="20"/>
      <c r="Z4" s="20"/>
      <c r="AA4" s="20"/>
      <c r="AB4" s="20"/>
      <c r="AC4" s="20"/>
      <c r="AD4" s="20"/>
      <c r="AE4" s="20"/>
      <c r="AF4" s="20"/>
      <c r="AG4" s="20"/>
      <c r="AH4" s="20"/>
      <c r="AI4" s="20"/>
    </row>
    <row r="5" spans="2:35" s="5" customFormat="1" ht="12.75" thickBot="1">
      <c r="B5" s="75"/>
      <c r="C5" s="75"/>
      <c r="D5" s="75"/>
      <c r="E5" s="75"/>
      <c r="F5" s="75"/>
      <c r="G5" s="75"/>
      <c r="H5" s="75"/>
      <c r="I5" s="75"/>
      <c r="J5" s="75"/>
      <c r="K5" s="75"/>
      <c r="L5" s="75"/>
      <c r="M5" s="75"/>
      <c r="N5" s="75"/>
      <c r="O5" s="75"/>
      <c r="P5" s="75"/>
      <c r="Q5" s="75"/>
      <c r="R5" s="75"/>
      <c r="S5" s="499" t="s">
        <v>288</v>
      </c>
      <c r="T5" s="75"/>
      <c r="U5" s="75"/>
      <c r="V5" s="75"/>
      <c r="W5" s="75"/>
      <c r="X5" s="75"/>
      <c r="Y5" s="75"/>
      <c r="Z5" s="75"/>
      <c r="AA5" s="75"/>
      <c r="AB5" s="75"/>
      <c r="AC5" s="75"/>
      <c r="AD5" s="75"/>
      <c r="AE5" s="75"/>
      <c r="AF5" s="75"/>
      <c r="AG5" s="75"/>
      <c r="AH5" s="75"/>
      <c r="AI5" s="75"/>
    </row>
    <row r="6" spans="2:20" ht="19.5" customHeight="1">
      <c r="B6" s="225" t="s">
        <v>116</v>
      </c>
      <c r="C6" s="500" t="s">
        <v>281</v>
      </c>
      <c r="D6" s="501" t="s">
        <v>282</v>
      </c>
      <c r="E6" s="502"/>
      <c r="F6" s="503"/>
      <c r="G6" s="504"/>
      <c r="H6" s="501" t="s">
        <v>114</v>
      </c>
      <c r="I6" s="505"/>
      <c r="J6" s="506"/>
      <c r="K6" s="507"/>
      <c r="L6" s="501" t="s">
        <v>115</v>
      </c>
      <c r="M6" s="505"/>
      <c r="N6" s="505"/>
      <c r="O6" s="505"/>
      <c r="P6" s="505"/>
      <c r="Q6" s="505"/>
      <c r="R6" s="506"/>
      <c r="S6" s="507"/>
      <c r="T6" s="508"/>
    </row>
    <row r="7" spans="2:20" ht="21.75" customHeight="1">
      <c r="B7" s="226"/>
      <c r="C7" s="509"/>
      <c r="D7" s="510" t="s">
        <v>283</v>
      </c>
      <c r="E7" s="511" t="s">
        <v>284</v>
      </c>
      <c r="F7" s="512" t="s">
        <v>285</v>
      </c>
      <c r="G7" s="513" t="s">
        <v>32</v>
      </c>
      <c r="H7" s="514"/>
      <c r="I7" s="515"/>
      <c r="J7" s="516"/>
      <c r="K7" s="517"/>
      <c r="L7" s="514"/>
      <c r="M7" s="515"/>
      <c r="N7" s="515"/>
      <c r="O7" s="515"/>
      <c r="P7" s="515"/>
      <c r="Q7" s="515"/>
      <c r="R7" s="516"/>
      <c r="S7" s="517"/>
      <c r="T7" s="508"/>
    </row>
    <row r="8" spans="2:20" ht="135.75" customHeight="1">
      <c r="B8" s="227"/>
      <c r="C8" s="509"/>
      <c r="D8" s="518"/>
      <c r="E8" s="511"/>
      <c r="F8" s="519"/>
      <c r="G8" s="513"/>
      <c r="H8" s="520" t="s">
        <v>25</v>
      </c>
      <c r="I8" s="521" t="s">
        <v>26</v>
      </c>
      <c r="J8" s="522" t="s">
        <v>32</v>
      </c>
      <c r="K8" s="523" t="s">
        <v>27</v>
      </c>
      <c r="L8" s="520" t="s">
        <v>28</v>
      </c>
      <c r="M8" s="521" t="s">
        <v>29</v>
      </c>
      <c r="N8" s="521" t="s">
        <v>30</v>
      </c>
      <c r="O8" s="521" t="s">
        <v>113</v>
      </c>
      <c r="P8" s="521" t="s">
        <v>31</v>
      </c>
      <c r="Q8" s="521" t="s">
        <v>287</v>
      </c>
      <c r="R8" s="522" t="s">
        <v>32</v>
      </c>
      <c r="S8" s="523" t="s">
        <v>27</v>
      </c>
      <c r="T8" s="524"/>
    </row>
    <row r="9" spans="2:20" ht="18" customHeight="1">
      <c r="B9" s="171" t="s">
        <v>33</v>
      </c>
      <c r="C9" s="525">
        <v>3</v>
      </c>
      <c r="D9" s="526">
        <v>3</v>
      </c>
      <c r="E9" s="527"/>
      <c r="F9" s="528">
        <v>3</v>
      </c>
      <c r="G9" s="529"/>
      <c r="H9" s="526">
        <v>10</v>
      </c>
      <c r="I9" s="530"/>
      <c r="J9" s="531">
        <v>5</v>
      </c>
      <c r="K9" s="532">
        <f>SUM(H9:J9)</f>
        <v>15</v>
      </c>
      <c r="L9" s="526"/>
      <c r="M9" s="530">
        <v>3</v>
      </c>
      <c r="N9" s="530"/>
      <c r="O9" s="530"/>
      <c r="P9" s="530">
        <v>13</v>
      </c>
      <c r="Q9" s="530"/>
      <c r="R9" s="531">
        <v>2</v>
      </c>
      <c r="S9" s="532">
        <f aca="true" t="shared" si="0" ref="S9:S21">SUM(L9:R9)</f>
        <v>18</v>
      </c>
      <c r="T9" s="533"/>
    </row>
    <row r="10" spans="2:20" ht="18" customHeight="1">
      <c r="B10" s="171" t="s">
        <v>34</v>
      </c>
      <c r="C10" s="525">
        <f aca="true" t="shared" si="1" ref="C10:C21">SUM(D10:G10)</f>
        <v>2</v>
      </c>
      <c r="D10" s="526"/>
      <c r="E10" s="530">
        <v>1</v>
      </c>
      <c r="F10" s="531">
        <v>1</v>
      </c>
      <c r="G10" s="532"/>
      <c r="H10" s="526">
        <v>8</v>
      </c>
      <c r="I10" s="530">
        <v>6</v>
      </c>
      <c r="J10" s="531"/>
      <c r="K10" s="532">
        <f aca="true" t="shared" si="2" ref="K10:K21">SUM(H10:J10)</f>
        <v>14</v>
      </c>
      <c r="L10" s="526"/>
      <c r="M10" s="530"/>
      <c r="N10" s="530">
        <v>1</v>
      </c>
      <c r="O10" s="530">
        <v>1</v>
      </c>
      <c r="P10" s="530">
        <v>10</v>
      </c>
      <c r="Q10" s="530"/>
      <c r="R10" s="531"/>
      <c r="S10" s="532">
        <f t="shared" si="0"/>
        <v>12</v>
      </c>
      <c r="T10" s="533"/>
    </row>
    <row r="11" spans="2:20" ht="18" customHeight="1">
      <c r="B11" s="171" t="s">
        <v>35</v>
      </c>
      <c r="C11" s="525">
        <f t="shared" si="1"/>
        <v>1</v>
      </c>
      <c r="D11" s="526"/>
      <c r="E11" s="530"/>
      <c r="F11" s="531"/>
      <c r="G11" s="532">
        <v>1</v>
      </c>
      <c r="H11" s="526">
        <v>4</v>
      </c>
      <c r="I11" s="530">
        <v>4</v>
      </c>
      <c r="J11" s="531">
        <v>5</v>
      </c>
      <c r="K11" s="532">
        <f t="shared" si="2"/>
        <v>13</v>
      </c>
      <c r="L11" s="526"/>
      <c r="M11" s="530">
        <v>1</v>
      </c>
      <c r="N11" s="530"/>
      <c r="O11" s="530"/>
      <c r="P11" s="530">
        <v>4</v>
      </c>
      <c r="Q11" s="530"/>
      <c r="R11" s="531">
        <v>1</v>
      </c>
      <c r="S11" s="532">
        <f t="shared" si="0"/>
        <v>6</v>
      </c>
      <c r="T11" s="533"/>
    </row>
    <row r="12" spans="2:20" ht="18" customHeight="1">
      <c r="B12" s="171" t="s">
        <v>36</v>
      </c>
      <c r="C12" s="525">
        <f t="shared" si="1"/>
        <v>4</v>
      </c>
      <c r="D12" s="526"/>
      <c r="E12" s="530">
        <v>4</v>
      </c>
      <c r="F12" s="531"/>
      <c r="G12" s="532"/>
      <c r="H12" s="526">
        <v>15</v>
      </c>
      <c r="I12" s="530">
        <v>9</v>
      </c>
      <c r="J12" s="531">
        <v>3</v>
      </c>
      <c r="K12" s="532">
        <f t="shared" si="2"/>
        <v>27</v>
      </c>
      <c r="L12" s="526"/>
      <c r="M12" s="530">
        <v>1</v>
      </c>
      <c r="N12" s="530"/>
      <c r="O12" s="530">
        <v>2</v>
      </c>
      <c r="P12" s="530">
        <v>17</v>
      </c>
      <c r="Q12" s="530"/>
      <c r="R12" s="531">
        <v>8</v>
      </c>
      <c r="S12" s="532">
        <f t="shared" si="0"/>
        <v>28</v>
      </c>
      <c r="T12" s="533"/>
    </row>
    <row r="13" spans="2:20" ht="18" customHeight="1">
      <c r="B13" s="171" t="s">
        <v>37</v>
      </c>
      <c r="C13" s="525">
        <v>2</v>
      </c>
      <c r="D13" s="526"/>
      <c r="E13" s="530"/>
      <c r="F13" s="531">
        <v>2</v>
      </c>
      <c r="G13" s="532">
        <v>2</v>
      </c>
      <c r="H13" s="526">
        <v>29</v>
      </c>
      <c r="I13" s="530">
        <v>20</v>
      </c>
      <c r="J13" s="531">
        <v>59</v>
      </c>
      <c r="K13" s="532">
        <f t="shared" si="2"/>
        <v>108</v>
      </c>
      <c r="L13" s="526">
        <v>3</v>
      </c>
      <c r="M13" s="530"/>
      <c r="N13" s="530"/>
      <c r="O13" s="530">
        <v>1</v>
      </c>
      <c r="P13" s="530">
        <v>14</v>
      </c>
      <c r="Q13" s="530"/>
      <c r="R13" s="531">
        <v>2</v>
      </c>
      <c r="S13" s="532">
        <f t="shared" si="0"/>
        <v>20</v>
      </c>
      <c r="T13" s="533"/>
    </row>
    <row r="14" spans="2:20" ht="18" customHeight="1">
      <c r="B14" s="171" t="s">
        <v>38</v>
      </c>
      <c r="C14" s="525">
        <v>2</v>
      </c>
      <c r="D14" s="526"/>
      <c r="E14" s="530">
        <v>1</v>
      </c>
      <c r="F14" s="531"/>
      <c r="G14" s="532">
        <v>2</v>
      </c>
      <c r="H14" s="526">
        <v>7</v>
      </c>
      <c r="I14" s="530">
        <v>3</v>
      </c>
      <c r="J14" s="531">
        <v>1</v>
      </c>
      <c r="K14" s="532">
        <f t="shared" si="2"/>
        <v>11</v>
      </c>
      <c r="L14" s="526"/>
      <c r="M14" s="530">
        <v>1</v>
      </c>
      <c r="N14" s="530"/>
      <c r="O14" s="530"/>
      <c r="P14" s="530">
        <v>8</v>
      </c>
      <c r="Q14" s="530"/>
      <c r="R14" s="531">
        <v>1</v>
      </c>
      <c r="S14" s="532">
        <f t="shared" si="0"/>
        <v>10</v>
      </c>
      <c r="T14" s="533"/>
    </row>
    <row r="15" spans="2:20" ht="18" customHeight="1">
      <c r="B15" s="171" t="s">
        <v>15</v>
      </c>
      <c r="C15" s="525">
        <f t="shared" si="1"/>
        <v>2</v>
      </c>
      <c r="D15" s="526"/>
      <c r="E15" s="530"/>
      <c r="F15" s="531">
        <v>2</v>
      </c>
      <c r="G15" s="532"/>
      <c r="H15" s="526">
        <v>13</v>
      </c>
      <c r="I15" s="530">
        <v>9</v>
      </c>
      <c r="J15" s="531"/>
      <c r="K15" s="532">
        <f t="shared" si="2"/>
        <v>22</v>
      </c>
      <c r="L15" s="526">
        <v>1</v>
      </c>
      <c r="M15" s="530"/>
      <c r="N15" s="530"/>
      <c r="O15" s="530">
        <v>2</v>
      </c>
      <c r="P15" s="530">
        <v>12</v>
      </c>
      <c r="Q15" s="530"/>
      <c r="R15" s="531">
        <v>8</v>
      </c>
      <c r="S15" s="532">
        <f t="shared" si="0"/>
        <v>23</v>
      </c>
      <c r="T15" s="533"/>
    </row>
    <row r="16" spans="2:20" ht="18" customHeight="1">
      <c r="B16" s="171" t="s">
        <v>39</v>
      </c>
      <c r="C16" s="525">
        <f t="shared" si="1"/>
        <v>0</v>
      </c>
      <c r="D16" s="526"/>
      <c r="E16" s="530"/>
      <c r="F16" s="531"/>
      <c r="G16" s="532"/>
      <c r="H16" s="526"/>
      <c r="I16" s="530"/>
      <c r="J16" s="531"/>
      <c r="K16" s="532">
        <f t="shared" si="2"/>
        <v>0</v>
      </c>
      <c r="L16" s="526"/>
      <c r="M16" s="530"/>
      <c r="N16" s="530"/>
      <c r="O16" s="530"/>
      <c r="P16" s="530"/>
      <c r="Q16" s="530"/>
      <c r="R16" s="531"/>
      <c r="S16" s="532">
        <f t="shared" si="0"/>
        <v>0</v>
      </c>
      <c r="T16" s="533"/>
    </row>
    <row r="17" spans="2:20" ht="18" customHeight="1">
      <c r="B17" s="171" t="s">
        <v>40</v>
      </c>
      <c r="C17" s="525">
        <v>3</v>
      </c>
      <c r="D17" s="526"/>
      <c r="E17" s="530">
        <v>2</v>
      </c>
      <c r="F17" s="531">
        <v>2</v>
      </c>
      <c r="G17" s="532">
        <v>1</v>
      </c>
      <c r="H17" s="526">
        <v>13</v>
      </c>
      <c r="I17" s="530">
        <v>12</v>
      </c>
      <c r="J17" s="531">
        <v>49</v>
      </c>
      <c r="K17" s="532">
        <f t="shared" si="2"/>
        <v>74</v>
      </c>
      <c r="L17" s="526">
        <v>1</v>
      </c>
      <c r="M17" s="530"/>
      <c r="N17" s="530"/>
      <c r="O17" s="530"/>
      <c r="P17" s="530">
        <v>12</v>
      </c>
      <c r="Q17" s="530"/>
      <c r="R17" s="531">
        <v>6</v>
      </c>
      <c r="S17" s="532">
        <f t="shared" si="0"/>
        <v>19</v>
      </c>
      <c r="T17" s="533"/>
    </row>
    <row r="18" spans="2:20" ht="18" customHeight="1">
      <c r="B18" s="171" t="s">
        <v>41</v>
      </c>
      <c r="C18" s="525">
        <f t="shared" si="1"/>
        <v>5</v>
      </c>
      <c r="D18" s="526"/>
      <c r="E18" s="530">
        <v>4</v>
      </c>
      <c r="F18" s="531"/>
      <c r="G18" s="532">
        <v>1</v>
      </c>
      <c r="H18" s="526">
        <v>17</v>
      </c>
      <c r="I18" s="530">
        <v>14</v>
      </c>
      <c r="J18" s="531"/>
      <c r="K18" s="532">
        <f t="shared" si="2"/>
        <v>31</v>
      </c>
      <c r="L18" s="526"/>
      <c r="M18" s="530">
        <v>4</v>
      </c>
      <c r="N18" s="530"/>
      <c r="O18" s="530">
        <v>6</v>
      </c>
      <c r="P18" s="530">
        <v>10</v>
      </c>
      <c r="Q18" s="530"/>
      <c r="R18" s="531">
        <v>7</v>
      </c>
      <c r="S18" s="532">
        <f t="shared" si="0"/>
        <v>27</v>
      </c>
      <c r="T18" s="533"/>
    </row>
    <row r="19" spans="2:20" ht="18" customHeight="1">
      <c r="B19" s="171" t="s">
        <v>42</v>
      </c>
      <c r="C19" s="525">
        <v>3</v>
      </c>
      <c r="D19" s="526">
        <v>2</v>
      </c>
      <c r="E19" s="530"/>
      <c r="F19" s="531">
        <v>1</v>
      </c>
      <c r="G19" s="532">
        <v>1</v>
      </c>
      <c r="H19" s="526">
        <v>11</v>
      </c>
      <c r="I19" s="530">
        <v>12</v>
      </c>
      <c r="J19" s="531">
        <v>2</v>
      </c>
      <c r="K19" s="532">
        <f t="shared" si="2"/>
        <v>25</v>
      </c>
      <c r="L19" s="526"/>
      <c r="M19" s="530">
        <v>3</v>
      </c>
      <c r="N19" s="530"/>
      <c r="O19" s="530">
        <v>4</v>
      </c>
      <c r="P19" s="530">
        <v>9</v>
      </c>
      <c r="Q19" s="530"/>
      <c r="R19" s="531">
        <v>3</v>
      </c>
      <c r="S19" s="532">
        <f t="shared" si="0"/>
        <v>19</v>
      </c>
      <c r="T19" s="533"/>
    </row>
    <row r="20" spans="2:20" ht="18" customHeight="1">
      <c r="B20" s="171" t="s">
        <v>43</v>
      </c>
      <c r="C20" s="525">
        <v>4</v>
      </c>
      <c r="D20" s="526">
        <v>1</v>
      </c>
      <c r="E20" s="530">
        <v>2</v>
      </c>
      <c r="F20" s="531">
        <v>3</v>
      </c>
      <c r="G20" s="532">
        <v>1</v>
      </c>
      <c r="H20" s="526">
        <v>14</v>
      </c>
      <c r="I20" s="530">
        <v>1</v>
      </c>
      <c r="J20" s="531">
        <v>1</v>
      </c>
      <c r="K20" s="532">
        <f t="shared" si="2"/>
        <v>16</v>
      </c>
      <c r="L20" s="526">
        <v>1</v>
      </c>
      <c r="M20" s="530"/>
      <c r="N20" s="530"/>
      <c r="O20" s="530"/>
      <c r="P20" s="530">
        <v>8</v>
      </c>
      <c r="Q20" s="530"/>
      <c r="R20" s="531">
        <v>6</v>
      </c>
      <c r="S20" s="532">
        <f t="shared" si="0"/>
        <v>15</v>
      </c>
      <c r="T20" s="533"/>
    </row>
    <row r="21" spans="2:20" ht="18" customHeight="1" thickBot="1">
      <c r="B21" s="172" t="s">
        <v>44</v>
      </c>
      <c r="C21" s="525">
        <f t="shared" si="1"/>
        <v>4</v>
      </c>
      <c r="D21" s="534">
        <v>1</v>
      </c>
      <c r="E21" s="535"/>
      <c r="F21" s="536">
        <v>3</v>
      </c>
      <c r="G21" s="537"/>
      <c r="H21" s="538">
        <v>8</v>
      </c>
      <c r="I21" s="535"/>
      <c r="J21" s="536"/>
      <c r="K21" s="532">
        <f t="shared" si="2"/>
        <v>8</v>
      </c>
      <c r="L21" s="534">
        <v>1</v>
      </c>
      <c r="M21" s="535">
        <v>2</v>
      </c>
      <c r="N21" s="535"/>
      <c r="O21" s="535"/>
      <c r="P21" s="535">
        <v>13</v>
      </c>
      <c r="Q21" s="535"/>
      <c r="R21" s="536">
        <v>1</v>
      </c>
      <c r="S21" s="532">
        <f t="shared" si="0"/>
        <v>17</v>
      </c>
      <c r="T21" s="533"/>
    </row>
    <row r="22" spans="2:20" ht="18" customHeight="1" thickBot="1">
      <c r="B22" s="173" t="s">
        <v>20</v>
      </c>
      <c r="C22" s="539">
        <f>SUM(C9:C21)</f>
        <v>35</v>
      </c>
      <c r="D22" s="540"/>
      <c r="E22" s="541">
        <f aca="true" t="shared" si="3" ref="E22:S22">SUM(E9:E21)</f>
        <v>14</v>
      </c>
      <c r="F22" s="541">
        <f t="shared" si="3"/>
        <v>17</v>
      </c>
      <c r="G22" s="542">
        <f t="shared" si="3"/>
        <v>9</v>
      </c>
      <c r="H22" s="540">
        <f t="shared" si="3"/>
        <v>149</v>
      </c>
      <c r="I22" s="541">
        <f t="shared" si="3"/>
        <v>90</v>
      </c>
      <c r="J22" s="540">
        <f t="shared" si="3"/>
        <v>125</v>
      </c>
      <c r="K22" s="543">
        <f t="shared" si="3"/>
        <v>364</v>
      </c>
      <c r="L22" s="540">
        <f t="shared" si="3"/>
        <v>7</v>
      </c>
      <c r="M22" s="541">
        <f t="shared" si="3"/>
        <v>15</v>
      </c>
      <c r="N22" s="544">
        <f t="shared" si="3"/>
        <v>1</v>
      </c>
      <c r="O22" s="545">
        <f t="shared" si="3"/>
        <v>16</v>
      </c>
      <c r="P22" s="545">
        <f t="shared" si="3"/>
        <v>130</v>
      </c>
      <c r="Q22" s="545">
        <f t="shared" si="3"/>
        <v>0</v>
      </c>
      <c r="R22" s="541">
        <f t="shared" si="3"/>
        <v>45</v>
      </c>
      <c r="S22" s="542">
        <f t="shared" si="3"/>
        <v>214</v>
      </c>
      <c r="T22" s="533"/>
    </row>
    <row r="24" spans="2:20" ht="12">
      <c r="B24" s="546" t="s">
        <v>286</v>
      </c>
      <c r="C24" s="546"/>
      <c r="D24" s="546"/>
      <c r="E24" s="546"/>
      <c r="F24" s="546"/>
      <c r="G24" s="546"/>
      <c r="H24" s="546"/>
      <c r="I24" s="546"/>
      <c r="J24" s="546"/>
      <c r="K24" s="546"/>
      <c r="L24" s="546"/>
      <c r="M24" s="546"/>
      <c r="N24" s="546"/>
      <c r="O24" s="546"/>
      <c r="P24" s="546"/>
      <c r="Q24" s="546"/>
      <c r="R24" s="546"/>
      <c r="S24" s="546"/>
      <c r="T24" s="546"/>
    </row>
    <row r="25" spans="2:20" ht="28.5" customHeight="1">
      <c r="B25" s="546"/>
      <c r="C25" s="546"/>
      <c r="D25" s="546"/>
      <c r="E25" s="546"/>
      <c r="F25" s="546"/>
      <c r="G25" s="546"/>
      <c r="H25" s="546"/>
      <c r="I25" s="546"/>
      <c r="J25" s="546"/>
      <c r="K25" s="546"/>
      <c r="L25" s="546"/>
      <c r="M25" s="546"/>
      <c r="N25" s="546"/>
      <c r="O25" s="546"/>
      <c r="P25" s="546"/>
      <c r="Q25" s="546"/>
      <c r="R25" s="546"/>
      <c r="S25" s="546"/>
      <c r="T25" s="546"/>
    </row>
  </sheetData>
  <sheetProtection/>
  <mergeCells count="12">
    <mergeCell ref="A1:H1"/>
    <mergeCell ref="B6:B8"/>
    <mergeCell ref="C6:C8"/>
    <mergeCell ref="D6:G6"/>
    <mergeCell ref="B24:T25"/>
    <mergeCell ref="B3:V4"/>
    <mergeCell ref="H6:K7"/>
    <mergeCell ref="L6:S7"/>
    <mergeCell ref="D7:D8"/>
    <mergeCell ref="E7:E8"/>
    <mergeCell ref="F7:F8"/>
    <mergeCell ref="G7:G8"/>
  </mergeCells>
  <printOptions horizontalCentered="1"/>
  <pageMargins left="0.5905511811023623" right="0.5905511811023623" top="0.5905511811023623" bottom="0.5905511811023623" header="0.3937007874015748" footer="0.3937007874015748"/>
  <pageSetup horizontalDpi="600" verticalDpi="600" orientation="landscape" paperSize="9" scale="99" r:id="rId1"/>
  <headerFooter alignWithMargins="0">
    <oddFooter>&amp;C&amp;"ＭＳ Ｐ明朝,標準"&amp;10&amp;A</oddFooter>
  </headerFooter>
</worksheet>
</file>

<file path=xl/worksheets/sheet8.xml><?xml version="1.0" encoding="utf-8"?>
<worksheet xmlns="http://schemas.openxmlformats.org/spreadsheetml/2006/main" xmlns:r="http://schemas.openxmlformats.org/officeDocument/2006/relationships">
  <sheetPr>
    <tabColor rgb="FFFFCC00"/>
  </sheetPr>
  <dimension ref="A1:Y38"/>
  <sheetViews>
    <sheetView view="pageBreakPreview" zoomScaleSheetLayoutView="100" zoomScalePageLayoutView="0" workbookViewId="0" topLeftCell="A1">
      <selection activeCell="A3" sqref="A3:T5"/>
    </sheetView>
  </sheetViews>
  <sheetFormatPr defaultColWidth="9.00390625" defaultRowHeight="13.5"/>
  <cols>
    <col min="1" max="1" width="2.75390625" style="94" customWidth="1"/>
    <col min="2" max="2" width="8.875" style="94" bestFit="1" customWidth="1"/>
    <col min="3" max="3" width="4.50390625" style="94" customWidth="1"/>
    <col min="4" max="22" width="3.625" style="94" customWidth="1"/>
    <col min="23" max="24" width="3.50390625" style="94" customWidth="1"/>
    <col min="25" max="16384" width="9.00390625" style="94" customWidth="1"/>
  </cols>
  <sheetData>
    <row r="1" spans="1:10" s="3" customFormat="1" ht="27" customHeight="1">
      <c r="A1" s="184" t="s">
        <v>315</v>
      </c>
      <c r="B1" s="184"/>
      <c r="C1" s="184"/>
      <c r="D1" s="184"/>
      <c r="E1" s="184"/>
      <c r="F1" s="184"/>
      <c r="G1" s="184"/>
      <c r="H1" s="184"/>
      <c r="I1" s="184"/>
      <c r="J1" s="184"/>
    </row>
    <row r="2" spans="2:24" s="5" customFormat="1" ht="12">
      <c r="B2" s="185" t="s">
        <v>164</v>
      </c>
      <c r="C2" s="185"/>
      <c r="D2" s="185"/>
      <c r="E2" s="185"/>
      <c r="F2" s="185"/>
      <c r="G2" s="185"/>
      <c r="H2" s="185"/>
      <c r="I2" s="185"/>
      <c r="J2" s="185"/>
      <c r="K2" s="185"/>
      <c r="L2" s="185"/>
      <c r="M2" s="185"/>
      <c r="N2" s="185"/>
      <c r="O2" s="185"/>
      <c r="P2" s="185"/>
      <c r="Q2" s="185"/>
      <c r="R2" s="185"/>
      <c r="S2" s="185"/>
      <c r="T2" s="185"/>
      <c r="U2" s="185"/>
      <c r="V2" s="185"/>
      <c r="W2" s="185"/>
      <c r="X2" s="185"/>
    </row>
    <row r="3" spans="2:24" s="5" customFormat="1" ht="12">
      <c r="B3" s="185"/>
      <c r="C3" s="185"/>
      <c r="D3" s="185"/>
      <c r="E3" s="185"/>
      <c r="F3" s="185"/>
      <c r="G3" s="185"/>
      <c r="H3" s="185"/>
      <c r="I3" s="185"/>
      <c r="J3" s="185"/>
      <c r="K3" s="185"/>
      <c r="L3" s="185"/>
      <c r="M3" s="185"/>
      <c r="N3" s="185"/>
      <c r="O3" s="185"/>
      <c r="P3" s="185"/>
      <c r="Q3" s="185"/>
      <c r="R3" s="185"/>
      <c r="S3" s="185"/>
      <c r="T3" s="185"/>
      <c r="U3" s="185"/>
      <c r="V3" s="185"/>
      <c r="W3" s="185"/>
      <c r="X3" s="185"/>
    </row>
    <row r="4" spans="2:24" s="5" customFormat="1" ht="12">
      <c r="B4" s="185"/>
      <c r="C4" s="185"/>
      <c r="D4" s="185"/>
      <c r="E4" s="185"/>
      <c r="F4" s="185"/>
      <c r="G4" s="185"/>
      <c r="H4" s="185"/>
      <c r="I4" s="185"/>
      <c r="J4" s="185"/>
      <c r="K4" s="185"/>
      <c r="L4" s="185"/>
      <c r="M4" s="185"/>
      <c r="N4" s="185"/>
      <c r="O4" s="185"/>
      <c r="P4" s="185"/>
      <c r="Q4" s="185"/>
      <c r="R4" s="185"/>
      <c r="S4" s="185"/>
      <c r="T4" s="185"/>
      <c r="U4" s="185"/>
      <c r="V4" s="185"/>
      <c r="W4" s="185"/>
      <c r="X4" s="185"/>
    </row>
    <row r="5" spans="2:24" s="5" customFormat="1" ht="12">
      <c r="B5" s="75"/>
      <c r="C5" s="75"/>
      <c r="D5" s="75"/>
      <c r="E5" s="75"/>
      <c r="F5" s="75"/>
      <c r="G5" s="75"/>
      <c r="H5" s="75"/>
      <c r="I5" s="75"/>
      <c r="J5" s="75"/>
      <c r="K5" s="75"/>
      <c r="L5" s="75"/>
      <c r="M5" s="75"/>
      <c r="N5" s="75"/>
      <c r="O5" s="75"/>
      <c r="P5" s="75"/>
      <c r="Q5" s="75"/>
      <c r="R5" s="75"/>
      <c r="S5" s="75"/>
      <c r="T5" s="75"/>
      <c r="U5" s="75"/>
      <c r="V5" s="75"/>
      <c r="W5" s="75"/>
      <c r="X5" s="75"/>
    </row>
    <row r="6" spans="1:25" s="9" customFormat="1" ht="21" customHeight="1">
      <c r="A6" s="60"/>
      <c r="B6" s="228" t="s">
        <v>166</v>
      </c>
      <c r="C6" s="228"/>
      <c r="D6" s="228"/>
      <c r="E6" s="228"/>
      <c r="F6" s="228"/>
      <c r="G6" s="228"/>
      <c r="H6" s="228"/>
      <c r="I6" s="228"/>
      <c r="J6" s="228"/>
      <c r="K6" s="228"/>
      <c r="L6" s="60"/>
      <c r="M6" s="60"/>
      <c r="N6" s="60"/>
      <c r="O6" s="60"/>
      <c r="P6" s="60"/>
      <c r="Q6" s="60"/>
      <c r="R6" s="60"/>
      <c r="S6" s="60"/>
      <c r="T6" s="60"/>
      <c r="U6" s="60"/>
      <c r="V6" s="60"/>
      <c r="W6" s="60"/>
      <c r="X6" s="60"/>
      <c r="Y6" s="60"/>
    </row>
    <row r="7" spans="1:25" s="9" customFormat="1" ht="21" customHeight="1">
      <c r="A7" s="60"/>
      <c r="B7" s="229" t="s">
        <v>167</v>
      </c>
      <c r="C7" s="229"/>
      <c r="D7" s="229"/>
      <c r="E7" s="229"/>
      <c r="F7" s="229"/>
      <c r="G7" s="229"/>
      <c r="H7" s="229"/>
      <c r="I7" s="229"/>
      <c r="J7" s="229"/>
      <c r="K7" s="229"/>
      <c r="L7" s="60"/>
      <c r="M7" s="60"/>
      <c r="N7" s="60"/>
      <c r="O7" s="60"/>
      <c r="P7" s="60"/>
      <c r="Q7" s="60"/>
      <c r="R7" s="60"/>
      <c r="S7" s="60"/>
      <c r="T7" s="230" t="s">
        <v>266</v>
      </c>
      <c r="U7" s="230"/>
      <c r="V7" s="230"/>
      <c r="W7" s="230"/>
      <c r="X7" s="230"/>
      <c r="Y7" s="60"/>
    </row>
    <row r="8" spans="1:25" s="9" customFormat="1" ht="14.25" customHeight="1">
      <c r="A8" s="60"/>
      <c r="B8" s="231" t="s">
        <v>16</v>
      </c>
      <c r="C8" s="232" t="s">
        <v>21</v>
      </c>
      <c r="D8" s="233"/>
      <c r="E8" s="231" t="s">
        <v>17</v>
      </c>
      <c r="F8" s="231"/>
      <c r="G8" s="238" t="s">
        <v>22</v>
      </c>
      <c r="H8" s="238"/>
      <c r="I8" s="238"/>
      <c r="J8" s="238"/>
      <c r="K8" s="238"/>
      <c r="L8" s="238"/>
      <c r="M8" s="238"/>
      <c r="N8" s="238"/>
      <c r="O8" s="238"/>
      <c r="P8" s="238"/>
      <c r="Q8" s="238"/>
      <c r="R8" s="238"/>
      <c r="S8" s="238"/>
      <c r="T8" s="238"/>
      <c r="U8" s="238"/>
      <c r="V8" s="238"/>
      <c r="W8" s="238"/>
      <c r="X8" s="238"/>
      <c r="Y8" s="60"/>
    </row>
    <row r="9" spans="1:25" s="9" customFormat="1" ht="13.5">
      <c r="A9" s="60"/>
      <c r="B9" s="231"/>
      <c r="C9" s="234"/>
      <c r="D9" s="235"/>
      <c r="E9" s="231"/>
      <c r="F9" s="231"/>
      <c r="G9" s="239" t="s">
        <v>45</v>
      </c>
      <c r="H9" s="239"/>
      <c r="I9" s="239"/>
      <c r="J9" s="239"/>
      <c r="K9" s="239"/>
      <c r="L9" s="239"/>
      <c r="M9" s="239"/>
      <c r="N9" s="239"/>
      <c r="O9" s="239"/>
      <c r="P9" s="239"/>
      <c r="Q9" s="240" t="s">
        <v>46</v>
      </c>
      <c r="R9" s="240"/>
      <c r="S9" s="240" t="s">
        <v>47</v>
      </c>
      <c r="T9" s="240"/>
      <c r="U9" s="240" t="s">
        <v>48</v>
      </c>
      <c r="V9" s="240"/>
      <c r="W9" s="240" t="s">
        <v>49</v>
      </c>
      <c r="X9" s="240"/>
      <c r="Y9" s="60"/>
    </row>
    <row r="10" spans="1:25" s="9" customFormat="1" ht="37.5" customHeight="1">
      <c r="A10" s="60"/>
      <c r="B10" s="231"/>
      <c r="C10" s="236"/>
      <c r="D10" s="237"/>
      <c r="E10" s="231"/>
      <c r="F10" s="231"/>
      <c r="G10" s="241" t="s">
        <v>165</v>
      </c>
      <c r="H10" s="241"/>
      <c r="I10" s="241" t="s">
        <v>118</v>
      </c>
      <c r="J10" s="241"/>
      <c r="K10" s="242" t="s">
        <v>50</v>
      </c>
      <c r="L10" s="243"/>
      <c r="M10" s="241" t="s">
        <v>119</v>
      </c>
      <c r="N10" s="240"/>
      <c r="O10" s="240" t="s">
        <v>48</v>
      </c>
      <c r="P10" s="240"/>
      <c r="Q10" s="240"/>
      <c r="R10" s="240"/>
      <c r="S10" s="240"/>
      <c r="T10" s="240"/>
      <c r="U10" s="240"/>
      <c r="V10" s="240"/>
      <c r="W10" s="240"/>
      <c r="X10" s="240"/>
      <c r="Y10" s="60"/>
    </row>
    <row r="11" spans="1:25" s="9" customFormat="1" ht="21" customHeight="1">
      <c r="A11" s="60"/>
      <c r="B11" s="79" t="s">
        <v>11</v>
      </c>
      <c r="C11" s="494">
        <v>6</v>
      </c>
      <c r="D11" s="495"/>
      <c r="E11" s="494">
        <v>30</v>
      </c>
      <c r="F11" s="495"/>
      <c r="G11" s="494">
        <v>1</v>
      </c>
      <c r="H11" s="495"/>
      <c r="I11" s="494">
        <v>5</v>
      </c>
      <c r="J11" s="495"/>
      <c r="K11" s="494">
        <v>24</v>
      </c>
      <c r="L11" s="495"/>
      <c r="M11" s="494"/>
      <c r="N11" s="495"/>
      <c r="O11" s="494"/>
      <c r="P11" s="495"/>
      <c r="Q11" s="494"/>
      <c r="R11" s="495"/>
      <c r="S11" s="494"/>
      <c r="T11" s="495"/>
      <c r="U11" s="494"/>
      <c r="V11" s="495"/>
      <c r="W11" s="494">
        <f>SUM(G11:V11)</f>
        <v>30</v>
      </c>
      <c r="X11" s="495"/>
      <c r="Y11" s="80"/>
    </row>
    <row r="12" spans="1:25" s="9" customFormat="1" ht="21" customHeight="1">
      <c r="A12" s="60"/>
      <c r="B12" s="79" t="s">
        <v>12</v>
      </c>
      <c r="C12" s="494">
        <v>2</v>
      </c>
      <c r="D12" s="495"/>
      <c r="E12" s="494">
        <v>7</v>
      </c>
      <c r="F12" s="495"/>
      <c r="G12" s="494">
        <v>7</v>
      </c>
      <c r="H12" s="495"/>
      <c r="I12" s="494"/>
      <c r="J12" s="495"/>
      <c r="K12" s="494"/>
      <c r="L12" s="495"/>
      <c r="M12" s="494"/>
      <c r="N12" s="495"/>
      <c r="O12" s="494"/>
      <c r="P12" s="495"/>
      <c r="Q12" s="494"/>
      <c r="R12" s="495"/>
      <c r="S12" s="494"/>
      <c r="T12" s="495"/>
      <c r="U12" s="494">
        <v>1</v>
      </c>
      <c r="V12" s="495"/>
      <c r="W12" s="494">
        <f>SUM(G12:V12)</f>
        <v>8</v>
      </c>
      <c r="X12" s="495"/>
      <c r="Y12" s="60"/>
    </row>
    <row r="13" spans="1:25" s="9" customFormat="1" ht="21" customHeight="1">
      <c r="A13" s="60"/>
      <c r="B13" s="79" t="s">
        <v>13</v>
      </c>
      <c r="C13" s="494">
        <v>6</v>
      </c>
      <c r="D13" s="495"/>
      <c r="E13" s="494">
        <v>37</v>
      </c>
      <c r="F13" s="495"/>
      <c r="G13" s="494">
        <v>2</v>
      </c>
      <c r="H13" s="495"/>
      <c r="I13" s="494">
        <v>4</v>
      </c>
      <c r="J13" s="495"/>
      <c r="K13" s="494">
        <v>22</v>
      </c>
      <c r="L13" s="495"/>
      <c r="M13" s="494">
        <v>7</v>
      </c>
      <c r="N13" s="495"/>
      <c r="O13" s="494">
        <v>2</v>
      </c>
      <c r="P13" s="495"/>
      <c r="Q13" s="494"/>
      <c r="R13" s="495"/>
      <c r="S13" s="494"/>
      <c r="T13" s="495"/>
      <c r="U13" s="494"/>
      <c r="V13" s="495"/>
      <c r="W13" s="494">
        <f>SUM(G13:V13)</f>
        <v>37</v>
      </c>
      <c r="X13" s="495"/>
      <c r="Y13" s="60"/>
    </row>
    <row r="14" spans="1:25" s="9" customFormat="1" ht="21" customHeight="1">
      <c r="A14" s="60"/>
      <c r="B14" s="79" t="s">
        <v>14</v>
      </c>
      <c r="C14" s="494">
        <v>6</v>
      </c>
      <c r="D14" s="495"/>
      <c r="E14" s="494">
        <v>35</v>
      </c>
      <c r="F14" s="495"/>
      <c r="G14" s="494">
        <v>4</v>
      </c>
      <c r="H14" s="495"/>
      <c r="I14" s="494">
        <v>4</v>
      </c>
      <c r="J14" s="495"/>
      <c r="K14" s="494">
        <v>19</v>
      </c>
      <c r="L14" s="495"/>
      <c r="M14" s="494">
        <v>8</v>
      </c>
      <c r="N14" s="495"/>
      <c r="O14" s="494"/>
      <c r="P14" s="495"/>
      <c r="Q14" s="494">
        <v>2</v>
      </c>
      <c r="R14" s="495"/>
      <c r="S14" s="494"/>
      <c r="T14" s="495"/>
      <c r="U14" s="494"/>
      <c r="V14" s="495"/>
      <c r="W14" s="494">
        <f>SUM(G14:V14)</f>
        <v>37</v>
      </c>
      <c r="X14" s="495"/>
      <c r="Y14" s="60"/>
    </row>
    <row r="15" spans="1:25" s="9" customFormat="1" ht="21" customHeight="1">
      <c r="A15" s="60"/>
      <c r="B15" s="81" t="s">
        <v>18</v>
      </c>
      <c r="C15" s="494">
        <f>SUM(C11:D14)</f>
        <v>20</v>
      </c>
      <c r="D15" s="495"/>
      <c r="E15" s="494">
        <f>SUM(E11:F14)</f>
        <v>109</v>
      </c>
      <c r="F15" s="495"/>
      <c r="G15" s="494">
        <f>SUM(G11:H14)</f>
        <v>14</v>
      </c>
      <c r="H15" s="495"/>
      <c r="I15" s="494">
        <f>SUM(I11:J14)</f>
        <v>13</v>
      </c>
      <c r="J15" s="495"/>
      <c r="K15" s="494">
        <f>SUM(K11:L14)</f>
        <v>65</v>
      </c>
      <c r="L15" s="495"/>
      <c r="M15" s="494">
        <f>SUM(M11:N14)</f>
        <v>15</v>
      </c>
      <c r="N15" s="495"/>
      <c r="O15" s="494">
        <f>SUM(O11:P14)</f>
        <v>2</v>
      </c>
      <c r="P15" s="495"/>
      <c r="Q15" s="494">
        <f>SUM(Q11:R14)</f>
        <v>2</v>
      </c>
      <c r="R15" s="495"/>
      <c r="S15" s="494">
        <f>SUM(S11:T14)</f>
        <v>0</v>
      </c>
      <c r="T15" s="495"/>
      <c r="U15" s="494">
        <f>SUM(U11:V14)</f>
        <v>1</v>
      </c>
      <c r="V15" s="495"/>
      <c r="W15" s="494">
        <f>SUM(W11:X14)</f>
        <v>112</v>
      </c>
      <c r="X15" s="495"/>
      <c r="Y15" s="60"/>
    </row>
    <row r="16" spans="1:25" s="83" customFormat="1" ht="10.5">
      <c r="A16" s="82"/>
      <c r="B16" s="244" t="s">
        <v>51</v>
      </c>
      <c r="C16" s="244"/>
      <c r="D16" s="244"/>
      <c r="E16" s="244"/>
      <c r="F16" s="244"/>
      <c r="G16" s="244"/>
      <c r="H16" s="244"/>
      <c r="I16" s="244"/>
      <c r="J16" s="244"/>
      <c r="K16" s="244"/>
      <c r="L16" s="244"/>
      <c r="M16" s="244"/>
      <c r="N16" s="244"/>
      <c r="O16" s="244"/>
      <c r="P16" s="244"/>
      <c r="Q16" s="244"/>
      <c r="R16" s="244"/>
      <c r="S16" s="244"/>
      <c r="T16" s="244"/>
      <c r="U16" s="244"/>
      <c r="V16" s="244"/>
      <c r="W16" s="244"/>
      <c r="X16" s="244"/>
      <c r="Y16" s="82"/>
    </row>
    <row r="17" spans="1:25" s="9" customFormat="1" ht="16.5" customHeight="1">
      <c r="A17" s="60"/>
      <c r="B17" s="84"/>
      <c r="C17" s="84"/>
      <c r="D17" s="84"/>
      <c r="E17" s="84"/>
      <c r="F17" s="84"/>
      <c r="G17" s="84"/>
      <c r="H17" s="84"/>
      <c r="I17" s="84"/>
      <c r="J17" s="84"/>
      <c r="K17" s="84"/>
      <c r="L17" s="84"/>
      <c r="M17" s="84"/>
      <c r="N17" s="84"/>
      <c r="O17" s="60"/>
      <c r="P17" s="60"/>
      <c r="Q17" s="60"/>
      <c r="R17" s="60"/>
      <c r="S17" s="60"/>
      <c r="T17" s="60"/>
      <c r="U17" s="60"/>
      <c r="V17" s="60"/>
      <c r="W17" s="60"/>
      <c r="X17" s="60"/>
      <c r="Y17" s="60"/>
    </row>
    <row r="18" spans="1:25" s="9" customFormat="1" ht="23.25" customHeight="1">
      <c r="A18" s="60"/>
      <c r="B18" s="229" t="s">
        <v>168</v>
      </c>
      <c r="C18" s="229"/>
      <c r="D18" s="229"/>
      <c r="E18" s="229"/>
      <c r="F18" s="85"/>
      <c r="G18" s="85"/>
      <c r="H18" s="85"/>
      <c r="I18" s="85"/>
      <c r="J18" s="85"/>
      <c r="K18" s="85"/>
      <c r="L18" s="60"/>
      <c r="M18" s="86"/>
      <c r="N18" s="85"/>
      <c r="O18" s="85"/>
      <c r="P18" s="87"/>
      <c r="Q18" s="59"/>
      <c r="R18" s="230" t="s">
        <v>266</v>
      </c>
      <c r="S18" s="230"/>
      <c r="T18" s="230"/>
      <c r="U18" s="230"/>
      <c r="V18" s="230"/>
      <c r="W18" s="230"/>
      <c r="X18" s="88"/>
      <c r="Y18" s="60"/>
    </row>
    <row r="19" spans="1:25" s="9" customFormat="1" ht="14.25" customHeight="1">
      <c r="A19" s="60"/>
      <c r="B19" s="231" t="s">
        <v>52</v>
      </c>
      <c r="C19" s="231" t="s">
        <v>121</v>
      </c>
      <c r="D19" s="240" t="s">
        <v>53</v>
      </c>
      <c r="E19" s="240"/>
      <c r="F19" s="240"/>
      <c r="G19" s="240"/>
      <c r="H19" s="240"/>
      <c r="I19" s="240"/>
      <c r="J19" s="231" t="s">
        <v>120</v>
      </c>
      <c r="K19" s="240" t="s">
        <v>54</v>
      </c>
      <c r="L19" s="240"/>
      <c r="M19" s="240"/>
      <c r="N19" s="240"/>
      <c r="O19" s="240"/>
      <c r="P19" s="240"/>
      <c r="Q19" s="240"/>
      <c r="R19" s="240"/>
      <c r="S19" s="240"/>
      <c r="T19" s="240"/>
      <c r="U19" s="240"/>
      <c r="V19" s="240"/>
      <c r="W19" s="240"/>
      <c r="X19" s="61"/>
      <c r="Y19" s="60"/>
    </row>
    <row r="20" spans="1:25" s="9" customFormat="1" ht="14.25" customHeight="1">
      <c r="A20" s="60"/>
      <c r="B20" s="231"/>
      <c r="C20" s="231"/>
      <c r="D20" s="231" t="s">
        <v>55</v>
      </c>
      <c r="E20" s="231" t="s">
        <v>56</v>
      </c>
      <c r="F20" s="231" t="s">
        <v>57</v>
      </c>
      <c r="G20" s="231" t="s">
        <v>58</v>
      </c>
      <c r="H20" s="231" t="s">
        <v>48</v>
      </c>
      <c r="I20" s="231" t="s">
        <v>59</v>
      </c>
      <c r="J20" s="231"/>
      <c r="K20" s="231" t="s">
        <v>60</v>
      </c>
      <c r="L20" s="231" t="s">
        <v>61</v>
      </c>
      <c r="M20" s="240" t="s">
        <v>62</v>
      </c>
      <c r="N20" s="240"/>
      <c r="O20" s="240"/>
      <c r="P20" s="231" t="s">
        <v>63</v>
      </c>
      <c r="Q20" s="231" t="s">
        <v>64</v>
      </c>
      <c r="R20" s="240" t="s">
        <v>48</v>
      </c>
      <c r="S20" s="240"/>
      <c r="T20" s="240"/>
      <c r="U20" s="240"/>
      <c r="V20" s="240"/>
      <c r="W20" s="240"/>
      <c r="X20" s="60"/>
      <c r="Y20" s="60"/>
    </row>
    <row r="21" spans="1:25" s="9" customFormat="1" ht="17.25" customHeight="1">
      <c r="A21" s="60"/>
      <c r="B21" s="231"/>
      <c r="C21" s="231"/>
      <c r="D21" s="231"/>
      <c r="E21" s="231"/>
      <c r="F21" s="231"/>
      <c r="G21" s="231"/>
      <c r="H21" s="231"/>
      <c r="I21" s="231"/>
      <c r="J21" s="231"/>
      <c r="K21" s="231"/>
      <c r="L21" s="231"/>
      <c r="M21" s="245" t="s">
        <v>65</v>
      </c>
      <c r="N21" s="247" t="s">
        <v>66</v>
      </c>
      <c r="O21" s="245" t="s">
        <v>67</v>
      </c>
      <c r="P21" s="231"/>
      <c r="Q21" s="231"/>
      <c r="R21" s="231" t="s">
        <v>68</v>
      </c>
      <c r="S21" s="240" t="s">
        <v>69</v>
      </c>
      <c r="T21" s="240"/>
      <c r="U21" s="240"/>
      <c r="V21" s="240"/>
      <c r="W21" s="245" t="s">
        <v>48</v>
      </c>
      <c r="X21" s="60"/>
      <c r="Y21" s="60"/>
    </row>
    <row r="22" spans="1:25" s="9" customFormat="1" ht="90.75" customHeight="1">
      <c r="A22" s="60"/>
      <c r="B22" s="231"/>
      <c r="C22" s="231"/>
      <c r="D22" s="231"/>
      <c r="E22" s="231"/>
      <c r="F22" s="231"/>
      <c r="G22" s="231"/>
      <c r="H22" s="231"/>
      <c r="I22" s="231"/>
      <c r="J22" s="231"/>
      <c r="K22" s="231"/>
      <c r="L22" s="231"/>
      <c r="M22" s="246"/>
      <c r="N22" s="248"/>
      <c r="O22" s="246"/>
      <c r="P22" s="231"/>
      <c r="Q22" s="231"/>
      <c r="R22" s="231"/>
      <c r="S22" s="78" t="s">
        <v>70</v>
      </c>
      <c r="T22" s="78" t="s">
        <v>71</v>
      </c>
      <c r="U22" s="78" t="s">
        <v>72</v>
      </c>
      <c r="V22" s="78" t="s">
        <v>48</v>
      </c>
      <c r="W22" s="246"/>
      <c r="X22" s="60"/>
      <c r="Y22" s="60"/>
    </row>
    <row r="23" spans="1:25" s="9" customFormat="1" ht="20.25" customHeight="1">
      <c r="A23" s="60"/>
      <c r="B23" s="89" t="s">
        <v>11</v>
      </c>
      <c r="C23" s="496">
        <v>30</v>
      </c>
      <c r="D23" s="497">
        <v>2</v>
      </c>
      <c r="E23" s="497">
        <v>4</v>
      </c>
      <c r="F23" s="497">
        <v>22</v>
      </c>
      <c r="G23" s="497">
        <v>11</v>
      </c>
      <c r="H23" s="497"/>
      <c r="I23" s="497"/>
      <c r="J23" s="497">
        <v>30</v>
      </c>
      <c r="K23" s="497"/>
      <c r="L23" s="497"/>
      <c r="M23" s="497"/>
      <c r="N23" s="497"/>
      <c r="O23" s="497"/>
      <c r="P23" s="497"/>
      <c r="Q23" s="497">
        <v>17</v>
      </c>
      <c r="R23" s="497">
        <v>7</v>
      </c>
      <c r="S23" s="497"/>
      <c r="T23" s="497">
        <v>18</v>
      </c>
      <c r="U23" s="497">
        <v>19</v>
      </c>
      <c r="V23" s="497">
        <v>1</v>
      </c>
      <c r="W23" s="497"/>
      <c r="Y23" s="90">
        <f>SUM(K23:W23)</f>
        <v>62</v>
      </c>
    </row>
    <row r="24" spans="1:25" s="9" customFormat="1" ht="20.25" customHeight="1">
      <c r="A24" s="60"/>
      <c r="B24" s="89" t="s">
        <v>12</v>
      </c>
      <c r="C24" s="496">
        <v>11</v>
      </c>
      <c r="D24" s="497">
        <v>10</v>
      </c>
      <c r="E24" s="497"/>
      <c r="F24" s="497"/>
      <c r="G24" s="497"/>
      <c r="H24" s="497"/>
      <c r="I24" s="497">
        <v>1</v>
      </c>
      <c r="J24" s="497">
        <v>7</v>
      </c>
      <c r="K24" s="497">
        <v>1</v>
      </c>
      <c r="L24" s="497"/>
      <c r="M24" s="497">
        <v>6</v>
      </c>
      <c r="N24" s="497">
        <v>3</v>
      </c>
      <c r="O24" s="497"/>
      <c r="P24" s="497">
        <v>2</v>
      </c>
      <c r="Q24" s="497">
        <v>2</v>
      </c>
      <c r="R24" s="497">
        <v>1</v>
      </c>
      <c r="S24" s="497"/>
      <c r="T24" s="497"/>
      <c r="U24" s="497">
        <v>1</v>
      </c>
      <c r="V24" s="497"/>
      <c r="W24" s="497"/>
      <c r="Y24" s="90">
        <f>SUM(K24:W24)</f>
        <v>16</v>
      </c>
    </row>
    <row r="25" spans="1:25" s="9" customFormat="1" ht="20.25" customHeight="1">
      <c r="A25" s="60"/>
      <c r="B25" s="89" t="s">
        <v>13</v>
      </c>
      <c r="C25" s="496">
        <v>37</v>
      </c>
      <c r="D25" s="497"/>
      <c r="E25" s="497">
        <v>10</v>
      </c>
      <c r="F25" s="497">
        <v>23</v>
      </c>
      <c r="G25" s="497">
        <v>2</v>
      </c>
      <c r="H25" s="497">
        <v>2</v>
      </c>
      <c r="I25" s="497">
        <v>2</v>
      </c>
      <c r="J25" s="497">
        <v>37</v>
      </c>
      <c r="K25" s="497">
        <v>17</v>
      </c>
      <c r="L25" s="497"/>
      <c r="M25" s="497">
        <v>9</v>
      </c>
      <c r="N25" s="497">
        <v>2</v>
      </c>
      <c r="O25" s="497"/>
      <c r="P25" s="497">
        <v>1</v>
      </c>
      <c r="Q25" s="497"/>
      <c r="R25" s="497">
        <v>17</v>
      </c>
      <c r="S25" s="497"/>
      <c r="T25" s="497">
        <v>7</v>
      </c>
      <c r="U25" s="497">
        <v>2</v>
      </c>
      <c r="V25" s="497">
        <v>7</v>
      </c>
      <c r="W25" s="497">
        <v>15</v>
      </c>
      <c r="Y25" s="90">
        <f>SUM(K25:W25)</f>
        <v>77</v>
      </c>
    </row>
    <row r="26" spans="1:25" s="9" customFormat="1" ht="20.25" customHeight="1">
      <c r="A26" s="60"/>
      <c r="B26" s="89" t="s">
        <v>14</v>
      </c>
      <c r="C26" s="496">
        <v>38</v>
      </c>
      <c r="D26" s="497">
        <v>4</v>
      </c>
      <c r="E26" s="497">
        <v>7</v>
      </c>
      <c r="F26" s="497">
        <v>17</v>
      </c>
      <c r="G26" s="497">
        <v>8</v>
      </c>
      <c r="H26" s="497">
        <v>2</v>
      </c>
      <c r="I26" s="497">
        <v>3</v>
      </c>
      <c r="J26" s="497">
        <v>35</v>
      </c>
      <c r="K26" s="497">
        <v>21</v>
      </c>
      <c r="L26" s="497"/>
      <c r="M26" s="497">
        <v>17</v>
      </c>
      <c r="N26" s="497"/>
      <c r="O26" s="497">
        <v>1</v>
      </c>
      <c r="P26" s="497">
        <v>2</v>
      </c>
      <c r="Q26" s="497">
        <v>3</v>
      </c>
      <c r="R26" s="497">
        <v>12</v>
      </c>
      <c r="S26" s="497"/>
      <c r="T26" s="497">
        <v>9</v>
      </c>
      <c r="U26" s="497">
        <v>1</v>
      </c>
      <c r="V26" s="497">
        <v>1</v>
      </c>
      <c r="W26" s="497">
        <v>13</v>
      </c>
      <c r="Y26" s="90">
        <f>SUM(K26:W26)</f>
        <v>80</v>
      </c>
    </row>
    <row r="27" spans="1:25" s="9" customFormat="1" ht="20.25" customHeight="1">
      <c r="A27" s="60"/>
      <c r="B27" s="91" t="s">
        <v>18</v>
      </c>
      <c r="C27" s="496">
        <f>SUM(C23:C26)</f>
        <v>116</v>
      </c>
      <c r="D27" s="496">
        <f aca="true" t="shared" si="0" ref="D27:W27">SUM(D23:D26)</f>
        <v>16</v>
      </c>
      <c r="E27" s="496">
        <f>SUM(E23:E26)</f>
        <v>21</v>
      </c>
      <c r="F27" s="496">
        <f t="shared" si="0"/>
        <v>62</v>
      </c>
      <c r="G27" s="496">
        <f t="shared" si="0"/>
        <v>21</v>
      </c>
      <c r="H27" s="496">
        <f t="shared" si="0"/>
        <v>4</v>
      </c>
      <c r="I27" s="496">
        <f t="shared" si="0"/>
        <v>6</v>
      </c>
      <c r="J27" s="496">
        <f t="shared" si="0"/>
        <v>109</v>
      </c>
      <c r="K27" s="496">
        <f t="shared" si="0"/>
        <v>39</v>
      </c>
      <c r="L27" s="496">
        <f t="shared" si="0"/>
        <v>0</v>
      </c>
      <c r="M27" s="496">
        <f t="shared" si="0"/>
        <v>32</v>
      </c>
      <c r="N27" s="496">
        <f t="shared" si="0"/>
        <v>5</v>
      </c>
      <c r="O27" s="496">
        <f t="shared" si="0"/>
        <v>1</v>
      </c>
      <c r="P27" s="496">
        <f t="shared" si="0"/>
        <v>5</v>
      </c>
      <c r="Q27" s="496">
        <f t="shared" si="0"/>
        <v>22</v>
      </c>
      <c r="R27" s="496">
        <f t="shared" si="0"/>
        <v>37</v>
      </c>
      <c r="S27" s="496">
        <f t="shared" si="0"/>
        <v>0</v>
      </c>
      <c r="T27" s="496">
        <f t="shared" si="0"/>
        <v>34</v>
      </c>
      <c r="U27" s="496">
        <f t="shared" si="0"/>
        <v>23</v>
      </c>
      <c r="V27" s="496">
        <f t="shared" si="0"/>
        <v>9</v>
      </c>
      <c r="W27" s="496">
        <f t="shared" si="0"/>
        <v>28</v>
      </c>
      <c r="Y27" s="90">
        <f>SUM(K27:W27)</f>
        <v>235</v>
      </c>
    </row>
    <row r="28" spans="1:25" s="83" customFormat="1" ht="10.5">
      <c r="A28" s="82"/>
      <c r="B28" s="249" t="s">
        <v>73</v>
      </c>
      <c r="C28" s="249"/>
      <c r="D28" s="249"/>
      <c r="E28" s="249"/>
      <c r="F28" s="249"/>
      <c r="G28" s="249"/>
      <c r="H28" s="249"/>
      <c r="I28" s="249"/>
      <c r="J28" s="249"/>
      <c r="K28" s="249"/>
      <c r="L28" s="249"/>
      <c r="M28" s="249"/>
      <c r="N28" s="249"/>
      <c r="O28" s="249"/>
      <c r="P28" s="249"/>
      <c r="Q28" s="249"/>
      <c r="R28" s="249"/>
      <c r="S28" s="249"/>
      <c r="T28" s="249"/>
      <c r="U28" s="249"/>
      <c r="V28" s="249"/>
      <c r="W28" s="249"/>
      <c r="X28" s="249"/>
      <c r="Y28" s="82"/>
    </row>
    <row r="29" spans="1:25" s="83" customFormat="1" ht="10.5">
      <c r="A29" s="82"/>
      <c r="B29" s="249" t="s">
        <v>74</v>
      </c>
      <c r="C29" s="249"/>
      <c r="D29" s="249"/>
      <c r="E29" s="249"/>
      <c r="F29" s="249"/>
      <c r="G29" s="249"/>
      <c r="H29" s="249"/>
      <c r="I29" s="249"/>
      <c r="J29" s="249"/>
      <c r="K29" s="249"/>
      <c r="L29" s="249"/>
      <c r="M29" s="249"/>
      <c r="N29" s="249"/>
      <c r="O29" s="249"/>
      <c r="P29" s="249"/>
      <c r="Q29" s="249"/>
      <c r="R29" s="249"/>
      <c r="S29" s="249"/>
      <c r="T29" s="249"/>
      <c r="U29" s="249"/>
      <c r="V29" s="249"/>
      <c r="W29" s="249"/>
      <c r="X29" s="249"/>
      <c r="Y29" s="82"/>
    </row>
    <row r="30" spans="1:25" ht="13.5">
      <c r="A30" s="92"/>
      <c r="B30" s="93"/>
      <c r="C30" s="93"/>
      <c r="D30" s="93"/>
      <c r="E30" s="93"/>
      <c r="F30" s="93"/>
      <c r="G30" s="93"/>
      <c r="H30" s="93"/>
      <c r="I30" s="93"/>
      <c r="J30" s="93"/>
      <c r="K30" s="92"/>
      <c r="L30" s="92"/>
      <c r="M30" s="92"/>
      <c r="N30" s="92"/>
      <c r="O30" s="92"/>
      <c r="P30" s="92"/>
      <c r="Q30" s="92"/>
      <c r="R30" s="92"/>
      <c r="S30" s="92"/>
      <c r="T30" s="92"/>
      <c r="U30" s="92"/>
      <c r="V30" s="92"/>
      <c r="W30" s="92"/>
      <c r="X30" s="92"/>
      <c r="Y30" s="92"/>
    </row>
    <row r="31" spans="1:25" s="9" customFormat="1" ht="23.25" customHeight="1">
      <c r="A31" s="60"/>
      <c r="B31" s="229" t="s">
        <v>169</v>
      </c>
      <c r="C31" s="229"/>
      <c r="D31" s="229"/>
      <c r="E31" s="229"/>
      <c r="F31" s="85"/>
      <c r="G31" s="85"/>
      <c r="H31" s="85"/>
      <c r="I31" s="85"/>
      <c r="J31" s="85"/>
      <c r="K31" s="85"/>
      <c r="L31" s="60"/>
      <c r="M31" s="86"/>
      <c r="N31" s="85"/>
      <c r="O31" s="85"/>
      <c r="P31" s="230" t="s">
        <v>266</v>
      </c>
      <c r="Q31" s="230"/>
      <c r="R31" s="230"/>
      <c r="S31" s="230"/>
      <c r="T31" s="230"/>
      <c r="U31" s="62"/>
      <c r="V31" s="62"/>
      <c r="W31" s="60"/>
      <c r="X31" s="88"/>
      <c r="Y31" s="60"/>
    </row>
    <row r="32" spans="1:25" s="14" customFormat="1" ht="13.5">
      <c r="A32" s="22"/>
      <c r="B32" s="250" t="s">
        <v>16</v>
      </c>
      <c r="C32" s="250" t="s">
        <v>124</v>
      </c>
      <c r="D32" s="252" t="s">
        <v>122</v>
      </c>
      <c r="E32" s="253"/>
      <c r="F32" s="253"/>
      <c r="G32" s="253"/>
      <c r="H32" s="253"/>
      <c r="I32" s="254"/>
      <c r="J32" s="252" t="s">
        <v>123</v>
      </c>
      <c r="K32" s="253"/>
      <c r="L32" s="253"/>
      <c r="M32" s="253"/>
      <c r="N32" s="253"/>
      <c r="O32" s="253"/>
      <c r="P32" s="253"/>
      <c r="Q32" s="253"/>
      <c r="R32" s="253"/>
      <c r="S32" s="254"/>
      <c r="T32" s="255" t="s">
        <v>18</v>
      </c>
      <c r="U32" s="95"/>
      <c r="V32" s="95"/>
      <c r="W32" s="95"/>
      <c r="X32" s="22"/>
      <c r="Y32" s="22"/>
    </row>
    <row r="33" spans="1:25" s="14" customFormat="1" ht="75.75" customHeight="1">
      <c r="A33" s="22"/>
      <c r="B33" s="251"/>
      <c r="C33" s="498"/>
      <c r="D33" s="96" t="s">
        <v>125</v>
      </c>
      <c r="E33" s="97" t="s">
        <v>126</v>
      </c>
      <c r="F33" s="97" t="s">
        <v>127</v>
      </c>
      <c r="G33" s="97" t="s">
        <v>128</v>
      </c>
      <c r="H33" s="97" t="s">
        <v>129</v>
      </c>
      <c r="I33" s="97" t="s">
        <v>19</v>
      </c>
      <c r="J33" s="97" t="s">
        <v>130</v>
      </c>
      <c r="K33" s="97" t="s">
        <v>131</v>
      </c>
      <c r="L33" s="97" t="s">
        <v>132</v>
      </c>
      <c r="M33" s="97" t="s">
        <v>133</v>
      </c>
      <c r="N33" s="97" t="s">
        <v>134</v>
      </c>
      <c r="O33" s="97" t="s">
        <v>135</v>
      </c>
      <c r="P33" s="98" t="s">
        <v>136</v>
      </c>
      <c r="Q33" s="98" t="s">
        <v>137</v>
      </c>
      <c r="R33" s="98" t="s">
        <v>138</v>
      </c>
      <c r="S33" s="99" t="s">
        <v>19</v>
      </c>
      <c r="T33" s="255"/>
      <c r="U33" s="95"/>
      <c r="V33" s="95"/>
      <c r="W33" s="95"/>
      <c r="X33" s="95"/>
      <c r="Y33" s="22"/>
    </row>
    <row r="34" spans="1:25" s="14" customFormat="1" ht="21.75" customHeight="1">
      <c r="A34" s="22"/>
      <c r="B34" s="100" t="s">
        <v>11</v>
      </c>
      <c r="C34" s="496">
        <v>6</v>
      </c>
      <c r="D34" s="496"/>
      <c r="E34" s="496">
        <v>6</v>
      </c>
      <c r="F34" s="496">
        <v>2</v>
      </c>
      <c r="G34" s="496">
        <v>2</v>
      </c>
      <c r="H34" s="496"/>
      <c r="I34" s="496"/>
      <c r="J34" s="496">
        <v>6</v>
      </c>
      <c r="K34" s="496"/>
      <c r="L34" s="496">
        <v>6</v>
      </c>
      <c r="M34" s="496">
        <v>2</v>
      </c>
      <c r="N34" s="496">
        <v>15</v>
      </c>
      <c r="O34" s="496">
        <v>10</v>
      </c>
      <c r="P34" s="496"/>
      <c r="Q34" s="496"/>
      <c r="R34" s="496"/>
      <c r="S34" s="496">
        <v>1</v>
      </c>
      <c r="T34" s="496">
        <f>SUM(D34:S34)</f>
        <v>50</v>
      </c>
      <c r="U34" s="95"/>
      <c r="V34" s="95"/>
      <c r="W34" s="95"/>
      <c r="X34" s="95"/>
      <c r="Y34" s="22"/>
    </row>
    <row r="35" spans="1:25" s="14" customFormat="1" ht="21.75" customHeight="1">
      <c r="A35" s="22"/>
      <c r="B35" s="100" t="s">
        <v>12</v>
      </c>
      <c r="C35" s="496">
        <v>2</v>
      </c>
      <c r="D35" s="496"/>
      <c r="E35" s="496">
        <v>5</v>
      </c>
      <c r="F35" s="496">
        <v>1</v>
      </c>
      <c r="G35" s="496"/>
      <c r="H35" s="496"/>
      <c r="I35" s="496"/>
      <c r="J35" s="496">
        <v>2</v>
      </c>
      <c r="K35" s="496">
        <v>2</v>
      </c>
      <c r="L35" s="496"/>
      <c r="M35" s="496"/>
      <c r="N35" s="496">
        <v>2</v>
      </c>
      <c r="O35" s="496"/>
      <c r="P35" s="496"/>
      <c r="Q35" s="496"/>
      <c r="R35" s="496"/>
      <c r="S35" s="496"/>
      <c r="T35" s="496">
        <f>SUM(D35:S35)</f>
        <v>12</v>
      </c>
      <c r="U35" s="95"/>
      <c r="V35" s="95"/>
      <c r="W35" s="95"/>
      <c r="X35" s="95"/>
      <c r="Y35" s="22"/>
    </row>
    <row r="36" spans="1:25" s="14" customFormat="1" ht="21.75" customHeight="1">
      <c r="A36" s="22"/>
      <c r="B36" s="100" t="s">
        <v>13</v>
      </c>
      <c r="C36" s="496">
        <v>6</v>
      </c>
      <c r="D36" s="496"/>
      <c r="E36" s="496">
        <v>12</v>
      </c>
      <c r="F36" s="496"/>
      <c r="G36" s="496"/>
      <c r="H36" s="496"/>
      <c r="I36" s="496"/>
      <c r="J36" s="496">
        <v>4</v>
      </c>
      <c r="K36" s="496"/>
      <c r="L36" s="496"/>
      <c r="M36" s="496"/>
      <c r="N36" s="496">
        <v>25</v>
      </c>
      <c r="O36" s="496">
        <v>8</v>
      </c>
      <c r="P36" s="496">
        <v>6</v>
      </c>
      <c r="Q36" s="496"/>
      <c r="R36" s="496"/>
      <c r="S36" s="496"/>
      <c r="T36" s="496">
        <f>SUM(D36:S36)</f>
        <v>55</v>
      </c>
      <c r="U36" s="95"/>
      <c r="V36" s="95"/>
      <c r="W36" s="95"/>
      <c r="X36" s="95"/>
      <c r="Y36" s="22"/>
    </row>
    <row r="37" spans="1:25" s="14" customFormat="1" ht="21.75" customHeight="1">
      <c r="A37" s="22"/>
      <c r="B37" s="100" t="s">
        <v>14</v>
      </c>
      <c r="C37" s="496">
        <v>6</v>
      </c>
      <c r="D37" s="496"/>
      <c r="E37" s="496">
        <v>14</v>
      </c>
      <c r="F37" s="496"/>
      <c r="G37" s="496">
        <v>3</v>
      </c>
      <c r="H37" s="496"/>
      <c r="I37" s="496"/>
      <c r="J37" s="496">
        <v>6</v>
      </c>
      <c r="K37" s="496">
        <v>2</v>
      </c>
      <c r="L37" s="496"/>
      <c r="M37" s="496">
        <v>4</v>
      </c>
      <c r="N37" s="496"/>
      <c r="O37" s="496">
        <v>6</v>
      </c>
      <c r="P37" s="496"/>
      <c r="Q37" s="496"/>
      <c r="R37" s="496">
        <v>6</v>
      </c>
      <c r="S37" s="496">
        <v>2</v>
      </c>
      <c r="T37" s="496">
        <f>SUM(D37:S37)</f>
        <v>43</v>
      </c>
      <c r="U37" s="95"/>
      <c r="V37" s="95"/>
      <c r="W37" s="95"/>
      <c r="X37" s="95"/>
      <c r="Y37" s="22"/>
    </row>
    <row r="38" spans="1:25" s="14" customFormat="1" ht="21.75" customHeight="1">
      <c r="A38" s="22"/>
      <c r="B38" s="100" t="s">
        <v>18</v>
      </c>
      <c r="C38" s="496">
        <f>SUM(C34:C37)</f>
        <v>20</v>
      </c>
      <c r="D38" s="496">
        <f aca="true" t="shared" si="1" ref="D38:S38">SUM(D34:D37)</f>
        <v>0</v>
      </c>
      <c r="E38" s="496">
        <f t="shared" si="1"/>
        <v>37</v>
      </c>
      <c r="F38" s="496">
        <f t="shared" si="1"/>
        <v>3</v>
      </c>
      <c r="G38" s="496">
        <f t="shared" si="1"/>
        <v>5</v>
      </c>
      <c r="H38" s="496">
        <f t="shared" si="1"/>
        <v>0</v>
      </c>
      <c r="I38" s="496">
        <f t="shared" si="1"/>
        <v>0</v>
      </c>
      <c r="J38" s="496">
        <f t="shared" si="1"/>
        <v>18</v>
      </c>
      <c r="K38" s="496">
        <f t="shared" si="1"/>
        <v>4</v>
      </c>
      <c r="L38" s="496">
        <f t="shared" si="1"/>
        <v>6</v>
      </c>
      <c r="M38" s="496">
        <f t="shared" si="1"/>
        <v>6</v>
      </c>
      <c r="N38" s="496">
        <f t="shared" si="1"/>
        <v>42</v>
      </c>
      <c r="O38" s="496">
        <f t="shared" si="1"/>
        <v>24</v>
      </c>
      <c r="P38" s="496">
        <f t="shared" si="1"/>
        <v>6</v>
      </c>
      <c r="Q38" s="496">
        <f t="shared" si="1"/>
        <v>0</v>
      </c>
      <c r="R38" s="496">
        <f t="shared" si="1"/>
        <v>6</v>
      </c>
      <c r="S38" s="496">
        <f t="shared" si="1"/>
        <v>3</v>
      </c>
      <c r="T38" s="496">
        <f>SUM(D38:S38)</f>
        <v>160</v>
      </c>
      <c r="U38" s="95"/>
      <c r="W38" s="95"/>
      <c r="X38" s="95"/>
      <c r="Y38" s="95">
        <f>SUM(T34:T37)</f>
        <v>160</v>
      </c>
    </row>
  </sheetData>
  <sheetProtection/>
  <mergeCells count="109">
    <mergeCell ref="B28:X28"/>
    <mergeCell ref="B29:X29"/>
    <mergeCell ref="B31:E31"/>
    <mergeCell ref="P31:T31"/>
    <mergeCell ref="B32:B33"/>
    <mergeCell ref="C32:C33"/>
    <mergeCell ref="D32:I32"/>
    <mergeCell ref="J32:S32"/>
    <mergeCell ref="T32:T33"/>
    <mergeCell ref="P20:P22"/>
    <mergeCell ref="Q20:Q22"/>
    <mergeCell ref="R20:W20"/>
    <mergeCell ref="M21:M22"/>
    <mergeCell ref="N21:N22"/>
    <mergeCell ref="O21:O22"/>
    <mergeCell ref="R21:R22"/>
    <mergeCell ref="S21:V21"/>
    <mergeCell ref="W21:W22"/>
    <mergeCell ref="G20:G22"/>
    <mergeCell ref="H20:H22"/>
    <mergeCell ref="I20:I22"/>
    <mergeCell ref="K20:K22"/>
    <mergeCell ref="L20:L22"/>
    <mergeCell ref="M20:O20"/>
    <mergeCell ref="B18:E18"/>
    <mergeCell ref="R18:W18"/>
    <mergeCell ref="B19:B22"/>
    <mergeCell ref="C19:C22"/>
    <mergeCell ref="D19:I19"/>
    <mergeCell ref="J19:J22"/>
    <mergeCell ref="K19:W19"/>
    <mergeCell ref="D20:D22"/>
    <mergeCell ref="E20:E22"/>
    <mergeCell ref="F20:F22"/>
    <mergeCell ref="U15:V15"/>
    <mergeCell ref="W15:X15"/>
    <mergeCell ref="B16:X16"/>
    <mergeCell ref="C15:D15"/>
    <mergeCell ref="E15:F15"/>
    <mergeCell ref="G15:H15"/>
    <mergeCell ref="I15:J15"/>
    <mergeCell ref="K15:L15"/>
    <mergeCell ref="M15:N15"/>
    <mergeCell ref="M14:N14"/>
    <mergeCell ref="O14:P14"/>
    <mergeCell ref="Q14:R14"/>
    <mergeCell ref="S14:T14"/>
    <mergeCell ref="O15:P15"/>
    <mergeCell ref="Q15:R15"/>
    <mergeCell ref="S15:T15"/>
    <mergeCell ref="U14:V14"/>
    <mergeCell ref="W14:X14"/>
    <mergeCell ref="O13:P13"/>
    <mergeCell ref="Q13:R13"/>
    <mergeCell ref="S13:T13"/>
    <mergeCell ref="U13:V13"/>
    <mergeCell ref="W13:X13"/>
    <mergeCell ref="C14:D14"/>
    <mergeCell ref="E14:F14"/>
    <mergeCell ref="G14:H14"/>
    <mergeCell ref="I14:J14"/>
    <mergeCell ref="K14:L14"/>
    <mergeCell ref="C13:D13"/>
    <mergeCell ref="E13:F13"/>
    <mergeCell ref="G13:H13"/>
    <mergeCell ref="I13:J13"/>
    <mergeCell ref="K13:L13"/>
    <mergeCell ref="M13:N13"/>
    <mergeCell ref="M12:N12"/>
    <mergeCell ref="O12:P12"/>
    <mergeCell ref="Q12:R12"/>
    <mergeCell ref="S12:T12"/>
    <mergeCell ref="U12:V12"/>
    <mergeCell ref="W12:X12"/>
    <mergeCell ref="O11:P11"/>
    <mergeCell ref="Q11:R11"/>
    <mergeCell ref="S11:T11"/>
    <mergeCell ref="U11:V11"/>
    <mergeCell ref="W11:X11"/>
    <mergeCell ref="C12:D12"/>
    <mergeCell ref="E12:F12"/>
    <mergeCell ref="G12:H12"/>
    <mergeCell ref="I12:J12"/>
    <mergeCell ref="K12:L12"/>
    <mergeCell ref="C11:D11"/>
    <mergeCell ref="E11:F11"/>
    <mergeCell ref="G11:H11"/>
    <mergeCell ref="I11:J11"/>
    <mergeCell ref="K11:L11"/>
    <mergeCell ref="M11:N11"/>
    <mergeCell ref="Q9:R10"/>
    <mergeCell ref="S9:T10"/>
    <mergeCell ref="U9:V10"/>
    <mergeCell ref="W9:X10"/>
    <mergeCell ref="G10:H10"/>
    <mergeCell ref="I10:J10"/>
    <mergeCell ref="K10:L10"/>
    <mergeCell ref="M10:N10"/>
    <mergeCell ref="O10:P10"/>
    <mergeCell ref="A1:J1"/>
    <mergeCell ref="B2:X4"/>
    <mergeCell ref="B6:K6"/>
    <mergeCell ref="B7:K7"/>
    <mergeCell ref="T7:X7"/>
    <mergeCell ref="B8:B10"/>
    <mergeCell ref="C8:D10"/>
    <mergeCell ref="E8:F10"/>
    <mergeCell ref="G8:X8"/>
    <mergeCell ref="G9:P9"/>
  </mergeCells>
  <printOptions horizontalCentered="1"/>
  <pageMargins left="0.5905511811023623" right="0.5905511811023623" top="0.5905511811023623" bottom="0.5905511811023623" header="0.3937007874015748" footer="0.3937007874015748"/>
  <pageSetup horizontalDpi="600" verticalDpi="600" orientation="portrait" paperSize="9" scale="98" r:id="rId1"/>
  <headerFooter alignWithMargins="0">
    <oddFooter>&amp;C&amp;"ＭＳ Ｐ明朝,標準"&amp;10&amp;A</oddFooter>
  </headerFooter>
</worksheet>
</file>

<file path=xl/worksheets/sheet9.xml><?xml version="1.0" encoding="utf-8"?>
<worksheet xmlns="http://schemas.openxmlformats.org/spreadsheetml/2006/main" xmlns:r="http://schemas.openxmlformats.org/officeDocument/2006/relationships">
  <sheetPr>
    <tabColor rgb="FFFFCC00"/>
    <pageSetUpPr fitToPage="1"/>
  </sheetPr>
  <dimension ref="A1:AJ48"/>
  <sheetViews>
    <sheetView view="pageBreakPreview" zoomScaleSheetLayoutView="100" workbookViewId="0" topLeftCell="A28">
      <selection activeCell="T42" sqref="T42"/>
    </sheetView>
  </sheetViews>
  <sheetFormatPr defaultColWidth="9.00390625" defaultRowHeight="13.5"/>
  <cols>
    <col min="1" max="1" width="2.25390625" style="69" customWidth="1"/>
    <col min="2" max="2" width="2.625" style="69" bestFit="1" customWidth="1"/>
    <col min="3" max="4" width="5.125" style="69" customWidth="1"/>
    <col min="5" max="13" width="8.375" style="69" customWidth="1"/>
    <col min="14" max="14" width="8.375" style="24" customWidth="1"/>
    <col min="15" max="15" width="7.25390625" style="24" customWidth="1"/>
    <col min="16" max="23" width="2.125" style="24" customWidth="1"/>
    <col min="24" max="24" width="3.00390625" style="24" customWidth="1"/>
    <col min="25" max="36" width="2.125" style="24" customWidth="1"/>
    <col min="37" max="16384" width="9.00390625" style="24" customWidth="1"/>
  </cols>
  <sheetData>
    <row r="1" spans="1:10" s="3" customFormat="1" ht="24.75" customHeight="1">
      <c r="A1" s="184" t="s">
        <v>317</v>
      </c>
      <c r="B1" s="184"/>
      <c r="C1" s="184"/>
      <c r="D1" s="184"/>
      <c r="E1" s="184"/>
      <c r="F1" s="184"/>
      <c r="G1" s="184"/>
      <c r="H1" s="184"/>
      <c r="I1" s="184"/>
      <c r="J1" s="184"/>
    </row>
    <row r="2" spans="1:13" s="9" customFormat="1" ht="21" customHeight="1">
      <c r="A2" s="298" t="s">
        <v>170</v>
      </c>
      <c r="B2" s="298"/>
      <c r="C2" s="298"/>
      <c r="D2" s="298"/>
      <c r="E2" s="298"/>
      <c r="F2" s="298"/>
      <c r="G2" s="298"/>
      <c r="H2" s="298"/>
      <c r="I2" s="298"/>
      <c r="J2" s="298"/>
      <c r="K2" s="298"/>
      <c r="L2" s="298"/>
      <c r="M2" s="298"/>
    </row>
    <row r="3" spans="1:36" s="5" customFormat="1" ht="18" customHeight="1">
      <c r="A3" s="185" t="s">
        <v>171</v>
      </c>
      <c r="B3" s="185"/>
      <c r="C3" s="185"/>
      <c r="D3" s="185"/>
      <c r="E3" s="185"/>
      <c r="F3" s="185"/>
      <c r="G3" s="185"/>
      <c r="H3" s="185"/>
      <c r="I3" s="185"/>
      <c r="J3" s="185"/>
      <c r="K3" s="185"/>
      <c r="L3" s="185"/>
      <c r="M3" s="185"/>
      <c r="N3" s="20"/>
      <c r="O3" s="20"/>
      <c r="P3" s="20"/>
      <c r="Q3" s="20"/>
      <c r="R3" s="20"/>
      <c r="S3" s="20"/>
      <c r="T3" s="20"/>
      <c r="U3" s="20"/>
      <c r="V3" s="20"/>
      <c r="W3" s="20"/>
      <c r="X3" s="20"/>
      <c r="Y3" s="20"/>
      <c r="Z3" s="20"/>
      <c r="AA3" s="20"/>
      <c r="AB3" s="20"/>
      <c r="AC3" s="20"/>
      <c r="AD3" s="20"/>
      <c r="AE3" s="20"/>
      <c r="AF3" s="20"/>
      <c r="AG3" s="20"/>
      <c r="AH3" s="20"/>
      <c r="AI3" s="20"/>
      <c r="AJ3" s="20"/>
    </row>
    <row r="4" spans="1:36" s="5" customFormat="1" ht="18" customHeight="1">
      <c r="A4" s="185"/>
      <c r="B4" s="185"/>
      <c r="C4" s="185"/>
      <c r="D4" s="185"/>
      <c r="E4" s="185"/>
      <c r="F4" s="185"/>
      <c r="G4" s="185"/>
      <c r="H4" s="185"/>
      <c r="I4" s="185"/>
      <c r="J4" s="185"/>
      <c r="K4" s="185"/>
      <c r="L4" s="185"/>
      <c r="M4" s="185"/>
      <c r="N4" s="20"/>
      <c r="O4" s="20"/>
      <c r="P4" s="20"/>
      <c r="Q4" s="20"/>
      <c r="R4" s="20"/>
      <c r="S4" s="20"/>
      <c r="T4" s="20"/>
      <c r="U4" s="20"/>
      <c r="V4" s="20"/>
      <c r="W4" s="20"/>
      <c r="X4" s="20"/>
      <c r="Y4" s="20"/>
      <c r="Z4" s="20"/>
      <c r="AA4" s="20"/>
      <c r="AB4" s="20"/>
      <c r="AC4" s="20"/>
      <c r="AD4" s="20"/>
      <c r="AE4" s="20"/>
      <c r="AF4" s="20"/>
      <c r="AG4" s="20"/>
      <c r="AH4" s="20"/>
      <c r="AI4" s="20"/>
      <c r="AJ4" s="20"/>
    </row>
    <row r="5" spans="1:36" s="5" customFormat="1" ht="12">
      <c r="A5" s="35"/>
      <c r="B5" s="35"/>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c r="AF5" s="35"/>
      <c r="AG5" s="35"/>
      <c r="AH5" s="35"/>
      <c r="AI5" s="35"/>
      <c r="AJ5" s="35"/>
    </row>
    <row r="6" spans="1:36" s="9" customFormat="1" ht="14.25">
      <c r="A6" s="214" t="s">
        <v>267</v>
      </c>
      <c r="B6" s="214"/>
      <c r="C6" s="214"/>
      <c r="D6" s="214"/>
      <c r="E6" s="214"/>
      <c r="F6" s="214"/>
      <c r="G6" s="214"/>
      <c r="H6" s="214"/>
      <c r="I6" s="214"/>
      <c r="J6" s="214"/>
      <c r="K6" s="214"/>
      <c r="L6" s="214"/>
      <c r="M6" s="214"/>
      <c r="AB6" s="274"/>
      <c r="AC6" s="274"/>
      <c r="AD6" s="274"/>
      <c r="AE6" s="274"/>
      <c r="AF6" s="274"/>
      <c r="AG6" s="274"/>
      <c r="AH6" s="274"/>
      <c r="AI6" s="274"/>
      <c r="AJ6" s="274"/>
    </row>
    <row r="7" spans="1:12" ht="24" customHeight="1">
      <c r="A7" s="68"/>
      <c r="B7" s="299" t="s">
        <v>75</v>
      </c>
      <c r="C7" s="300"/>
      <c r="D7" s="301"/>
      <c r="E7" s="305" t="s">
        <v>177</v>
      </c>
      <c r="F7" s="306"/>
      <c r="G7" s="307" t="s">
        <v>178</v>
      </c>
      <c r="H7" s="308"/>
      <c r="I7" s="305" t="s">
        <v>179</v>
      </c>
      <c r="J7" s="308"/>
      <c r="K7" s="305" t="s">
        <v>268</v>
      </c>
      <c r="L7" s="308"/>
    </row>
    <row r="8" spans="2:12" ht="15" customHeight="1">
      <c r="B8" s="302"/>
      <c r="C8" s="303"/>
      <c r="D8" s="304"/>
      <c r="E8" s="286" t="s">
        <v>77</v>
      </c>
      <c r="F8" s="294" t="s">
        <v>78</v>
      </c>
      <c r="G8" s="296" t="s">
        <v>77</v>
      </c>
      <c r="H8" s="286" t="s">
        <v>78</v>
      </c>
      <c r="I8" s="286" t="s">
        <v>77</v>
      </c>
      <c r="J8" s="286" t="s">
        <v>78</v>
      </c>
      <c r="K8" s="286" t="s">
        <v>77</v>
      </c>
      <c r="L8" s="286" t="s">
        <v>78</v>
      </c>
    </row>
    <row r="9" spans="2:12" ht="15" customHeight="1">
      <c r="B9" s="288" t="s">
        <v>79</v>
      </c>
      <c r="C9" s="289"/>
      <c r="D9" s="290"/>
      <c r="E9" s="287"/>
      <c r="F9" s="295"/>
      <c r="G9" s="297"/>
      <c r="H9" s="287"/>
      <c r="I9" s="287"/>
      <c r="J9" s="287"/>
      <c r="K9" s="287"/>
      <c r="L9" s="287"/>
    </row>
    <row r="10" spans="2:12" ht="18" customHeight="1">
      <c r="B10" s="291" t="s">
        <v>80</v>
      </c>
      <c r="C10" s="256" t="s">
        <v>33</v>
      </c>
      <c r="D10" s="257"/>
      <c r="E10" s="408">
        <v>25</v>
      </c>
      <c r="F10" s="409">
        <v>32</v>
      </c>
      <c r="G10" s="410">
        <v>23</v>
      </c>
      <c r="H10" s="408">
        <v>28</v>
      </c>
      <c r="I10" s="408">
        <v>3</v>
      </c>
      <c r="J10" s="408">
        <v>4</v>
      </c>
      <c r="K10" s="411"/>
      <c r="L10" s="412"/>
    </row>
    <row r="11" spans="2:12" ht="18" customHeight="1">
      <c r="B11" s="292"/>
      <c r="C11" s="256" t="s">
        <v>34</v>
      </c>
      <c r="D11" s="257"/>
      <c r="E11" s="408">
        <v>62</v>
      </c>
      <c r="F11" s="409">
        <v>86</v>
      </c>
      <c r="G11" s="410">
        <v>55</v>
      </c>
      <c r="H11" s="408">
        <v>78</v>
      </c>
      <c r="I11" s="408">
        <v>7</v>
      </c>
      <c r="J11" s="408">
        <v>8</v>
      </c>
      <c r="K11" s="413"/>
      <c r="L11" s="414"/>
    </row>
    <row r="12" spans="2:12" ht="18" customHeight="1">
      <c r="B12" s="292"/>
      <c r="C12" s="256" t="s">
        <v>35</v>
      </c>
      <c r="D12" s="257"/>
      <c r="E12" s="408">
        <v>40</v>
      </c>
      <c r="F12" s="409">
        <v>56</v>
      </c>
      <c r="G12" s="410">
        <v>37</v>
      </c>
      <c r="H12" s="408">
        <v>47</v>
      </c>
      <c r="I12" s="408">
        <v>8</v>
      </c>
      <c r="J12" s="408">
        <v>9</v>
      </c>
      <c r="K12" s="413"/>
      <c r="L12" s="414"/>
    </row>
    <row r="13" spans="2:12" ht="18" customHeight="1">
      <c r="B13" s="292"/>
      <c r="C13" s="256" t="s">
        <v>36</v>
      </c>
      <c r="D13" s="257"/>
      <c r="E13" s="408">
        <v>71</v>
      </c>
      <c r="F13" s="409">
        <v>83</v>
      </c>
      <c r="G13" s="410">
        <v>65</v>
      </c>
      <c r="H13" s="408">
        <v>71</v>
      </c>
      <c r="I13" s="408">
        <v>10</v>
      </c>
      <c r="J13" s="408">
        <v>12</v>
      </c>
      <c r="K13" s="413"/>
      <c r="L13" s="414"/>
    </row>
    <row r="14" spans="2:12" ht="18" customHeight="1">
      <c r="B14" s="292"/>
      <c r="C14" s="256" t="s">
        <v>37</v>
      </c>
      <c r="D14" s="257"/>
      <c r="E14" s="408">
        <v>56</v>
      </c>
      <c r="F14" s="409">
        <v>71</v>
      </c>
      <c r="G14" s="410">
        <v>53</v>
      </c>
      <c r="H14" s="408">
        <v>65</v>
      </c>
      <c r="I14" s="408">
        <v>6</v>
      </c>
      <c r="J14" s="408">
        <v>6</v>
      </c>
      <c r="K14" s="413"/>
      <c r="L14" s="414"/>
    </row>
    <row r="15" spans="2:12" ht="18" customHeight="1">
      <c r="B15" s="292"/>
      <c r="C15" s="256" t="s">
        <v>38</v>
      </c>
      <c r="D15" s="257"/>
      <c r="E15" s="408">
        <v>17</v>
      </c>
      <c r="F15" s="409">
        <v>31</v>
      </c>
      <c r="G15" s="410">
        <v>13</v>
      </c>
      <c r="H15" s="408">
        <v>21</v>
      </c>
      <c r="I15" s="408">
        <v>8</v>
      </c>
      <c r="J15" s="408">
        <v>10</v>
      </c>
      <c r="K15" s="413"/>
      <c r="L15" s="414"/>
    </row>
    <row r="16" spans="2:12" ht="18" customHeight="1">
      <c r="B16" s="292"/>
      <c r="C16" s="256" t="s">
        <v>15</v>
      </c>
      <c r="D16" s="257"/>
      <c r="E16" s="408">
        <v>158</v>
      </c>
      <c r="F16" s="409">
        <v>178</v>
      </c>
      <c r="G16" s="410">
        <v>129</v>
      </c>
      <c r="H16" s="408">
        <v>139</v>
      </c>
      <c r="I16" s="408">
        <v>34</v>
      </c>
      <c r="J16" s="408">
        <v>39</v>
      </c>
      <c r="K16" s="413"/>
      <c r="L16" s="414"/>
    </row>
    <row r="17" spans="2:12" ht="18" customHeight="1">
      <c r="B17" s="292"/>
      <c r="C17" s="256" t="s">
        <v>39</v>
      </c>
      <c r="D17" s="257"/>
      <c r="E17" s="408">
        <v>32</v>
      </c>
      <c r="F17" s="409">
        <v>48</v>
      </c>
      <c r="G17" s="410">
        <v>28</v>
      </c>
      <c r="H17" s="408">
        <v>42</v>
      </c>
      <c r="I17" s="408">
        <v>4</v>
      </c>
      <c r="J17" s="408">
        <v>6</v>
      </c>
      <c r="K17" s="413"/>
      <c r="L17" s="414"/>
    </row>
    <row r="18" spans="2:12" ht="18" customHeight="1">
      <c r="B18" s="292"/>
      <c r="C18" s="256" t="s">
        <v>40</v>
      </c>
      <c r="D18" s="257"/>
      <c r="E18" s="408">
        <v>128</v>
      </c>
      <c r="F18" s="409">
        <v>183</v>
      </c>
      <c r="G18" s="410">
        <v>96</v>
      </c>
      <c r="H18" s="408">
        <v>136</v>
      </c>
      <c r="I18" s="408">
        <v>32</v>
      </c>
      <c r="J18" s="408">
        <v>47</v>
      </c>
      <c r="K18" s="413"/>
      <c r="L18" s="414"/>
    </row>
    <row r="19" spans="2:12" ht="18" customHeight="1">
      <c r="B19" s="292"/>
      <c r="C19" s="256" t="s">
        <v>41</v>
      </c>
      <c r="D19" s="257"/>
      <c r="E19" s="408">
        <v>12</v>
      </c>
      <c r="F19" s="409">
        <v>33</v>
      </c>
      <c r="G19" s="410">
        <v>12</v>
      </c>
      <c r="H19" s="408">
        <v>21</v>
      </c>
      <c r="I19" s="408">
        <v>9</v>
      </c>
      <c r="J19" s="408">
        <v>12</v>
      </c>
      <c r="K19" s="413"/>
      <c r="L19" s="414"/>
    </row>
    <row r="20" spans="2:12" ht="18" customHeight="1">
      <c r="B20" s="292"/>
      <c r="C20" s="256" t="s">
        <v>42</v>
      </c>
      <c r="D20" s="257"/>
      <c r="E20" s="408">
        <v>7</v>
      </c>
      <c r="F20" s="409">
        <v>13</v>
      </c>
      <c r="G20" s="410">
        <v>7</v>
      </c>
      <c r="H20" s="408">
        <v>12</v>
      </c>
      <c r="I20" s="408">
        <v>1</v>
      </c>
      <c r="J20" s="408">
        <v>1</v>
      </c>
      <c r="K20" s="413"/>
      <c r="L20" s="414"/>
    </row>
    <row r="21" spans="2:12" ht="18" customHeight="1">
      <c r="B21" s="292"/>
      <c r="C21" s="256" t="s">
        <v>43</v>
      </c>
      <c r="D21" s="257"/>
      <c r="E21" s="415">
        <v>26</v>
      </c>
      <c r="F21" s="416">
        <v>38</v>
      </c>
      <c r="G21" s="417">
        <v>23</v>
      </c>
      <c r="H21" s="415">
        <v>31</v>
      </c>
      <c r="I21" s="415">
        <v>5</v>
      </c>
      <c r="J21" s="415">
        <v>7</v>
      </c>
      <c r="K21" s="413"/>
      <c r="L21" s="414"/>
    </row>
    <row r="22" spans="2:12" ht="18" customHeight="1">
      <c r="B22" s="293"/>
      <c r="C22" s="256" t="s">
        <v>44</v>
      </c>
      <c r="D22" s="257"/>
      <c r="E22" s="408">
        <v>18</v>
      </c>
      <c r="F22" s="409">
        <v>23</v>
      </c>
      <c r="G22" s="410">
        <v>7</v>
      </c>
      <c r="H22" s="408">
        <v>9</v>
      </c>
      <c r="I22" s="408">
        <v>12</v>
      </c>
      <c r="J22" s="408">
        <v>14</v>
      </c>
      <c r="K22" s="413"/>
      <c r="L22" s="414"/>
    </row>
    <row r="23" spans="2:12" ht="18" customHeight="1" thickBot="1">
      <c r="B23" s="283" t="s">
        <v>81</v>
      </c>
      <c r="C23" s="284"/>
      <c r="D23" s="285"/>
      <c r="E23" s="423">
        <f aca="true" t="shared" si="0" ref="E23:J23">SUM(E10:E22)</f>
        <v>652</v>
      </c>
      <c r="F23" s="424">
        <f t="shared" si="0"/>
        <v>875</v>
      </c>
      <c r="G23" s="425">
        <f t="shared" si="0"/>
        <v>548</v>
      </c>
      <c r="H23" s="423">
        <f t="shared" si="0"/>
        <v>700</v>
      </c>
      <c r="I23" s="423">
        <f t="shared" si="0"/>
        <v>139</v>
      </c>
      <c r="J23" s="423">
        <f t="shared" si="0"/>
        <v>175</v>
      </c>
      <c r="K23" s="421"/>
      <c r="L23" s="422"/>
    </row>
    <row r="24" spans="2:12" ht="18" customHeight="1" thickBot="1" thickTop="1">
      <c r="B24" s="264" t="s">
        <v>269</v>
      </c>
      <c r="C24" s="265"/>
      <c r="D24" s="266"/>
      <c r="E24" s="423">
        <v>642</v>
      </c>
      <c r="F24" s="424">
        <v>967</v>
      </c>
      <c r="G24" s="425">
        <v>574</v>
      </c>
      <c r="H24" s="423">
        <v>796</v>
      </c>
      <c r="I24" s="423">
        <v>126</v>
      </c>
      <c r="J24" s="423">
        <v>171</v>
      </c>
      <c r="K24" s="473"/>
      <c r="L24" s="474"/>
    </row>
    <row r="25" spans="2:12" ht="18" customHeight="1" thickBot="1" thickTop="1">
      <c r="B25" s="267" t="s">
        <v>82</v>
      </c>
      <c r="C25" s="268"/>
      <c r="D25" s="269"/>
      <c r="E25" s="475">
        <v>25</v>
      </c>
      <c r="F25" s="476">
        <v>38</v>
      </c>
      <c r="G25" s="477">
        <v>0</v>
      </c>
      <c r="H25" s="475">
        <v>0</v>
      </c>
      <c r="I25" s="475">
        <v>7</v>
      </c>
      <c r="J25" s="475">
        <v>19</v>
      </c>
      <c r="K25" s="475">
        <v>18</v>
      </c>
      <c r="L25" s="475">
        <v>19</v>
      </c>
    </row>
    <row r="26" spans="2:12" ht="18" customHeight="1" thickTop="1">
      <c r="B26" s="270" t="s">
        <v>83</v>
      </c>
      <c r="C26" s="271"/>
      <c r="D26" s="272"/>
      <c r="E26" s="478">
        <f>SUM(E23,E25)</f>
        <v>677</v>
      </c>
      <c r="F26" s="479">
        <f aca="true" t="shared" si="1" ref="F26:L26">SUM(F23,F25)</f>
        <v>913</v>
      </c>
      <c r="G26" s="480">
        <f t="shared" si="1"/>
        <v>548</v>
      </c>
      <c r="H26" s="478">
        <f t="shared" si="1"/>
        <v>700</v>
      </c>
      <c r="I26" s="478">
        <f t="shared" si="1"/>
        <v>146</v>
      </c>
      <c r="J26" s="478">
        <f t="shared" si="1"/>
        <v>194</v>
      </c>
      <c r="K26" s="478">
        <f t="shared" si="1"/>
        <v>18</v>
      </c>
      <c r="L26" s="478">
        <f t="shared" si="1"/>
        <v>19</v>
      </c>
    </row>
    <row r="28" spans="1:30" s="9" customFormat="1" ht="14.25">
      <c r="A28" s="273" t="s">
        <v>321</v>
      </c>
      <c r="B28" s="273"/>
      <c r="C28" s="273"/>
      <c r="D28" s="273"/>
      <c r="E28" s="273"/>
      <c r="F28" s="273"/>
      <c r="G28" s="273"/>
      <c r="H28" s="273"/>
      <c r="I28" s="273"/>
      <c r="J28" s="273"/>
      <c r="K28" s="273"/>
      <c r="L28" s="273"/>
      <c r="M28" s="273"/>
      <c r="N28" s="273"/>
      <c r="W28" s="274"/>
      <c r="X28" s="274"/>
      <c r="Y28" s="274"/>
      <c r="Z28" s="274"/>
      <c r="AA28" s="274"/>
      <c r="AB28" s="274"/>
      <c r="AC28" s="274"/>
      <c r="AD28" s="274"/>
    </row>
    <row r="29" spans="1:30" ht="20.25" customHeight="1">
      <c r="A29" s="68"/>
      <c r="B29" s="275" t="s">
        <v>111</v>
      </c>
      <c r="C29" s="276"/>
      <c r="D29" s="277"/>
      <c r="E29" s="278" t="s">
        <v>76</v>
      </c>
      <c r="F29" s="279"/>
      <c r="G29" s="280" t="s">
        <v>84</v>
      </c>
      <c r="H29" s="280"/>
      <c r="I29" s="280"/>
      <c r="J29" s="280"/>
      <c r="K29" s="280"/>
      <c r="L29" s="280"/>
      <c r="M29" s="280"/>
      <c r="N29" s="280"/>
      <c r="O29" s="41"/>
      <c r="P29" s="41"/>
      <c r="Q29" s="41"/>
      <c r="R29" s="41"/>
      <c r="S29" s="41"/>
      <c r="T29" s="41"/>
      <c r="U29" s="41"/>
      <c r="V29" s="41"/>
      <c r="W29" s="41"/>
      <c r="X29" s="41"/>
      <c r="Y29" s="23"/>
      <c r="Z29" s="23"/>
      <c r="AA29" s="23"/>
      <c r="AB29" s="23"/>
      <c r="AC29" s="23"/>
      <c r="AD29" s="23"/>
    </row>
    <row r="30" spans="2:14" ht="21" customHeight="1">
      <c r="B30" s="70"/>
      <c r="C30" s="71"/>
      <c r="D30" s="72"/>
      <c r="E30" s="281" t="s">
        <v>77</v>
      </c>
      <c r="F30" s="309" t="s">
        <v>78</v>
      </c>
      <c r="G30" s="311" t="s">
        <v>85</v>
      </c>
      <c r="H30" s="313" t="s">
        <v>86</v>
      </c>
      <c r="I30" s="315" t="s">
        <v>87</v>
      </c>
      <c r="J30" s="315" t="s">
        <v>88</v>
      </c>
      <c r="K30" s="315" t="s">
        <v>89</v>
      </c>
      <c r="L30" s="315" t="s">
        <v>90</v>
      </c>
      <c r="M30" s="320" t="s">
        <v>32</v>
      </c>
      <c r="N30" s="322" t="s">
        <v>182</v>
      </c>
    </row>
    <row r="31" spans="2:14" ht="21" customHeight="1">
      <c r="B31" s="324" t="s">
        <v>91</v>
      </c>
      <c r="C31" s="325"/>
      <c r="D31" s="326"/>
      <c r="E31" s="282"/>
      <c r="F31" s="310"/>
      <c r="G31" s="312"/>
      <c r="H31" s="314"/>
      <c r="I31" s="316"/>
      <c r="J31" s="316"/>
      <c r="K31" s="316"/>
      <c r="L31" s="316"/>
      <c r="M31" s="321"/>
      <c r="N31" s="323"/>
    </row>
    <row r="32" spans="2:15" ht="18" customHeight="1">
      <c r="B32" s="327" t="s">
        <v>92</v>
      </c>
      <c r="C32" s="256" t="s">
        <v>33</v>
      </c>
      <c r="D32" s="257"/>
      <c r="E32" s="408">
        <f aca="true" t="shared" si="2" ref="E32:F44">E10</f>
        <v>25</v>
      </c>
      <c r="F32" s="408">
        <f t="shared" si="2"/>
        <v>32</v>
      </c>
      <c r="G32" s="436"/>
      <c r="H32" s="437">
        <v>31</v>
      </c>
      <c r="I32" s="437"/>
      <c r="J32" s="437"/>
      <c r="K32" s="437"/>
      <c r="L32" s="437">
        <v>1</v>
      </c>
      <c r="M32" s="481"/>
      <c r="N32" s="482"/>
      <c r="O32" s="57"/>
    </row>
    <row r="33" spans="2:15" ht="18" customHeight="1">
      <c r="B33" s="328"/>
      <c r="C33" s="256" t="s">
        <v>34</v>
      </c>
      <c r="D33" s="257"/>
      <c r="E33" s="408">
        <f t="shared" si="2"/>
        <v>62</v>
      </c>
      <c r="F33" s="409">
        <f t="shared" si="2"/>
        <v>86</v>
      </c>
      <c r="G33" s="436">
        <v>1</v>
      </c>
      <c r="H33" s="437">
        <v>80</v>
      </c>
      <c r="I33" s="437">
        <v>1</v>
      </c>
      <c r="J33" s="437">
        <v>1</v>
      </c>
      <c r="K33" s="437"/>
      <c r="L33" s="437"/>
      <c r="M33" s="481">
        <v>3</v>
      </c>
      <c r="N33" s="482"/>
      <c r="O33" s="57"/>
    </row>
    <row r="34" spans="2:15" ht="18" customHeight="1">
      <c r="B34" s="328"/>
      <c r="C34" s="256" t="s">
        <v>35</v>
      </c>
      <c r="D34" s="257"/>
      <c r="E34" s="408">
        <f t="shared" si="2"/>
        <v>40</v>
      </c>
      <c r="F34" s="409">
        <f t="shared" si="2"/>
        <v>56</v>
      </c>
      <c r="G34" s="436"/>
      <c r="H34" s="437">
        <v>56</v>
      </c>
      <c r="I34" s="437"/>
      <c r="J34" s="437"/>
      <c r="K34" s="437"/>
      <c r="L34" s="437"/>
      <c r="M34" s="481"/>
      <c r="N34" s="482"/>
      <c r="O34" s="57"/>
    </row>
    <row r="35" spans="2:15" ht="18" customHeight="1">
      <c r="B35" s="328"/>
      <c r="C35" s="256" t="s">
        <v>36</v>
      </c>
      <c r="D35" s="257"/>
      <c r="E35" s="408">
        <f t="shared" si="2"/>
        <v>71</v>
      </c>
      <c r="F35" s="409">
        <f t="shared" si="2"/>
        <v>83</v>
      </c>
      <c r="G35" s="436">
        <v>1</v>
      </c>
      <c r="H35" s="437">
        <v>80</v>
      </c>
      <c r="I35" s="437">
        <v>2</v>
      </c>
      <c r="J35" s="437"/>
      <c r="K35" s="437"/>
      <c r="L35" s="437"/>
      <c r="M35" s="481"/>
      <c r="N35" s="482">
        <v>1</v>
      </c>
      <c r="O35" s="57"/>
    </row>
    <row r="36" spans="2:15" ht="18" customHeight="1">
      <c r="B36" s="328"/>
      <c r="C36" s="256" t="s">
        <v>37</v>
      </c>
      <c r="D36" s="257"/>
      <c r="E36" s="408">
        <f t="shared" si="2"/>
        <v>56</v>
      </c>
      <c r="F36" s="409">
        <f t="shared" si="2"/>
        <v>71</v>
      </c>
      <c r="G36" s="436">
        <v>1</v>
      </c>
      <c r="H36" s="437">
        <v>65</v>
      </c>
      <c r="I36" s="437">
        <v>1</v>
      </c>
      <c r="J36" s="437"/>
      <c r="K36" s="437"/>
      <c r="L36" s="437">
        <v>1</v>
      </c>
      <c r="M36" s="481">
        <v>3</v>
      </c>
      <c r="N36" s="482"/>
      <c r="O36" s="57"/>
    </row>
    <row r="37" spans="2:15" ht="18" customHeight="1">
      <c r="B37" s="328"/>
      <c r="C37" s="256" t="s">
        <v>38</v>
      </c>
      <c r="D37" s="257"/>
      <c r="E37" s="408">
        <f t="shared" si="2"/>
        <v>17</v>
      </c>
      <c r="F37" s="409">
        <f t="shared" si="2"/>
        <v>31</v>
      </c>
      <c r="G37" s="436"/>
      <c r="H37" s="437">
        <v>31</v>
      </c>
      <c r="I37" s="437"/>
      <c r="J37" s="437"/>
      <c r="K37" s="437"/>
      <c r="L37" s="437"/>
      <c r="M37" s="481"/>
      <c r="N37" s="482"/>
      <c r="O37" s="57"/>
    </row>
    <row r="38" spans="2:15" ht="18" customHeight="1">
      <c r="B38" s="328"/>
      <c r="C38" s="256" t="s">
        <v>15</v>
      </c>
      <c r="D38" s="257"/>
      <c r="E38" s="408">
        <f t="shared" si="2"/>
        <v>158</v>
      </c>
      <c r="F38" s="409">
        <f t="shared" si="2"/>
        <v>178</v>
      </c>
      <c r="G38" s="436"/>
      <c r="H38" s="437">
        <v>171</v>
      </c>
      <c r="I38" s="437">
        <v>1</v>
      </c>
      <c r="J38" s="437">
        <v>3</v>
      </c>
      <c r="K38" s="437"/>
      <c r="L38" s="437">
        <v>1</v>
      </c>
      <c r="M38" s="481">
        <v>2</v>
      </c>
      <c r="N38" s="482">
        <v>7</v>
      </c>
      <c r="O38" s="57"/>
    </row>
    <row r="39" spans="2:15" ht="18" customHeight="1">
      <c r="B39" s="328"/>
      <c r="C39" s="256" t="s">
        <v>39</v>
      </c>
      <c r="D39" s="257"/>
      <c r="E39" s="408">
        <f t="shared" si="2"/>
        <v>32</v>
      </c>
      <c r="F39" s="409">
        <f t="shared" si="2"/>
        <v>48</v>
      </c>
      <c r="G39" s="436"/>
      <c r="H39" s="437">
        <v>48</v>
      </c>
      <c r="I39" s="437"/>
      <c r="J39" s="437"/>
      <c r="K39" s="437"/>
      <c r="L39" s="437"/>
      <c r="M39" s="481"/>
      <c r="N39" s="482"/>
      <c r="O39" s="57"/>
    </row>
    <row r="40" spans="2:15" ht="18" customHeight="1">
      <c r="B40" s="328"/>
      <c r="C40" s="256" t="s">
        <v>40</v>
      </c>
      <c r="D40" s="257"/>
      <c r="E40" s="408">
        <f t="shared" si="2"/>
        <v>128</v>
      </c>
      <c r="F40" s="409">
        <f t="shared" si="2"/>
        <v>183</v>
      </c>
      <c r="G40" s="436"/>
      <c r="H40" s="437">
        <v>142</v>
      </c>
      <c r="I40" s="437">
        <v>2</v>
      </c>
      <c r="J40" s="437"/>
      <c r="K40" s="437">
        <v>1</v>
      </c>
      <c r="L40" s="437"/>
      <c r="M40" s="481">
        <v>38</v>
      </c>
      <c r="N40" s="482">
        <v>9</v>
      </c>
      <c r="O40" s="57"/>
    </row>
    <row r="41" spans="2:15" ht="18" customHeight="1">
      <c r="B41" s="328"/>
      <c r="C41" s="256" t="s">
        <v>41</v>
      </c>
      <c r="D41" s="257"/>
      <c r="E41" s="408">
        <f t="shared" si="2"/>
        <v>12</v>
      </c>
      <c r="F41" s="409">
        <f t="shared" si="2"/>
        <v>33</v>
      </c>
      <c r="G41" s="436"/>
      <c r="H41" s="437">
        <v>30</v>
      </c>
      <c r="I41" s="437"/>
      <c r="J41" s="437"/>
      <c r="K41" s="437">
        <v>1</v>
      </c>
      <c r="L41" s="437"/>
      <c r="M41" s="481">
        <v>2</v>
      </c>
      <c r="N41" s="482"/>
      <c r="O41" s="57"/>
    </row>
    <row r="42" spans="2:15" ht="18" customHeight="1">
      <c r="B42" s="328"/>
      <c r="C42" s="256" t="s">
        <v>42</v>
      </c>
      <c r="D42" s="257"/>
      <c r="E42" s="408">
        <f t="shared" si="2"/>
        <v>7</v>
      </c>
      <c r="F42" s="409">
        <f t="shared" si="2"/>
        <v>13</v>
      </c>
      <c r="G42" s="436"/>
      <c r="H42" s="437">
        <v>13</v>
      </c>
      <c r="I42" s="437"/>
      <c r="J42" s="437"/>
      <c r="K42" s="437"/>
      <c r="L42" s="437"/>
      <c r="M42" s="481"/>
      <c r="N42" s="482"/>
      <c r="O42" s="57"/>
    </row>
    <row r="43" spans="2:15" ht="18" customHeight="1">
      <c r="B43" s="328"/>
      <c r="C43" s="256" t="s">
        <v>43</v>
      </c>
      <c r="D43" s="257"/>
      <c r="E43" s="415">
        <f t="shared" si="2"/>
        <v>26</v>
      </c>
      <c r="F43" s="416">
        <f t="shared" si="2"/>
        <v>38</v>
      </c>
      <c r="G43" s="436"/>
      <c r="H43" s="437">
        <v>3</v>
      </c>
      <c r="I43" s="437">
        <v>1</v>
      </c>
      <c r="J43" s="437"/>
      <c r="K43" s="437"/>
      <c r="L43" s="437"/>
      <c r="M43" s="481">
        <v>34</v>
      </c>
      <c r="N43" s="482"/>
      <c r="O43" s="57"/>
    </row>
    <row r="44" spans="2:15" ht="18" customHeight="1">
      <c r="B44" s="329"/>
      <c r="C44" s="256" t="s">
        <v>44</v>
      </c>
      <c r="D44" s="257"/>
      <c r="E44" s="408">
        <f t="shared" si="2"/>
        <v>18</v>
      </c>
      <c r="F44" s="409">
        <f t="shared" si="2"/>
        <v>23</v>
      </c>
      <c r="G44" s="436">
        <v>1</v>
      </c>
      <c r="H44" s="437"/>
      <c r="I44" s="437"/>
      <c r="J44" s="437"/>
      <c r="K44" s="437"/>
      <c r="L44" s="437"/>
      <c r="M44" s="481">
        <v>22</v>
      </c>
      <c r="N44" s="482"/>
      <c r="O44" s="57"/>
    </row>
    <row r="45" spans="2:15" ht="19.5" customHeight="1" thickBot="1">
      <c r="B45" s="258" t="s">
        <v>81</v>
      </c>
      <c r="C45" s="259"/>
      <c r="D45" s="260"/>
      <c r="E45" s="483">
        <f>SUM(E32:E44)</f>
        <v>652</v>
      </c>
      <c r="F45" s="484">
        <f>SUM(F32:F44)</f>
        <v>875</v>
      </c>
      <c r="G45" s="485">
        <f aca="true" t="shared" si="3" ref="G45:M45">SUM(G32:G44)</f>
        <v>4</v>
      </c>
      <c r="H45" s="438">
        <f t="shared" si="3"/>
        <v>750</v>
      </c>
      <c r="I45" s="438">
        <f t="shared" si="3"/>
        <v>8</v>
      </c>
      <c r="J45" s="438">
        <f t="shared" si="3"/>
        <v>4</v>
      </c>
      <c r="K45" s="438">
        <f t="shared" si="3"/>
        <v>2</v>
      </c>
      <c r="L45" s="438">
        <f t="shared" si="3"/>
        <v>3</v>
      </c>
      <c r="M45" s="438">
        <f t="shared" si="3"/>
        <v>104</v>
      </c>
      <c r="N45" s="486">
        <f>SUM(N32:N44)</f>
        <v>17</v>
      </c>
      <c r="O45" s="57"/>
    </row>
    <row r="46" spans="2:15" ht="19.5" customHeight="1" thickBot="1" thickTop="1">
      <c r="B46" s="261" t="s">
        <v>82</v>
      </c>
      <c r="C46" s="262"/>
      <c r="D46" s="263"/>
      <c r="E46" s="475">
        <f>E25</f>
        <v>25</v>
      </c>
      <c r="F46" s="476">
        <f>F25</f>
        <v>38</v>
      </c>
      <c r="G46" s="487">
        <v>5</v>
      </c>
      <c r="H46" s="488">
        <v>24</v>
      </c>
      <c r="I46" s="488">
        <v>1</v>
      </c>
      <c r="J46" s="488">
        <v>5</v>
      </c>
      <c r="K46" s="488"/>
      <c r="L46" s="488">
        <v>1</v>
      </c>
      <c r="M46" s="489">
        <v>2</v>
      </c>
      <c r="N46" s="441">
        <v>5</v>
      </c>
      <c r="O46" s="57"/>
    </row>
    <row r="47" spans="2:15" ht="19.5" customHeight="1" thickTop="1">
      <c r="B47" s="317" t="s">
        <v>83</v>
      </c>
      <c r="C47" s="318"/>
      <c r="D47" s="319"/>
      <c r="E47" s="478">
        <f>SUM(E45:E46)</f>
        <v>677</v>
      </c>
      <c r="F47" s="479">
        <f aca="true" t="shared" si="4" ref="F47:N47">SUM(F45:F46)</f>
        <v>913</v>
      </c>
      <c r="G47" s="490">
        <f t="shared" si="4"/>
        <v>9</v>
      </c>
      <c r="H47" s="491">
        <f t="shared" si="4"/>
        <v>774</v>
      </c>
      <c r="I47" s="491">
        <f t="shared" si="4"/>
        <v>9</v>
      </c>
      <c r="J47" s="491">
        <f t="shared" si="4"/>
        <v>9</v>
      </c>
      <c r="K47" s="491">
        <f t="shared" si="4"/>
        <v>2</v>
      </c>
      <c r="L47" s="491">
        <f t="shared" si="4"/>
        <v>4</v>
      </c>
      <c r="M47" s="492">
        <f t="shared" si="4"/>
        <v>106</v>
      </c>
      <c r="N47" s="493">
        <f t="shared" si="4"/>
        <v>22</v>
      </c>
      <c r="O47" s="57"/>
    </row>
    <row r="48" ht="13.5">
      <c r="M48" s="77"/>
    </row>
  </sheetData>
  <sheetProtection/>
  <mergeCells count="71">
    <mergeCell ref="B47:D47"/>
    <mergeCell ref="L30:L31"/>
    <mergeCell ref="M30:M31"/>
    <mergeCell ref="N30:N31"/>
    <mergeCell ref="B31:D31"/>
    <mergeCell ref="B32:B44"/>
    <mergeCell ref="C44:D44"/>
    <mergeCell ref="C33:D33"/>
    <mergeCell ref="C34:D34"/>
    <mergeCell ref="C35:D35"/>
    <mergeCell ref="F30:F31"/>
    <mergeCell ref="G30:G31"/>
    <mergeCell ref="H30:H31"/>
    <mergeCell ref="I30:I31"/>
    <mergeCell ref="J30:J31"/>
    <mergeCell ref="K30:K31"/>
    <mergeCell ref="AB6:AJ6"/>
    <mergeCell ref="B7:D8"/>
    <mergeCell ref="E7:F7"/>
    <mergeCell ref="G7:H7"/>
    <mergeCell ref="I7:J7"/>
    <mergeCell ref="K7:L7"/>
    <mergeCell ref="H8:H9"/>
    <mergeCell ref="I8:I9"/>
    <mergeCell ref="J8:J9"/>
    <mergeCell ref="A1:J1"/>
    <mergeCell ref="A2:M2"/>
    <mergeCell ref="A3:M4"/>
    <mergeCell ref="A6:M6"/>
    <mergeCell ref="C12:D12"/>
    <mergeCell ref="C13:D13"/>
    <mergeCell ref="C14:D14"/>
    <mergeCell ref="E8:E9"/>
    <mergeCell ref="F8:F9"/>
    <mergeCell ref="G8:G9"/>
    <mergeCell ref="C21:D21"/>
    <mergeCell ref="C22:D22"/>
    <mergeCell ref="C17:D17"/>
    <mergeCell ref="C18:D18"/>
    <mergeCell ref="C19:D19"/>
    <mergeCell ref="C20:D20"/>
    <mergeCell ref="B23:D23"/>
    <mergeCell ref="K8:K9"/>
    <mergeCell ref="L8:L9"/>
    <mergeCell ref="B9:D9"/>
    <mergeCell ref="B10:B22"/>
    <mergeCell ref="C10:D10"/>
    <mergeCell ref="K10:L23"/>
    <mergeCell ref="C11:D11"/>
    <mergeCell ref="C15:D15"/>
    <mergeCell ref="C16:D16"/>
    <mergeCell ref="B24:D24"/>
    <mergeCell ref="B25:D25"/>
    <mergeCell ref="B26:D26"/>
    <mergeCell ref="A28:N28"/>
    <mergeCell ref="W28:AD28"/>
    <mergeCell ref="C32:D32"/>
    <mergeCell ref="B29:D29"/>
    <mergeCell ref="E29:F29"/>
    <mergeCell ref="G29:N29"/>
    <mergeCell ref="E30:E31"/>
    <mergeCell ref="C42:D42"/>
    <mergeCell ref="C43:D43"/>
    <mergeCell ref="B45:D45"/>
    <mergeCell ref="B46:D46"/>
    <mergeCell ref="C36:D36"/>
    <mergeCell ref="C37:D37"/>
    <mergeCell ref="C38:D38"/>
    <mergeCell ref="C39:D39"/>
    <mergeCell ref="C40:D40"/>
    <mergeCell ref="C41:D41"/>
  </mergeCells>
  <printOptions horizontalCentered="1"/>
  <pageMargins left="0.5905511811023623" right="0.5905511811023623" top="0.5905511811023623" bottom="0.5905511811023623" header="0.3937007874015748" footer="0.3937007874015748"/>
  <pageSetup fitToHeight="1" fitToWidth="1" horizontalDpi="600" verticalDpi="600" orientation="portrait" paperSize="9" scale="93" r:id="rId2"/>
  <headerFooter alignWithMargins="0">
    <oddFooter>&amp;C&amp;"ＭＳ Ｐ明朝,標準"&amp;10&amp;A</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鹿児島県</dc:creator>
  <cp:keywords/>
  <dc:description/>
  <cp:lastModifiedBy>鹿児島県</cp:lastModifiedBy>
  <cp:lastPrinted>2016-05-20T13:48:56Z</cp:lastPrinted>
  <dcterms:created xsi:type="dcterms:W3CDTF">2009-03-28T23:48:39Z</dcterms:created>
  <dcterms:modified xsi:type="dcterms:W3CDTF">2016-05-25T08:27:44Z</dcterms:modified>
  <cp:category/>
  <cp:version/>
  <cp:contentType/>
  <cp:contentStatus/>
</cp:coreProperties>
</file>