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課共有２：ＮＡＳから移行\療育支援係\000 事業フォルダ\06_医療的ケア児\09_受入促進事業\01募集（第１回）\"/>
    </mc:Choice>
  </mc:AlternateContent>
  <bookViews>
    <workbookView xWindow="0" yWindow="0" windowWidth="16200" windowHeight="25065" tabRatio="879"/>
  </bookViews>
  <sheets>
    <sheet name="1－1_事業計画書" sheetId="3" r:id="rId1"/>
    <sheet name="1－1_事業計画書別紙" sheetId="4" r:id="rId2"/>
    <sheet name="1-2_収支予算書（見込み）" sheetId="1" r:id="rId3"/>
  </sheets>
  <definedNames>
    <definedName name="_xlnm.Print_Area" localSheetId="0">'1－1_事業計画書'!$A$1:$D$38</definedName>
    <definedName name="_xlnm.Print_Area" localSheetId="1">'1－1_事業計画書別紙'!$A$1:$I$15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3" l="1"/>
  <c r="F10" i="4" l="1"/>
  <c r="C6" i="1"/>
  <c r="F8" i="4"/>
  <c r="F7" i="4"/>
  <c r="F9" i="4"/>
  <c r="F6" i="4"/>
  <c r="F11" i="4" l="1"/>
  <c r="F12" i="4" s="1"/>
  <c r="D32" i="3" s="1"/>
  <c r="D34" i="3" s="1"/>
  <c r="D36" i="3" s="1"/>
  <c r="C5" i="1" s="1"/>
  <c r="C7" i="1" s="1"/>
  <c r="C8" i="1" l="1"/>
  <c r="C16" i="1"/>
</calcChain>
</file>

<file path=xl/sharedStrings.xml><?xml version="1.0" encoding="utf-8"?>
<sst xmlns="http://schemas.openxmlformats.org/spreadsheetml/2006/main" count="100" uniqueCount="89">
  <si>
    <t>１　収入</t>
    <rPh sb="2" eb="4">
      <t>シュウニュウ</t>
    </rPh>
    <phoneticPr fontId="1"/>
  </si>
  <si>
    <t>項目</t>
    <rPh sb="0" eb="2">
      <t>コウモク</t>
    </rPh>
    <phoneticPr fontId="1"/>
  </si>
  <si>
    <t>予算額</t>
    <rPh sb="0" eb="3">
      <t>ヨサンガク</t>
    </rPh>
    <phoneticPr fontId="1"/>
  </si>
  <si>
    <t>備考</t>
    <rPh sb="0" eb="2">
      <t>ビコウ</t>
    </rPh>
    <phoneticPr fontId="1"/>
  </si>
  <si>
    <t>計</t>
    <rPh sb="0" eb="1">
      <t>ケイ</t>
    </rPh>
    <phoneticPr fontId="1"/>
  </si>
  <si>
    <t>（単位：円）</t>
    <rPh sb="1" eb="3">
      <t>タンイ</t>
    </rPh>
    <rPh sb="4" eb="5">
      <t>エン</t>
    </rPh>
    <phoneticPr fontId="1"/>
  </si>
  <si>
    <t>２　支出</t>
    <rPh sb="2" eb="4">
      <t>シシュツ</t>
    </rPh>
    <phoneticPr fontId="1"/>
  </si>
  <si>
    <t>自己負担額</t>
    <rPh sb="0" eb="2">
      <t>ジコ</t>
    </rPh>
    <rPh sb="2" eb="5">
      <t>フタンガク</t>
    </rPh>
    <phoneticPr fontId="1"/>
  </si>
  <si>
    <t>設備整備費</t>
    <rPh sb="0" eb="2">
      <t>セツビ</t>
    </rPh>
    <rPh sb="2" eb="5">
      <t>セイビヒ</t>
    </rPh>
    <phoneticPr fontId="1"/>
  </si>
  <si>
    <t>備品購入費</t>
    <rPh sb="0" eb="2">
      <t>ビヒン</t>
    </rPh>
    <rPh sb="2" eb="5">
      <t>コウニュウヒ</t>
    </rPh>
    <phoneticPr fontId="1"/>
  </si>
  <si>
    <t>事業所名</t>
  </si>
  <si>
    <t>事業所所在地</t>
  </si>
  <si>
    <t>電話番号</t>
  </si>
  <si>
    <t>メールアドレス</t>
  </si>
  <si>
    <t>開設年月日</t>
  </si>
  <si>
    <t>看護師配置</t>
  </si>
  <si>
    <t>その他</t>
  </si>
  <si>
    <t>事業者名</t>
    <rPh sb="0" eb="4">
      <t>ジギョウシャメイ</t>
    </rPh>
    <phoneticPr fontId="1"/>
  </si>
  <si>
    <t>概要</t>
  </si>
  <si>
    <t>前年度受入数</t>
    <phoneticPr fontId="1"/>
  </si>
  <si>
    <t>補助事業後受入定員</t>
    <phoneticPr fontId="1"/>
  </si>
  <si>
    <t>補助事業後受入見込</t>
    <phoneticPr fontId="1"/>
  </si>
  <si>
    <t>設備整備費及び備品購入費の内容</t>
  </si>
  <si>
    <t>設置箇所</t>
  </si>
  <si>
    <t>計</t>
  </si>
  <si>
    <t>特定行為業務従事者</t>
    <phoneticPr fontId="1"/>
  </si>
  <si>
    <t>導入完了
予定年月日</t>
    <phoneticPr fontId="1"/>
  </si>
  <si>
    <t>※整備する設備や備品の種類毎に記載し，必要に応じて行を追加すること。</t>
  </si>
  <si>
    <t>※設備及び備品の設置費用は対象。工事事務費は対象外。</t>
  </si>
  <si>
    <t>単価(円)
①</t>
    <phoneticPr fontId="1"/>
  </si>
  <si>
    <t>数量
②</t>
    <phoneticPr fontId="1"/>
  </si>
  <si>
    <t>金額(円)
①×②</t>
    <phoneticPr fontId="1"/>
  </si>
  <si>
    <t>用途及び必要とする理由</t>
    <rPh sb="0" eb="2">
      <t>ヨウト</t>
    </rPh>
    <rPh sb="2" eb="3">
      <t>オヨ</t>
    </rPh>
    <rPh sb="4" eb="6">
      <t>ヒツヨウ</t>
    </rPh>
    <rPh sb="9" eb="11">
      <t>リユウ</t>
    </rPh>
    <phoneticPr fontId="1"/>
  </si>
  <si>
    <t>差引額</t>
    <rPh sb="0" eb="2">
      <t>サシヒキ</t>
    </rPh>
    <rPh sb="2" eb="3">
      <t>ガク</t>
    </rPh>
    <phoneticPr fontId="11"/>
  </si>
  <si>
    <t>補助基準額</t>
    <rPh sb="0" eb="2">
      <t>ホジョ</t>
    </rPh>
    <rPh sb="2" eb="4">
      <t>キジュン</t>
    </rPh>
    <rPh sb="4" eb="5">
      <t>ガク</t>
    </rPh>
    <phoneticPr fontId="11"/>
  </si>
  <si>
    <t>３　所要額調書</t>
    <rPh sb="2" eb="5">
      <t>ショヨウガク</t>
    </rPh>
    <rPh sb="5" eb="7">
      <t>チョウショ</t>
    </rPh>
    <phoneticPr fontId="1"/>
  </si>
  <si>
    <t>対象経費の支出予定額</t>
    <rPh sb="0" eb="2">
      <t>タイショウ</t>
    </rPh>
    <rPh sb="2" eb="4">
      <t>ケイヒ</t>
    </rPh>
    <rPh sb="5" eb="7">
      <t>シシュツ</t>
    </rPh>
    <rPh sb="7" eb="9">
      <t>ヨテイ</t>
    </rPh>
    <rPh sb="9" eb="10">
      <t>ガク</t>
    </rPh>
    <phoneticPr fontId="11"/>
  </si>
  <si>
    <t>寄付金その他の収入額</t>
    <rPh sb="0" eb="3">
      <t>キフキン</t>
    </rPh>
    <rPh sb="5" eb="6">
      <t>タ</t>
    </rPh>
    <rPh sb="7" eb="10">
      <t>シュウニュウガク</t>
    </rPh>
    <phoneticPr fontId="11"/>
  </si>
  <si>
    <t>補助基本額（Ｃ、Ｄを比較していずれか少ない額)</t>
    <rPh sb="0" eb="2">
      <t>ホジョ</t>
    </rPh>
    <rPh sb="2" eb="5">
      <t>キホンガク</t>
    </rPh>
    <rPh sb="10" eb="12">
      <t>ヒカク</t>
    </rPh>
    <rPh sb="18" eb="19">
      <t>スク</t>
    </rPh>
    <rPh sb="21" eb="22">
      <t>ガク</t>
    </rPh>
    <phoneticPr fontId="11"/>
  </si>
  <si>
    <t>摘要</t>
    <rPh sb="0" eb="2">
      <t>テキヨウ</t>
    </rPh>
    <phoneticPr fontId="1"/>
  </si>
  <si>
    <t>A</t>
    <phoneticPr fontId="1"/>
  </si>
  <si>
    <t>B</t>
    <phoneticPr fontId="1"/>
  </si>
  <si>
    <t>C=
A-B</t>
    <phoneticPr fontId="1"/>
  </si>
  <si>
    <t>D</t>
    <phoneticPr fontId="1"/>
  </si>
  <si>
    <t>E</t>
    <phoneticPr fontId="1"/>
  </si>
  <si>
    <t>補助所要額</t>
    <rPh sb="2" eb="4">
      <t>ショヨウ</t>
    </rPh>
    <rPh sb="4" eb="5">
      <t>ガク</t>
    </rPh>
    <phoneticPr fontId="11"/>
  </si>
  <si>
    <t>F=
E/2</t>
    <phoneticPr fontId="1"/>
  </si>
  <si>
    <t>県補助金(※)</t>
    <rPh sb="0" eb="1">
      <t>ケン</t>
    </rPh>
    <rPh sb="1" eb="4">
      <t>ホジョキン</t>
    </rPh>
    <phoneticPr fontId="1"/>
  </si>
  <si>
    <t>規格等</t>
    <rPh sb="2" eb="3">
      <t>トウ</t>
    </rPh>
    <phoneticPr fontId="1"/>
  </si>
  <si>
    <t>現在の受入定員</t>
    <rPh sb="0" eb="2">
      <t>ゲンザイ</t>
    </rPh>
    <phoneticPr fontId="1"/>
  </si>
  <si>
    <t>寄附金その他の収入</t>
    <rPh sb="0" eb="3">
      <t>キフキン</t>
    </rPh>
    <rPh sb="5" eb="6">
      <t>タ</t>
    </rPh>
    <rPh sb="7" eb="9">
      <t>シュウニュウ</t>
    </rPh>
    <phoneticPr fontId="1"/>
  </si>
  <si>
    <t>※鹿児島県医療的ケア児等受入促進事業費補助金の申請額を記入すること。</t>
    <rPh sb="23" eb="25">
      <t>シンセイ</t>
    </rPh>
    <phoneticPr fontId="1"/>
  </si>
  <si>
    <t>事業所番号</t>
    <phoneticPr fontId="1"/>
  </si>
  <si>
    <t>２　事業の内容（医療的ケア児等支援に係る受入状況及び補助事業後の見込数）</t>
    <rPh sb="2" eb="4">
      <t>ジギョウ</t>
    </rPh>
    <rPh sb="5" eb="7">
      <t>ナイヨウ</t>
    </rPh>
    <rPh sb="8" eb="11">
      <t>イリョウテキ</t>
    </rPh>
    <rPh sb="13" eb="15">
      <t>ジトウ</t>
    </rPh>
    <rPh sb="15" eb="17">
      <t>シエン</t>
    </rPh>
    <rPh sb="18" eb="19">
      <t>カカ</t>
    </rPh>
    <rPh sb="20" eb="22">
      <t>ウケイレ</t>
    </rPh>
    <rPh sb="22" eb="24">
      <t>ジョウキョウ</t>
    </rPh>
    <rPh sb="24" eb="25">
      <t>オヨ</t>
    </rPh>
    <rPh sb="26" eb="28">
      <t>ホジョ</t>
    </rPh>
    <rPh sb="28" eb="30">
      <t>ジギョウ</t>
    </rPh>
    <rPh sb="30" eb="31">
      <t>ゴ</t>
    </rPh>
    <rPh sb="32" eb="34">
      <t>ミコ</t>
    </rPh>
    <rPh sb="34" eb="35">
      <t>スウ</t>
    </rPh>
    <phoneticPr fontId="1"/>
  </si>
  <si>
    <t>障害福祉サービス等の種別</t>
    <rPh sb="0" eb="2">
      <t>ショウガイ</t>
    </rPh>
    <rPh sb="2" eb="4">
      <t>フクシ</t>
    </rPh>
    <rPh sb="8" eb="9">
      <t>トウ</t>
    </rPh>
    <rPh sb="10" eb="12">
      <t>シュベツ</t>
    </rPh>
    <phoneticPr fontId="1"/>
  </si>
  <si>
    <t>１　事業所の概要（※）</t>
    <rPh sb="2" eb="5">
      <t>ジギョウショ</t>
    </rPh>
    <rPh sb="6" eb="8">
      <t>ガイヨウ</t>
    </rPh>
    <phoneticPr fontId="1"/>
  </si>
  <si>
    <r>
      <t>※新規開設の場合は予定（指定申請中の内容等）を記入すること。また，</t>
    </r>
    <r>
      <rPr>
        <sz val="12"/>
        <rFont val="ＭＳ ゴシック"/>
        <family val="3"/>
        <charset val="128"/>
      </rPr>
      <t>障害福祉サービス等の種別が複数ある場合は医療的ケア児を受け入れる（予定の）種別を記載すること。</t>
    </r>
    <rPh sb="9" eb="11">
      <t>ヨテイ</t>
    </rPh>
    <rPh sb="12" eb="14">
      <t>シテイ</t>
    </rPh>
    <rPh sb="14" eb="17">
      <t>シンセイチュウ</t>
    </rPh>
    <rPh sb="18" eb="20">
      <t>ナイヨウ</t>
    </rPh>
    <rPh sb="20" eb="21">
      <t>トウ</t>
    </rPh>
    <rPh sb="23" eb="25">
      <t>キニュウ</t>
    </rPh>
    <rPh sb="33" eb="35">
      <t>ショウガイ</t>
    </rPh>
    <rPh sb="35" eb="37">
      <t>フクシ</t>
    </rPh>
    <rPh sb="41" eb="42">
      <t>トウ</t>
    </rPh>
    <rPh sb="43" eb="45">
      <t>シュベツ</t>
    </rPh>
    <rPh sb="46" eb="48">
      <t>フクスウ</t>
    </rPh>
    <rPh sb="50" eb="52">
      <t>バアイ</t>
    </rPh>
    <rPh sb="53" eb="56">
      <t>イリョウテキ</t>
    </rPh>
    <rPh sb="58" eb="59">
      <t>ジ</t>
    </rPh>
    <rPh sb="60" eb="61">
      <t>ウ</t>
    </rPh>
    <rPh sb="62" eb="63">
      <t>イ</t>
    </rPh>
    <rPh sb="66" eb="68">
      <t>ヨテイ</t>
    </rPh>
    <rPh sb="70" eb="72">
      <t>シュベツ</t>
    </rPh>
    <rPh sb="73" eb="75">
      <t>キサイ</t>
    </rPh>
    <phoneticPr fontId="1"/>
  </si>
  <si>
    <t>収支予算書（見込み）</t>
    <rPh sb="0" eb="2">
      <t>シュウシ</t>
    </rPh>
    <rPh sb="2" eb="5">
      <t>ヨサンショ</t>
    </rPh>
    <rPh sb="6" eb="8">
      <t>ミコ</t>
    </rPh>
    <phoneticPr fontId="1"/>
  </si>
  <si>
    <t>事業計画書（案）</t>
    <rPh sb="0" eb="2">
      <t>ジギョウ</t>
    </rPh>
    <rPh sb="2" eb="5">
      <t>ケイカクショ</t>
    </rPh>
    <rPh sb="6" eb="7">
      <t>アン</t>
    </rPh>
    <phoneticPr fontId="1"/>
  </si>
  <si>
    <t>設備整備等の計画内訳（案）</t>
    <rPh sb="0" eb="2">
      <t>セツビ</t>
    </rPh>
    <rPh sb="2" eb="4">
      <t>セイビ</t>
    </rPh>
    <rPh sb="4" eb="5">
      <t>トウ</t>
    </rPh>
    <rPh sb="6" eb="8">
      <t>ケイカク</t>
    </rPh>
    <rPh sb="8" eb="10">
      <t>ウチワケ</t>
    </rPh>
    <rPh sb="11" eb="12">
      <t>アン</t>
    </rPh>
    <phoneticPr fontId="1"/>
  </si>
  <si>
    <t>医療法人　○○</t>
    <rPh sb="0" eb="2">
      <t>イリョウ</t>
    </rPh>
    <rPh sb="2" eb="4">
      <t>ホウジン</t>
    </rPh>
    <phoneticPr fontId="1"/>
  </si>
  <si>
    <t>医療型短期入所　あああああ</t>
    <rPh sb="0" eb="2">
      <t>イリョウ</t>
    </rPh>
    <rPh sb="2" eb="3">
      <t>ガタ</t>
    </rPh>
    <rPh sb="3" eb="5">
      <t>タンキ</t>
    </rPh>
    <rPh sb="5" eb="7">
      <t>ニュウショ</t>
    </rPh>
    <phoneticPr fontId="1"/>
  </si>
  <si>
    <t>医療型短期入所</t>
    <rPh sb="0" eb="2">
      <t>イリョウ</t>
    </rPh>
    <rPh sb="2" eb="3">
      <t>ガタ</t>
    </rPh>
    <rPh sb="3" eb="5">
      <t>タンキ</t>
    </rPh>
    <rPh sb="5" eb="7">
      <t>ニュウショ</t>
    </rPh>
    <phoneticPr fontId="1"/>
  </si>
  <si>
    <t>〒890-8577</t>
    <phoneticPr fontId="1"/>
  </si>
  <si>
    <t>鹿児島県鹿児島市鴨池新町１０番１号</t>
    <rPh sb="4" eb="8">
      <t>カゴシマシ</t>
    </rPh>
    <rPh sb="8" eb="10">
      <t>カモイケ</t>
    </rPh>
    <rPh sb="10" eb="12">
      <t>シンマチ</t>
    </rPh>
    <rPh sb="14" eb="15">
      <t>バン</t>
    </rPh>
    <rPh sb="16" eb="17">
      <t>ゴウ</t>
    </rPh>
    <phoneticPr fontId="1"/>
  </si>
  <si>
    <t>099-286-2744</t>
    <phoneticPr fontId="1"/>
  </si>
  <si>
    <t>s-ryouiku@pref.kagoshima.lg.jp</t>
    <phoneticPr fontId="1"/>
  </si>
  <si>
    <t>【常勤】看護師３名，准看護師２名</t>
    <phoneticPr fontId="1"/>
  </si>
  <si>
    <t>【非常勤】看護師１名，准看護師１名</t>
    <phoneticPr fontId="1"/>
  </si>
  <si>
    <t>第１号：０名</t>
    <phoneticPr fontId="1"/>
  </si>
  <si>
    <t>第２号：０名（行為の種類を記載）</t>
    <phoneticPr fontId="1"/>
  </si>
  <si>
    <t>第３号：０名（行為の種類を記載）</t>
    <phoneticPr fontId="1"/>
  </si>
  <si>
    <t>０（人）</t>
    <phoneticPr fontId="1"/>
  </si>
  <si>
    <t>０（人・日）</t>
    <phoneticPr fontId="1"/>
  </si>
  <si>
    <t>５（人）</t>
    <phoneticPr fontId="1"/>
  </si>
  <si>
    <t>１００（人・日）</t>
    <phoneticPr fontId="1"/>
  </si>
  <si>
    <t>吸引器</t>
    <rPh sb="0" eb="3">
      <t>キュウインキ</t>
    </rPh>
    <phoneticPr fontId="1"/>
  </si>
  <si>
    <t>小児用体重計</t>
    <rPh sb="0" eb="3">
      <t>ショウニヨウ</t>
    </rPh>
    <rPh sb="3" eb="6">
      <t>タイジュウケイ</t>
    </rPh>
    <phoneticPr fontId="1"/>
  </si>
  <si>
    <t>酸素モニター</t>
    <rPh sb="0" eb="2">
      <t>サンソ</t>
    </rPh>
    <phoneticPr fontId="1"/>
  </si>
  <si>
    <t>ネブライザー</t>
    <phoneticPr fontId="1"/>
  </si>
  <si>
    <t>仕切り壁の撤去，スロープの設置</t>
    <rPh sb="0" eb="2">
      <t>シキ</t>
    </rPh>
    <rPh sb="3" eb="4">
      <t>カベ</t>
    </rPh>
    <rPh sb="5" eb="7">
      <t>テッキョ</t>
    </rPh>
    <rPh sb="13" eb="15">
      <t>セッチ</t>
    </rPh>
    <phoneticPr fontId="1"/>
  </si>
  <si>
    <t>動線確保のため</t>
    <rPh sb="0" eb="2">
      <t>ドウセン</t>
    </rPh>
    <rPh sb="2" eb="4">
      <t>カクホ</t>
    </rPh>
    <phoneticPr fontId="1"/>
  </si>
  <si>
    <t>たんの吸引が必要な医療的ケア児等を受け入れるため</t>
    <rPh sb="3" eb="5">
      <t>キュウイン</t>
    </rPh>
    <rPh sb="6" eb="8">
      <t>ヒツヨウ</t>
    </rPh>
    <rPh sb="9" eb="12">
      <t>イリョウテキ</t>
    </rPh>
    <rPh sb="14" eb="16">
      <t>ジトウ</t>
    </rPh>
    <rPh sb="17" eb="18">
      <t>ウ</t>
    </rPh>
    <rPh sb="19" eb="20">
      <t>イ</t>
    </rPh>
    <phoneticPr fontId="1"/>
  </si>
  <si>
    <t>おむつ交換台の設置</t>
    <rPh sb="3" eb="6">
      <t>コウカンダイ</t>
    </rPh>
    <rPh sb="7" eb="9">
      <t>セッチ</t>
    </rPh>
    <phoneticPr fontId="1"/>
  </si>
  <si>
    <t>トイレでのおむつ交換を可能にするため</t>
    <rPh sb="8" eb="10">
      <t>コウカン</t>
    </rPh>
    <rPh sb="11" eb="13">
      <t>カノウ</t>
    </rPh>
    <phoneticPr fontId="1"/>
  </si>
  <si>
    <t>バイタルチェックのため</t>
    <phoneticPr fontId="1"/>
  </si>
  <si>
    <t>医療的ケア児等を新たに受け入れるため，追加で必要となる機器を整備するほか，ケアルームとトイレの一部改修を行う。</t>
    <rPh sb="0" eb="3">
      <t>イリョウテキ</t>
    </rPh>
    <rPh sb="5" eb="6">
      <t>ジ</t>
    </rPh>
    <rPh sb="6" eb="7">
      <t>トウ</t>
    </rPh>
    <rPh sb="8" eb="9">
      <t>アラ</t>
    </rPh>
    <rPh sb="11" eb="12">
      <t>ウ</t>
    </rPh>
    <rPh sb="13" eb="14">
      <t>イ</t>
    </rPh>
    <rPh sb="19" eb="21">
      <t>ツイカ</t>
    </rPh>
    <rPh sb="22" eb="24">
      <t>ヒツヨウ</t>
    </rPh>
    <rPh sb="27" eb="29">
      <t>キキ</t>
    </rPh>
    <rPh sb="30" eb="32">
      <t>セイビ</t>
    </rPh>
    <rPh sb="47" eb="49">
      <t>イチブ</t>
    </rPh>
    <rPh sb="49" eb="51">
      <t>カイシュウ</t>
    </rPh>
    <rPh sb="52" eb="53">
      <t>オコナ</t>
    </rPh>
    <phoneticPr fontId="1"/>
  </si>
  <si>
    <t>１F東側トイレ</t>
    <rPh sb="2" eb="4">
      <t>ヒガシガワ</t>
    </rPh>
    <phoneticPr fontId="1"/>
  </si>
  <si>
    <t>ケアルーム１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</si>
</sst>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quot;円&quot;;[Red]\-#,##0"/>
  </numFmts>
  <fonts count="19">
    <font>
      <sz val="11"/>
      <color theme="1"/>
      <name val="ＭＳ ゴシック"/>
      <family val="2"/>
      <charset val="128"/>
    </font>
    <font>
      <sz val="6"/>
      <name val="ＭＳ ゴシック"/>
      <family val="2"/>
      <charset val="128"/>
    </font>
    <font>
      <sz val="14"/>
      <color theme="1"/>
      <name val="ＭＳ ゴシック"/>
      <family val="2"/>
      <charset val="128"/>
    </font>
    <font>
      <sz val="14"/>
      <color theme="1"/>
      <name val="ＭＳ ゴシック"/>
      <family val="3"/>
      <charset val="128"/>
    </font>
    <font>
      <sz val="11"/>
      <color theme="1"/>
      <name val="ＭＳ ゴシック"/>
      <family val="2"/>
      <charset val="128"/>
    </font>
    <font>
      <sz val="12"/>
      <color theme="1"/>
      <name val="ＭＳ ゴシック"/>
      <family val="3"/>
      <charset val="128"/>
    </font>
    <font>
      <sz val="12"/>
      <color theme="1"/>
      <name val="ＭＳ ゴシック"/>
      <family val="2"/>
      <charset val="128"/>
    </font>
    <font>
      <sz val="10"/>
      <color theme="1"/>
      <name val="ＭＳ ゴシック"/>
      <family val="3"/>
      <charset val="128"/>
    </font>
    <font>
      <sz val="16"/>
      <color theme="1"/>
      <name val="ＭＳ ゴシック"/>
      <family val="2"/>
      <charset val="128"/>
    </font>
    <font>
      <sz val="16"/>
      <color theme="1"/>
      <name val="ＭＳ 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ゴシック"/>
      <family val="2"/>
      <charset val="128"/>
    </font>
    <font>
      <sz val="12"/>
      <name val="ＭＳ ゴシック"/>
      <family val="3"/>
      <charset val="128"/>
    </font>
    <font>
      <sz val="11"/>
      <name val="ＭＳ ゴシック"/>
      <family val="2"/>
      <charset val="128"/>
    </font>
    <font>
      <sz val="12"/>
      <color theme="3"/>
      <name val="ＭＳ ゴシック"/>
      <family val="3"/>
      <charset val="128"/>
    </font>
    <font>
      <sz val="12"/>
      <color theme="3"/>
      <name val="ＭＳ ゴシック"/>
      <family val="2"/>
      <charset val="128"/>
    </font>
    <font>
      <sz val="11"/>
      <color theme="3"/>
      <name val="ＭＳ ゴシック"/>
      <family val="2"/>
      <charset val="128"/>
    </font>
  </fonts>
  <fills count="6">
    <fill>
      <patternFill patternType="none"/>
    </fill>
    <fill>
      <patternFill patternType="gray125"/>
    </fill>
    <fill>
      <patternFill patternType="solid">
        <fgColor theme="4" tint="0.79998168889431442"/>
        <bgColor indexed="64"/>
      </patternFill>
    </fill>
    <fill>
      <patternFill patternType="solid">
        <fgColor rgb="FFDEEAF6"/>
        <bgColor indexed="64"/>
      </patternFill>
    </fill>
    <fill>
      <patternFill patternType="solid">
        <fgColor rgb="FFD9D9D9"/>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s>
  <cellStyleXfs count="4">
    <xf numFmtId="0" fontId="0" fillId="0" borderId="0">
      <alignment vertical="center"/>
    </xf>
    <xf numFmtId="38" fontId="4"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64">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2" borderId="1" xfId="0" applyFill="1" applyBorder="1" applyAlignment="1">
      <alignment horizontal="center" vertical="center"/>
    </xf>
    <xf numFmtId="0" fontId="0" fillId="2" borderId="1" xfId="0" applyFill="1" applyBorder="1">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5" fillId="0" borderId="0" xfId="0" applyFont="1">
      <alignment vertical="center"/>
    </xf>
    <xf numFmtId="0" fontId="5" fillId="0" borderId="1"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6" fillId="0" borderId="0" xfId="0" applyFont="1">
      <alignment vertical="center"/>
    </xf>
    <xf numFmtId="0" fontId="5" fillId="0" borderId="1" xfId="0" applyFont="1" applyBorder="1">
      <alignment vertical="center"/>
    </xf>
    <xf numFmtId="0" fontId="5" fillId="0" borderId="1" xfId="0" applyFont="1" applyBorder="1" applyAlignment="1">
      <alignment horizontal="right" vertical="center" wrapText="1"/>
    </xf>
    <xf numFmtId="0" fontId="8" fillId="0" borderId="0" xfId="0" applyFont="1" applyAlignment="1">
      <alignment horizontal="centerContinuous" vertical="center"/>
    </xf>
    <xf numFmtId="0" fontId="9" fillId="0" borderId="0" xfId="0" applyFont="1" applyAlignment="1">
      <alignment horizontal="centerContinuous" vertical="center"/>
    </xf>
    <xf numFmtId="0" fontId="5" fillId="3" borderId="1" xfId="0" applyFont="1" applyFill="1" applyBorder="1" applyAlignment="1">
      <alignment horizontal="center" vertical="center" wrapText="1"/>
    </xf>
    <xf numFmtId="0" fontId="6" fillId="0" borderId="0" xfId="0" applyFont="1" applyAlignment="1">
      <alignment horizontal="distributed" vertical="center"/>
    </xf>
    <xf numFmtId="0" fontId="5" fillId="0" borderId="8" xfId="0" applyFont="1" applyBorder="1" applyAlignment="1">
      <alignment horizontal="justify" vertical="center" wrapText="1"/>
    </xf>
    <xf numFmtId="0" fontId="6" fillId="0" borderId="0" xfId="0" applyFont="1" applyAlignment="1">
      <alignment vertical="center"/>
    </xf>
    <xf numFmtId="0" fontId="7" fillId="3" borderId="1" xfId="0" applyFont="1" applyFill="1" applyBorder="1" applyAlignment="1">
      <alignment horizontal="center" vertical="center" wrapText="1"/>
    </xf>
    <xf numFmtId="38" fontId="5" fillId="0" borderId="1" xfId="1" applyFont="1" applyBorder="1" applyAlignment="1">
      <alignment horizontal="right" vertical="center" wrapText="1"/>
    </xf>
    <xf numFmtId="0" fontId="5" fillId="0" borderId="0" xfId="0" applyFont="1" applyAlignment="1">
      <alignment vertical="center"/>
    </xf>
    <xf numFmtId="0" fontId="5" fillId="3" borderId="0" xfId="0" applyFont="1" applyFill="1" applyBorder="1" applyAlignment="1">
      <alignment horizontal="distributed" vertical="center" wrapText="1"/>
    </xf>
    <xf numFmtId="176" fontId="6" fillId="0" borderId="1" xfId="1" applyNumberFormat="1" applyFont="1" applyBorder="1">
      <alignment vertical="center"/>
    </xf>
    <xf numFmtId="176" fontId="6" fillId="5" borderId="1" xfId="1" applyNumberFormat="1" applyFont="1" applyFill="1" applyBorder="1">
      <alignment vertical="center"/>
    </xf>
    <xf numFmtId="0" fontId="5" fillId="2" borderId="3"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3" borderId="12" xfId="0" applyFont="1" applyFill="1" applyBorder="1" applyAlignment="1">
      <alignment horizontal="distributed" vertical="center" wrapText="1"/>
    </xf>
    <xf numFmtId="0" fontId="5" fillId="3" borderId="13" xfId="0" applyFont="1" applyFill="1" applyBorder="1" applyAlignment="1">
      <alignment horizontal="distributed" vertical="center" wrapText="1"/>
    </xf>
    <xf numFmtId="0" fontId="5" fillId="3" borderId="10" xfId="0" applyFont="1" applyFill="1" applyBorder="1" applyAlignment="1">
      <alignment horizontal="distributed" vertical="center" wrapText="1"/>
    </xf>
    <xf numFmtId="0" fontId="5" fillId="3" borderId="3" xfId="0" applyFont="1" applyFill="1" applyBorder="1" applyAlignment="1">
      <alignment horizontal="distributed" vertical="center" wrapText="1"/>
    </xf>
    <xf numFmtId="0" fontId="5" fillId="3" borderId="11" xfId="0" applyFont="1" applyFill="1" applyBorder="1" applyAlignment="1">
      <alignment horizontal="distributed" vertical="center" wrapText="1"/>
    </xf>
    <xf numFmtId="0" fontId="5" fillId="3" borderId="2" xfId="0" applyFont="1" applyFill="1" applyBorder="1" applyAlignment="1">
      <alignment horizontal="distributed" vertical="center" wrapText="1"/>
    </xf>
    <xf numFmtId="0" fontId="10" fillId="2" borderId="3" xfId="2" applyFont="1" applyFill="1" applyBorder="1" applyAlignment="1">
      <alignment horizontal="distributed" vertical="center" wrapText="1"/>
    </xf>
    <xf numFmtId="0" fontId="10" fillId="2" borderId="3" xfId="2" applyFont="1" applyFill="1" applyBorder="1" applyAlignment="1">
      <alignment horizontal="distributed" vertical="center"/>
    </xf>
    <xf numFmtId="0" fontId="6" fillId="2" borderId="3" xfId="0" applyFont="1" applyFill="1" applyBorder="1" applyAlignment="1">
      <alignment horizontal="distributed" vertical="center"/>
    </xf>
    <xf numFmtId="0" fontId="10" fillId="2" borderId="2" xfId="2" applyFont="1" applyFill="1" applyBorder="1" applyAlignment="1">
      <alignment horizontal="distributed" vertical="center" wrapText="1"/>
    </xf>
    <xf numFmtId="0" fontId="10" fillId="2" borderId="2" xfId="2" applyFont="1" applyFill="1" applyBorder="1" applyAlignment="1">
      <alignment horizontal="distributed" vertical="center"/>
    </xf>
    <xf numFmtId="0" fontId="6" fillId="2" borderId="2" xfId="0" applyFont="1" applyFill="1" applyBorder="1" applyAlignment="1">
      <alignment horizontal="distributed" vertical="center"/>
    </xf>
    <xf numFmtId="0" fontId="6" fillId="0" borderId="1" xfId="0" applyFont="1" applyBorder="1" applyAlignment="1">
      <alignment vertical="top"/>
    </xf>
    <xf numFmtId="0" fontId="5" fillId="0" borderId="0" xfId="0" applyFont="1" applyAlignment="1">
      <alignment horizontal="centerContinuous" vertical="center"/>
    </xf>
    <xf numFmtId="0" fontId="5" fillId="3" borderId="2" xfId="0" applyFont="1" applyFill="1" applyBorder="1" applyAlignment="1">
      <alignment horizontal="distributed" vertical="center" wrapText="1"/>
    </xf>
    <xf numFmtId="0" fontId="0" fillId="0" borderId="14" xfId="0" applyFill="1" applyBorder="1">
      <alignment vertical="center"/>
    </xf>
    <xf numFmtId="0" fontId="0" fillId="0" borderId="0" xfId="0" applyBorder="1">
      <alignment vertical="center"/>
    </xf>
    <xf numFmtId="0" fontId="12" fillId="2" borderId="2" xfId="2" applyFont="1" applyFill="1" applyBorder="1" applyAlignment="1">
      <alignment horizontal="distributed" vertical="center" wrapText="1"/>
    </xf>
    <xf numFmtId="58" fontId="5" fillId="0" borderId="1" xfId="0" applyNumberFormat="1" applyFont="1" applyBorder="1" applyAlignment="1">
      <alignment horizontal="justify" vertical="center" wrapText="1"/>
    </xf>
    <xf numFmtId="57" fontId="5" fillId="0" borderId="1" xfId="0" applyNumberFormat="1" applyFont="1" applyBorder="1" applyAlignment="1">
      <alignment horizontal="justify" vertical="center" wrapText="1"/>
    </xf>
    <xf numFmtId="0" fontId="5" fillId="0" borderId="1" xfId="0" applyFont="1" applyBorder="1" applyAlignment="1">
      <alignment vertical="top" wrapText="1"/>
    </xf>
    <xf numFmtId="38" fontId="16" fillId="0" borderId="1" xfId="1" applyFont="1" applyBorder="1" applyAlignment="1">
      <alignment horizontal="right" vertical="center" wrapText="1"/>
    </xf>
    <xf numFmtId="176" fontId="17" fillId="0" borderId="1" xfId="1" applyNumberFormat="1" applyFont="1" applyBorder="1">
      <alignment vertical="center"/>
    </xf>
    <xf numFmtId="41" fontId="18" fillId="0" borderId="1" xfId="0" applyNumberFormat="1" applyFont="1" applyBorder="1">
      <alignment vertical="center"/>
    </xf>
    <xf numFmtId="41" fontId="18" fillId="2" borderId="1" xfId="0" applyNumberFormat="1" applyFont="1" applyFill="1" applyBorder="1">
      <alignment vertical="center"/>
    </xf>
    <xf numFmtId="41" fontId="15" fillId="0" borderId="1" xfId="0" applyNumberFormat="1" applyFont="1" applyBorder="1">
      <alignment vertical="center"/>
    </xf>
    <xf numFmtId="0" fontId="5" fillId="3" borderId="6" xfId="0" applyFont="1" applyFill="1" applyBorder="1" applyAlignment="1">
      <alignment horizontal="distributed" vertical="center" wrapText="1"/>
    </xf>
    <xf numFmtId="0" fontId="5" fillId="3" borderId="15" xfId="0" applyFont="1" applyFill="1" applyBorder="1" applyAlignment="1">
      <alignment horizontal="distributed" vertical="center" wrapText="1"/>
    </xf>
    <xf numFmtId="0" fontId="5" fillId="3" borderId="7" xfId="0" applyFont="1" applyFill="1" applyBorder="1" applyAlignment="1">
      <alignment horizontal="distributed" vertical="center" wrapText="1"/>
    </xf>
    <xf numFmtId="0" fontId="5" fillId="3" borderId="2" xfId="0" applyFont="1" applyFill="1" applyBorder="1" applyAlignment="1">
      <alignment horizontal="distributed" vertical="center" wrapText="1"/>
    </xf>
    <xf numFmtId="0" fontId="13" fillId="0" borderId="13" xfId="0" applyFont="1" applyBorder="1" applyAlignment="1">
      <alignment horizontal="left" vertical="center" wrapText="1"/>
    </xf>
    <xf numFmtId="0" fontId="14" fillId="0" borderId="13" xfId="0" applyFont="1" applyBorder="1" applyAlignment="1">
      <alignment horizontal="left" vertical="center" wrapText="1"/>
    </xf>
    <xf numFmtId="0" fontId="5" fillId="3"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3" xfId="0" applyFont="1" applyFill="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1961029</xdr:colOff>
      <xdr:row>29</xdr:row>
      <xdr:rowOff>246528</xdr:rowOff>
    </xdr:from>
    <xdr:to>
      <xdr:col>3</xdr:col>
      <xdr:colOff>3653117</xdr:colOff>
      <xdr:row>30</xdr:row>
      <xdr:rowOff>313763</xdr:rowOff>
    </xdr:to>
    <xdr:sp macro="" textlink="">
      <xdr:nvSpPr>
        <xdr:cNvPr id="2" name="四角形吹き出し 1"/>
        <xdr:cNvSpPr/>
      </xdr:nvSpPr>
      <xdr:spPr>
        <a:xfrm>
          <a:off x="4269441" y="11329146"/>
          <a:ext cx="1692088" cy="448235"/>
        </a:xfrm>
        <a:prstGeom prst="wedgeRectCallout">
          <a:avLst>
            <a:gd name="adj1" fmla="val -22820"/>
            <a:gd name="adj2" fmla="val 87500"/>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r>
            <a:rPr kumimoji="1" lang="ja-JP" altLang="en-US" sz="1100"/>
            <a:t>別紙を入力することで自動計算されます。</a:t>
          </a:r>
        </a:p>
      </xdr:txBody>
    </xdr:sp>
    <xdr:clientData/>
  </xdr:twoCellAnchor>
  <xdr:twoCellAnchor>
    <xdr:from>
      <xdr:col>1</xdr:col>
      <xdr:colOff>1277470</xdr:colOff>
      <xdr:row>29</xdr:row>
      <xdr:rowOff>22411</xdr:rowOff>
    </xdr:from>
    <xdr:to>
      <xdr:col>3</xdr:col>
      <xdr:colOff>1792941</xdr:colOff>
      <xdr:row>30</xdr:row>
      <xdr:rowOff>268941</xdr:rowOff>
    </xdr:to>
    <xdr:sp macro="" textlink="">
      <xdr:nvSpPr>
        <xdr:cNvPr id="3" name="四角形吹き出し 2"/>
        <xdr:cNvSpPr/>
      </xdr:nvSpPr>
      <xdr:spPr>
        <a:xfrm>
          <a:off x="1591235" y="11105029"/>
          <a:ext cx="2510118" cy="627530"/>
        </a:xfrm>
        <a:prstGeom prst="wedgeRectCallout">
          <a:avLst>
            <a:gd name="adj1" fmla="val 53449"/>
            <a:gd name="adj2" fmla="val -123135"/>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r>
            <a:rPr kumimoji="1" lang="ja-JP" altLang="en-US" sz="1100"/>
            <a:t>仮に補助事業前の２人が定員で，補助事業で新たに５人受入可能になる見込みであれば７人と記入してください。</a:t>
          </a:r>
        </a:p>
      </xdr:txBody>
    </xdr:sp>
    <xdr:clientData/>
  </xdr:twoCellAnchor>
  <xdr:twoCellAnchor>
    <xdr:from>
      <xdr:col>2</xdr:col>
      <xdr:colOff>163605</xdr:colOff>
      <xdr:row>25</xdr:row>
      <xdr:rowOff>85164</xdr:rowOff>
    </xdr:from>
    <xdr:to>
      <xdr:col>3</xdr:col>
      <xdr:colOff>2375646</xdr:colOff>
      <xdr:row>27</xdr:row>
      <xdr:rowOff>0</xdr:rowOff>
    </xdr:to>
    <xdr:sp macro="" textlink="">
      <xdr:nvSpPr>
        <xdr:cNvPr id="4" name="四角形吹き出し 3"/>
        <xdr:cNvSpPr/>
      </xdr:nvSpPr>
      <xdr:spPr>
        <a:xfrm>
          <a:off x="2046193" y="9643782"/>
          <a:ext cx="2637865" cy="676836"/>
        </a:xfrm>
        <a:prstGeom prst="wedgeRectCallout">
          <a:avLst>
            <a:gd name="adj1" fmla="val 26533"/>
            <a:gd name="adj2" fmla="val -87539"/>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r>
            <a:rPr kumimoji="1" lang="ja-JP" altLang="en-US" sz="1100"/>
            <a:t>事業内容が簡潔にわかるよう，何のために，どこに，何を整備するなど整理して記載してください。</a:t>
          </a:r>
        </a:p>
      </xdr:txBody>
    </xdr:sp>
    <xdr:clientData/>
  </xdr:twoCellAnchor>
  <xdr:twoCellAnchor>
    <xdr:from>
      <xdr:col>3</xdr:col>
      <xdr:colOff>78441</xdr:colOff>
      <xdr:row>5</xdr:row>
      <xdr:rowOff>156881</xdr:rowOff>
    </xdr:from>
    <xdr:to>
      <xdr:col>3</xdr:col>
      <xdr:colOff>2716306</xdr:colOff>
      <xdr:row>6</xdr:row>
      <xdr:rowOff>302557</xdr:rowOff>
    </xdr:to>
    <xdr:sp macro="" textlink="">
      <xdr:nvSpPr>
        <xdr:cNvPr id="5" name="四角形吹き出し 4"/>
        <xdr:cNvSpPr/>
      </xdr:nvSpPr>
      <xdr:spPr>
        <a:xfrm>
          <a:off x="2386853" y="1311087"/>
          <a:ext cx="2637865" cy="526676"/>
        </a:xfrm>
        <a:prstGeom prst="wedgeRectCallout">
          <a:avLst>
            <a:gd name="adj1" fmla="val -74147"/>
            <a:gd name="adj2" fmla="val 31610"/>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r>
            <a:rPr kumimoji="1" lang="ja-JP" altLang="en-US" sz="1100"/>
            <a:t>事業所名等は県へ届け出ている内容のとおり記載してください。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733424</xdr:colOff>
      <xdr:row>12</xdr:row>
      <xdr:rowOff>295276</xdr:rowOff>
    </xdr:from>
    <xdr:to>
      <xdr:col>7</xdr:col>
      <xdr:colOff>771524</xdr:colOff>
      <xdr:row>14</xdr:row>
      <xdr:rowOff>161925</xdr:rowOff>
    </xdr:to>
    <xdr:sp macro="" textlink="">
      <xdr:nvSpPr>
        <xdr:cNvPr id="2" name="四角形吹き出し 1"/>
        <xdr:cNvSpPr/>
      </xdr:nvSpPr>
      <xdr:spPr>
        <a:xfrm>
          <a:off x="4543424" y="4905376"/>
          <a:ext cx="2943225" cy="628649"/>
        </a:xfrm>
        <a:prstGeom prst="wedgeRectCallout">
          <a:avLst>
            <a:gd name="adj1" fmla="val -10376"/>
            <a:gd name="adj2" fmla="val -94013"/>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r>
            <a:rPr kumimoji="1" lang="ja-JP" altLang="en-US" sz="1100"/>
            <a:t>この行は自動計算されます。計算式が消えていた場合は他の行からコピーするなどしてください。</a:t>
          </a:r>
        </a:p>
      </xdr:txBody>
    </xdr:sp>
    <xdr:clientData/>
  </xdr:twoCellAnchor>
  <xdr:twoCellAnchor>
    <xdr:from>
      <xdr:col>1</xdr:col>
      <xdr:colOff>1819274</xdr:colOff>
      <xdr:row>1</xdr:row>
      <xdr:rowOff>114300</xdr:rowOff>
    </xdr:from>
    <xdr:to>
      <xdr:col>2</xdr:col>
      <xdr:colOff>847724</xdr:colOff>
      <xdr:row>3</xdr:row>
      <xdr:rowOff>133350</xdr:rowOff>
    </xdr:to>
    <xdr:sp macro="" textlink="">
      <xdr:nvSpPr>
        <xdr:cNvPr id="3" name="四角形吹き出し 2"/>
        <xdr:cNvSpPr/>
      </xdr:nvSpPr>
      <xdr:spPr>
        <a:xfrm>
          <a:off x="2105024" y="295275"/>
          <a:ext cx="1362075" cy="438150"/>
        </a:xfrm>
        <a:prstGeom prst="wedgeRectCallout">
          <a:avLst>
            <a:gd name="adj1" fmla="val 22583"/>
            <a:gd name="adj2" fmla="val 82740"/>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r>
            <a:rPr kumimoji="1" lang="ja-JP" altLang="en-US" sz="1000"/>
            <a:t>型番や用途，規模などを記載してください。</a:t>
          </a:r>
        </a:p>
      </xdr:txBody>
    </xdr:sp>
    <xdr:clientData/>
  </xdr:twoCellAnchor>
  <xdr:twoCellAnchor>
    <xdr:from>
      <xdr:col>0</xdr:col>
      <xdr:colOff>200024</xdr:colOff>
      <xdr:row>0</xdr:row>
      <xdr:rowOff>38100</xdr:rowOff>
    </xdr:from>
    <xdr:to>
      <xdr:col>1</xdr:col>
      <xdr:colOff>1733549</xdr:colOff>
      <xdr:row>3</xdr:row>
      <xdr:rowOff>171450</xdr:rowOff>
    </xdr:to>
    <xdr:sp macro="" textlink="">
      <xdr:nvSpPr>
        <xdr:cNvPr id="4" name="四角形吹き出し 3"/>
        <xdr:cNvSpPr/>
      </xdr:nvSpPr>
      <xdr:spPr>
        <a:xfrm>
          <a:off x="200024" y="38100"/>
          <a:ext cx="1819275" cy="733425"/>
        </a:xfrm>
        <a:prstGeom prst="wedgeRectCallout">
          <a:avLst>
            <a:gd name="adj1" fmla="val 14730"/>
            <a:gd name="adj2" fmla="val 69753"/>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r>
            <a:rPr kumimoji="1" lang="ja-JP" altLang="en-US" sz="1000"/>
            <a:t>整備する備品や設備ごとに簡潔に記載してください。一体で整備するものは１行にまとめて構いません。</a:t>
          </a:r>
        </a:p>
      </xdr:txBody>
    </xdr:sp>
    <xdr:clientData/>
  </xdr:twoCellAnchor>
  <xdr:twoCellAnchor>
    <xdr:from>
      <xdr:col>6</xdr:col>
      <xdr:colOff>590549</xdr:colOff>
      <xdr:row>0</xdr:row>
      <xdr:rowOff>123826</xdr:rowOff>
    </xdr:from>
    <xdr:to>
      <xdr:col>8</xdr:col>
      <xdr:colOff>2066924</xdr:colOff>
      <xdr:row>3</xdr:row>
      <xdr:rowOff>152400</xdr:rowOff>
    </xdr:to>
    <xdr:sp macro="" textlink="">
      <xdr:nvSpPr>
        <xdr:cNvPr id="5" name="四角形吹き出し 4"/>
        <xdr:cNvSpPr/>
      </xdr:nvSpPr>
      <xdr:spPr>
        <a:xfrm>
          <a:off x="6619874" y="123826"/>
          <a:ext cx="2943225" cy="628649"/>
        </a:xfrm>
        <a:prstGeom prst="wedgeRectCallout">
          <a:avLst>
            <a:gd name="adj1" fmla="val 32990"/>
            <a:gd name="adj2" fmla="val 71139"/>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r>
            <a:rPr kumimoji="1" lang="ja-JP" altLang="en-US" sz="1100"/>
            <a:t>実際にはこの記載例よりもう少し具体的にわけるよう詳しく記載してください。</a:t>
          </a:r>
        </a:p>
      </xdr:txBody>
    </xdr:sp>
    <xdr:clientData/>
  </xdr:twoCellAnchor>
  <xdr:twoCellAnchor>
    <xdr:from>
      <xdr:col>7</xdr:col>
      <xdr:colOff>9524</xdr:colOff>
      <xdr:row>12</xdr:row>
      <xdr:rowOff>0</xdr:rowOff>
    </xdr:from>
    <xdr:to>
      <xdr:col>8</xdr:col>
      <xdr:colOff>2171699</xdr:colOff>
      <xdr:row>12</xdr:row>
      <xdr:rowOff>247650</xdr:rowOff>
    </xdr:to>
    <xdr:sp macro="" textlink="">
      <xdr:nvSpPr>
        <xdr:cNvPr id="6" name="四角形吹き出し 5"/>
        <xdr:cNvSpPr/>
      </xdr:nvSpPr>
      <xdr:spPr>
        <a:xfrm>
          <a:off x="6724649" y="4610100"/>
          <a:ext cx="2943225" cy="247650"/>
        </a:xfrm>
        <a:prstGeom prst="wedgeRectCallout">
          <a:avLst>
            <a:gd name="adj1" fmla="val -56007"/>
            <a:gd name="adj2" fmla="val -216041"/>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r>
            <a:rPr kumimoji="1" lang="ja-JP" altLang="en-US" sz="1100"/>
            <a:t>図面や見取り図等を参考に添付してください。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752475</xdr:colOff>
      <xdr:row>9</xdr:row>
      <xdr:rowOff>66675</xdr:rowOff>
    </xdr:from>
    <xdr:to>
      <xdr:col>3</xdr:col>
      <xdr:colOff>552450</xdr:colOff>
      <xdr:row>9</xdr:row>
      <xdr:rowOff>314325</xdr:rowOff>
    </xdr:to>
    <xdr:sp macro="" textlink="">
      <xdr:nvSpPr>
        <xdr:cNvPr id="3" name="四角形吹き出し 2"/>
        <xdr:cNvSpPr/>
      </xdr:nvSpPr>
      <xdr:spPr>
        <a:xfrm>
          <a:off x="962025" y="3286125"/>
          <a:ext cx="2943225" cy="247650"/>
        </a:xfrm>
        <a:prstGeom prst="wedgeRectCallout">
          <a:avLst>
            <a:gd name="adj1" fmla="val -3903"/>
            <a:gd name="adj2" fmla="val -727579"/>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r>
            <a:rPr kumimoji="1" lang="ja-JP" altLang="en-US" sz="1100"/>
            <a:t>計画書の金額を参照して自動入力されます。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ＭＳ ゴシック"/>
        <a:ea typeface="ＭＳ ゴシック"/>
        <a:cs typeface=""/>
      </a:majorFont>
      <a:minorFont>
        <a:latin typeface="ＭＳ ゴシック"/>
        <a:ea typeface="ＭＳ 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8"/>
  <sheetViews>
    <sheetView tabSelected="1" view="pageBreakPreview" topLeftCell="A22" zoomScale="85" zoomScaleNormal="100" zoomScaleSheetLayoutView="85" workbookViewId="0">
      <selection activeCell="D38" sqref="D38"/>
    </sheetView>
  </sheetViews>
  <sheetFormatPr defaultColWidth="9" defaultRowHeight="14.25"/>
  <cols>
    <col min="1" max="1" width="4.125" style="11" customWidth="1"/>
    <col min="2" max="2" width="20.625" style="11" customWidth="1"/>
    <col min="3" max="3" width="5.625" style="11" customWidth="1"/>
    <col min="4" max="4" width="50.625" style="11" customWidth="1"/>
    <col min="5" max="16384" width="9" style="11"/>
  </cols>
  <sheetData>
    <row r="3" spans="1:4" ht="18.75">
      <c r="A3" s="14" t="s">
        <v>58</v>
      </c>
      <c r="B3" s="15"/>
      <c r="C3" s="15"/>
      <c r="D3" s="15"/>
    </row>
    <row r="5" spans="1:4" ht="30" customHeight="1">
      <c r="B5" s="27" t="s">
        <v>17</v>
      </c>
      <c r="C5" s="26"/>
      <c r="D5" s="12" t="s">
        <v>60</v>
      </c>
    </row>
    <row r="6" spans="1:4" ht="30" customHeight="1"/>
    <row r="7" spans="1:4" ht="30" customHeight="1">
      <c r="A7" s="11" t="s">
        <v>55</v>
      </c>
    </row>
    <row r="8" spans="1:4" ht="30" customHeight="1">
      <c r="B8" s="33" t="s">
        <v>10</v>
      </c>
      <c r="C8" s="31"/>
      <c r="D8" s="8" t="s">
        <v>61</v>
      </c>
    </row>
    <row r="9" spans="1:4" ht="30" customHeight="1">
      <c r="B9" s="42" t="s">
        <v>54</v>
      </c>
      <c r="C9" s="32"/>
      <c r="D9" s="9" t="s">
        <v>62</v>
      </c>
    </row>
    <row r="10" spans="1:4" ht="30" customHeight="1">
      <c r="B10" s="33" t="s">
        <v>52</v>
      </c>
      <c r="C10" s="32"/>
      <c r="D10" s="9">
        <v>4612345678</v>
      </c>
    </row>
    <row r="11" spans="1:4" ht="30" customHeight="1">
      <c r="B11" s="57" t="s">
        <v>11</v>
      </c>
      <c r="C11" s="29"/>
      <c r="D11" s="9" t="s">
        <v>63</v>
      </c>
    </row>
    <row r="12" spans="1:4" ht="30" customHeight="1">
      <c r="B12" s="57"/>
      <c r="C12" s="30"/>
      <c r="D12" s="10" t="s">
        <v>64</v>
      </c>
    </row>
    <row r="13" spans="1:4" ht="30" customHeight="1">
      <c r="B13" s="33" t="s">
        <v>12</v>
      </c>
      <c r="C13" s="28"/>
      <c r="D13" s="10" t="s">
        <v>65</v>
      </c>
    </row>
    <row r="14" spans="1:4" ht="30" customHeight="1">
      <c r="B14" s="33" t="s">
        <v>13</v>
      </c>
      <c r="C14" s="31"/>
      <c r="D14" s="8" t="s">
        <v>66</v>
      </c>
    </row>
    <row r="15" spans="1:4" ht="30" customHeight="1">
      <c r="B15" s="33" t="s">
        <v>14</v>
      </c>
      <c r="C15" s="31"/>
      <c r="D15" s="46">
        <v>45383</v>
      </c>
    </row>
    <row r="16" spans="1:4" ht="30" customHeight="1">
      <c r="B16" s="57" t="s">
        <v>15</v>
      </c>
      <c r="C16" s="29"/>
      <c r="D16" s="9" t="s">
        <v>67</v>
      </c>
    </row>
    <row r="17" spans="1:4" ht="30" customHeight="1">
      <c r="B17" s="57"/>
      <c r="C17" s="23"/>
      <c r="D17" s="18" t="s">
        <v>68</v>
      </c>
    </row>
    <row r="18" spans="1:4" ht="30" customHeight="1">
      <c r="B18" s="54" t="s">
        <v>25</v>
      </c>
      <c r="C18" s="29"/>
      <c r="D18" s="9" t="s">
        <v>69</v>
      </c>
    </row>
    <row r="19" spans="1:4" ht="30" customHeight="1">
      <c r="B19" s="55"/>
      <c r="C19" s="23"/>
      <c r="D19" s="18" t="s">
        <v>70</v>
      </c>
    </row>
    <row r="20" spans="1:4" ht="30" customHeight="1">
      <c r="B20" s="56"/>
      <c r="C20" s="30"/>
      <c r="D20" s="10" t="s">
        <v>71</v>
      </c>
    </row>
    <row r="21" spans="1:4" ht="60" customHeight="1">
      <c r="B21" s="33" t="s">
        <v>16</v>
      </c>
      <c r="C21" s="28"/>
      <c r="D21" s="10"/>
    </row>
    <row r="22" spans="1:4" ht="45" customHeight="1">
      <c r="B22" s="58" t="s">
        <v>56</v>
      </c>
      <c r="C22" s="59"/>
      <c r="D22" s="59"/>
    </row>
    <row r="23" spans="1:4" ht="16.5" customHeight="1">
      <c r="B23" s="19"/>
      <c r="C23" s="19"/>
    </row>
    <row r="24" spans="1:4" ht="30" customHeight="1">
      <c r="A24" s="11" t="s">
        <v>53</v>
      </c>
      <c r="B24" s="17"/>
      <c r="C24" s="17"/>
    </row>
    <row r="25" spans="1:4" ht="60" customHeight="1">
      <c r="B25" s="33" t="s">
        <v>18</v>
      </c>
      <c r="C25" s="31"/>
      <c r="D25" s="8" t="s">
        <v>86</v>
      </c>
    </row>
    <row r="26" spans="1:4" ht="30" customHeight="1">
      <c r="B26" s="33" t="s">
        <v>49</v>
      </c>
      <c r="C26" s="31"/>
      <c r="D26" s="13" t="s">
        <v>72</v>
      </c>
    </row>
    <row r="27" spans="1:4" ht="30" customHeight="1">
      <c r="B27" s="33" t="s">
        <v>19</v>
      </c>
      <c r="C27" s="31"/>
      <c r="D27" s="13" t="s">
        <v>73</v>
      </c>
    </row>
    <row r="28" spans="1:4" ht="30" customHeight="1">
      <c r="B28" s="33" t="s">
        <v>20</v>
      </c>
      <c r="C28" s="31"/>
      <c r="D28" s="13" t="s">
        <v>74</v>
      </c>
    </row>
    <row r="29" spans="1:4" ht="30" customHeight="1">
      <c r="B29" s="33" t="s">
        <v>21</v>
      </c>
      <c r="C29" s="31"/>
      <c r="D29" s="13" t="s">
        <v>75</v>
      </c>
    </row>
    <row r="30" spans="1:4" ht="30" customHeight="1"/>
    <row r="31" spans="1:4" ht="30" customHeight="1">
      <c r="A31" s="11" t="s">
        <v>35</v>
      </c>
    </row>
    <row r="32" spans="1:4" ht="30" customHeight="1">
      <c r="B32" s="37" t="s">
        <v>36</v>
      </c>
      <c r="C32" s="34" t="s">
        <v>40</v>
      </c>
      <c r="D32" s="50">
        <f>'1－1_事業計画書別紙'!F12</f>
        <v>1545000</v>
      </c>
    </row>
    <row r="33" spans="2:4" ht="30" customHeight="1">
      <c r="B33" s="37" t="s">
        <v>37</v>
      </c>
      <c r="C33" s="34" t="s">
        <v>41</v>
      </c>
      <c r="D33" s="24">
        <v>0</v>
      </c>
    </row>
    <row r="34" spans="2:4" ht="30" customHeight="1">
      <c r="B34" s="38" t="s">
        <v>33</v>
      </c>
      <c r="C34" s="34" t="s">
        <v>42</v>
      </c>
      <c r="D34" s="50">
        <f>D32-D33</f>
        <v>1545000</v>
      </c>
    </row>
    <row r="35" spans="2:4" ht="30" customHeight="1">
      <c r="B35" s="38" t="s">
        <v>34</v>
      </c>
      <c r="C35" s="35" t="s">
        <v>43</v>
      </c>
      <c r="D35" s="25">
        <v>2000000</v>
      </c>
    </row>
    <row r="36" spans="2:4" ht="30" customHeight="1">
      <c r="B36" s="45" t="s">
        <v>38</v>
      </c>
      <c r="C36" s="34" t="s">
        <v>44</v>
      </c>
      <c r="D36" s="50">
        <f>MIN(D34,D35)</f>
        <v>1545000</v>
      </c>
    </row>
    <row r="37" spans="2:4" ht="30" customHeight="1">
      <c r="B37" s="37" t="s">
        <v>45</v>
      </c>
      <c r="C37" s="34" t="s">
        <v>46</v>
      </c>
      <c r="D37" s="50">
        <f>ROUNDDOWN(D36/2,-3)</f>
        <v>772000</v>
      </c>
    </row>
    <row r="38" spans="2:4" ht="60" customHeight="1">
      <c r="B38" s="39" t="s">
        <v>39</v>
      </c>
      <c r="C38" s="36"/>
      <c r="D38" s="40"/>
    </row>
  </sheetData>
  <mergeCells count="4">
    <mergeCell ref="B18:B20"/>
    <mergeCell ref="B11:B12"/>
    <mergeCell ref="B16:B17"/>
    <mergeCell ref="B22:D22"/>
  </mergeCells>
  <phoneticPr fontId="1"/>
  <pageMargins left="0.7" right="0.7" top="0.75" bottom="0.75" header="0.3" footer="0.3"/>
  <pageSetup paperSize="9" orientation="portrait" r:id="rId1"/>
  <rowBreaks count="1" manualBreakCount="1">
    <brk id="23"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Normal="100" zoomScaleSheetLayoutView="100" workbookViewId="0">
      <selection activeCell="I14" sqref="I14"/>
    </sheetView>
  </sheetViews>
  <sheetFormatPr defaultColWidth="9" defaultRowHeight="14.25"/>
  <cols>
    <col min="1" max="1" width="3.75" style="7" customWidth="1"/>
    <col min="2" max="2" width="30.625" style="7" customWidth="1"/>
    <col min="3" max="3" width="15.625" style="7" customWidth="1"/>
    <col min="4" max="4" width="9.625" style="7" customWidth="1"/>
    <col min="5" max="5" width="9" style="7"/>
    <col min="6" max="6" width="10.5" style="7" bestFit="1" customWidth="1"/>
    <col min="7" max="7" width="9" style="7"/>
    <col min="8" max="8" width="10.25" style="7" bestFit="1" customWidth="1"/>
    <col min="9" max="9" width="30.625" style="7" customWidth="1"/>
    <col min="10" max="16384" width="9" style="7"/>
  </cols>
  <sheetData>
    <row r="1" spans="1:9">
      <c r="A1" s="11"/>
    </row>
    <row r="2" spans="1:9">
      <c r="B2" s="11"/>
    </row>
    <row r="3" spans="1:9" ht="18.75">
      <c r="B3" s="15" t="s">
        <v>59</v>
      </c>
      <c r="C3" s="41"/>
      <c r="D3" s="41"/>
      <c r="E3" s="41"/>
      <c r="F3" s="41"/>
      <c r="G3" s="41"/>
      <c r="H3" s="41"/>
      <c r="I3" s="41"/>
    </row>
    <row r="4" spans="1:9" ht="18.75">
      <c r="B4" s="15"/>
      <c r="C4" s="41"/>
      <c r="D4" s="41"/>
      <c r="E4" s="41"/>
      <c r="F4" s="41"/>
      <c r="G4" s="41"/>
      <c r="H4" s="41"/>
      <c r="I4" s="41"/>
    </row>
    <row r="5" spans="1:9" ht="28.5">
      <c r="B5" s="16" t="s">
        <v>22</v>
      </c>
      <c r="C5" s="16" t="s">
        <v>48</v>
      </c>
      <c r="D5" s="16" t="s">
        <v>29</v>
      </c>
      <c r="E5" s="16" t="s">
        <v>30</v>
      </c>
      <c r="F5" s="16" t="s">
        <v>31</v>
      </c>
      <c r="G5" s="16" t="s">
        <v>23</v>
      </c>
      <c r="H5" s="20" t="s">
        <v>26</v>
      </c>
      <c r="I5" s="16" t="s">
        <v>32</v>
      </c>
    </row>
    <row r="6" spans="1:9" ht="39.950000000000003" customHeight="1">
      <c r="B6" s="8" t="s">
        <v>76</v>
      </c>
      <c r="C6" s="8"/>
      <c r="D6" s="21">
        <v>70000</v>
      </c>
      <c r="E6" s="13">
        <v>5</v>
      </c>
      <c r="F6" s="49">
        <f t="shared" ref="F6:F11" si="0">D6*E6</f>
        <v>350000</v>
      </c>
      <c r="G6" s="8" t="s">
        <v>88</v>
      </c>
      <c r="H6" s="47">
        <v>45689</v>
      </c>
      <c r="I6" s="48" t="s">
        <v>82</v>
      </c>
    </row>
    <row r="7" spans="1:9" ht="39.950000000000003" customHeight="1">
      <c r="B7" s="8" t="s">
        <v>79</v>
      </c>
      <c r="C7" s="8"/>
      <c r="D7" s="21">
        <v>80000</v>
      </c>
      <c r="E7" s="13">
        <v>5</v>
      </c>
      <c r="F7" s="49">
        <f t="shared" si="0"/>
        <v>400000</v>
      </c>
      <c r="G7" s="8" t="s">
        <v>88</v>
      </c>
      <c r="H7" s="47">
        <v>45689</v>
      </c>
      <c r="I7" s="48" t="s">
        <v>82</v>
      </c>
    </row>
    <row r="8" spans="1:9" ht="39.950000000000003" customHeight="1">
      <c r="B8" s="8" t="s">
        <v>78</v>
      </c>
      <c r="C8" s="8"/>
      <c r="D8" s="21">
        <v>15000</v>
      </c>
      <c r="E8" s="13">
        <v>5</v>
      </c>
      <c r="F8" s="49">
        <f t="shared" si="0"/>
        <v>75000</v>
      </c>
      <c r="G8" s="8" t="s">
        <v>88</v>
      </c>
      <c r="H8" s="47">
        <v>45641</v>
      </c>
      <c r="I8" s="48" t="s">
        <v>85</v>
      </c>
    </row>
    <row r="9" spans="1:9" ht="39.950000000000003" customHeight="1">
      <c r="B9" s="8" t="s">
        <v>77</v>
      </c>
      <c r="C9" s="8"/>
      <c r="D9" s="21">
        <v>10000</v>
      </c>
      <c r="E9" s="13">
        <v>2</v>
      </c>
      <c r="F9" s="49">
        <f t="shared" si="0"/>
        <v>20000</v>
      </c>
      <c r="G9" s="8" t="s">
        <v>88</v>
      </c>
      <c r="H9" s="47">
        <v>45641</v>
      </c>
      <c r="I9" s="48" t="s">
        <v>85</v>
      </c>
    </row>
    <row r="10" spans="1:9" ht="39.950000000000003" customHeight="1">
      <c r="B10" s="8" t="s">
        <v>80</v>
      </c>
      <c r="C10" s="8"/>
      <c r="D10" s="21">
        <v>250000</v>
      </c>
      <c r="E10" s="13">
        <v>2</v>
      </c>
      <c r="F10" s="49">
        <f t="shared" si="0"/>
        <v>500000</v>
      </c>
      <c r="G10" s="8" t="s">
        <v>88</v>
      </c>
      <c r="H10" s="47">
        <v>45703</v>
      </c>
      <c r="I10" s="48" t="s">
        <v>81</v>
      </c>
    </row>
    <row r="11" spans="1:9" ht="39.950000000000003" customHeight="1">
      <c r="B11" s="8" t="s">
        <v>83</v>
      </c>
      <c r="C11" s="8"/>
      <c r="D11" s="21">
        <v>100000</v>
      </c>
      <c r="E11" s="13">
        <v>2</v>
      </c>
      <c r="F11" s="49">
        <f t="shared" si="0"/>
        <v>200000</v>
      </c>
      <c r="G11" s="8" t="s">
        <v>87</v>
      </c>
      <c r="H11" s="47">
        <v>45703</v>
      </c>
      <c r="I11" s="48" t="s">
        <v>84</v>
      </c>
    </row>
    <row r="12" spans="1:9" ht="30" customHeight="1">
      <c r="B12" s="60" t="s">
        <v>24</v>
      </c>
      <c r="C12" s="60"/>
      <c r="D12" s="60"/>
      <c r="E12" s="60"/>
      <c r="F12" s="49">
        <f>SUM(F6:F11)</f>
        <v>1545000</v>
      </c>
      <c r="G12" s="61"/>
      <c r="H12" s="62"/>
      <c r="I12" s="63"/>
    </row>
    <row r="13" spans="1:9" ht="30" customHeight="1">
      <c r="B13" s="22" t="s">
        <v>27</v>
      </c>
    </row>
    <row r="14" spans="1:9" ht="30" customHeight="1">
      <c r="B14" s="7" t="s">
        <v>28</v>
      </c>
    </row>
    <row r="15" spans="1:9" ht="30" customHeight="1"/>
    <row r="16" spans="1:9"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sheetData>
  <mergeCells count="2">
    <mergeCell ref="B12:E12"/>
    <mergeCell ref="G12:I12"/>
  </mergeCells>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zoomScaleNormal="100" workbookViewId="0">
      <selection activeCell="D11" sqref="D11"/>
    </sheetView>
  </sheetViews>
  <sheetFormatPr defaultRowHeight="13.5"/>
  <cols>
    <col min="1" max="1" width="2.75" customWidth="1"/>
    <col min="2" max="3" width="20.625" customWidth="1"/>
    <col min="4" max="4" width="30.625" customWidth="1"/>
  </cols>
  <sheetData>
    <row r="2" spans="1:4" ht="30" customHeight="1">
      <c r="A2" s="5" t="s">
        <v>57</v>
      </c>
      <c r="B2" s="6"/>
      <c r="C2" s="6"/>
      <c r="D2" s="6"/>
    </row>
    <row r="3" spans="1:4" ht="30" customHeight="1">
      <c r="A3" t="s">
        <v>0</v>
      </c>
      <c r="D3" s="2" t="s">
        <v>5</v>
      </c>
    </row>
    <row r="4" spans="1:4" ht="30" customHeight="1">
      <c r="B4" s="3" t="s">
        <v>1</v>
      </c>
      <c r="C4" s="3" t="s">
        <v>2</v>
      </c>
      <c r="D4" s="3" t="s">
        <v>3</v>
      </c>
    </row>
    <row r="5" spans="1:4" ht="30" customHeight="1">
      <c r="B5" s="1" t="s">
        <v>47</v>
      </c>
      <c r="C5" s="51">
        <f>'1－1_事業計画書'!D37</f>
        <v>772000</v>
      </c>
      <c r="D5" s="1"/>
    </row>
    <row r="6" spans="1:4" ht="30" customHeight="1">
      <c r="B6" s="1" t="s">
        <v>50</v>
      </c>
      <c r="C6" s="51">
        <f>'1－1_事業計画書'!D33</f>
        <v>0</v>
      </c>
      <c r="D6" s="1"/>
    </row>
    <row r="7" spans="1:4" ht="30" customHeight="1">
      <c r="B7" s="1" t="s">
        <v>7</v>
      </c>
      <c r="C7" s="51">
        <f>C16-C5-C6</f>
        <v>573000</v>
      </c>
      <c r="D7" s="1"/>
    </row>
    <row r="8" spans="1:4" ht="30" customHeight="1">
      <c r="B8" s="3" t="s">
        <v>4</v>
      </c>
      <c r="C8" s="52">
        <f>SUM(C5:C7)</f>
        <v>1345000</v>
      </c>
      <c r="D8" s="4"/>
    </row>
    <row r="9" spans="1:4" ht="30" customHeight="1">
      <c r="A9" s="44"/>
      <c r="B9" s="43" t="s">
        <v>51</v>
      </c>
    </row>
    <row r="10" spans="1:4" ht="30" customHeight="1"/>
    <row r="11" spans="1:4" ht="30" customHeight="1">
      <c r="A11" t="s">
        <v>6</v>
      </c>
      <c r="D11" s="2" t="s">
        <v>5</v>
      </c>
    </row>
    <row r="12" spans="1:4" ht="30" customHeight="1">
      <c r="B12" s="3" t="s">
        <v>1</v>
      </c>
      <c r="C12" s="3" t="s">
        <v>2</v>
      </c>
      <c r="D12" s="3" t="s">
        <v>3</v>
      </c>
    </row>
    <row r="13" spans="1:4" ht="30" customHeight="1">
      <c r="B13" s="1" t="s">
        <v>8</v>
      </c>
      <c r="C13" s="53">
        <v>500000</v>
      </c>
      <c r="D13" s="1"/>
    </row>
    <row r="14" spans="1:4" ht="30" customHeight="1">
      <c r="B14" s="1" t="s">
        <v>9</v>
      </c>
      <c r="C14" s="53">
        <v>845000</v>
      </c>
      <c r="D14" s="1"/>
    </row>
    <row r="15" spans="1:4" ht="30" customHeight="1">
      <c r="B15" s="1"/>
      <c r="C15" s="51"/>
      <c r="D15" s="1"/>
    </row>
    <row r="16" spans="1:4" ht="30" customHeight="1">
      <c r="B16" s="3" t="s">
        <v>4</v>
      </c>
      <c r="C16" s="52">
        <f>SUM(C13:C15)</f>
        <v>1345000</v>
      </c>
      <c r="D16" s="4"/>
    </row>
    <row r="17" ht="30" customHeight="1"/>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1－1_事業計画書</vt:lpstr>
      <vt:lpstr>1－1_事業計画書別紙</vt:lpstr>
      <vt:lpstr>1-2_収支予算書（見込み）</vt:lpstr>
      <vt:lpstr>'1－1_事業計画書'!Print_Area</vt:lpstr>
      <vt:lpstr>'1－1_事業計画書別紙'!Print_Area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2024-07-05T07:10:07Z</cp:lastPrinted>
  <dcterms:created xsi:type="dcterms:W3CDTF">2024-03-11T11:51:02Z</dcterms:created>
  <dcterms:modified xsi:type="dcterms:W3CDTF">2024-08-13T13:45:16Z</dcterms:modified>
</cp:coreProperties>
</file>