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activeTab="12"/>
  </bookViews>
  <sheets>
    <sheet name="22" sheetId="1" r:id="rId1"/>
    <sheet name="23(6-1)" sheetId="2" r:id="rId2"/>
    <sheet name="23(6-2左）" sheetId="3" r:id="rId3"/>
    <sheet name="23（6-2右）" sheetId="4" r:id="rId4"/>
    <sheet name="23（6-3）" sheetId="5" r:id="rId5"/>
    <sheet name="23（6-4）" sheetId="6" r:id="rId6"/>
    <sheet name="23（6-5）" sheetId="7" r:id="rId7"/>
    <sheet name="23（6-6左）" sheetId="8" r:id="rId8"/>
    <sheet name="23（6-6右）" sheetId="9" r:id="rId9"/>
    <sheet name="24" sheetId="10" r:id="rId10"/>
    <sheet name="25" sheetId="11" r:id="rId11"/>
    <sheet name="26" sheetId="12" r:id="rId12"/>
    <sheet name="27" sheetId="13" r:id="rId13"/>
  </sheets>
  <externalReferences>
    <externalReference r:id="rId16"/>
  </externalReferences>
  <definedNames>
    <definedName name="_xlnm.Print_Area" localSheetId="0">'22'!$A$1:$AQ$81</definedName>
    <definedName name="_xlnm.Print_Area" localSheetId="1">'23(6-1)'!$A$1:$AF$78</definedName>
    <definedName name="_xlnm.Print_Area" localSheetId="3">'23（6-2右）'!$A$1:$V$76</definedName>
    <definedName name="_xlnm.Print_Area" localSheetId="2">'23(6-2左）'!$AG$1:$AZ$76</definedName>
    <definedName name="_xlnm.Print_Area" localSheetId="4">'23（6-3）'!$A$1:$AF$76</definedName>
    <definedName name="_xlnm.Print_Area" localSheetId="5">'23（6-4）'!$A$3:$AP$78</definedName>
    <definedName name="_xlnm.Print_Area" localSheetId="6">'23（6-5）'!$A$3:$AF$78</definedName>
    <definedName name="_xlnm.Print_Area" localSheetId="8">'23（6-6右）'!$A$3:$V$78</definedName>
    <definedName name="_xlnm.Print_Area" localSheetId="7">'23（6-6左）'!$AF$3:$AY$78</definedName>
    <definedName name="_xlnm.Print_Area" localSheetId="9">'24'!$A$1:$AN$50</definedName>
    <definedName name="_xlnm.Print_Area" localSheetId="10">'25'!$A$1:$AQ$78</definedName>
    <definedName name="_xlnm.Print_Area" localSheetId="11">'26'!$A$1:$Q$79</definedName>
    <definedName name="_xlnm.Print_Area" localSheetId="12">'27'!$A$1:$AF$81</definedName>
  </definedNames>
  <calcPr fullCalcOnLoad="1" refMode="R1C1"/>
</workbook>
</file>

<file path=xl/comments7.xml><?xml version="1.0" encoding="utf-8"?>
<comments xmlns="http://schemas.openxmlformats.org/spreadsheetml/2006/main">
  <authors>
    <author>鹿児島県</author>
  </authors>
  <commentList>
    <comment ref="K34" authorId="0">
      <text>
        <r>
          <rPr>
            <sz val="14"/>
            <rFont val="ＭＳ Ｐゴシック"/>
            <family val="3"/>
          </rPr>
          <t>28年度は式を入れ直してください。</t>
        </r>
        <r>
          <rPr>
            <sz val="9"/>
            <rFont val="ＭＳ Ｐゴシック"/>
            <family val="3"/>
          </rPr>
          <t xml:space="preserve">
</t>
        </r>
      </text>
    </comment>
    <comment ref="K12" authorId="0">
      <text>
        <r>
          <rPr>
            <sz val="14"/>
            <rFont val="ＭＳ Ｐゴシック"/>
            <family val="3"/>
          </rPr>
          <t>28年度は式を入れ直してください。</t>
        </r>
        <r>
          <rPr>
            <sz val="9"/>
            <rFont val="ＭＳ Ｐゴシック"/>
            <family val="3"/>
          </rPr>
          <t xml:space="preserve">
</t>
        </r>
      </text>
    </comment>
    <comment ref="K10" authorId="0">
      <text>
        <r>
          <rPr>
            <sz val="14"/>
            <rFont val="ＭＳ Ｐゴシック"/>
            <family val="3"/>
          </rPr>
          <t>28年度は式を入れ直してください。</t>
        </r>
        <r>
          <rPr>
            <sz val="9"/>
            <rFont val="ＭＳ Ｐゴシック"/>
            <family val="3"/>
          </rPr>
          <t xml:space="preserve">
</t>
        </r>
      </text>
    </comment>
    <comment ref="K8" authorId="0">
      <text>
        <r>
          <rPr>
            <sz val="14"/>
            <rFont val="ＭＳ Ｐゴシック"/>
            <family val="3"/>
          </rPr>
          <t>28年度は式を入れ直してください。</t>
        </r>
        <r>
          <rPr>
            <sz val="9"/>
            <rFont val="ＭＳ Ｐゴシック"/>
            <family val="3"/>
          </rPr>
          <t xml:space="preserve">
</t>
        </r>
      </text>
    </comment>
  </commentList>
</comments>
</file>

<file path=xl/comments8.xml><?xml version="1.0" encoding="utf-8"?>
<comments xmlns="http://schemas.openxmlformats.org/spreadsheetml/2006/main">
  <authors>
    <author>鹿児島県</author>
  </authors>
  <commentList>
    <comment ref="AP10" authorId="0">
      <text>
        <r>
          <rPr>
            <sz val="14"/>
            <rFont val="ＭＳ Ｐゴシック"/>
            <family val="3"/>
          </rPr>
          <t>28年度は式を入れ直してください。</t>
        </r>
        <r>
          <rPr>
            <sz val="9"/>
            <rFont val="ＭＳ Ｐゴシック"/>
            <family val="3"/>
          </rPr>
          <t xml:space="preserve">
</t>
        </r>
      </text>
    </comment>
    <comment ref="AP12" authorId="0">
      <text>
        <r>
          <rPr>
            <sz val="14"/>
            <rFont val="ＭＳ Ｐゴシック"/>
            <family val="3"/>
          </rPr>
          <t>28年度は式を入れ直してください。</t>
        </r>
        <r>
          <rPr>
            <sz val="9"/>
            <rFont val="ＭＳ Ｐゴシック"/>
            <family val="3"/>
          </rPr>
          <t xml:space="preserve">
</t>
        </r>
      </text>
    </comment>
    <comment ref="AP34" authorId="0">
      <text>
        <r>
          <rPr>
            <sz val="14"/>
            <rFont val="ＭＳ Ｐゴシック"/>
            <family val="3"/>
          </rPr>
          <t>28年度は式を入れ直してください。</t>
        </r>
        <r>
          <rPr>
            <sz val="9"/>
            <rFont val="ＭＳ Ｐゴシック"/>
            <family val="3"/>
          </rPr>
          <t xml:space="preserve">
</t>
        </r>
      </text>
    </comment>
  </commentList>
</comments>
</file>

<file path=xl/sharedStrings.xml><?xml version="1.0" encoding="utf-8"?>
<sst xmlns="http://schemas.openxmlformats.org/spreadsheetml/2006/main" count="2120" uniqueCount="234">
  <si>
    <t>（６－１）</t>
  </si>
  <si>
    <t>（６－２）</t>
  </si>
  <si>
    <t>１  計</t>
  </si>
  <si>
    <t>区　　分</t>
  </si>
  <si>
    <t>計</t>
  </si>
  <si>
    <t>普　通　科</t>
  </si>
  <si>
    <t>　　農　　　業　　　科　　</t>
  </si>
  <si>
    <t>工業科</t>
  </si>
  <si>
    <t>商業科</t>
  </si>
  <si>
    <t>　　水　　産　　科　　</t>
  </si>
  <si>
    <t>家　　　庭　　　科</t>
  </si>
  <si>
    <t>看護科</t>
  </si>
  <si>
    <t>　　情　　報　　科　　</t>
  </si>
  <si>
    <t>　　福　　祉　　科　　</t>
  </si>
  <si>
    <t xml:space="preserve"> そ     の     他 </t>
  </si>
  <si>
    <t>総　合　学　科</t>
  </si>
  <si>
    <t>１　学　年</t>
  </si>
  <si>
    <t>２　学　年</t>
  </si>
  <si>
    <t>３　学　年</t>
  </si>
  <si>
    <t>４学年</t>
  </si>
  <si>
    <t>１学年</t>
  </si>
  <si>
    <t>２学年</t>
  </si>
  <si>
    <t>３学年</t>
  </si>
  <si>
    <t>2学年</t>
  </si>
  <si>
    <t>1学年</t>
  </si>
  <si>
    <t>3学年</t>
  </si>
  <si>
    <t>県立</t>
  </si>
  <si>
    <t>市立</t>
  </si>
  <si>
    <t>私立</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</si>
  <si>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</si>
  <si>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</si>
  <si>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</si>
  <si>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</si>
  <si>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</si>
  <si>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</si>
  <si>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</si>
  <si>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</si>
  <si>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</si>
  <si>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</si>
  <si>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</si>
  <si>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</si>
  <si>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</si>
  <si>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</si>
  <si>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</si>
  <si>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</si>
  <si>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</si>
  <si>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</si>
  <si>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</si>
  <si>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　</t>
  </si>
  <si>
    <t>鹿児島郡</t>
  </si>
  <si>
    <t>三島村</t>
  </si>
  <si>
    <t>十島村</t>
  </si>
  <si>
    <t>薩摩郡</t>
  </si>
  <si>
    <t>さつま町</t>
  </si>
  <si>
    <t>出水郡</t>
  </si>
  <si>
    <t>長島町</t>
  </si>
  <si>
    <t>姶良郡</t>
  </si>
  <si>
    <t>湧水町</t>
  </si>
  <si>
    <t>曽於郡</t>
  </si>
  <si>
    <t>大崎町</t>
  </si>
  <si>
    <t>肝属郡</t>
  </si>
  <si>
    <t>東串良町</t>
  </si>
  <si>
    <t>錦江町</t>
  </si>
  <si>
    <t>南大隅町</t>
  </si>
  <si>
    <t>肝付町</t>
  </si>
  <si>
    <t>熊毛郡</t>
  </si>
  <si>
    <t>中種子町</t>
  </si>
  <si>
    <t>南種子町</t>
  </si>
  <si>
    <t>屋久島町</t>
  </si>
  <si>
    <t>大島郡</t>
  </si>
  <si>
    <t>大和村</t>
  </si>
  <si>
    <t>宇検村</t>
  </si>
  <si>
    <t>瀬戸内町</t>
  </si>
  <si>
    <t>龍郷町</t>
  </si>
  <si>
    <t>喜界町</t>
  </si>
  <si>
    <t>徳之島町</t>
  </si>
  <si>
    <t>天城町</t>
  </si>
  <si>
    <t>伊仙町</t>
  </si>
  <si>
    <t>和泊町</t>
  </si>
  <si>
    <t>知名町</t>
  </si>
  <si>
    <t>与論町</t>
  </si>
  <si>
    <t>　　　（　）内の数値は定時制で，内数である。</t>
  </si>
  <si>
    <t xml:space="preserve"> </t>
  </si>
  <si>
    <t>2  男</t>
  </si>
  <si>
    <t>3  女</t>
  </si>
  <si>
    <t xml:space="preserve"> </t>
  </si>
  <si>
    <t xml:space="preserve"> </t>
  </si>
  <si>
    <t xml:space="preserve"> </t>
  </si>
  <si>
    <t>（６－３）</t>
  </si>
  <si>
    <t>（６－５）</t>
  </si>
  <si>
    <t>（６－４）</t>
  </si>
  <si>
    <t>（６－６）</t>
  </si>
  <si>
    <t>いちき串木野市</t>
  </si>
  <si>
    <t xml:space="preserve"> </t>
  </si>
  <si>
    <t>看     護     科</t>
  </si>
  <si>
    <t>学年別学科</t>
  </si>
  <si>
    <t>別生徒数(本科)</t>
  </si>
  <si>
    <t>学年別学科別</t>
  </si>
  <si>
    <t>生徒数(本科)</t>
  </si>
  <si>
    <t>平成26年度</t>
  </si>
  <si>
    <t>平成27年度</t>
  </si>
  <si>
    <t>２５</t>
  </si>
  <si>
    <t>２５</t>
  </si>
  <si>
    <t>(-)</t>
  </si>
  <si>
    <t>平成27年度</t>
  </si>
  <si>
    <t>平成28年度</t>
  </si>
  <si>
    <t>(-)</t>
  </si>
  <si>
    <t>２３</t>
  </si>
  <si>
    <t>2  男（続き）</t>
  </si>
  <si>
    <t>　高　　　　　　等　　　　　　　　　学　　　　　　　校</t>
  </si>
  <si>
    <t>２２</t>
  </si>
  <si>
    <t xml:space="preserve"> 市町村別学校数・学科数</t>
  </si>
  <si>
    <t>（本科）</t>
  </si>
  <si>
    <t>学　　　　　　校　　　　　　数　　</t>
  </si>
  <si>
    <t>　　　　　　学　　　　　　　　　　　　　　　科　　　　　　　　　　　　　　　数</t>
  </si>
  <si>
    <t>（　　本　　　科　　）</t>
  </si>
  <si>
    <t>公　　　　　　　　　　　立</t>
  </si>
  <si>
    <t>農　業</t>
  </si>
  <si>
    <t>水　産</t>
  </si>
  <si>
    <t>家　庭</t>
  </si>
  <si>
    <t>看　　護</t>
  </si>
  <si>
    <t>情　報</t>
  </si>
  <si>
    <t>福  祉</t>
  </si>
  <si>
    <t>その他</t>
  </si>
  <si>
    <t>総合学科</t>
  </si>
  <si>
    <t>県　　　　　　立</t>
  </si>
  <si>
    <t>　普　　　　通　</t>
  </si>
  <si>
    <t>　工　　　　業　</t>
  </si>
  <si>
    <t>　商　　　　業　</t>
  </si>
  <si>
    <t>区　分</t>
  </si>
  <si>
    <t>　全日制　</t>
  </si>
  <si>
    <t>定時</t>
  </si>
  <si>
    <t>併置</t>
  </si>
  <si>
    <t>本校</t>
  </si>
  <si>
    <t>分校</t>
  </si>
  <si>
    <t>全日</t>
  </si>
  <si>
    <t>全日制</t>
  </si>
  <si>
    <t>定時制</t>
  </si>
  <si>
    <t>平成27年度</t>
  </si>
  <si>
    <t>平成28年度</t>
  </si>
  <si>
    <t>　</t>
  </si>
  <si>
    <t xml:space="preserve"> </t>
  </si>
  <si>
    <t>１．「併置」とは，全日制と定時制の両方の課程を設置している学校をいう。</t>
  </si>
  <si>
    <t>２．市立及び私立は全日制の本校のみである。</t>
  </si>
  <si>
    <t>３．学科数は同一学校でその学科が，全日制課程のみに設置されている場合は「全日制」で，定時制課程のみに設置されている場合は　　　　「定時制」で，全日制課程と定時制課程の両方に設置されている場合は「併置」で計上した。</t>
  </si>
  <si>
    <t>２４</t>
  </si>
  <si>
    <t>学科別入学状況</t>
  </si>
  <si>
    <t>（本　科）</t>
  </si>
  <si>
    <t>合　　　計</t>
  </si>
  <si>
    <t>全　　日　　制　</t>
  </si>
  <si>
    <t>定　　時　　制</t>
  </si>
  <si>
    <t>入　　　　　学</t>
  </si>
  <si>
    <t>入　　学</t>
  </si>
  <si>
    <t>入　　学　　者　　計</t>
  </si>
  <si>
    <t>計のうち他県所在の中学校卒業者及び中等教育学校前期課程修了者</t>
  </si>
  <si>
    <t>計のうち過年度中学校卒業者及び中等教育学校前期課程修了者</t>
  </si>
  <si>
    <t>入学者計　</t>
  </si>
  <si>
    <t>志　　願　　者</t>
  </si>
  <si>
    <t>志願者　</t>
  </si>
  <si>
    <t>男</t>
  </si>
  <si>
    <t>女</t>
  </si>
  <si>
    <t>平成27年度</t>
  </si>
  <si>
    <t>平成27年度</t>
  </si>
  <si>
    <t>平成28年度</t>
  </si>
  <si>
    <t>平成28年度</t>
  </si>
  <si>
    <t>普通科</t>
  </si>
  <si>
    <t>農業科</t>
  </si>
  <si>
    <t>水産科</t>
  </si>
  <si>
    <t>家庭科</t>
  </si>
  <si>
    <t>情 報 科</t>
  </si>
  <si>
    <t>情報科</t>
  </si>
  <si>
    <t>福 祉 科</t>
  </si>
  <si>
    <t>福祉科</t>
  </si>
  <si>
    <t>公立</t>
  </si>
  <si>
    <t>この表は，高等学校から見た入学志願者及び入学者数を示したものである。したがって，同一人が２以上の学校に入学志        願した場合は，それぞれの学校の入学志願者として計上されるので，入学志願者数は延数である。</t>
  </si>
  <si>
    <t>check</t>
  </si>
  <si>
    <t>２５</t>
  </si>
  <si>
    <t>職名別教　員数</t>
  </si>
  <si>
    <t>　（本務者）</t>
  </si>
  <si>
    <t>　　校　　　長　　</t>
  </si>
  <si>
    <t>副 校 長</t>
  </si>
  <si>
    <t>　　教　　　頭　　</t>
  </si>
  <si>
    <t>　主 幹 教 諭　</t>
  </si>
  <si>
    <t>　指 導 教 諭　</t>
  </si>
  <si>
    <t>教　　諭</t>
  </si>
  <si>
    <t>　助　　教　　諭　</t>
  </si>
  <si>
    <t>　養　護　教　諭　</t>
  </si>
  <si>
    <t xml:space="preserve"> 養護助教諭　</t>
  </si>
  <si>
    <t>　栄養教諭　</t>
  </si>
  <si>
    <t>講　　　師</t>
  </si>
  <si>
    <t>（参考）：兼務教員数　</t>
  </si>
  <si>
    <t>平成27年度</t>
  </si>
  <si>
    <t>平成28年度</t>
  </si>
  <si>
    <t>公　　立</t>
  </si>
  <si>
    <t>公　　 立</t>
  </si>
  <si>
    <t>　県  立</t>
  </si>
  <si>
    <t>　県   立</t>
  </si>
  <si>
    <t xml:space="preserve">  市  立</t>
  </si>
  <si>
    <t xml:space="preserve">  市   立</t>
  </si>
  <si>
    <t>私　　立</t>
  </si>
  <si>
    <t>私 　　立</t>
  </si>
  <si>
    <t>　</t>
  </si>
  <si>
    <t>２６</t>
  </si>
  <si>
    <t>本務教員のうち休職等教員数（再掲）・指導主事等の数（再掲・公立のみ）</t>
  </si>
  <si>
    <t>校長・副校長・教頭・主幹教諭・指導教諭・教諭・助教諭・講師</t>
  </si>
  <si>
    <t>養護教諭・養護助教諭・栄養教諭</t>
  </si>
  <si>
    <t>指導  主事</t>
  </si>
  <si>
    <t>教育委員会事務局等勤務者・その他</t>
  </si>
  <si>
    <t>留学者・海外日本人学校派遣者</t>
  </si>
  <si>
    <t>　　　休　　　職　　　</t>
  </si>
  <si>
    <t>育児休業</t>
  </si>
  <si>
    <t>教員組合 事務専従 者(公立)</t>
  </si>
  <si>
    <t>職務上の負傷・疾病</t>
  </si>
  <si>
    <t>結核</t>
  </si>
  <si>
    <t>その他　</t>
  </si>
  <si>
    <t>教員組合事務専従者(公立)</t>
  </si>
  <si>
    <t>職務上の負傷・疾病</t>
  </si>
  <si>
    <t>公     立</t>
  </si>
  <si>
    <t xml:space="preserve">  県   立</t>
  </si>
  <si>
    <t>私     立</t>
  </si>
  <si>
    <t xml:space="preserve"> … </t>
  </si>
  <si>
    <t>　</t>
  </si>
  <si>
    <t>２７</t>
  </si>
  <si>
    <t>職員数</t>
  </si>
  <si>
    <t>計</t>
  </si>
  <si>
    <t xml:space="preserve"> 事           務          職          員 </t>
  </si>
  <si>
    <t>学校図書
館事務員</t>
  </si>
  <si>
    <t xml:space="preserve"> 技術職員　</t>
  </si>
  <si>
    <t>　実 習 助 手　</t>
  </si>
  <si>
    <t>用 務 員</t>
  </si>
  <si>
    <t>警備員・その他</t>
  </si>
  <si>
    <t>主 事 ・ 主 事 補 等　</t>
  </si>
  <si>
    <t>そ    　の     他　</t>
  </si>
  <si>
    <t>そ の 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</si>
</sst>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0;* \-#,##0;* &quot;-&quot;_ ;_ @"/>
    <numFmt numFmtId="178" formatCode="#,##0;_ * \-#,##0_ ;_ * &quot;-&quot;_ ;_ @_ "/>
    <numFmt numFmtId="179" formatCode="_ * #,##0;_ * \-#,##0_ ;_ * &quot;-&quot;_ ;_ @_ "/>
    <numFmt numFmtId="180" formatCode="0_);\(0\)"/>
    <numFmt numFmtId="181" formatCode="0_);[Red]\(0\)"/>
    <numFmt numFmtId="182" formatCode="#,##0_ "/>
    <numFmt numFmtId="183" formatCode="#,##0;_ * \-#,##0;_ * &quot;-&quot;_ ;_ @_ "/>
  </numFmts>
  <fonts count="64">
    <font>
      <sz val="11"/>
      <name val="ＭＳ Ｐゴシック"/>
      <family val="3"/>
    </font>
    <font>
      <sz val="6"/>
      <name val="ＭＳ Ｐゴシック"/>
      <family val="3"/>
    </font>
    <font>
      <sz val="11"/>
      <name val="ＭＳ 明朝"/>
      <family val="1"/>
    </font>
    <font>
      <sz val="16"/>
      <name val="ＭＳ 明朝"/>
      <family val="1"/>
    </font>
    <font>
      <sz val="8"/>
      <name val="ＭＳ 明朝"/>
      <family val="1"/>
    </font>
    <font>
      <sz val="9"/>
      <name val="ＭＳ 明朝"/>
      <family val="1"/>
    </font>
    <font>
      <sz val="12"/>
      <name val="ＭＳ 明朝"/>
      <family val="1"/>
    </font>
    <font>
      <b/>
      <sz val="12"/>
      <name val="ＭＳ ゴシック"/>
      <family val="3"/>
    </font>
    <font>
      <b/>
      <sz val="14"/>
      <name val="ＭＳ 明朝"/>
      <family val="1"/>
    </font>
    <font>
      <b/>
      <sz val="11"/>
      <name val="ＭＳ ゴシック"/>
      <family val="3"/>
    </font>
    <font>
      <b/>
      <sz val="12"/>
      <name val="ＭＳ 明朝"/>
      <family val="1"/>
    </font>
    <font>
      <b/>
      <sz val="11"/>
      <name val="ＭＳ 明朝"/>
      <family val="1"/>
    </font>
    <font>
      <sz val="14"/>
      <name val="ＭＳ 明朝"/>
      <family val="1"/>
    </font>
    <font>
      <sz val="6"/>
      <name val="ＭＳ 明朝"/>
      <family val="1"/>
    </font>
    <font>
      <sz val="12"/>
      <name val="ＭＳ Ｐゴシック"/>
      <family val="3"/>
    </font>
    <font>
      <sz val="12"/>
      <name val="ＭＳ ゴシック"/>
      <family val="3"/>
    </font>
    <font>
      <b/>
      <sz val="12"/>
      <name val="ＭＳ Ｐゴシック"/>
      <family val="3"/>
    </font>
    <font>
      <sz val="18"/>
      <name val="ＭＳ 明朝"/>
      <family val="1"/>
    </font>
    <font>
      <sz val="20"/>
      <name val="ＭＳ 明朝"/>
      <family val="1"/>
    </font>
    <font>
      <sz val="7"/>
      <name val="ＭＳ 明朝"/>
      <family val="1"/>
    </font>
    <font>
      <sz val="9"/>
      <name val="ＭＳ Ｐゴシック"/>
      <family val="3"/>
    </font>
    <font>
      <sz val="14"/>
      <name val="ＭＳ Ｐゴシック"/>
      <family val="3"/>
    </font>
    <font>
      <b/>
      <sz val="18"/>
      <name val="ＭＳ ゴシック"/>
      <family val="3"/>
    </font>
    <font>
      <b/>
      <sz val="20"/>
      <name val="ＭＳ ゴシック"/>
      <family val="3"/>
    </font>
    <font>
      <sz val="7.5"/>
      <name val="ＭＳ 明朝"/>
      <family val="1"/>
    </font>
    <font>
      <sz val="11"/>
      <name val="ＭＳ Ｐ明朝"/>
      <family val="1"/>
    </font>
    <font>
      <sz val="15"/>
      <name val="ＭＳ 明朝"/>
      <family val="1"/>
    </font>
    <font>
      <sz val="10"/>
      <name val="ＭＳ 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color indexed="63"/>
      </right>
      <top style="thin">
        <color indexed="8"/>
      </top>
      <bottom style="thin"/>
    </border>
    <border>
      <left>
        <color indexed="63"/>
      </left>
      <right style="thin"/>
      <top style="thin">
        <color indexed="8"/>
      </top>
      <bottom style="thin"/>
    </border>
    <border>
      <left>
        <color indexed="63"/>
      </left>
      <right>
        <color indexed="63"/>
      </right>
      <top style="thin"/>
      <bottom style="thin"/>
    </border>
    <border>
      <left>
        <color indexed="63"/>
      </left>
      <right style="thin">
        <color indexed="8"/>
      </right>
      <top style="thin"/>
      <bottom style="thin"/>
    </border>
    <border>
      <left style="hair">
        <color indexed="8"/>
      </left>
      <right>
        <color indexed="63"/>
      </right>
      <top style="thin"/>
      <bottom>
        <color indexed="63"/>
      </bottom>
    </border>
    <border>
      <left>
        <color indexed="63"/>
      </left>
      <right style="hair">
        <color indexed="8"/>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thin">
        <color indexed="8"/>
      </bottom>
    </border>
    <border>
      <left style="thin"/>
      <right style="thin"/>
      <top>
        <color indexed="63"/>
      </top>
      <bottom style="thin">
        <color indexed="8"/>
      </bottom>
    </border>
    <border>
      <left style="thin"/>
      <right style="thin"/>
      <top>
        <color indexed="63"/>
      </top>
      <bottom style="thin"/>
    </border>
    <border>
      <left>
        <color indexed="63"/>
      </left>
      <right style="hair">
        <color indexed="8"/>
      </right>
      <top>
        <color indexed="63"/>
      </top>
      <bottom style="thin">
        <color indexed="8"/>
      </bottom>
    </border>
    <border>
      <left>
        <color indexed="63"/>
      </left>
      <right style="hair"/>
      <top>
        <color indexed="63"/>
      </top>
      <bottom style="thin"/>
    </border>
    <border>
      <left>
        <color indexed="63"/>
      </left>
      <right>
        <color indexed="63"/>
      </right>
      <top>
        <color indexed="63"/>
      </top>
      <bottom style="thin"/>
    </border>
    <border>
      <left>
        <color indexed="63"/>
      </left>
      <right style="hair">
        <color indexed="8"/>
      </right>
      <top>
        <color indexed="63"/>
      </top>
      <bottom style="thin"/>
    </border>
    <border>
      <left style="hair">
        <color indexed="8"/>
      </left>
      <right>
        <color indexed="63"/>
      </right>
      <top>
        <color indexed="63"/>
      </top>
      <bottom style="thin"/>
    </border>
    <border>
      <left>
        <color indexed="63"/>
      </left>
      <right style="double">
        <color indexed="8"/>
      </right>
      <top style="thin">
        <color indexed="8"/>
      </top>
      <bottom style="thin">
        <color indexed="8"/>
      </bottom>
    </border>
    <border>
      <left style="thin"/>
      <right>
        <color indexed="63"/>
      </right>
      <top style="thin">
        <color indexed="8"/>
      </top>
      <bottom>
        <color indexed="63"/>
      </bottom>
    </border>
    <border>
      <left>
        <color indexed="63"/>
      </left>
      <right style="double">
        <color indexed="8"/>
      </right>
      <top>
        <color indexed="63"/>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color indexed="63"/>
      </left>
      <right style="double">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color indexed="63"/>
      </left>
      <right style="thin">
        <color indexed="8"/>
      </right>
      <top>
        <color indexed="63"/>
      </top>
      <bottom style="thin"/>
    </border>
    <border>
      <left style="hair">
        <color indexed="8"/>
      </left>
      <right style="hair">
        <color indexed="8"/>
      </right>
      <top>
        <color indexed="63"/>
      </top>
      <bottom style="thin"/>
    </border>
    <border>
      <left style="thin">
        <color indexed="8"/>
      </left>
      <right>
        <color indexed="63"/>
      </right>
      <top style="thin"/>
      <bottom style="thin"/>
    </border>
    <border>
      <left style="thin">
        <color indexed="8"/>
      </left>
      <right>
        <color indexed="63"/>
      </right>
      <top style="thin"/>
      <bottom>
        <color indexed="63"/>
      </bottom>
    </border>
    <border>
      <left style="thin">
        <color indexed="8"/>
      </left>
      <right>
        <color indexed="63"/>
      </right>
      <top>
        <color indexed="63"/>
      </top>
      <bottom style="thin"/>
    </border>
    <border>
      <left style="thin">
        <color indexed="8"/>
      </left>
      <right style="thin"/>
      <top style="thin">
        <color indexed="8"/>
      </top>
      <bottom style="thin">
        <color indexed="8"/>
      </bottom>
    </border>
    <border>
      <left style="thin"/>
      <right style="thin">
        <color indexed="8"/>
      </right>
      <top style="thin"/>
      <bottom style="thin"/>
    </border>
    <border>
      <left style="thin">
        <color indexed="8"/>
      </left>
      <right style="thin">
        <color indexed="8"/>
      </right>
      <top>
        <color indexed="63"/>
      </top>
      <bottom style="thin">
        <color indexed="8"/>
      </bottom>
    </border>
    <border>
      <left style="hair"/>
      <right>
        <color indexed="63"/>
      </right>
      <top>
        <color indexed="63"/>
      </top>
      <bottom style="thin"/>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double">
        <color indexed="8"/>
      </left>
      <right>
        <color indexed="63"/>
      </right>
      <top style="thin">
        <color indexed="8"/>
      </top>
      <bottom style="thin">
        <color indexed="8"/>
      </bottom>
    </border>
    <border>
      <left>
        <color indexed="63"/>
      </left>
      <right style="double"/>
      <top style="thin">
        <color indexed="8"/>
      </top>
      <bottom style="thin">
        <color indexed="8"/>
      </bottom>
    </border>
    <border>
      <left style="double"/>
      <right style="thin">
        <color indexed="8"/>
      </right>
      <top style="thin">
        <color indexed="8"/>
      </top>
      <bottom>
        <color indexed="63"/>
      </bottom>
    </border>
    <border>
      <left style="double"/>
      <right style="thin">
        <color indexed="8"/>
      </right>
      <top>
        <color indexed="63"/>
      </top>
      <bottom>
        <color indexed="63"/>
      </bottom>
    </border>
    <border>
      <left style="double"/>
      <right style="thin">
        <color indexed="8"/>
      </right>
      <top>
        <color indexed="63"/>
      </top>
      <bottom style="thin"/>
    </border>
    <border>
      <left style="thin">
        <color indexed="8"/>
      </left>
      <right style="thin">
        <color indexed="8"/>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color indexed="63"/>
      </top>
      <bottom style="thin"/>
    </border>
    <border>
      <left style="hair"/>
      <right>
        <color indexed="63"/>
      </right>
      <top style="thin">
        <color indexed="8"/>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 fillId="0" borderId="0">
      <alignment vertical="center"/>
      <protection/>
    </xf>
    <xf numFmtId="0" fontId="62" fillId="32" borderId="0" applyNumberFormat="0" applyBorder="0" applyAlignment="0" applyProtection="0"/>
  </cellStyleXfs>
  <cellXfs count="769">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176" fontId="2" fillId="0" borderId="0" xfId="0" applyNumberFormat="1"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centerContinuous"/>
    </xf>
    <xf numFmtId="0" fontId="0" fillId="0" borderId="0" xfId="0" applyBorder="1" applyAlignment="1">
      <alignment vertical="center"/>
    </xf>
    <xf numFmtId="0" fontId="2" fillId="0" borderId="0" xfId="0" applyFont="1" applyAlignment="1">
      <alignment vertical="center"/>
    </xf>
    <xf numFmtId="0" fontId="2" fillId="0" borderId="10" xfId="0" applyFont="1" applyBorder="1" applyAlignment="1">
      <alignment horizontal="centerContinuous"/>
    </xf>
    <xf numFmtId="0" fontId="2" fillId="0" borderId="11" xfId="0" applyFont="1" applyBorder="1" applyAlignment="1">
      <alignment horizontal="centerContinuous"/>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13" xfId="0" applyFont="1" applyBorder="1" applyAlignment="1">
      <alignment horizontal="centerContinuous"/>
    </xf>
    <xf numFmtId="0" fontId="2" fillId="0" borderId="14" xfId="0" applyFont="1" applyBorder="1" applyAlignment="1">
      <alignment horizontal="centerContinuous" vertical="center"/>
    </xf>
    <xf numFmtId="0" fontId="2" fillId="0" borderId="15" xfId="0" applyFont="1" applyBorder="1" applyAlignment="1">
      <alignment horizontal="centerContinuous" vertical="center"/>
    </xf>
    <xf numFmtId="0" fontId="2" fillId="0" borderId="16" xfId="0" applyFont="1" applyBorder="1" applyAlignment="1">
      <alignment horizontal="centerContinuous" vertical="center"/>
    </xf>
    <xf numFmtId="0" fontId="2" fillId="0" borderId="12" xfId="0" applyFont="1" applyBorder="1" applyAlignment="1">
      <alignment vertical="center"/>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177" fontId="0" fillId="0" borderId="0" xfId="0" applyNumberFormat="1" applyAlignment="1">
      <alignment vertical="center"/>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0" fillId="0" borderId="18" xfId="0" applyBorder="1" applyAlignment="1" applyProtection="1">
      <alignment horizontal="center"/>
      <protection/>
    </xf>
    <xf numFmtId="0" fontId="0" fillId="0" borderId="0" xfId="0" applyBorder="1" applyAlignment="1" applyProtection="1">
      <alignment horizontal="center"/>
      <protection/>
    </xf>
    <xf numFmtId="0" fontId="0" fillId="0" borderId="20"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19" xfId="0" applyBorder="1" applyAlignment="1" applyProtection="1">
      <alignment horizontal="center"/>
      <protection/>
    </xf>
    <xf numFmtId="0" fontId="2" fillId="0" borderId="21" xfId="0" applyFont="1" applyBorder="1" applyAlignment="1" applyProtection="1">
      <alignment horizontal="distributed"/>
      <protection/>
    </xf>
    <xf numFmtId="176" fontId="6" fillId="0" borderId="22" xfId="0" applyNumberFormat="1" applyFont="1" applyBorder="1" applyAlignment="1">
      <alignment horizontal="right" vertical="center"/>
    </xf>
    <xf numFmtId="177" fontId="6" fillId="0" borderId="0"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2" fillId="0" borderId="0" xfId="0" applyFont="1" applyBorder="1" applyAlignment="1" applyProtection="1">
      <alignment horizontal="centerContinuous"/>
      <protection/>
    </xf>
    <xf numFmtId="0" fontId="2" fillId="0" borderId="21" xfId="0" applyFont="1" applyBorder="1" applyAlignment="1" applyProtection="1">
      <alignment horizontal="centerContinuous"/>
      <protection/>
    </xf>
    <xf numFmtId="41" fontId="6" fillId="0" borderId="0" xfId="0" applyNumberFormat="1" applyFont="1" applyBorder="1" applyAlignment="1" applyProtection="1">
      <alignment horizontal="right"/>
      <protection/>
    </xf>
    <xf numFmtId="0" fontId="0" fillId="0" borderId="22" xfId="0" applyBorder="1" applyAlignment="1" applyProtection="1">
      <alignment horizontal="centerContinuous"/>
      <protection/>
    </xf>
    <xf numFmtId="0" fontId="0" fillId="0" borderId="0" xfId="0" applyBorder="1" applyAlignment="1" applyProtection="1">
      <alignment horizontal="centerContinuous"/>
      <protection/>
    </xf>
    <xf numFmtId="0" fontId="8" fillId="0" borderId="0" xfId="0" applyFont="1" applyAlignment="1">
      <alignment vertical="center"/>
    </xf>
    <xf numFmtId="179" fontId="7" fillId="0" borderId="0" xfId="0" applyNumberFormat="1" applyFont="1" applyBorder="1" applyAlignment="1" applyProtection="1">
      <alignment horizontal="right" vertical="center"/>
      <protection/>
    </xf>
    <xf numFmtId="176" fontId="10" fillId="0" borderId="0" xfId="0" applyNumberFormat="1"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2" fillId="0" borderId="0" xfId="0" applyFont="1" applyBorder="1" applyAlignment="1" applyProtection="1">
      <alignment horizontal="centerContinuous" vertical="center"/>
      <protection/>
    </xf>
    <xf numFmtId="0" fontId="2" fillId="0" borderId="24" xfId="0" applyFont="1" applyBorder="1" applyAlignment="1" applyProtection="1">
      <alignment horizontal="centerContinuous" vertical="center"/>
      <protection/>
    </xf>
    <xf numFmtId="41" fontId="6" fillId="0" borderId="23" xfId="0" applyNumberFormat="1" applyFont="1" applyBorder="1" applyAlignment="1" applyProtection="1">
      <alignment horizontal="right" vertical="center"/>
      <protection/>
    </xf>
    <xf numFmtId="41" fontId="6" fillId="0" borderId="0" xfId="0" applyNumberFormat="1" applyFont="1" applyBorder="1" applyAlignment="1" applyProtection="1">
      <alignment horizontal="right" vertical="center"/>
      <protection/>
    </xf>
    <xf numFmtId="0" fontId="2" fillId="0" borderId="22" xfId="0" applyFont="1" applyBorder="1" applyAlignment="1" applyProtection="1">
      <alignment horizontal="centerContinuous" vertical="center"/>
      <protection/>
    </xf>
    <xf numFmtId="37" fontId="2" fillId="0" borderId="21" xfId="0" applyNumberFormat="1" applyFont="1" applyBorder="1" applyAlignment="1" applyProtection="1">
      <alignment horizontal="distributed"/>
      <protection/>
    </xf>
    <xf numFmtId="3" fontId="0" fillId="0" borderId="0" xfId="0" applyNumberFormat="1" applyBorder="1" applyAlignment="1" applyProtection="1">
      <alignment horizontal="right"/>
      <protection/>
    </xf>
    <xf numFmtId="3" fontId="0" fillId="0" borderId="12" xfId="0" applyNumberFormat="1" applyBorder="1" applyAlignment="1" applyProtection="1">
      <alignment horizontal="right"/>
      <protection/>
    </xf>
    <xf numFmtId="0" fontId="2" fillId="0" borderId="13" xfId="0" applyFont="1" applyBorder="1" applyAlignment="1" applyProtection="1">
      <alignment horizontal="distributed"/>
      <protection/>
    </xf>
    <xf numFmtId="41" fontId="6" fillId="0" borderId="0" xfId="0" applyNumberFormat="1" applyFont="1" applyAlignment="1">
      <alignment vertical="center"/>
    </xf>
    <xf numFmtId="37" fontId="2" fillId="0" borderId="0" xfId="0" applyNumberFormat="1" applyFont="1" applyBorder="1" applyAlignment="1" applyProtection="1">
      <alignment horizontal="distributed"/>
      <protection/>
    </xf>
    <xf numFmtId="0" fontId="2" fillId="0" borderId="0" xfId="0" applyFont="1" applyBorder="1" applyAlignment="1" applyProtection="1">
      <alignment horizontal="distributed"/>
      <protection/>
    </xf>
    <xf numFmtId="41" fontId="6" fillId="0" borderId="0" xfId="0" applyNumberFormat="1" applyFont="1" applyFill="1" applyBorder="1" applyAlignment="1">
      <alignment vertical="center"/>
    </xf>
    <xf numFmtId="3" fontId="0" fillId="0" borderId="22" xfId="0" applyNumberFormat="1" applyBorder="1" applyAlignment="1" applyProtection="1">
      <alignment horizontal="right"/>
      <protection/>
    </xf>
    <xf numFmtId="3" fontId="0" fillId="0" borderId="25" xfId="0" applyNumberFormat="1" applyBorder="1" applyAlignment="1" applyProtection="1">
      <alignment horizontal="right"/>
      <protection/>
    </xf>
    <xf numFmtId="0" fontId="2" fillId="0" borderId="12" xfId="0" applyFont="1" applyBorder="1" applyAlignment="1" applyProtection="1">
      <alignment horizontal="distributed"/>
      <protection/>
    </xf>
    <xf numFmtId="41" fontId="6" fillId="0" borderId="12" xfId="0" applyNumberFormat="1" applyFont="1" applyBorder="1" applyAlignment="1">
      <alignment vertical="center"/>
    </xf>
    <xf numFmtId="0" fontId="2" fillId="0" borderId="25" xfId="0" applyFont="1" applyBorder="1" applyAlignment="1">
      <alignment vertical="center"/>
    </xf>
    <xf numFmtId="176" fontId="2" fillId="0" borderId="0" xfId="0" applyNumberFormat="1" applyFont="1" applyAlignment="1">
      <alignment vertical="center"/>
    </xf>
    <xf numFmtId="176" fontId="6" fillId="0" borderId="0" xfId="0" applyNumberFormat="1" applyFont="1" applyAlignment="1">
      <alignment vertical="center"/>
    </xf>
    <xf numFmtId="176" fontId="6" fillId="0" borderId="0" xfId="0" applyNumberFormat="1" applyFont="1" applyBorder="1" applyAlignment="1" applyProtection="1">
      <alignment horizontal="right"/>
      <protection/>
    </xf>
    <xf numFmtId="176" fontId="7" fillId="0" borderId="0" xfId="0" applyNumberFormat="1" applyFont="1" applyBorder="1" applyAlignment="1" applyProtection="1">
      <alignment horizontal="right" vertical="center"/>
      <protection/>
    </xf>
    <xf numFmtId="176" fontId="6" fillId="0" borderId="0" xfId="0" applyNumberFormat="1" applyFont="1" applyBorder="1" applyAlignment="1" applyProtection="1">
      <alignment horizontal="right" vertical="center"/>
      <protection/>
    </xf>
    <xf numFmtId="0" fontId="17" fillId="0" borderId="0" xfId="0" applyFont="1" applyBorder="1" applyAlignment="1" quotePrefix="1">
      <alignment vertical="center"/>
    </xf>
    <xf numFmtId="0" fontId="18" fillId="0" borderId="0" xfId="0" applyFont="1" applyBorder="1" applyAlignment="1">
      <alignment vertical="center"/>
    </xf>
    <xf numFmtId="0" fontId="18" fillId="0" borderId="0" xfId="0" applyFont="1" applyBorder="1" applyAlignment="1" quotePrefix="1">
      <alignment vertical="center"/>
    </xf>
    <xf numFmtId="0" fontId="18" fillId="0" borderId="0" xfId="0" applyFont="1" applyBorder="1" applyAlignment="1" quotePrefix="1">
      <alignment/>
    </xf>
    <xf numFmtId="0" fontId="0" fillId="0" borderId="0" xfId="0" applyBorder="1" applyAlignment="1">
      <alignment/>
    </xf>
    <xf numFmtId="0" fontId="0" fillId="0" borderId="21" xfId="0" applyBorder="1" applyAlignment="1">
      <alignment/>
    </xf>
    <xf numFmtId="37" fontId="2" fillId="0" borderId="22" xfId="0" applyNumberFormat="1" applyFont="1" applyBorder="1" applyAlignment="1" applyProtection="1">
      <alignment horizontal="distributed"/>
      <protection/>
    </xf>
    <xf numFmtId="0" fontId="2" fillId="0" borderId="0" xfId="0" applyFont="1" applyBorder="1" applyAlignment="1" applyProtection="1">
      <alignment horizontal="distributed" vertical="center"/>
      <protection/>
    </xf>
    <xf numFmtId="0" fontId="2" fillId="0" borderId="24" xfId="0" applyFont="1" applyBorder="1" applyAlignment="1" applyProtection="1">
      <alignment horizontal="distributed" vertical="center"/>
      <protection/>
    </xf>
    <xf numFmtId="0" fontId="12" fillId="0" borderId="23" xfId="0" applyFont="1" applyBorder="1" applyAlignment="1">
      <alignment vertical="center"/>
    </xf>
    <xf numFmtId="0" fontId="12" fillId="0" borderId="0" xfId="0" applyFont="1" applyBorder="1" applyAlignment="1">
      <alignment vertical="center"/>
    </xf>
    <xf numFmtId="0" fontId="2" fillId="0" borderId="23" xfId="0" applyFont="1" applyBorder="1" applyAlignment="1" applyProtection="1">
      <alignment horizontal="centerContinuous" vertical="center"/>
      <protection/>
    </xf>
    <xf numFmtId="0" fontId="2"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26" xfId="0" applyFont="1" applyBorder="1" applyAlignment="1">
      <alignment horizontal="centerContinuous" vertical="center"/>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176" fontId="6" fillId="0" borderId="29" xfId="0" applyNumberFormat="1" applyFont="1" applyBorder="1" applyAlignment="1">
      <alignment horizontal="right" vertical="center"/>
    </xf>
    <xf numFmtId="177" fontId="6" fillId="0" borderId="30" xfId="0" applyNumberFormat="1" applyFont="1" applyBorder="1" applyAlignment="1">
      <alignment horizontal="right" vertical="center"/>
    </xf>
    <xf numFmtId="41" fontId="6" fillId="0" borderId="29" xfId="0" applyNumberFormat="1" applyFont="1" applyBorder="1" applyAlignment="1" applyProtection="1">
      <alignment horizontal="right"/>
      <protection/>
    </xf>
    <xf numFmtId="176" fontId="7" fillId="0" borderId="29" xfId="0" applyNumberFormat="1" applyFont="1" applyBorder="1" applyAlignment="1" applyProtection="1">
      <alignment horizontal="right" vertical="center"/>
      <protection/>
    </xf>
    <xf numFmtId="41" fontId="6" fillId="0" borderId="29" xfId="0" applyNumberFormat="1" applyFont="1" applyBorder="1" applyAlignment="1" applyProtection="1">
      <alignment horizontal="right" vertical="center"/>
      <protection/>
    </xf>
    <xf numFmtId="176" fontId="2" fillId="0" borderId="29" xfId="0" applyNumberFormat="1" applyFont="1" applyBorder="1" applyAlignment="1">
      <alignment vertical="center"/>
    </xf>
    <xf numFmtId="176" fontId="2" fillId="0" borderId="0" xfId="0" applyNumberFormat="1" applyFont="1" applyBorder="1" applyAlignment="1">
      <alignment vertical="center"/>
    </xf>
    <xf numFmtId="0" fontId="2" fillId="0" borderId="29" xfId="0" applyFont="1" applyBorder="1" applyAlignment="1">
      <alignment vertical="center"/>
    </xf>
    <xf numFmtId="0" fontId="2" fillId="0" borderId="31" xfId="0" applyFont="1" applyBorder="1" applyAlignment="1">
      <alignment vertical="center"/>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177" fontId="6" fillId="0" borderId="34" xfId="0" applyNumberFormat="1" applyFont="1" applyBorder="1" applyAlignment="1">
      <alignment horizontal="right" vertical="center"/>
    </xf>
    <xf numFmtId="41" fontId="6" fillId="0" borderId="34" xfId="0" applyNumberFormat="1" applyFont="1" applyBorder="1" applyAlignment="1" applyProtection="1">
      <alignment horizontal="right"/>
      <protection/>
    </xf>
    <xf numFmtId="41" fontId="6" fillId="0" borderId="34" xfId="0" applyNumberFormat="1" applyFont="1" applyBorder="1" applyAlignment="1" applyProtection="1">
      <alignment horizontal="right" vertical="center"/>
      <protection/>
    </xf>
    <xf numFmtId="0" fontId="2" fillId="0" borderId="34" xfId="0" applyFont="1"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177" fontId="6" fillId="0" borderId="29" xfId="0" applyNumberFormat="1" applyFont="1" applyBorder="1" applyAlignment="1">
      <alignment horizontal="right" vertical="center"/>
    </xf>
    <xf numFmtId="0" fontId="0" fillId="0" borderId="29" xfId="0" applyBorder="1" applyAlignment="1">
      <alignment vertical="center"/>
    </xf>
    <xf numFmtId="0" fontId="0" fillId="0" borderId="30" xfId="0" applyBorder="1" applyAlignment="1">
      <alignment vertical="center"/>
    </xf>
    <xf numFmtId="0" fontId="2" fillId="0" borderId="35" xfId="0" applyFont="1" applyBorder="1" applyAlignment="1">
      <alignment horizontal="centerContinuous" vertical="center"/>
    </xf>
    <xf numFmtId="0" fontId="2" fillId="0" borderId="36" xfId="0" applyFont="1" applyBorder="1" applyAlignment="1">
      <alignment horizontal="centerContinuous" vertical="center"/>
    </xf>
    <xf numFmtId="176" fontId="6" fillId="0" borderId="29" xfId="0" applyNumberFormat="1" applyFont="1" applyBorder="1" applyAlignment="1">
      <alignment vertical="center"/>
    </xf>
    <xf numFmtId="0" fontId="2" fillId="0" borderId="12" xfId="0" applyFont="1" applyBorder="1" applyAlignment="1">
      <alignment horizontal="centerContinuous"/>
    </xf>
    <xf numFmtId="0" fontId="0" fillId="0" borderId="29" xfId="0" applyBorder="1" applyAlignment="1" applyProtection="1">
      <alignment horizontal="center"/>
      <protection/>
    </xf>
    <xf numFmtId="0" fontId="2" fillId="0" borderId="37" xfId="0" applyFont="1" applyBorder="1" applyAlignment="1">
      <alignment horizontal="centerContinuous" vertical="center"/>
    </xf>
    <xf numFmtId="0" fontId="2" fillId="0" borderId="38" xfId="0" applyFont="1" applyBorder="1" applyAlignment="1">
      <alignment horizontal="centerContinuous" vertical="center"/>
    </xf>
    <xf numFmtId="0" fontId="2" fillId="0" borderId="15" xfId="0" applyFont="1" applyBorder="1" applyAlignment="1">
      <alignment horizontal="centerContinuous"/>
    </xf>
    <xf numFmtId="0" fontId="4" fillId="0" borderId="12" xfId="0" applyFont="1" applyBorder="1" applyAlignment="1">
      <alignment horizontal="center" vertical="center"/>
    </xf>
    <xf numFmtId="0" fontId="2" fillId="0" borderId="16" xfId="0" applyFont="1" applyBorder="1" applyAlignment="1">
      <alignment horizontal="centerContinuous"/>
    </xf>
    <xf numFmtId="0" fontId="5" fillId="0" borderId="16" xfId="0" applyFont="1" applyBorder="1" applyAlignment="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40" xfId="0" applyBorder="1" applyAlignment="1">
      <alignment vertical="center"/>
    </xf>
    <xf numFmtId="0" fontId="0" fillId="0" borderId="41" xfId="0" applyBorder="1" applyAlignment="1" applyProtection="1">
      <alignment horizontal="center"/>
      <protection/>
    </xf>
    <xf numFmtId="176" fontId="6" fillId="0" borderId="34" xfId="0" applyNumberFormat="1" applyFont="1" applyBorder="1" applyAlignment="1">
      <alignment horizontal="right" vertical="center"/>
    </xf>
    <xf numFmtId="177" fontId="6" fillId="0" borderId="42" xfId="0" applyNumberFormat="1" applyFont="1" applyBorder="1" applyAlignment="1">
      <alignment horizontal="right" vertical="center"/>
    </xf>
    <xf numFmtId="176" fontId="2" fillId="0" borderId="34" xfId="0" applyNumberFormat="1" applyFont="1" applyBorder="1" applyAlignment="1">
      <alignment vertical="center"/>
    </xf>
    <xf numFmtId="0" fontId="11" fillId="0" borderId="0" xfId="0" applyFont="1" applyBorder="1" applyAlignment="1">
      <alignment vertical="center"/>
    </xf>
    <xf numFmtId="0" fontId="2" fillId="0" borderId="43" xfId="0" applyFont="1" applyBorder="1" applyAlignment="1">
      <alignment vertical="center"/>
    </xf>
    <xf numFmtId="0" fontId="19" fillId="0" borderId="13" xfId="0" applyFont="1" applyBorder="1" applyAlignment="1">
      <alignment horizontal="center" vertical="center"/>
    </xf>
    <xf numFmtId="41" fontId="6" fillId="0" borderId="0" xfId="0" applyNumberFormat="1" applyFont="1" applyBorder="1" applyAlignment="1">
      <alignment horizontal="right" vertical="center"/>
    </xf>
    <xf numFmtId="176" fontId="7" fillId="0" borderId="23"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7" fillId="0" borderId="34" xfId="0" applyNumberFormat="1" applyFont="1" applyBorder="1" applyAlignment="1">
      <alignment horizontal="right" vertical="center"/>
    </xf>
    <xf numFmtId="176" fontId="7" fillId="0" borderId="0" xfId="48" applyNumberFormat="1" applyFont="1" applyBorder="1" applyAlignment="1">
      <alignment horizontal="righ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177" fontId="6" fillId="0" borderId="0" xfId="0" applyNumberFormat="1" applyFont="1" applyBorder="1" applyAlignment="1" applyProtection="1">
      <alignment horizontal="right"/>
      <protection/>
    </xf>
    <xf numFmtId="177" fontId="6" fillId="0" borderId="29" xfId="0" applyNumberFormat="1" applyFont="1" applyBorder="1" applyAlignment="1" applyProtection="1">
      <alignment horizontal="right"/>
      <protection/>
    </xf>
    <xf numFmtId="177" fontId="6" fillId="0" borderId="30" xfId="0" applyNumberFormat="1" applyFont="1" applyBorder="1" applyAlignment="1" applyProtection="1">
      <alignment horizontal="right"/>
      <protection/>
    </xf>
    <xf numFmtId="177" fontId="6" fillId="0" borderId="34" xfId="0" applyNumberFormat="1" applyFont="1" applyBorder="1" applyAlignment="1" applyProtection="1">
      <alignment horizontal="right"/>
      <protection/>
    </xf>
    <xf numFmtId="177" fontId="7" fillId="0" borderId="0" xfId="0" applyNumberFormat="1" applyFont="1" applyBorder="1" applyAlignment="1" applyProtection="1">
      <alignment horizontal="right" vertical="center"/>
      <protection/>
    </xf>
    <xf numFmtId="177" fontId="7" fillId="0" borderId="29" xfId="0" applyNumberFormat="1" applyFont="1" applyBorder="1" applyAlignment="1" applyProtection="1">
      <alignment horizontal="right" vertical="center"/>
      <protection/>
    </xf>
    <xf numFmtId="177" fontId="7" fillId="0" borderId="30" xfId="0" applyNumberFormat="1" applyFont="1" applyBorder="1" applyAlignment="1" applyProtection="1">
      <alignment horizontal="right" vertical="center"/>
      <protection/>
    </xf>
    <xf numFmtId="177" fontId="7" fillId="0" borderId="34" xfId="0" applyNumberFormat="1" applyFont="1" applyBorder="1" applyAlignment="1" applyProtection="1">
      <alignment horizontal="right"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Fill="1" applyBorder="1" applyAlignment="1" applyProtection="1">
      <alignment horizontal="right" vertical="center"/>
      <protection/>
    </xf>
    <xf numFmtId="177" fontId="6" fillId="0" borderId="29" xfId="0" applyNumberFormat="1" applyFont="1" applyBorder="1" applyAlignment="1" applyProtection="1">
      <alignment horizontal="right" vertical="center"/>
      <protection/>
    </xf>
    <xf numFmtId="177" fontId="6" fillId="0" borderId="30" xfId="0" applyNumberFormat="1" applyFont="1" applyBorder="1" applyAlignment="1" applyProtection="1">
      <alignment horizontal="right" vertical="center"/>
      <protection/>
    </xf>
    <xf numFmtId="177" fontId="6" fillId="0" borderId="34" xfId="0" applyNumberFormat="1" applyFont="1" applyBorder="1" applyAlignment="1" applyProtection="1">
      <alignment horizontal="right" vertical="center"/>
      <protection/>
    </xf>
    <xf numFmtId="177" fontId="2" fillId="0" borderId="0" xfId="0" applyNumberFormat="1" applyFont="1" applyAlignment="1">
      <alignment vertical="center"/>
    </xf>
    <xf numFmtId="177" fontId="2" fillId="0" borderId="29" xfId="0" applyNumberFormat="1" applyFont="1" applyBorder="1" applyAlignment="1">
      <alignment vertical="center"/>
    </xf>
    <xf numFmtId="177" fontId="2" fillId="0" borderId="0" xfId="0" applyNumberFormat="1" applyFont="1" applyBorder="1" applyAlignment="1">
      <alignment vertical="center"/>
    </xf>
    <xf numFmtId="177" fontId="6" fillId="0" borderId="0" xfId="0" applyNumberFormat="1" applyFont="1" applyAlignment="1">
      <alignment vertical="center"/>
    </xf>
    <xf numFmtId="177" fontId="6" fillId="0" borderId="34" xfId="0" applyNumberFormat="1" applyFont="1" applyBorder="1" applyAlignment="1">
      <alignment vertical="center"/>
    </xf>
    <xf numFmtId="177" fontId="6" fillId="0" borderId="0" xfId="0" applyNumberFormat="1" applyFont="1" applyBorder="1" applyAlignment="1">
      <alignment vertical="center"/>
    </xf>
    <xf numFmtId="177" fontId="2" fillId="0" borderId="30" xfId="0" applyNumberFormat="1" applyFont="1" applyBorder="1" applyAlignment="1">
      <alignment vertical="center"/>
    </xf>
    <xf numFmtId="177" fontId="2" fillId="0" borderId="34" xfId="0" applyNumberFormat="1" applyFont="1" applyBorder="1" applyAlignment="1">
      <alignment vertical="center"/>
    </xf>
    <xf numFmtId="177" fontId="10" fillId="0" borderId="0" xfId="0" applyNumberFormat="1" applyFont="1" applyAlignment="1">
      <alignment vertical="center"/>
    </xf>
    <xf numFmtId="177" fontId="10" fillId="0" borderId="0" xfId="0" applyNumberFormat="1" applyFont="1" applyBorder="1" applyAlignment="1">
      <alignment vertical="center"/>
    </xf>
    <xf numFmtId="177" fontId="10" fillId="0" borderId="30" xfId="0" applyNumberFormat="1" applyFont="1" applyBorder="1" applyAlignment="1">
      <alignment vertical="center"/>
    </xf>
    <xf numFmtId="177" fontId="10" fillId="0" borderId="34" xfId="0" applyNumberFormat="1" applyFont="1" applyBorder="1" applyAlignment="1">
      <alignment vertical="center"/>
    </xf>
    <xf numFmtId="177" fontId="6" fillId="0" borderId="30" xfId="0" applyNumberFormat="1" applyFont="1" applyBorder="1" applyAlignment="1">
      <alignment vertical="center"/>
    </xf>
    <xf numFmtId="177" fontId="6" fillId="0" borderId="12" xfId="0" applyNumberFormat="1" applyFont="1" applyBorder="1" applyAlignment="1" applyProtection="1">
      <alignment horizontal="right"/>
      <protection/>
    </xf>
    <xf numFmtId="177" fontId="6" fillId="0" borderId="12" xfId="0" applyNumberFormat="1" applyFont="1" applyBorder="1" applyAlignment="1">
      <alignment vertical="center"/>
    </xf>
    <xf numFmtId="177" fontId="6" fillId="0" borderId="46" xfId="0" applyNumberFormat="1" applyFont="1" applyBorder="1" applyAlignment="1">
      <alignment vertical="center"/>
    </xf>
    <xf numFmtId="177" fontId="6" fillId="0" borderId="43" xfId="0" applyNumberFormat="1" applyFont="1" applyBorder="1" applyAlignment="1">
      <alignment vertical="center"/>
    </xf>
    <xf numFmtId="177" fontId="0" fillId="0" borderId="30" xfId="0" applyNumberFormat="1" applyBorder="1" applyAlignment="1" applyProtection="1">
      <alignment horizontal="center"/>
      <protection/>
    </xf>
    <xf numFmtId="177" fontId="15" fillId="0" borderId="0" xfId="0" applyNumberFormat="1" applyFont="1" applyBorder="1" applyAlignment="1" applyProtection="1">
      <alignment horizontal="right" vertical="center"/>
      <protection/>
    </xf>
    <xf numFmtId="177" fontId="6" fillId="0" borderId="29" xfId="0" applyNumberFormat="1" applyFont="1" applyBorder="1" applyAlignment="1">
      <alignment vertical="center"/>
    </xf>
    <xf numFmtId="177" fontId="10" fillId="0" borderId="29" xfId="0" applyNumberFormat="1" applyFont="1" applyBorder="1" applyAlignment="1">
      <alignment vertical="center"/>
    </xf>
    <xf numFmtId="177" fontId="6" fillId="0" borderId="31" xfId="0" applyNumberFormat="1" applyFont="1" applyBorder="1" applyAlignment="1" applyProtection="1">
      <alignment horizontal="right"/>
      <protection/>
    </xf>
    <xf numFmtId="177" fontId="6" fillId="0" borderId="46" xfId="0" applyNumberFormat="1" applyFont="1" applyBorder="1" applyAlignment="1" applyProtection="1">
      <alignment horizontal="right"/>
      <protection/>
    </xf>
    <xf numFmtId="177" fontId="7" fillId="0" borderId="0" xfId="0" applyNumberFormat="1" applyFont="1" applyBorder="1" applyAlignment="1">
      <alignment horizontal="right" vertical="center"/>
    </xf>
    <xf numFmtId="177" fontId="10" fillId="0" borderId="0" xfId="0" applyNumberFormat="1" applyFont="1" applyBorder="1" applyAlignment="1" applyProtection="1">
      <alignment horizontal="right"/>
      <protection/>
    </xf>
    <xf numFmtId="177" fontId="6" fillId="0" borderId="42" xfId="0" applyNumberFormat="1" applyFont="1" applyBorder="1" applyAlignment="1" applyProtection="1">
      <alignment horizontal="right"/>
      <protection/>
    </xf>
    <xf numFmtId="177" fontId="6" fillId="0" borderId="42" xfId="0" applyNumberFormat="1" applyFont="1" applyBorder="1" applyAlignment="1" applyProtection="1">
      <alignment horizontal="right" vertical="center"/>
      <protection/>
    </xf>
    <xf numFmtId="177" fontId="6" fillId="0" borderId="47" xfId="0" applyNumberFormat="1" applyFont="1" applyBorder="1" applyAlignment="1" applyProtection="1">
      <alignment horizontal="right" vertical="center"/>
      <protection/>
    </xf>
    <xf numFmtId="177" fontId="7" fillId="0" borderId="34" xfId="0" applyNumberFormat="1" applyFont="1" applyBorder="1" applyAlignment="1">
      <alignment horizontal="right" vertical="center"/>
    </xf>
    <xf numFmtId="177" fontId="6" fillId="0" borderId="43" xfId="0" applyNumberFormat="1" applyFont="1" applyBorder="1" applyAlignment="1" applyProtection="1">
      <alignment horizontal="right"/>
      <protection/>
    </xf>
    <xf numFmtId="177" fontId="7" fillId="0" borderId="0" xfId="48" applyNumberFormat="1" applyFont="1" applyBorder="1" applyAlignment="1">
      <alignment horizontal="right" vertical="center"/>
    </xf>
    <xf numFmtId="177" fontId="7" fillId="0" borderId="29" xfId="48" applyNumberFormat="1" applyFont="1" applyBorder="1" applyAlignment="1">
      <alignment horizontal="right" vertical="center"/>
    </xf>
    <xf numFmtId="177" fontId="7" fillId="0" borderId="30" xfId="48" applyNumberFormat="1" applyFont="1" applyBorder="1" applyAlignment="1">
      <alignment horizontal="right" vertical="center"/>
    </xf>
    <xf numFmtId="177" fontId="16" fillId="0" borderId="0" xfId="48" applyNumberFormat="1" applyFont="1" applyBorder="1" applyAlignment="1">
      <alignment horizontal="right" vertical="center"/>
    </xf>
    <xf numFmtId="177" fontId="10" fillId="0" borderId="29" xfId="0" applyNumberFormat="1" applyFont="1" applyBorder="1" applyAlignment="1" applyProtection="1">
      <alignment horizontal="right"/>
      <protection/>
    </xf>
    <xf numFmtId="177" fontId="10" fillId="0" borderId="30" xfId="0" applyNumberFormat="1" applyFont="1" applyBorder="1" applyAlignment="1" applyProtection="1">
      <alignment horizontal="right"/>
      <protection/>
    </xf>
    <xf numFmtId="0" fontId="18" fillId="0" borderId="0" xfId="0" applyFont="1" applyBorder="1" applyAlignment="1">
      <alignment/>
    </xf>
    <xf numFmtId="177" fontId="6" fillId="0" borderId="0" xfId="0" applyNumberFormat="1" applyFont="1" applyAlignment="1">
      <alignment horizontal="right" vertical="center"/>
    </xf>
    <xf numFmtId="177" fontId="6" fillId="0" borderId="48" xfId="0" applyNumberFormat="1" applyFont="1" applyBorder="1" applyAlignment="1">
      <alignment vertical="center"/>
    </xf>
    <xf numFmtId="177" fontId="6" fillId="0" borderId="49" xfId="0" applyNumberFormat="1" applyFont="1" applyBorder="1" applyAlignment="1">
      <alignment vertical="center"/>
    </xf>
    <xf numFmtId="177" fontId="6" fillId="0" borderId="50" xfId="0" applyNumberFormat="1" applyFont="1" applyBorder="1" applyAlignment="1">
      <alignment vertical="center"/>
    </xf>
    <xf numFmtId="49" fontId="17" fillId="0" borderId="0" xfId="0" applyNumberFormat="1" applyFont="1" applyBorder="1" applyAlignment="1" quotePrefix="1">
      <alignment vertical="center"/>
    </xf>
    <xf numFmtId="176" fontId="15" fillId="0" borderId="0" xfId="48" applyNumberFormat="1" applyFont="1" applyBorder="1" applyAlignment="1">
      <alignment horizontal="right" vertical="center"/>
    </xf>
    <xf numFmtId="177" fontId="15" fillId="0" borderId="0" xfId="48" applyNumberFormat="1" applyFont="1" applyBorder="1" applyAlignment="1">
      <alignment horizontal="right" vertical="center"/>
    </xf>
    <xf numFmtId="177" fontId="15" fillId="0" borderId="29" xfId="48" applyNumberFormat="1" applyFont="1" applyBorder="1" applyAlignment="1">
      <alignment horizontal="right" vertical="center"/>
    </xf>
    <xf numFmtId="177" fontId="15" fillId="0" borderId="30" xfId="48" applyNumberFormat="1" applyFont="1" applyBorder="1" applyAlignment="1">
      <alignment horizontal="right" vertical="center"/>
    </xf>
    <xf numFmtId="177" fontId="14" fillId="0" borderId="0" xfId="48" applyNumberFormat="1" applyFont="1" applyBorder="1" applyAlignment="1">
      <alignment horizontal="right" vertical="center"/>
    </xf>
    <xf numFmtId="176" fontId="11" fillId="0" borderId="0" xfId="0" applyNumberFormat="1" applyFont="1" applyAlignment="1">
      <alignment horizontal="right" vertical="center"/>
    </xf>
    <xf numFmtId="176" fontId="2" fillId="0" borderId="0" xfId="0" applyNumberFormat="1" applyFont="1" applyAlignment="1">
      <alignment horizontal="right" vertical="center"/>
    </xf>
    <xf numFmtId="37" fontId="5" fillId="0" borderId="22" xfId="0" applyNumberFormat="1" applyFont="1" applyBorder="1" applyAlignment="1" applyProtection="1">
      <alignment horizontal="distributed"/>
      <protection/>
    </xf>
    <xf numFmtId="0" fontId="9" fillId="0" borderId="22" xfId="0" applyFont="1" applyBorder="1" applyAlignment="1">
      <alignment horizontal="distributed" vertical="center"/>
    </xf>
    <xf numFmtId="0" fontId="2" fillId="0" borderId="22" xfId="0" applyFont="1" applyBorder="1" applyAlignment="1" applyProtection="1">
      <alignment horizontal="distributed"/>
      <protection/>
    </xf>
    <xf numFmtId="0" fontId="7" fillId="0" borderId="0" xfId="0" applyFont="1" applyBorder="1" applyAlignment="1" applyProtection="1">
      <alignment vertical="center"/>
      <protection/>
    </xf>
    <xf numFmtId="0" fontId="22" fillId="0" borderId="0" xfId="0" applyFont="1" applyBorder="1" applyAlignment="1" applyProtection="1">
      <alignment horizontal="centerContinuous"/>
      <protection/>
    </xf>
    <xf numFmtId="0" fontId="7" fillId="0" borderId="0" xfId="0" applyFont="1" applyBorder="1" applyAlignment="1" applyProtection="1">
      <alignment horizontal="centerContinuous"/>
      <protection/>
    </xf>
    <xf numFmtId="0" fontId="6" fillId="0" borderId="0" xfId="0" applyFont="1" applyBorder="1" applyAlignment="1" applyProtection="1">
      <alignment horizontal="centerContinuous"/>
      <protection/>
    </xf>
    <xf numFmtId="0" fontId="23" fillId="0" borderId="0" xfId="0" applyFont="1" applyBorder="1" applyAlignment="1" applyProtection="1">
      <alignment horizontal="centerContinuous"/>
      <protection/>
    </xf>
    <xf numFmtId="0" fontId="3" fillId="0" borderId="0" xfId="0" applyFont="1" applyBorder="1" applyAlignment="1" applyProtection="1">
      <alignment vertical="center"/>
      <protection/>
    </xf>
    <xf numFmtId="0" fontId="3" fillId="0" borderId="0" xfId="0" applyFont="1" applyBorder="1" applyAlignment="1" applyProtection="1" quotePrefix="1">
      <alignment vertical="center"/>
      <protection/>
    </xf>
    <xf numFmtId="0" fontId="0" fillId="0" borderId="0" xfId="0" applyAlignment="1">
      <alignment/>
    </xf>
    <xf numFmtId="0" fontId="3" fillId="0" borderId="0" xfId="0" applyFont="1" applyBorder="1" applyAlignment="1" applyProtection="1">
      <alignment horizontal="centerContinuous"/>
      <protection/>
    </xf>
    <xf numFmtId="0" fontId="0" fillId="0" borderId="0" xfId="0" applyBorder="1" applyAlignment="1" applyProtection="1">
      <alignment vertical="center"/>
      <protection/>
    </xf>
    <xf numFmtId="0" fontId="0" fillId="0" borderId="48" xfId="0" applyBorder="1" applyAlignment="1">
      <alignment vertical="center"/>
    </xf>
    <xf numFmtId="0" fontId="2" fillId="0" borderId="10" xfId="0" applyFont="1" applyBorder="1" applyAlignment="1" applyProtection="1">
      <alignment horizontal="centerContinuous"/>
      <protection/>
    </xf>
    <xf numFmtId="0" fontId="2" fillId="0" borderId="51" xfId="0" applyFont="1" applyBorder="1" applyAlignment="1" applyProtection="1">
      <alignment horizontal="centerContinuous"/>
      <protection/>
    </xf>
    <xf numFmtId="0" fontId="2" fillId="0" borderId="10" xfId="0" applyFont="1" applyBorder="1" applyAlignment="1" applyProtection="1">
      <alignment vertical="center"/>
      <protection/>
    </xf>
    <xf numFmtId="0" fontId="2" fillId="0" borderId="5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12" xfId="0" applyFont="1" applyBorder="1" applyAlignment="1" applyProtection="1">
      <alignment horizontal="centerContinuous"/>
      <protection/>
    </xf>
    <xf numFmtId="0" fontId="2" fillId="0" borderId="13" xfId="0" applyFont="1" applyBorder="1" applyAlignment="1" applyProtection="1">
      <alignment horizontal="centerContinuous"/>
      <protection/>
    </xf>
    <xf numFmtId="0" fontId="2" fillId="0" borderId="53" xfId="0" applyFont="1" applyBorder="1" applyAlignment="1" applyProtection="1">
      <alignment horizontal="center"/>
      <protection/>
    </xf>
    <xf numFmtId="0" fontId="2" fillId="0" borderId="54" xfId="0" applyFont="1" applyBorder="1" applyAlignment="1" applyProtection="1">
      <alignment horizontal="centerContinuous"/>
      <protection/>
    </xf>
    <xf numFmtId="0" fontId="2" fillId="0" borderId="52" xfId="0" applyFont="1" applyBorder="1" applyAlignment="1" applyProtection="1">
      <alignment horizontal="centerContinuous"/>
      <protection/>
    </xf>
    <xf numFmtId="0" fontId="2" fillId="0" borderId="19" xfId="0" applyFont="1" applyBorder="1" applyAlignment="1" applyProtection="1">
      <alignment horizontal="centerContinuous"/>
      <protection/>
    </xf>
    <xf numFmtId="0" fontId="2"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4" xfId="0" applyFont="1" applyBorder="1" applyAlignment="1" applyProtection="1">
      <alignment horizontal="centerContinuous"/>
      <protection/>
    </xf>
    <xf numFmtId="0" fontId="2" fillId="0" borderId="23" xfId="0" applyFont="1" applyBorder="1" applyAlignment="1" applyProtection="1">
      <alignment horizontal="centerContinuous"/>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3" xfId="0" applyFont="1" applyBorder="1" applyAlignment="1" applyProtection="1">
      <alignment horizontal="center"/>
      <protection/>
    </xf>
    <xf numFmtId="0" fontId="2" fillId="0" borderId="55" xfId="0" applyFont="1" applyBorder="1" applyAlignment="1" applyProtection="1">
      <alignment horizontal="centerContinuous"/>
      <protection/>
    </xf>
    <xf numFmtId="0" fontId="2" fillId="0" borderId="56" xfId="0" applyFont="1" applyBorder="1" applyAlignment="1" applyProtection="1">
      <alignment horizontal="centerContinuous"/>
      <protection/>
    </xf>
    <xf numFmtId="0" fontId="2" fillId="0" borderId="23" xfId="0" applyFont="1" applyBorder="1" applyAlignment="1" applyProtection="1">
      <alignment vertical="center"/>
      <protection/>
    </xf>
    <xf numFmtId="0" fontId="2" fillId="0" borderId="57" xfId="0" applyFont="1" applyBorder="1" applyAlignment="1" applyProtection="1">
      <alignment horizontal="center"/>
      <protection/>
    </xf>
    <xf numFmtId="0" fontId="2" fillId="0" borderId="55" xfId="0" applyFont="1" applyBorder="1" applyAlignment="1" applyProtection="1">
      <alignment horizontal="center"/>
      <protection/>
    </xf>
    <xf numFmtId="0" fontId="2" fillId="0" borderId="58" xfId="0" applyFont="1" applyBorder="1" applyAlignment="1" applyProtection="1">
      <alignment horizontal="center"/>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2" fillId="0" borderId="59" xfId="0" applyFont="1" applyBorder="1" applyAlignment="1" applyProtection="1">
      <alignment vertical="center"/>
      <protection/>
    </xf>
    <xf numFmtId="0" fontId="2" fillId="0" borderId="48" xfId="0" applyFont="1" applyBorder="1" applyAlignment="1">
      <alignment vertical="center"/>
    </xf>
    <xf numFmtId="0" fontId="0" fillId="0" borderId="60" xfId="0" applyBorder="1" applyAlignment="1" applyProtection="1">
      <alignment horizontal="center"/>
      <protection/>
    </xf>
    <xf numFmtId="0" fontId="0" fillId="0" borderId="23" xfId="0" applyBorder="1" applyAlignment="1" applyProtection="1">
      <alignment vertical="center"/>
      <protection/>
    </xf>
    <xf numFmtId="41" fontId="6" fillId="0" borderId="30" xfId="0" applyNumberFormat="1" applyFont="1" applyBorder="1" applyAlignment="1" applyProtection="1">
      <alignment horizontal="right" vertical="center"/>
      <protection/>
    </xf>
    <xf numFmtId="41" fontId="6" fillId="0" borderId="61" xfId="0" applyNumberFormat="1" applyFont="1" applyBorder="1" applyAlignment="1" applyProtection="1">
      <alignment horizontal="right" vertical="center"/>
      <protection/>
    </xf>
    <xf numFmtId="179" fontId="6" fillId="0" borderId="0" xfId="0" applyNumberFormat="1" applyFont="1" applyBorder="1" applyAlignment="1" applyProtection="1">
      <alignment horizontal="right" vertical="center"/>
      <protection/>
    </xf>
    <xf numFmtId="0" fontId="0" fillId="0" borderId="21" xfId="0" applyBorder="1" applyAlignment="1" applyProtection="1">
      <alignment horizontal="centerContinuous"/>
      <protection/>
    </xf>
    <xf numFmtId="41" fontId="14" fillId="0" borderId="0" xfId="0" applyNumberFormat="1" applyFont="1" applyBorder="1" applyAlignment="1" applyProtection="1">
      <alignment horizontal="right"/>
      <protection/>
    </xf>
    <xf numFmtId="41" fontId="14" fillId="0" borderId="29" xfId="0" applyNumberFormat="1" applyFont="1" applyBorder="1" applyAlignment="1" applyProtection="1">
      <alignment horizontal="right"/>
      <protection/>
    </xf>
    <xf numFmtId="41" fontId="14" fillId="0" borderId="30" xfId="0" applyNumberFormat="1" applyFont="1" applyBorder="1" applyAlignment="1" applyProtection="1">
      <alignment horizontal="right"/>
      <protection/>
    </xf>
    <xf numFmtId="41" fontId="14" fillId="0" borderId="61" xfId="0" applyNumberFormat="1" applyFont="1" applyBorder="1" applyAlignment="1" applyProtection="1">
      <alignment horizontal="right"/>
      <protection/>
    </xf>
    <xf numFmtId="41" fontId="7" fillId="0" borderId="0" xfId="0" applyNumberFormat="1" applyFont="1" applyBorder="1" applyAlignment="1" applyProtection="1">
      <alignment horizontal="right" vertical="center"/>
      <protection/>
    </xf>
    <xf numFmtId="41" fontId="7" fillId="0" borderId="29" xfId="0" applyNumberFormat="1" applyFont="1" applyBorder="1" applyAlignment="1" applyProtection="1">
      <alignment horizontal="right" vertical="center"/>
      <protection/>
    </xf>
    <xf numFmtId="41" fontId="7" fillId="0" borderId="30" xfId="0" applyNumberFormat="1" applyFont="1" applyBorder="1" applyAlignment="1" applyProtection="1">
      <alignment horizontal="right" vertical="center"/>
      <protection/>
    </xf>
    <xf numFmtId="41" fontId="7" fillId="0" borderId="0" xfId="0" applyNumberFormat="1" applyFont="1" applyAlignment="1">
      <alignment vertical="center"/>
    </xf>
    <xf numFmtId="41" fontId="7" fillId="0" borderId="61" xfId="0" applyNumberFormat="1" applyFont="1" applyBorder="1" applyAlignment="1" applyProtection="1">
      <alignment horizontal="right" vertical="center"/>
      <protection/>
    </xf>
    <xf numFmtId="41" fontId="6" fillId="0" borderId="0" xfId="0" applyNumberFormat="1" applyFont="1" applyFill="1" applyBorder="1" applyAlignment="1" applyProtection="1">
      <alignment horizontal="right" vertical="center"/>
      <protection/>
    </xf>
    <xf numFmtId="41" fontId="6" fillId="0" borderId="29" xfId="0" applyNumberFormat="1" applyFont="1" applyFill="1" applyBorder="1" applyAlignment="1" applyProtection="1">
      <alignment horizontal="right" vertical="center"/>
      <protection/>
    </xf>
    <xf numFmtId="41" fontId="6" fillId="0" borderId="30" xfId="0" applyNumberFormat="1" applyFont="1" applyFill="1" applyBorder="1" applyAlignment="1" applyProtection="1">
      <alignment horizontal="right" vertical="center"/>
      <protection/>
    </xf>
    <xf numFmtId="41" fontId="6" fillId="0" borderId="29" xfId="0" applyNumberFormat="1" applyFont="1" applyBorder="1" applyAlignment="1">
      <alignment vertical="center"/>
    </xf>
    <xf numFmtId="41" fontId="6" fillId="0" borderId="0" xfId="0" applyNumberFormat="1" applyFont="1" applyBorder="1" applyAlignment="1">
      <alignment vertical="center"/>
    </xf>
    <xf numFmtId="41" fontId="6" fillId="0" borderId="30" xfId="0" applyNumberFormat="1" applyFont="1" applyBorder="1" applyAlignment="1">
      <alignment vertical="center"/>
    </xf>
    <xf numFmtId="41" fontId="6" fillId="0" borderId="61" xfId="0" applyNumberFormat="1" applyFont="1" applyBorder="1" applyAlignment="1">
      <alignment vertical="center"/>
    </xf>
    <xf numFmtId="37" fontId="2" fillId="0" borderId="23" xfId="0" applyNumberFormat="1" applyFont="1" applyBorder="1" applyAlignment="1" applyProtection="1">
      <alignment horizontal="distributed"/>
      <protection/>
    </xf>
    <xf numFmtId="41" fontId="10" fillId="0" borderId="0" xfId="0" applyNumberFormat="1" applyFont="1" applyAlignment="1">
      <alignment vertical="center"/>
    </xf>
    <xf numFmtId="41" fontId="10" fillId="0" borderId="29" xfId="0" applyNumberFormat="1" applyFont="1" applyBorder="1" applyAlignment="1">
      <alignment vertical="center"/>
    </xf>
    <xf numFmtId="41" fontId="10" fillId="0" borderId="0" xfId="0" applyNumberFormat="1" applyFont="1" applyBorder="1" applyAlignment="1">
      <alignment vertical="center"/>
    </xf>
    <xf numFmtId="41" fontId="10" fillId="0" borderId="30" xfId="0" applyNumberFormat="1" applyFont="1" applyBorder="1" applyAlignment="1">
      <alignment vertical="center"/>
    </xf>
    <xf numFmtId="41" fontId="10" fillId="0" borderId="61" xfId="0" applyNumberFormat="1" applyFont="1" applyBorder="1" applyAlignment="1">
      <alignment vertical="center"/>
    </xf>
    <xf numFmtId="3" fontId="0" fillId="0" borderId="23" xfId="0" applyNumberFormat="1" applyBorder="1" applyAlignment="1" applyProtection="1">
      <alignment horizontal="right"/>
      <protection/>
    </xf>
    <xf numFmtId="3" fontId="0" fillId="0" borderId="48" xfId="0" applyNumberFormat="1" applyBorder="1" applyAlignment="1" applyProtection="1">
      <alignment horizontal="right"/>
      <protection/>
    </xf>
    <xf numFmtId="0" fontId="2" fillId="0" borderId="62" xfId="0" applyFont="1" applyBorder="1" applyAlignment="1" applyProtection="1">
      <alignment horizontal="distributed"/>
      <protection/>
    </xf>
    <xf numFmtId="41" fontId="6" fillId="0" borderId="48" xfId="0" applyNumberFormat="1" applyFont="1" applyBorder="1" applyAlignment="1">
      <alignment vertical="center"/>
    </xf>
    <xf numFmtId="41" fontId="6" fillId="0" borderId="50" xfId="0" applyNumberFormat="1" applyFont="1" applyBorder="1" applyAlignment="1">
      <alignment vertical="center"/>
    </xf>
    <xf numFmtId="41" fontId="6" fillId="0" borderId="49" xfId="0" applyNumberFormat="1" applyFont="1" applyBorder="1" applyAlignment="1">
      <alignment vertical="center"/>
    </xf>
    <xf numFmtId="41" fontId="6" fillId="0" borderId="63" xfId="0" applyNumberFormat="1" applyFont="1" applyBorder="1" applyAlignment="1">
      <alignment vertical="center"/>
    </xf>
    <xf numFmtId="3" fontId="0" fillId="0" borderId="59" xfId="0" applyNumberFormat="1" applyBorder="1" applyAlignment="1" applyProtection="1">
      <alignment horizontal="right"/>
      <protection/>
    </xf>
    <xf numFmtId="0" fontId="2" fillId="0" borderId="48" xfId="0" applyFont="1" applyBorder="1" applyAlignment="1" applyProtection="1">
      <alignment horizontal="distributed"/>
      <protection/>
    </xf>
    <xf numFmtId="49" fontId="3" fillId="0" borderId="0" xfId="0" applyNumberFormat="1" applyFont="1" applyBorder="1" applyAlignment="1" quotePrefix="1">
      <alignment vertical="center"/>
    </xf>
    <xf numFmtId="0" fontId="3" fillId="0" borderId="0" xfId="0" applyFont="1" applyAlignment="1">
      <alignment horizontal="distributed"/>
    </xf>
    <xf numFmtId="0" fontId="2" fillId="0" borderId="18" xfId="0" applyFont="1" applyBorder="1" applyAlignment="1">
      <alignment vertical="center"/>
    </xf>
    <xf numFmtId="0" fontId="2" fillId="0" borderId="19" xfId="0" applyFont="1" applyBorder="1" applyAlignment="1">
      <alignment vertical="center"/>
    </xf>
    <xf numFmtId="0" fontId="2" fillId="0" borderId="64" xfId="0" applyFont="1" applyBorder="1" applyAlignment="1">
      <alignment vertical="center"/>
    </xf>
    <xf numFmtId="0" fontId="2" fillId="0" borderId="37" xfId="0" applyFont="1" applyBorder="1" applyAlignment="1">
      <alignment vertical="center"/>
    </xf>
    <xf numFmtId="0" fontId="2" fillId="0" borderId="0" xfId="0" applyFont="1" applyBorder="1" applyAlignment="1">
      <alignment horizontal="centerContinuous"/>
    </xf>
    <xf numFmtId="0" fontId="2" fillId="0" borderId="21" xfId="0" applyFont="1" applyBorder="1" applyAlignment="1">
      <alignment horizontal="centerContinuous"/>
    </xf>
    <xf numFmtId="0" fontId="2" fillId="0" borderId="13" xfId="0" applyFont="1" applyBorder="1" applyAlignment="1">
      <alignment vertical="center"/>
    </xf>
    <xf numFmtId="0" fontId="2" fillId="0" borderId="54" xfId="0" applyFont="1" applyBorder="1" applyAlignment="1">
      <alignment horizontal="centerContinuous"/>
    </xf>
    <xf numFmtId="0" fontId="2" fillId="0" borderId="52" xfId="0" applyFont="1" applyBorder="1" applyAlignment="1">
      <alignment vertical="center"/>
    </xf>
    <xf numFmtId="0" fontId="2" fillId="0" borderId="65" xfId="0" applyFont="1" applyBorder="1" applyAlignment="1">
      <alignment vertical="center"/>
    </xf>
    <xf numFmtId="0" fontId="2" fillId="0" borderId="33"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horizontal="centerContinuous"/>
    </xf>
    <xf numFmtId="0" fontId="2" fillId="0" borderId="0" xfId="0" applyFont="1" applyBorder="1" applyAlignment="1">
      <alignment horizontal="center"/>
    </xf>
    <xf numFmtId="0" fontId="2" fillId="0" borderId="55" xfId="0" applyFont="1" applyBorder="1" applyAlignment="1">
      <alignment horizontal="centerContinuous"/>
    </xf>
    <xf numFmtId="0" fontId="2" fillId="0" borderId="56" xfId="0" applyFont="1" applyBorder="1" applyAlignment="1">
      <alignment vertical="center"/>
    </xf>
    <xf numFmtId="0" fontId="2" fillId="0" borderId="13"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16" xfId="0" applyFont="1" applyBorder="1" applyAlignment="1">
      <alignment horizontal="center"/>
    </xf>
    <xf numFmtId="0" fontId="2" fillId="0" borderId="66" xfId="0" applyFont="1" applyBorder="1" applyAlignment="1">
      <alignment vertical="center"/>
    </xf>
    <xf numFmtId="0" fontId="0" fillId="0" borderId="0" xfId="0" applyBorder="1" applyAlignment="1">
      <alignment horizontal="centerContinuous"/>
    </xf>
    <xf numFmtId="0" fontId="0" fillId="0" borderId="21" xfId="0" applyBorder="1" applyAlignment="1">
      <alignment horizontal="centerContinuous"/>
    </xf>
    <xf numFmtId="0" fontId="0" fillId="0" borderId="22" xfId="0" applyBorder="1" applyAlignment="1">
      <alignment vertical="center"/>
    </xf>
    <xf numFmtId="38" fontId="6" fillId="0" borderId="0" xfId="0" applyNumberFormat="1" applyFont="1" applyAlignment="1">
      <alignment vertical="center"/>
    </xf>
    <xf numFmtId="38" fontId="6" fillId="0" borderId="29" xfId="0" applyNumberFormat="1" applyFont="1" applyBorder="1" applyAlignment="1">
      <alignment vertical="center"/>
    </xf>
    <xf numFmtId="38" fontId="6" fillId="0" borderId="0" xfId="0" applyNumberFormat="1" applyFont="1" applyBorder="1" applyAlignment="1">
      <alignment vertical="center"/>
    </xf>
    <xf numFmtId="38" fontId="6" fillId="0" borderId="30" xfId="0" applyNumberFormat="1" applyFont="1" applyBorder="1" applyAlignment="1">
      <alignment vertical="center"/>
    </xf>
    <xf numFmtId="41" fontId="6" fillId="0" borderId="29" xfId="0" applyNumberFormat="1" applyFont="1" applyBorder="1" applyAlignment="1">
      <alignment vertical="center"/>
    </xf>
    <xf numFmtId="0" fontId="0" fillId="0" borderId="0" xfId="0" applyAlignment="1">
      <alignment vertical="center"/>
    </xf>
    <xf numFmtId="0" fontId="0" fillId="0" borderId="21" xfId="0" applyBorder="1" applyAlignment="1">
      <alignment vertical="center"/>
    </xf>
    <xf numFmtId="0" fontId="6" fillId="0" borderId="0" xfId="0" applyFont="1" applyAlignment="1">
      <alignment vertical="center"/>
    </xf>
    <xf numFmtId="0" fontId="6" fillId="0" borderId="29" xfId="0" applyFont="1" applyBorder="1" applyAlignment="1">
      <alignment vertical="center"/>
    </xf>
    <xf numFmtId="0" fontId="6" fillId="0" borderId="0" xfId="0" applyFont="1" applyBorder="1" applyAlignment="1">
      <alignment vertical="center"/>
    </xf>
    <xf numFmtId="0" fontId="6" fillId="0" borderId="30" xfId="0" applyFont="1" applyBorder="1" applyAlignment="1">
      <alignment vertical="center"/>
    </xf>
    <xf numFmtId="0" fontId="0" fillId="0" borderId="22" xfId="0" applyBorder="1" applyAlignment="1">
      <alignment horizontal="distributed" vertical="center"/>
    </xf>
    <xf numFmtId="0" fontId="0" fillId="0" borderId="0" xfId="0" applyAlignment="1">
      <alignment horizontal="distributed" vertical="center"/>
    </xf>
    <xf numFmtId="38" fontId="7" fillId="0" borderId="0" xfId="48" applyFont="1" applyBorder="1" applyAlignment="1">
      <alignment horizontal="right" vertical="center"/>
    </xf>
    <xf numFmtId="38" fontId="7" fillId="0" borderId="29" xfId="48" applyFont="1" applyBorder="1" applyAlignment="1">
      <alignment horizontal="right" vertical="center"/>
    </xf>
    <xf numFmtId="38" fontId="7" fillId="0" borderId="30" xfId="48" applyFont="1" applyBorder="1" applyAlignment="1">
      <alignment horizontal="right" vertical="center"/>
    </xf>
    <xf numFmtId="183" fontId="7" fillId="0" borderId="29" xfId="48" applyNumberFormat="1" applyFont="1" applyBorder="1" applyAlignment="1">
      <alignment horizontal="right" vertical="center"/>
    </xf>
    <xf numFmtId="41" fontId="7" fillId="0" borderId="0" xfId="48" applyNumberFormat="1" applyFont="1" applyBorder="1" applyAlignment="1">
      <alignment horizontal="right" vertical="center"/>
    </xf>
    <xf numFmtId="183" fontId="7" fillId="0" borderId="30" xfId="48" applyNumberFormat="1" applyFont="1" applyBorder="1" applyAlignment="1">
      <alignment horizontal="right" vertical="center"/>
    </xf>
    <xf numFmtId="0" fontId="0" fillId="0" borderId="0" xfId="0" applyBorder="1" applyAlignment="1">
      <alignment horizontal="centerContinuous" vertical="center"/>
    </xf>
    <xf numFmtId="0" fontId="0" fillId="0" borderId="21" xfId="0" applyBorder="1" applyAlignment="1">
      <alignment horizontal="distributed" vertical="center"/>
    </xf>
    <xf numFmtId="183" fontId="6" fillId="0" borderId="0" xfId="0" applyNumberFormat="1" applyFont="1" applyBorder="1" applyAlignment="1" applyProtection="1">
      <alignment horizontal="right" vertical="center"/>
      <protection/>
    </xf>
    <xf numFmtId="183" fontId="6" fillId="0" borderId="29" xfId="0" applyNumberFormat="1" applyFont="1" applyBorder="1" applyAlignment="1" applyProtection="1">
      <alignment horizontal="right" vertical="center"/>
      <protection/>
    </xf>
    <xf numFmtId="183" fontId="6" fillId="0" borderId="30" xfId="0" applyNumberFormat="1" applyFont="1" applyBorder="1" applyAlignment="1" applyProtection="1">
      <alignment horizontal="right" vertical="center"/>
      <protection/>
    </xf>
    <xf numFmtId="0" fontId="0" fillId="0" borderId="21" xfId="0" applyBorder="1" applyAlignment="1">
      <alignment horizontal="left" vertical="center"/>
    </xf>
    <xf numFmtId="0" fontId="0" fillId="0" borderId="22" xfId="0" applyBorder="1" applyAlignment="1">
      <alignment horizontal="left" vertical="center"/>
    </xf>
    <xf numFmtId="38" fontId="10" fillId="0" borderId="0" xfId="48" applyFont="1" applyBorder="1" applyAlignment="1">
      <alignment horizontal="right" vertical="center"/>
    </xf>
    <xf numFmtId="38" fontId="10" fillId="0" borderId="29" xfId="48" applyFont="1" applyBorder="1" applyAlignment="1">
      <alignment horizontal="right" vertical="center"/>
    </xf>
    <xf numFmtId="38" fontId="10" fillId="0" borderId="30" xfId="48" applyFont="1" applyBorder="1" applyAlignment="1">
      <alignment horizontal="right" vertical="center"/>
    </xf>
    <xf numFmtId="183" fontId="10" fillId="0" borderId="29" xfId="48" applyNumberFormat="1" applyFont="1" applyBorder="1" applyAlignment="1">
      <alignment vertical="center"/>
    </xf>
    <xf numFmtId="41" fontId="10" fillId="0" borderId="0" xfId="48" applyNumberFormat="1" applyFont="1" applyBorder="1" applyAlignment="1">
      <alignment horizontal="right" vertical="center"/>
    </xf>
    <xf numFmtId="183" fontId="10" fillId="0" borderId="30" xfId="48" applyNumberFormat="1" applyFont="1" applyBorder="1" applyAlignment="1">
      <alignment horizontal="right" vertical="center"/>
    </xf>
    <xf numFmtId="183" fontId="10" fillId="0" borderId="0" xfId="48" applyNumberFormat="1" applyFont="1" applyBorder="1" applyAlignment="1">
      <alignment horizontal="right" vertical="center"/>
    </xf>
    <xf numFmtId="41" fontId="10" fillId="0" borderId="29" xfId="0" applyNumberFormat="1" applyFont="1" applyBorder="1" applyAlignment="1" applyProtection="1">
      <alignment horizontal="right" vertical="center"/>
      <protection/>
    </xf>
    <xf numFmtId="41" fontId="10" fillId="0" borderId="0" xfId="0" applyNumberFormat="1" applyFont="1" applyBorder="1" applyAlignment="1" applyProtection="1">
      <alignment horizontal="right" vertical="center"/>
      <protection/>
    </xf>
    <xf numFmtId="41" fontId="10" fillId="0" borderId="30" xfId="0" applyNumberFormat="1" applyFont="1" applyBorder="1" applyAlignment="1" applyProtection="1">
      <alignment horizontal="right" vertical="center"/>
      <protection/>
    </xf>
    <xf numFmtId="183" fontId="6" fillId="0" borderId="31" xfId="0" applyNumberFormat="1" applyFont="1" applyBorder="1" applyAlignment="1" applyProtection="1">
      <alignment horizontal="right" vertical="center"/>
      <protection/>
    </xf>
    <xf numFmtId="183" fontId="6" fillId="0" borderId="12" xfId="0" applyNumberFormat="1" applyFont="1" applyBorder="1" applyAlignment="1" applyProtection="1">
      <alignment horizontal="right" vertical="center"/>
      <protection/>
    </xf>
    <xf numFmtId="183" fontId="6" fillId="0" borderId="46" xfId="0" applyNumberFormat="1" applyFont="1" applyBorder="1" applyAlignment="1" applyProtection="1">
      <alignment horizontal="right" vertical="center"/>
      <protection/>
    </xf>
    <xf numFmtId="0" fontId="0" fillId="0" borderId="66" xfId="0" applyBorder="1" applyAlignment="1">
      <alignment horizontal="left" vertical="center"/>
    </xf>
    <xf numFmtId="0" fontId="0" fillId="0" borderId="48"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25" fillId="0" borderId="0" xfId="0" applyFont="1" applyAlignment="1">
      <alignment vertical="center"/>
    </xf>
    <xf numFmtId="0" fontId="0" fillId="0" borderId="0" xfId="0" applyAlignment="1">
      <alignment horizontal="distributed"/>
    </xf>
    <xf numFmtId="0" fontId="26" fillId="0" borderId="0" xfId="0" applyFont="1" applyAlignment="1">
      <alignment vertical="center"/>
    </xf>
    <xf numFmtId="0" fontId="26" fillId="0" borderId="0" xfId="0" applyFont="1" applyBorder="1" applyAlignment="1">
      <alignment vertical="center"/>
    </xf>
    <xf numFmtId="0" fontId="26" fillId="0" borderId="0" xfId="0" applyFont="1" applyBorder="1" applyAlignment="1">
      <alignment horizontal="centerContinuous"/>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57"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18" xfId="0" applyFont="1" applyBorder="1" applyAlignment="1">
      <alignment horizontal="center"/>
    </xf>
    <xf numFmtId="0" fontId="2" fillId="0" borderId="28" xfId="0" applyFont="1" applyBorder="1" applyAlignment="1">
      <alignment horizontal="center"/>
    </xf>
    <xf numFmtId="0" fontId="2" fillId="0" borderId="34" xfId="0" applyFont="1" applyBorder="1" applyAlignment="1">
      <alignment horizontal="center" vertical="center"/>
    </xf>
    <xf numFmtId="0" fontId="2" fillId="0" borderId="42" xfId="0" applyFont="1" applyBorder="1" applyAlignment="1">
      <alignment horizontal="center"/>
    </xf>
    <xf numFmtId="0" fontId="2" fillId="0" borderId="23" xfId="0" applyFont="1" applyBorder="1" applyAlignment="1">
      <alignment vertical="center"/>
    </xf>
    <xf numFmtId="41" fontId="6" fillId="0" borderId="34" xfId="0" applyNumberFormat="1" applyFont="1" applyFill="1" applyBorder="1" applyAlignment="1" applyProtection="1">
      <alignment horizontal="right" vertical="center"/>
      <protection/>
    </xf>
    <xf numFmtId="41" fontId="6" fillId="0" borderId="42" xfId="0" applyNumberFormat="1" applyFont="1" applyFill="1" applyBorder="1" applyAlignment="1" applyProtection="1">
      <alignment horizontal="right" vertical="center"/>
      <protection/>
    </xf>
    <xf numFmtId="0" fontId="0" fillId="0" borderId="0" xfId="0" applyFill="1" applyAlignment="1">
      <alignment vertical="center"/>
    </xf>
    <xf numFmtId="41" fontId="0" fillId="0" borderId="0" xfId="0" applyNumberFormat="1" applyBorder="1" applyAlignment="1">
      <alignment horizontal="right"/>
    </xf>
    <xf numFmtId="41" fontId="0" fillId="0" borderId="29" xfId="0" applyNumberFormat="1" applyBorder="1" applyAlignment="1">
      <alignment horizontal="right"/>
    </xf>
    <xf numFmtId="41" fontId="0" fillId="0" borderId="30" xfId="0" applyNumberFormat="1" applyBorder="1" applyAlignment="1">
      <alignment horizontal="right"/>
    </xf>
    <xf numFmtId="41" fontId="0" fillId="0" borderId="34" xfId="0" applyNumberFormat="1" applyBorder="1" applyAlignment="1">
      <alignment horizontal="right"/>
    </xf>
    <xf numFmtId="41" fontId="0" fillId="0" borderId="42" xfId="0" applyNumberFormat="1" applyBorder="1" applyAlignment="1">
      <alignment horizontal="right"/>
    </xf>
    <xf numFmtId="0" fontId="0" fillId="0" borderId="23" xfId="0" applyBorder="1" applyAlignment="1">
      <alignment vertical="center"/>
    </xf>
    <xf numFmtId="41" fontId="7" fillId="0" borderId="34" xfId="0" applyNumberFormat="1" applyFont="1" applyBorder="1" applyAlignment="1" applyProtection="1">
      <alignment horizontal="right" vertical="center"/>
      <protection/>
    </xf>
    <xf numFmtId="41" fontId="7" fillId="0" borderId="42" xfId="0" applyNumberFormat="1" applyFont="1" applyBorder="1" applyAlignment="1" applyProtection="1">
      <alignment horizontal="right" vertical="center"/>
      <protection/>
    </xf>
    <xf numFmtId="41" fontId="6" fillId="0" borderId="23" xfId="0" applyNumberFormat="1" applyFont="1" applyBorder="1" applyAlignment="1" applyProtection="1">
      <alignment horizontal="right"/>
      <protection/>
    </xf>
    <xf numFmtId="41" fontId="6" fillId="0" borderId="0" xfId="0" applyNumberFormat="1" applyFont="1" applyFill="1" applyBorder="1" applyAlignment="1" applyProtection="1">
      <alignment horizontal="right"/>
      <protection/>
    </xf>
    <xf numFmtId="41" fontId="6" fillId="0" borderId="29" xfId="0" applyNumberFormat="1" applyFont="1" applyFill="1" applyBorder="1" applyAlignment="1" applyProtection="1">
      <alignment horizontal="right"/>
      <protection/>
    </xf>
    <xf numFmtId="41" fontId="6" fillId="0" borderId="30" xfId="0" applyNumberFormat="1" applyFont="1" applyFill="1" applyBorder="1" applyAlignment="1" applyProtection="1">
      <alignment horizontal="right"/>
      <protection/>
    </xf>
    <xf numFmtId="41" fontId="6" fillId="0" borderId="30" xfId="0" applyNumberFormat="1" applyFont="1" applyBorder="1" applyAlignment="1" applyProtection="1">
      <alignment horizontal="right"/>
      <protection/>
    </xf>
    <xf numFmtId="41" fontId="6" fillId="0" borderId="42" xfId="0" applyNumberFormat="1" applyFont="1" applyBorder="1" applyAlignment="1" applyProtection="1">
      <alignment horizontal="right"/>
      <protection/>
    </xf>
    <xf numFmtId="0" fontId="2" fillId="0" borderId="0" xfId="0" applyFont="1" applyBorder="1" applyAlignment="1" applyProtection="1">
      <alignment vertical="center"/>
      <protection/>
    </xf>
    <xf numFmtId="41" fontId="6" fillId="0" borderId="23" xfId="0" applyNumberFormat="1" applyFont="1" applyFill="1" applyBorder="1" applyAlignment="1" applyProtection="1">
      <alignment horizontal="right" vertical="center"/>
      <protection/>
    </xf>
    <xf numFmtId="41" fontId="6" fillId="0" borderId="42" xfId="0" applyNumberFormat="1" applyFont="1" applyBorder="1" applyAlignment="1" applyProtection="1">
      <alignment horizontal="right" vertical="center"/>
      <protection/>
    </xf>
    <xf numFmtId="0" fontId="2" fillId="0" borderId="23" xfId="0" applyFont="1" applyBorder="1" applyAlignment="1" applyProtection="1">
      <alignment vertical="center"/>
      <protection/>
    </xf>
    <xf numFmtId="0" fontId="2" fillId="0" borderId="23" xfId="0" applyFont="1" applyBorder="1" applyAlignment="1" applyProtection="1">
      <alignment horizontal="distributed" vertical="center"/>
      <protection/>
    </xf>
    <xf numFmtId="0" fontId="0" fillId="0" borderId="34" xfId="0" applyBorder="1" applyAlignment="1">
      <alignment vertical="center"/>
    </xf>
    <xf numFmtId="0" fontId="0" fillId="0" borderId="42" xfId="0" applyBorder="1" applyAlignment="1">
      <alignment vertical="center"/>
    </xf>
    <xf numFmtId="41" fontId="10" fillId="0" borderId="34" xfId="0" applyNumberFormat="1" applyFont="1" applyBorder="1" applyAlignment="1">
      <alignment vertical="center"/>
    </xf>
    <xf numFmtId="41" fontId="10" fillId="0" borderId="42" xfId="0" applyNumberFormat="1" applyFont="1" applyBorder="1" applyAlignment="1">
      <alignment vertical="center"/>
    </xf>
    <xf numFmtId="41" fontId="6" fillId="0" borderId="34" xfId="0" applyNumberFormat="1" applyFont="1" applyBorder="1" applyAlignment="1">
      <alignment vertical="center"/>
    </xf>
    <xf numFmtId="41" fontId="6" fillId="0" borderId="42" xfId="0" applyNumberFormat="1" applyFont="1" applyBorder="1" applyAlignment="1">
      <alignment vertical="center"/>
    </xf>
    <xf numFmtId="41" fontId="6" fillId="0" borderId="70" xfId="0" applyNumberFormat="1" applyFont="1" applyBorder="1" applyAlignment="1">
      <alignment vertical="center"/>
    </xf>
    <xf numFmtId="41" fontId="6" fillId="0" borderId="47" xfId="0" applyNumberFormat="1" applyFont="1" applyBorder="1" applyAlignment="1">
      <alignment vertical="center"/>
    </xf>
    <xf numFmtId="49" fontId="3" fillId="0" borderId="0" xfId="0" applyNumberFormat="1" applyFont="1" applyBorder="1" applyAlignment="1" quotePrefix="1">
      <alignment vertical="center"/>
    </xf>
    <xf numFmtId="0" fontId="26" fillId="0" borderId="0" xfId="0" applyFont="1" applyAlignment="1">
      <alignment/>
    </xf>
    <xf numFmtId="0" fontId="2" fillId="0" borderId="18" xfId="0" applyFont="1" applyBorder="1" applyAlignment="1">
      <alignment horizontal="centerContinuous"/>
    </xf>
    <xf numFmtId="0" fontId="4" fillId="0" borderId="62" xfId="0" applyFont="1" applyBorder="1" applyAlignment="1">
      <alignment horizontal="center" vertical="center" wrapText="1"/>
    </xf>
    <xf numFmtId="0" fontId="2" fillId="0" borderId="62" xfId="0" applyFont="1" applyBorder="1" applyAlignment="1">
      <alignment horizontal="center" vertical="center" wrapText="1"/>
    </xf>
    <xf numFmtId="0" fontId="27" fillId="0" borderId="62" xfId="0" applyFont="1" applyBorder="1" applyAlignment="1">
      <alignment horizontal="center" vertical="center" wrapText="1"/>
    </xf>
    <xf numFmtId="41" fontId="12" fillId="0" borderId="71" xfId="0" applyNumberFormat="1" applyFont="1" applyBorder="1" applyAlignment="1" applyProtection="1">
      <alignment horizontal="right" vertical="center"/>
      <protection/>
    </xf>
    <xf numFmtId="41" fontId="12" fillId="0" borderId="0" xfId="0" applyNumberFormat="1" applyFont="1" applyBorder="1" applyAlignment="1" applyProtection="1">
      <alignment horizontal="right" vertical="center"/>
      <protection/>
    </xf>
    <xf numFmtId="41" fontId="12" fillId="0" borderId="0" xfId="0" applyNumberFormat="1" applyFont="1" applyFill="1" applyBorder="1" applyAlignment="1" applyProtection="1">
      <alignment horizontal="right" vertical="center"/>
      <protection/>
    </xf>
    <xf numFmtId="41" fontId="12" fillId="0" borderId="32" xfId="0" applyNumberFormat="1" applyFont="1" applyBorder="1" applyAlignment="1" applyProtection="1">
      <alignment horizontal="right" vertical="center"/>
      <protection/>
    </xf>
    <xf numFmtId="41" fontId="12" fillId="0" borderId="33" xfId="0" applyNumberFormat="1" applyFont="1" applyBorder="1" applyAlignment="1" applyProtection="1">
      <alignment horizontal="right" vertical="center"/>
      <protection/>
    </xf>
    <xf numFmtId="0" fontId="0" fillId="0" borderId="41" xfId="0" applyBorder="1" applyAlignment="1">
      <alignment vertical="center"/>
    </xf>
    <xf numFmtId="0" fontId="2" fillId="0" borderId="21" xfId="0" applyFont="1" applyBorder="1" applyAlignment="1" applyProtection="1">
      <alignment horizontal="distributed" vertical="center"/>
      <protection/>
    </xf>
    <xf numFmtId="41" fontId="6" fillId="0" borderId="34" xfId="0" applyNumberFormat="1" applyFont="1" applyBorder="1" applyAlignment="1">
      <alignment horizontal="right" vertical="center"/>
    </xf>
    <xf numFmtId="41" fontId="6" fillId="0" borderId="0" xfId="0" applyNumberFormat="1" applyFont="1" applyFill="1" applyBorder="1" applyAlignment="1">
      <alignment horizontal="right" vertical="center"/>
    </xf>
    <xf numFmtId="41" fontId="6" fillId="0" borderId="42" xfId="0" applyNumberFormat="1" applyFont="1" applyFill="1" applyBorder="1" applyAlignment="1">
      <alignment horizontal="right" vertical="center"/>
    </xf>
    <xf numFmtId="0" fontId="2" fillId="0" borderId="21" xfId="0" applyFont="1" applyBorder="1" applyAlignment="1" applyProtection="1">
      <alignment horizontal="centerContinuous" vertical="center"/>
      <protection/>
    </xf>
    <xf numFmtId="41" fontId="6" fillId="0" borderId="0" xfId="0" applyNumberFormat="1" applyFont="1" applyAlignment="1">
      <alignment horizontal="righ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0" xfId="0" applyFont="1" applyAlignment="1">
      <alignment vertical="center"/>
    </xf>
    <xf numFmtId="41" fontId="6" fillId="0" borderId="0" xfId="0" applyNumberFormat="1" applyFont="1" applyFill="1" applyBorder="1" applyAlignment="1" applyProtection="1">
      <alignment horizontal="right" vertical="top"/>
      <protection/>
    </xf>
    <xf numFmtId="37" fontId="2" fillId="0" borderId="0" xfId="0" applyNumberFormat="1" applyFont="1" applyBorder="1" applyAlignment="1" applyProtection="1">
      <alignment horizontal="distributed" vertical="center"/>
      <protection/>
    </xf>
    <xf numFmtId="37" fontId="2" fillId="0" borderId="21" xfId="0" applyNumberFormat="1" applyFont="1" applyBorder="1" applyAlignment="1" applyProtection="1">
      <alignment horizontal="distributed" vertical="center"/>
      <protection/>
    </xf>
    <xf numFmtId="0" fontId="0" fillId="0" borderId="34" xfId="0" applyBorder="1" applyAlignment="1">
      <alignment vertical="center"/>
    </xf>
    <xf numFmtId="0" fontId="0" fillId="0" borderId="42" xfId="0" applyBorder="1" applyAlignment="1">
      <alignment vertical="center"/>
    </xf>
    <xf numFmtId="41" fontId="10" fillId="0" borderId="0" xfId="0" applyNumberFormat="1" applyFont="1" applyAlignment="1">
      <alignment vertical="center"/>
    </xf>
    <xf numFmtId="41" fontId="10" fillId="0" borderId="34" xfId="0" applyNumberFormat="1" applyFont="1" applyBorder="1" applyAlignment="1">
      <alignment vertical="center"/>
    </xf>
    <xf numFmtId="41" fontId="10" fillId="0" borderId="0" xfId="0" applyNumberFormat="1" applyFont="1" applyBorder="1" applyAlignment="1">
      <alignment vertical="center"/>
    </xf>
    <xf numFmtId="41" fontId="10" fillId="0" borderId="42" xfId="0" applyNumberFormat="1" applyFont="1" applyBorder="1" applyAlignment="1">
      <alignment vertical="center"/>
    </xf>
    <xf numFmtId="3" fontId="0" fillId="0" borderId="0" xfId="0" applyNumberFormat="1" applyBorder="1" applyAlignment="1" applyProtection="1">
      <alignment horizontal="right" vertical="center"/>
      <protection/>
    </xf>
    <xf numFmtId="41" fontId="6" fillId="0" borderId="0" xfId="0" applyNumberFormat="1" applyFont="1" applyAlignment="1">
      <alignment vertical="center"/>
    </xf>
    <xf numFmtId="41" fontId="6" fillId="0" borderId="0" xfId="0" applyNumberFormat="1" applyFont="1" applyBorder="1" applyAlignment="1">
      <alignment vertical="center"/>
    </xf>
    <xf numFmtId="41" fontId="6" fillId="0" borderId="42" xfId="0" applyNumberFormat="1" applyFont="1" applyBorder="1" applyAlignment="1">
      <alignment vertical="center"/>
    </xf>
    <xf numFmtId="41" fontId="6" fillId="0" borderId="34" xfId="0" applyNumberFormat="1" applyFont="1" applyBorder="1" applyAlignment="1">
      <alignment vertical="center"/>
    </xf>
    <xf numFmtId="3" fontId="0" fillId="0" borderId="48" xfId="0" applyNumberFormat="1" applyBorder="1" applyAlignment="1" applyProtection="1">
      <alignment horizontal="right" vertical="center"/>
      <protection/>
    </xf>
    <xf numFmtId="0" fontId="2" fillId="0" borderId="62" xfId="0" applyFont="1" applyBorder="1" applyAlignment="1" applyProtection="1">
      <alignment horizontal="distributed" vertical="center"/>
      <protection/>
    </xf>
    <xf numFmtId="41" fontId="6" fillId="0" borderId="48" xfId="0" applyNumberFormat="1" applyFont="1" applyBorder="1" applyAlignment="1" applyProtection="1">
      <alignment horizontal="right" vertical="center"/>
      <protection/>
    </xf>
    <xf numFmtId="41" fontId="6" fillId="0" borderId="48" xfId="0" applyNumberFormat="1" applyFont="1" applyBorder="1" applyAlignment="1">
      <alignment vertical="center"/>
    </xf>
    <xf numFmtId="41" fontId="6" fillId="0" borderId="70" xfId="0" applyNumberFormat="1" applyFont="1" applyBorder="1" applyAlignment="1" applyProtection="1">
      <alignment horizontal="right" vertical="center"/>
      <protection/>
    </xf>
    <xf numFmtId="41" fontId="6" fillId="0" borderId="47" xfId="0" applyNumberFormat="1" applyFont="1" applyBorder="1" applyAlignment="1">
      <alignment vertical="center"/>
    </xf>
    <xf numFmtId="0" fontId="3" fillId="0" borderId="0" xfId="0" applyFont="1" applyBorder="1" applyAlignment="1" applyProtection="1">
      <alignment horizontal="distributed"/>
      <protection/>
    </xf>
    <xf numFmtId="0" fontId="2" fillId="0" borderId="72" xfId="0" applyFont="1" applyBorder="1" applyAlignment="1" applyProtection="1">
      <alignment horizontal="center" vertical="center" wrapText="1"/>
      <protection/>
    </xf>
    <xf numFmtId="0" fontId="2" fillId="0" borderId="73" xfId="0" applyFont="1" applyBorder="1" applyAlignment="1" applyProtection="1">
      <alignment horizontal="center" vertical="center" wrapText="1"/>
      <protection/>
    </xf>
    <xf numFmtId="0" fontId="2" fillId="0" borderId="69" xfId="0" applyFont="1" applyBorder="1" applyAlignment="1" applyProtection="1">
      <alignment horizontal="center" vertical="center" wrapText="1"/>
      <protection/>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0"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2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distributed"/>
      <protection/>
    </xf>
    <xf numFmtId="0" fontId="2" fillId="0" borderId="21" xfId="0" applyFont="1" applyBorder="1" applyAlignment="1">
      <alignment horizontal="distributed"/>
    </xf>
    <xf numFmtId="0" fontId="2" fillId="0" borderId="23" xfId="0" applyFont="1" applyBorder="1" applyAlignment="1" applyProtection="1">
      <alignment horizontal="distributed"/>
      <protection/>
    </xf>
    <xf numFmtId="0" fontId="9" fillId="0" borderId="0" xfId="0" applyFont="1" applyBorder="1" applyAlignment="1">
      <alignment horizontal="distributed" vertical="center"/>
    </xf>
    <xf numFmtId="0" fontId="9" fillId="0" borderId="24" xfId="0" applyFont="1" applyBorder="1" applyAlignment="1">
      <alignment horizontal="distributed" vertical="center"/>
    </xf>
    <xf numFmtId="0" fontId="9" fillId="0" borderId="23" xfId="0" applyFont="1" applyBorder="1" applyAlignment="1">
      <alignment horizontal="distributed" vertical="center"/>
    </xf>
    <xf numFmtId="0" fontId="2" fillId="0" borderId="0"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37" fontId="2" fillId="0" borderId="0" xfId="0" applyNumberFormat="1" applyFont="1" applyBorder="1" applyAlignment="1" applyProtection="1">
      <alignment horizontal="distributed"/>
      <protection/>
    </xf>
    <xf numFmtId="37" fontId="2" fillId="0" borderId="21" xfId="0" applyNumberFormat="1" applyFont="1" applyBorder="1" applyAlignment="1" applyProtection="1">
      <alignment horizontal="distributed"/>
      <protection/>
    </xf>
    <xf numFmtId="37" fontId="2" fillId="0" borderId="23" xfId="0" applyNumberFormat="1" applyFont="1" applyBorder="1" applyAlignment="1" applyProtection="1">
      <alignment horizontal="distributed"/>
      <protection/>
    </xf>
    <xf numFmtId="0" fontId="0" fillId="0" borderId="21" xfId="0" applyBorder="1" applyAlignment="1">
      <alignment/>
    </xf>
    <xf numFmtId="0" fontId="0" fillId="0" borderId="0" xfId="0" applyBorder="1" applyAlignment="1">
      <alignment/>
    </xf>
    <xf numFmtId="37" fontId="5" fillId="0" borderId="0" xfId="0" applyNumberFormat="1" applyFont="1" applyBorder="1" applyAlignment="1" applyProtection="1">
      <alignment horizontal="distributed"/>
      <protection/>
    </xf>
    <xf numFmtId="37" fontId="5" fillId="0" borderId="21" xfId="0" applyNumberFormat="1" applyFont="1" applyBorder="1" applyAlignment="1" applyProtection="1">
      <alignment horizontal="distributed"/>
      <protection/>
    </xf>
    <xf numFmtId="37" fontId="5" fillId="0" borderId="23" xfId="0" applyNumberFormat="1" applyFont="1" applyBorder="1" applyAlignment="1" applyProtection="1">
      <alignment horizontal="distributed"/>
      <protection/>
    </xf>
    <xf numFmtId="0" fontId="0" fillId="0" borderId="21" xfId="0" applyBorder="1" applyAlignment="1">
      <alignment horizontal="distributed"/>
    </xf>
    <xf numFmtId="0" fontId="0" fillId="0" borderId="0" xfId="0" applyBorder="1" applyAlignment="1">
      <alignment horizontal="distributed"/>
    </xf>
    <xf numFmtId="0" fontId="18" fillId="0" borderId="0" xfId="0" applyFont="1" applyBorder="1" applyAlignment="1">
      <alignment horizontal="distributed"/>
    </xf>
    <xf numFmtId="0" fontId="2" fillId="0" borderId="20"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9" fillId="0" borderId="22" xfId="0" applyFont="1" applyBorder="1" applyAlignment="1">
      <alignment horizontal="distributed" vertical="center"/>
    </xf>
    <xf numFmtId="0" fontId="2" fillId="0" borderId="21" xfId="0" applyFont="1" applyBorder="1" applyAlignment="1" applyProtection="1">
      <alignment horizontal="distributed"/>
      <protection/>
    </xf>
    <xf numFmtId="0" fontId="2" fillId="0" borderId="22" xfId="0" applyFont="1" applyBorder="1" applyAlignment="1" applyProtection="1">
      <alignment horizontal="distributed"/>
      <protection/>
    </xf>
    <xf numFmtId="0" fontId="2" fillId="0" borderId="19" xfId="0" applyFont="1" applyBorder="1" applyAlignment="1">
      <alignment horizontal="center" vertical="center"/>
    </xf>
    <xf numFmtId="0" fontId="2" fillId="0" borderId="13" xfId="0" applyFont="1" applyBorder="1" applyAlignment="1">
      <alignment horizontal="center" vertical="center"/>
    </xf>
    <xf numFmtId="37" fontId="5" fillId="0" borderId="0" xfId="0" applyNumberFormat="1" applyFont="1" applyBorder="1" applyAlignment="1" applyProtection="1">
      <alignment vertical="center"/>
      <protection/>
    </xf>
    <xf numFmtId="37" fontId="5" fillId="0" borderId="21" xfId="0" applyNumberFormat="1" applyFont="1" applyBorder="1" applyAlignment="1" applyProtection="1">
      <alignment vertical="center"/>
      <protection/>
    </xf>
    <xf numFmtId="37" fontId="2" fillId="0" borderId="22" xfId="0" applyNumberFormat="1" applyFont="1" applyBorder="1" applyAlignment="1" applyProtection="1">
      <alignment horizontal="distributed"/>
      <protection/>
    </xf>
    <xf numFmtId="37" fontId="5" fillId="0" borderId="22" xfId="0" applyNumberFormat="1" applyFont="1" applyBorder="1" applyAlignment="1" applyProtection="1">
      <alignment horizontal="distributed"/>
      <protection/>
    </xf>
    <xf numFmtId="37" fontId="2" fillId="0" borderId="24" xfId="0" applyNumberFormat="1" applyFont="1" applyBorder="1" applyAlignment="1" applyProtection="1">
      <alignment horizontal="distributed"/>
      <protection/>
    </xf>
    <xf numFmtId="0" fontId="0" fillId="0" borderId="1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26"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0" fillId="0" borderId="0" xfId="0" applyAlignment="1">
      <alignment horizontal="distributed"/>
    </xf>
    <xf numFmtId="0" fontId="2" fillId="0" borderId="16" xfId="0" applyFont="1" applyBorder="1" applyAlignment="1">
      <alignment horizontal="distributed"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37" fontId="5" fillId="0" borderId="0" xfId="0" applyNumberFormat="1" applyFont="1" applyBorder="1" applyAlignment="1" applyProtection="1">
      <alignment horizontal="distributed" vertical="center"/>
      <protection/>
    </xf>
    <xf numFmtId="37" fontId="5" fillId="0" borderId="21" xfId="0" applyNumberFormat="1" applyFont="1" applyBorder="1" applyAlignment="1" applyProtection="1">
      <alignment horizontal="distributed" vertical="center"/>
      <protection/>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7" fillId="0" borderId="0" xfId="0" applyFont="1" applyBorder="1" applyAlignment="1">
      <alignment horizontal="center" vertical="center"/>
    </xf>
    <xf numFmtId="0" fontId="6" fillId="0" borderId="21" xfId="0" applyFont="1" applyBorder="1" applyAlignment="1">
      <alignment horizontal="center" vertical="center"/>
    </xf>
    <xf numFmtId="0" fontId="7" fillId="0" borderId="22" xfId="0" applyFont="1" applyBorder="1" applyAlignment="1">
      <alignment horizontal="distributed" vertical="center"/>
    </xf>
    <xf numFmtId="0" fontId="7" fillId="0" borderId="0" xfId="0" applyFont="1" applyBorder="1" applyAlignment="1">
      <alignment horizontal="distributed" vertical="center"/>
    </xf>
    <xf numFmtId="0" fontId="6" fillId="0" borderId="0" xfId="0" applyFont="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distributed"/>
    </xf>
    <xf numFmtId="0" fontId="6" fillId="0" borderId="0" xfId="0" applyFont="1" applyBorder="1" applyAlignment="1">
      <alignment horizontal="distributed" vertical="distributed"/>
    </xf>
    <xf numFmtId="0" fontId="6" fillId="0" borderId="22" xfId="0" applyFont="1" applyBorder="1" applyAlignment="1">
      <alignment horizontal="distributed" vertical="center"/>
    </xf>
    <xf numFmtId="0" fontId="0" fillId="0" borderId="0" xfId="0" applyAlignment="1">
      <alignment horizontal="distributed" vertical="center"/>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 fillId="0" borderId="22" xfId="0" applyFont="1" applyBorder="1" applyAlignment="1">
      <alignment horizontal="center"/>
    </xf>
    <xf numFmtId="0" fontId="2" fillId="0" borderId="0" xfId="0" applyFont="1" applyBorder="1" applyAlignment="1">
      <alignment horizontal="center"/>
    </xf>
    <xf numFmtId="0" fontId="2" fillId="0" borderId="25" xfId="0" applyFont="1" applyBorder="1" applyAlignment="1">
      <alignment horizontal="distributed"/>
    </xf>
    <xf numFmtId="0" fontId="2" fillId="0" borderId="12" xfId="0" applyFont="1" applyBorder="1" applyAlignment="1">
      <alignment horizontal="distributed"/>
    </xf>
    <xf numFmtId="0" fontId="2" fillId="0" borderId="13" xfId="0" applyFont="1" applyBorder="1" applyAlignment="1">
      <alignment horizontal="distributed"/>
    </xf>
    <xf numFmtId="0" fontId="6" fillId="0" borderId="0" xfId="0" applyFont="1" applyAlignment="1">
      <alignment horizontal="center" vertical="center"/>
    </xf>
    <xf numFmtId="0" fontId="3" fillId="0" borderId="0" xfId="0" applyFont="1" applyBorder="1" applyAlignment="1">
      <alignment horizontal="distributed"/>
    </xf>
    <xf numFmtId="0" fontId="3" fillId="0" borderId="0" xfId="0" applyFont="1" applyAlignment="1">
      <alignment horizontal="distributed"/>
    </xf>
    <xf numFmtId="0" fontId="2" fillId="0" borderId="26" xfId="0" applyFont="1" applyBorder="1" applyAlignment="1">
      <alignment horizontal="distributed"/>
    </xf>
    <xf numFmtId="0" fontId="0" fillId="0" borderId="10" xfId="0" applyBorder="1" applyAlignment="1">
      <alignment horizontal="distributed"/>
    </xf>
    <xf numFmtId="0" fontId="0" fillId="0" borderId="11" xfId="0" applyBorder="1" applyAlignment="1">
      <alignment horizontal="distributed"/>
    </xf>
    <xf numFmtId="0" fontId="2" fillId="0" borderId="20" xfId="0" applyFont="1" applyBorder="1" applyAlignment="1">
      <alignment horizontal="distributed"/>
    </xf>
    <xf numFmtId="0" fontId="2" fillId="0" borderId="18" xfId="0" applyFont="1" applyBorder="1" applyAlignment="1">
      <alignment horizontal="distributed"/>
    </xf>
    <xf numFmtId="0" fontId="2" fillId="0" borderId="19" xfId="0" applyFont="1" applyBorder="1" applyAlignment="1">
      <alignment horizontal="distributed"/>
    </xf>
    <xf numFmtId="0" fontId="2" fillId="0" borderId="22" xfId="0" applyFont="1" applyBorder="1" applyAlignment="1">
      <alignment horizontal="distributed"/>
    </xf>
    <xf numFmtId="0" fontId="2" fillId="0" borderId="0" xfId="0" applyFont="1" applyBorder="1" applyAlignment="1">
      <alignment horizontal="distributed"/>
    </xf>
    <xf numFmtId="0" fontId="2" fillId="0" borderId="21" xfId="0" applyFont="1" applyBorder="1" applyAlignment="1">
      <alignment horizontal="distributed"/>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51" xfId="0" applyFont="1" applyBorder="1" applyAlignment="1">
      <alignment horizontal="center" vertical="center"/>
    </xf>
    <xf numFmtId="0" fontId="27" fillId="0" borderId="79" xfId="0" applyFont="1" applyBorder="1" applyAlignment="1">
      <alignment horizontal="distributed" vertical="center"/>
    </xf>
    <xf numFmtId="0" fontId="27" fillId="0" borderId="10" xfId="0" applyFont="1" applyBorder="1" applyAlignment="1">
      <alignment horizontal="distributed" vertical="center"/>
    </xf>
    <xf numFmtId="0" fontId="2" fillId="0" borderId="71" xfId="0" applyFont="1" applyBorder="1" applyAlignment="1">
      <alignment horizontal="center" vertical="center"/>
    </xf>
    <xf numFmtId="0" fontId="2" fillId="0" borderId="33"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Fill="1" applyBorder="1" applyAlignment="1" applyProtection="1">
      <alignment horizontal="distributed"/>
      <protection/>
    </xf>
    <xf numFmtId="0" fontId="2" fillId="0" borderId="21" xfId="0" applyFont="1" applyFill="1" applyBorder="1" applyAlignment="1" applyProtection="1">
      <alignment horizontal="distributed"/>
      <protection/>
    </xf>
    <xf numFmtId="0" fontId="2" fillId="0" borderId="23" xfId="0" applyFont="1" applyFill="1" applyBorder="1" applyAlignment="1" applyProtection="1">
      <alignment horizontal="distributed"/>
      <protection/>
    </xf>
    <xf numFmtId="37" fontId="4" fillId="0" borderId="0" xfId="0" applyNumberFormat="1" applyFont="1" applyBorder="1" applyAlignment="1" applyProtection="1">
      <alignment horizontal="distributed" vertical="center"/>
      <protection/>
    </xf>
    <xf numFmtId="37" fontId="2" fillId="0" borderId="0" xfId="0" applyNumberFormat="1" applyFont="1" applyBorder="1" applyAlignment="1" applyProtection="1">
      <alignment horizontal="distributed" vertical="center"/>
      <protection/>
    </xf>
    <xf numFmtId="37" fontId="2" fillId="0" borderId="21" xfId="0" applyNumberFormat="1" applyFont="1" applyBorder="1" applyAlignment="1" applyProtection="1">
      <alignment horizontal="distributed" vertical="center"/>
      <protection/>
    </xf>
    <xf numFmtId="0" fontId="0" fillId="0" borderId="21" xfId="0" applyBorder="1" applyAlignment="1">
      <alignment vertical="center"/>
    </xf>
    <xf numFmtId="0" fontId="0" fillId="0" borderId="21" xfId="0" applyBorder="1" applyAlignment="1">
      <alignment horizontal="distributed" vertical="center"/>
    </xf>
    <xf numFmtId="0" fontId="2" fillId="0" borderId="20"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0" xfId="0" applyFont="1" applyBorder="1" applyAlignment="1" applyProtection="1">
      <alignment horizontal="distributed" vertical="center"/>
      <protection/>
    </xf>
    <xf numFmtId="0" fontId="2" fillId="0" borderId="21" xfId="0" applyFont="1" applyBorder="1" applyAlignment="1" applyProtection="1">
      <alignment horizontal="distributed" vertical="center"/>
      <protection/>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2" fillId="0" borderId="62" xfId="0" applyFont="1" applyBorder="1" applyAlignment="1">
      <alignment horizontal="center" vertical="center"/>
    </xf>
    <xf numFmtId="0" fontId="2" fillId="0" borderId="26"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0" borderId="80" xfId="0" applyFont="1" applyBorder="1" applyAlignment="1">
      <alignment horizontal="center" vertical="center"/>
    </xf>
    <xf numFmtId="6" fontId="6" fillId="0" borderId="81" xfId="57" applyFont="1" applyBorder="1" applyAlignment="1">
      <alignment horizontal="center" vertical="center" wrapText="1"/>
    </xf>
    <xf numFmtId="6" fontId="6" fillId="0" borderId="82" xfId="57" applyFont="1" applyBorder="1" applyAlignment="1">
      <alignment horizontal="center" vertical="center" wrapText="1"/>
    </xf>
    <xf numFmtId="6" fontId="6" fillId="0" borderId="83" xfId="57" applyFont="1" applyBorder="1" applyAlignment="1">
      <alignment horizontal="center" vertical="center" wrapText="1"/>
    </xf>
    <xf numFmtId="6" fontId="5" fillId="0" borderId="19" xfId="57" applyFont="1" applyBorder="1" applyAlignment="1">
      <alignment horizontal="center" vertical="center" wrapText="1"/>
    </xf>
    <xf numFmtId="6" fontId="5" fillId="0" borderId="21" xfId="57" applyFont="1" applyBorder="1" applyAlignment="1">
      <alignment horizontal="center" vertical="center" wrapText="1"/>
    </xf>
    <xf numFmtId="6" fontId="5" fillId="0" borderId="62" xfId="57" applyFont="1" applyBorder="1" applyAlignment="1">
      <alignment horizontal="center" vertical="center" wrapText="1"/>
    </xf>
    <xf numFmtId="6" fontId="5" fillId="0" borderId="20" xfId="57" applyFont="1" applyBorder="1" applyAlignment="1">
      <alignment horizontal="center" vertical="center" wrapText="1"/>
    </xf>
    <xf numFmtId="6" fontId="5" fillId="0" borderId="22" xfId="57" applyFont="1" applyBorder="1" applyAlignment="1">
      <alignment horizontal="center" vertical="center" wrapText="1"/>
    </xf>
    <xf numFmtId="6" fontId="5" fillId="0" borderId="66" xfId="57" applyFont="1" applyBorder="1" applyAlignment="1">
      <alignment horizontal="center" vertical="center" wrapText="1"/>
    </xf>
    <xf numFmtId="0" fontId="2" fillId="0" borderId="72" xfId="0" applyFont="1" applyBorder="1" applyAlignment="1">
      <alignment horizontal="center" vertical="center"/>
    </xf>
    <xf numFmtId="0" fontId="2" fillId="0" borderId="84" xfId="0" applyFont="1" applyBorder="1" applyAlignment="1">
      <alignment horizontal="center" vertical="center"/>
    </xf>
    <xf numFmtId="0" fontId="2" fillId="0" borderId="84" xfId="0" applyFont="1" applyBorder="1" applyAlignment="1">
      <alignment horizontal="center" vertical="center" wrapText="1"/>
    </xf>
    <xf numFmtId="0" fontId="2" fillId="0" borderId="0" xfId="61" applyFont="1">
      <alignment vertical="center"/>
      <protection/>
    </xf>
    <xf numFmtId="0" fontId="2" fillId="0" borderId="0" xfId="61" applyFont="1" applyBorder="1">
      <alignment vertical="center"/>
      <protection/>
    </xf>
    <xf numFmtId="0" fontId="3" fillId="0" borderId="0" xfId="61" applyFont="1" applyBorder="1">
      <alignment vertical="center"/>
      <protection/>
    </xf>
    <xf numFmtId="49" fontId="3" fillId="0" borderId="0" xfId="61" applyNumberFormat="1" applyFont="1" applyBorder="1">
      <alignment vertical="center"/>
      <protection/>
    </xf>
    <xf numFmtId="176" fontId="3" fillId="0" borderId="0" xfId="61" applyNumberFormat="1" applyFont="1" applyBorder="1" applyAlignment="1">
      <alignment horizontal="distributed"/>
      <protection/>
    </xf>
    <xf numFmtId="176" fontId="6" fillId="0" borderId="0" xfId="61" applyNumberFormat="1" applyAlignment="1">
      <alignment horizontal="distributed"/>
      <protection/>
    </xf>
    <xf numFmtId="0" fontId="3" fillId="0" borderId="0" xfId="61" applyFont="1" applyBorder="1" applyAlignment="1">
      <alignment horizontal="centerContinuous"/>
      <protection/>
    </xf>
    <xf numFmtId="0" fontId="6" fillId="0" borderId="0" xfId="61" applyBorder="1" applyAlignment="1">
      <alignment horizontal="centerContinuous"/>
      <protection/>
    </xf>
    <xf numFmtId="0" fontId="6" fillId="0" borderId="0" xfId="61">
      <alignment vertical="center"/>
      <protection/>
    </xf>
    <xf numFmtId="0" fontId="6" fillId="0" borderId="0" xfId="61" applyBorder="1">
      <alignment vertical="center"/>
      <protection/>
    </xf>
    <xf numFmtId="0" fontId="2" fillId="0" borderId="18" xfId="61" applyFont="1" applyBorder="1">
      <alignment vertical="center"/>
      <protection/>
    </xf>
    <xf numFmtId="0" fontId="2" fillId="0" borderId="19" xfId="61" applyFont="1" applyBorder="1">
      <alignment vertical="center"/>
      <protection/>
    </xf>
    <xf numFmtId="0" fontId="6" fillId="0" borderId="10" xfId="61" applyBorder="1" applyAlignment="1">
      <alignment horizontal="center"/>
      <protection/>
    </xf>
    <xf numFmtId="0" fontId="6" fillId="0" borderId="19" xfId="61" applyBorder="1" applyAlignment="1">
      <alignment horizontal="center"/>
      <protection/>
    </xf>
    <xf numFmtId="176" fontId="2" fillId="0" borderId="20" xfId="61" applyNumberFormat="1" applyFont="1" applyBorder="1" applyAlignment="1">
      <alignment horizontal="center" vertical="center"/>
      <protection/>
    </xf>
    <xf numFmtId="176" fontId="2" fillId="0" borderId="18" xfId="61" applyNumberFormat="1" applyFont="1" applyBorder="1" applyAlignment="1">
      <alignment horizontal="center" vertical="center"/>
      <protection/>
    </xf>
    <xf numFmtId="176" fontId="2" fillId="0" borderId="19" xfId="61" applyNumberFormat="1" applyFont="1" applyBorder="1" applyAlignment="1">
      <alignment horizontal="center" vertical="center"/>
      <protection/>
    </xf>
    <xf numFmtId="0" fontId="27" fillId="0" borderId="65" xfId="61" applyFont="1" applyBorder="1" applyAlignment="1">
      <alignment horizontal="distributed" vertical="center" wrapText="1"/>
      <protection/>
    </xf>
    <xf numFmtId="0" fontId="27" fillId="0" borderId="33" xfId="61" applyFont="1" applyBorder="1" applyAlignment="1">
      <alignment horizontal="distributed" vertical="center"/>
      <protection/>
    </xf>
    <xf numFmtId="0" fontId="27" fillId="0" borderId="85" xfId="61" applyFont="1" applyBorder="1" applyAlignment="1">
      <alignment horizontal="distributed" vertical="center"/>
      <protection/>
    </xf>
    <xf numFmtId="0" fontId="2" fillId="0" borderId="71" xfId="61" applyFont="1" applyBorder="1" applyAlignment="1">
      <alignment horizontal="center" vertical="center"/>
      <protection/>
    </xf>
    <xf numFmtId="0" fontId="2" fillId="0" borderId="33" xfId="61" applyFont="1" applyBorder="1" applyAlignment="1">
      <alignment horizontal="center" vertical="center"/>
      <protection/>
    </xf>
    <xf numFmtId="0" fontId="2" fillId="0" borderId="85"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27" fillId="0" borderId="71" xfId="61" applyFont="1" applyBorder="1" applyAlignment="1">
      <alignment horizontal="center" vertical="center"/>
      <protection/>
    </xf>
    <xf numFmtId="0" fontId="27" fillId="0" borderId="33" xfId="61" applyFont="1" applyBorder="1" applyAlignment="1">
      <alignment horizontal="center" vertical="center"/>
      <protection/>
    </xf>
    <xf numFmtId="0" fontId="27" fillId="0" borderId="85" xfId="61" applyFont="1" applyBorder="1" applyAlignment="1">
      <alignment horizontal="center" vertical="center"/>
      <protection/>
    </xf>
    <xf numFmtId="0" fontId="2" fillId="0" borderId="20" xfId="61" applyFont="1" applyBorder="1">
      <alignment vertical="center"/>
      <protection/>
    </xf>
    <xf numFmtId="0" fontId="2" fillId="0" borderId="0" xfId="61" applyFont="1" applyBorder="1" applyAlignment="1">
      <alignment horizontal="centerContinuous"/>
      <protection/>
    </xf>
    <xf numFmtId="0" fontId="6" fillId="0" borderId="72" xfId="61" applyBorder="1" applyAlignment="1">
      <alignment horizontal="center" vertical="center"/>
      <protection/>
    </xf>
    <xf numFmtId="0" fontId="6" fillId="0" borderId="20" xfId="61" applyBorder="1" applyAlignment="1">
      <alignment horizontal="center" vertical="center"/>
      <protection/>
    </xf>
    <xf numFmtId="0" fontId="6" fillId="0" borderId="86" xfId="61" applyBorder="1" applyAlignment="1">
      <alignment horizontal="center" vertical="center"/>
      <protection/>
    </xf>
    <xf numFmtId="176" fontId="2" fillId="0" borderId="78" xfId="61" applyNumberFormat="1" applyFont="1" applyBorder="1" applyAlignment="1">
      <alignment horizontal="center"/>
      <protection/>
    </xf>
    <xf numFmtId="176" fontId="2" fillId="0" borderId="10" xfId="61" applyNumberFormat="1" applyFont="1" applyBorder="1" applyAlignment="1">
      <alignment horizontal="center"/>
      <protection/>
    </xf>
    <xf numFmtId="176" fontId="2" fillId="0" borderId="11" xfId="61" applyNumberFormat="1" applyFont="1" applyBorder="1" applyAlignment="1">
      <alignment horizontal="center"/>
      <protection/>
    </xf>
    <xf numFmtId="176" fontId="27" fillId="0" borderId="26" xfId="61" applyNumberFormat="1" applyFont="1" applyBorder="1" applyAlignment="1">
      <alignment horizontal="center"/>
      <protection/>
    </xf>
    <xf numFmtId="176" fontId="27" fillId="0" borderId="10" xfId="61" applyNumberFormat="1" applyFont="1" applyBorder="1" applyAlignment="1">
      <alignment horizontal="center"/>
      <protection/>
    </xf>
    <xf numFmtId="176" fontId="27" fillId="0" borderId="77" xfId="61" applyNumberFormat="1" applyFont="1" applyBorder="1" applyAlignment="1">
      <alignment horizontal="center"/>
      <protection/>
    </xf>
    <xf numFmtId="0" fontId="2" fillId="0" borderId="14" xfId="61" applyFont="1" applyBorder="1" applyAlignment="1">
      <alignment/>
      <protection/>
    </xf>
    <xf numFmtId="0" fontId="2" fillId="0" borderId="37" xfId="61" applyFont="1" applyBorder="1" applyAlignment="1">
      <alignment horizontal="center"/>
      <protection/>
    </xf>
    <xf numFmtId="0" fontId="2" fillId="0" borderId="38" xfId="61" applyFont="1" applyBorder="1" applyAlignment="1">
      <alignment horizontal="center"/>
      <protection/>
    </xf>
    <xf numFmtId="0" fontId="27" fillId="0" borderId="66" xfId="61" applyFont="1" applyBorder="1" applyAlignment="1">
      <alignment horizontal="distributed" vertical="center"/>
      <protection/>
    </xf>
    <xf numFmtId="0" fontId="27" fillId="0" borderId="48" xfId="61" applyFont="1" applyBorder="1" applyAlignment="1">
      <alignment horizontal="distributed" vertical="center"/>
      <protection/>
    </xf>
    <xf numFmtId="0" fontId="27" fillId="0" borderId="87" xfId="61" applyFont="1" applyBorder="1" applyAlignment="1">
      <alignment horizontal="distributed" vertical="center"/>
      <protection/>
    </xf>
    <xf numFmtId="0" fontId="2" fillId="0" borderId="59"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87"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22" xfId="61" applyFont="1" applyBorder="1" applyAlignment="1">
      <alignment horizontal="center" vertical="center"/>
      <protection/>
    </xf>
    <xf numFmtId="0" fontId="27" fillId="0" borderId="56" xfId="61" applyFont="1" applyBorder="1" applyAlignment="1">
      <alignment horizontal="center" vertical="center"/>
      <protection/>
    </xf>
    <xf numFmtId="0" fontId="27" fillId="0" borderId="12" xfId="61" applyFont="1" applyBorder="1" applyAlignment="1">
      <alignment horizontal="center" vertical="center"/>
      <protection/>
    </xf>
    <xf numFmtId="0" fontId="27" fillId="0" borderId="55" xfId="61" applyFont="1" applyBorder="1" applyAlignment="1">
      <alignment horizontal="center" vertical="center"/>
      <protection/>
    </xf>
    <xf numFmtId="0" fontId="2" fillId="0" borderId="48" xfId="61" applyFont="1" applyBorder="1" applyAlignment="1">
      <alignment horizontal="centerContinuous"/>
      <protection/>
    </xf>
    <xf numFmtId="0" fontId="6" fillId="0" borderId="69" xfId="61" applyBorder="1" applyAlignment="1">
      <alignment horizontal="center" vertical="center"/>
      <protection/>
    </xf>
    <xf numFmtId="0" fontId="6" fillId="0" borderId="25" xfId="61" applyBorder="1" applyAlignment="1">
      <alignment horizontal="center" vertical="center"/>
      <protection/>
    </xf>
    <xf numFmtId="0" fontId="6" fillId="0" borderId="45" xfId="61" applyBorder="1" applyAlignment="1">
      <alignment horizontal="center" vertical="center"/>
      <protection/>
    </xf>
    <xf numFmtId="176" fontId="2" fillId="0" borderId="17" xfId="61" applyNumberFormat="1" applyFont="1" applyBorder="1" applyAlignment="1">
      <alignment horizontal="centerContinuous"/>
      <protection/>
    </xf>
    <xf numFmtId="176" fontId="2" fillId="0" borderId="88" xfId="61" applyNumberFormat="1" applyFont="1" applyBorder="1" applyAlignment="1">
      <alignment horizontal="centerContinuous"/>
      <protection/>
    </xf>
    <xf numFmtId="0" fontId="2" fillId="0" borderId="89" xfId="61" applyFont="1" applyBorder="1" applyAlignment="1">
      <alignment/>
      <protection/>
    </xf>
    <xf numFmtId="0" fontId="2" fillId="0" borderId="16" xfId="61" applyFont="1" applyBorder="1" applyAlignment="1">
      <alignment horizontal="center"/>
      <protection/>
    </xf>
    <xf numFmtId="0" fontId="2" fillId="0" borderId="90" xfId="61" applyFont="1" applyBorder="1" applyAlignment="1">
      <alignment horizontal="center"/>
      <protection/>
    </xf>
    <xf numFmtId="0" fontId="2" fillId="0" borderId="68" xfId="61" applyFont="1" applyBorder="1" applyAlignment="1">
      <alignment horizontal="center"/>
      <protection/>
    </xf>
    <xf numFmtId="0" fontId="2" fillId="0" borderId="91" xfId="61" applyFont="1" applyBorder="1" applyAlignment="1">
      <alignment horizontal="center"/>
      <protection/>
    </xf>
    <xf numFmtId="0" fontId="2" fillId="0" borderId="12" xfId="61" applyFont="1" applyBorder="1" applyAlignment="1">
      <alignment horizontal="center"/>
      <protection/>
    </xf>
    <xf numFmtId="0" fontId="2" fillId="0" borderId="45" xfId="61" applyFont="1" applyBorder="1" applyAlignment="1">
      <alignment horizontal="center"/>
      <protection/>
    </xf>
    <xf numFmtId="0" fontId="2" fillId="0" borderId="13" xfId="61" applyFont="1" applyBorder="1" applyAlignment="1">
      <alignment horizontal="center"/>
      <protection/>
    </xf>
    <xf numFmtId="176" fontId="2" fillId="0" borderId="26" xfId="61" applyNumberFormat="1" applyFont="1" applyBorder="1" applyAlignment="1">
      <alignment horizontal="center"/>
      <protection/>
    </xf>
    <xf numFmtId="0" fontId="2" fillId="0" borderId="92" xfId="61" applyFont="1" applyBorder="1" applyAlignment="1">
      <alignment horizontal="center"/>
      <protection/>
    </xf>
    <xf numFmtId="0" fontId="2" fillId="0" borderId="62" xfId="61" applyFont="1" applyBorder="1" applyAlignment="1">
      <alignment horizontal="center"/>
      <protection/>
    </xf>
    <xf numFmtId="0" fontId="2" fillId="0" borderId="87" xfId="61" applyFont="1" applyBorder="1" applyAlignment="1">
      <alignment horizontal="center"/>
      <protection/>
    </xf>
    <xf numFmtId="0" fontId="2" fillId="0" borderId="66" xfId="61" applyFont="1" applyBorder="1" applyAlignment="1">
      <alignment horizontal="centerContinuous"/>
      <protection/>
    </xf>
    <xf numFmtId="0" fontId="2" fillId="0" borderId="0" xfId="61" applyFont="1" applyBorder="1" applyAlignment="1" applyProtection="1">
      <alignment horizontal="centerContinuous" vertical="center"/>
      <protection/>
    </xf>
    <xf numFmtId="0" fontId="6" fillId="0" borderId="22" xfId="61" applyBorder="1">
      <alignment vertical="center"/>
      <protection/>
    </xf>
    <xf numFmtId="0" fontId="6" fillId="0" borderId="27" xfId="61" applyFont="1" applyBorder="1" applyAlignment="1">
      <alignment horizontal="centerContinuous"/>
      <protection/>
    </xf>
    <xf numFmtId="0" fontId="6" fillId="0" borderId="18" xfId="61" applyBorder="1" applyAlignment="1">
      <alignment horizontal="centerContinuous"/>
      <protection/>
    </xf>
    <xf numFmtId="0" fontId="6" fillId="0" borderId="28" xfId="61" applyBorder="1" applyAlignment="1">
      <alignment horizontal="centerContinuous"/>
      <protection/>
    </xf>
    <xf numFmtId="0" fontId="6" fillId="0" borderId="0" xfId="61" applyBorder="1" applyAlignment="1">
      <alignment horizontal="center"/>
      <protection/>
    </xf>
    <xf numFmtId="0" fontId="6" fillId="0" borderId="41" xfId="61" applyBorder="1" applyAlignment="1">
      <alignment horizontal="center"/>
      <protection/>
    </xf>
    <xf numFmtId="0" fontId="6" fillId="0" borderId="93" xfId="61" applyBorder="1" applyAlignment="1">
      <alignment horizontal="center"/>
      <protection/>
    </xf>
    <xf numFmtId="0" fontId="6" fillId="0" borderId="18" xfId="61" applyBorder="1" applyAlignment="1">
      <alignment horizontal="center"/>
      <protection/>
    </xf>
    <xf numFmtId="0" fontId="6" fillId="0" borderId="30" xfId="61" applyBorder="1" applyAlignment="1">
      <alignment horizontal="center"/>
      <protection/>
    </xf>
    <xf numFmtId="0" fontId="6" fillId="0" borderId="39" xfId="61" applyBorder="1" applyAlignment="1">
      <alignment horizontal="center"/>
      <protection/>
    </xf>
    <xf numFmtId="0" fontId="6" fillId="0" borderId="27" xfId="61" applyBorder="1" applyAlignment="1">
      <alignment horizontal="centerContinuous"/>
      <protection/>
    </xf>
    <xf numFmtId="0" fontId="2" fillId="0" borderId="65" xfId="61" applyFont="1" applyBorder="1" applyAlignment="1" applyProtection="1">
      <alignment horizontal="centerContinuous" vertical="center"/>
      <protection/>
    </xf>
    <xf numFmtId="0" fontId="2" fillId="0" borderId="33" xfId="61" applyFont="1" applyBorder="1" applyAlignment="1" applyProtection="1">
      <alignment horizontal="centerContinuous" vertical="center"/>
      <protection/>
    </xf>
    <xf numFmtId="0" fontId="2" fillId="0" borderId="0" xfId="61" applyFont="1" applyBorder="1" applyAlignment="1" applyProtection="1">
      <alignment horizontal="distributed"/>
      <protection/>
    </xf>
    <xf numFmtId="41" fontId="6" fillId="0" borderId="22" xfId="61" applyNumberFormat="1" applyFont="1" applyBorder="1" applyAlignment="1">
      <alignment horizontal="right"/>
      <protection/>
    </xf>
    <xf numFmtId="41" fontId="6" fillId="0" borderId="0" xfId="61" applyNumberFormat="1" applyFont="1" applyBorder="1" applyAlignment="1">
      <alignment horizontal="right"/>
      <protection/>
    </xf>
    <xf numFmtId="41" fontId="6" fillId="0" borderId="29" xfId="61" applyNumberFormat="1" applyFont="1" applyBorder="1" applyAlignment="1">
      <alignment horizontal="right"/>
      <protection/>
    </xf>
    <xf numFmtId="41" fontId="6" fillId="0" borderId="30" xfId="61" applyNumberFormat="1" applyFont="1" applyBorder="1" applyAlignment="1">
      <alignment horizontal="right"/>
      <protection/>
    </xf>
    <xf numFmtId="41" fontId="6" fillId="0" borderId="42" xfId="61" applyNumberFormat="1" applyFont="1" applyBorder="1" applyAlignment="1">
      <alignment horizontal="right"/>
      <protection/>
    </xf>
    <xf numFmtId="41" fontId="6" fillId="0" borderId="34" xfId="61" applyNumberFormat="1" applyFont="1" applyBorder="1" applyAlignment="1">
      <alignment horizontal="right"/>
      <protection/>
    </xf>
    <xf numFmtId="41" fontId="6" fillId="0" borderId="0" xfId="61" applyNumberFormat="1">
      <alignment vertical="center"/>
      <protection/>
    </xf>
    <xf numFmtId="0" fontId="2" fillId="0" borderId="22" xfId="61" applyFont="1" applyBorder="1" applyAlignment="1" applyProtection="1">
      <alignment horizontal="distributed"/>
      <protection/>
    </xf>
    <xf numFmtId="0" fontId="6" fillId="0" borderId="0" xfId="61" applyFont="1">
      <alignment vertical="center"/>
      <protection/>
    </xf>
    <xf numFmtId="0" fontId="2" fillId="0" borderId="0" xfId="61" applyFont="1" applyBorder="1" applyAlignment="1" applyProtection="1">
      <alignment horizontal="centerContinuous"/>
      <protection/>
    </xf>
    <xf numFmtId="41" fontId="6" fillId="0" borderId="22" xfId="61" applyNumberFormat="1" applyBorder="1" applyAlignment="1">
      <alignment horizontal="right"/>
      <protection/>
    </xf>
    <xf numFmtId="41" fontId="6" fillId="0" borderId="0" xfId="61" applyNumberFormat="1" applyBorder="1" applyAlignment="1">
      <alignment horizontal="right"/>
      <protection/>
    </xf>
    <xf numFmtId="41" fontId="6" fillId="0" borderId="29" xfId="61" applyNumberFormat="1" applyBorder="1" applyAlignment="1">
      <alignment horizontal="right"/>
      <protection/>
    </xf>
    <xf numFmtId="41" fontId="6" fillId="0" borderId="30" xfId="61" applyNumberFormat="1" applyBorder="1" applyAlignment="1">
      <alignment horizontal="right"/>
      <protection/>
    </xf>
    <xf numFmtId="41" fontId="6" fillId="0" borderId="42" xfId="61" applyNumberFormat="1" applyBorder="1" applyAlignment="1">
      <alignment horizontal="right"/>
      <protection/>
    </xf>
    <xf numFmtId="41" fontId="6" fillId="0" borderId="34" xfId="61" applyNumberFormat="1" applyBorder="1" applyAlignment="1">
      <alignment horizontal="right"/>
      <protection/>
    </xf>
    <xf numFmtId="0" fontId="2" fillId="0" borderId="22" xfId="61" applyFont="1" applyBorder="1" applyAlignment="1" applyProtection="1">
      <alignment horizontal="centerContinuous"/>
      <protection/>
    </xf>
    <xf numFmtId="0" fontId="9" fillId="0" borderId="0" xfId="61" applyFont="1" applyBorder="1" applyAlignment="1">
      <alignment horizontal="distributed"/>
      <protection/>
    </xf>
    <xf numFmtId="41" fontId="7" fillId="0" borderId="22" xfId="61" applyNumberFormat="1" applyFont="1" applyBorder="1" applyAlignment="1" applyProtection="1">
      <alignment horizontal="right"/>
      <protection/>
    </xf>
    <xf numFmtId="41" fontId="7" fillId="0" borderId="0" xfId="61" applyNumberFormat="1" applyFont="1" applyBorder="1" applyAlignment="1" applyProtection="1">
      <alignment horizontal="right"/>
      <protection/>
    </xf>
    <xf numFmtId="41" fontId="7" fillId="0" borderId="29" xfId="61" applyNumberFormat="1" applyFont="1" applyBorder="1" applyAlignment="1" applyProtection="1">
      <alignment horizontal="right"/>
      <protection/>
    </xf>
    <xf numFmtId="41" fontId="7" fillId="0" borderId="30" xfId="61" applyNumberFormat="1" applyFont="1" applyBorder="1" applyAlignment="1" applyProtection="1">
      <alignment horizontal="right"/>
      <protection/>
    </xf>
    <xf numFmtId="41" fontId="7" fillId="0" borderId="42" xfId="61" applyNumberFormat="1" applyFont="1" applyBorder="1" applyAlignment="1" applyProtection="1">
      <alignment horizontal="right"/>
      <protection/>
    </xf>
    <xf numFmtId="41" fontId="7" fillId="0" borderId="34" xfId="61" applyNumberFormat="1" applyFont="1" applyBorder="1" applyAlignment="1" applyProtection="1">
      <alignment horizontal="right"/>
      <protection/>
    </xf>
    <xf numFmtId="0" fontId="9" fillId="0" borderId="22" xfId="61" applyFont="1" applyBorder="1" applyAlignment="1">
      <alignment horizontal="distributed"/>
      <protection/>
    </xf>
    <xf numFmtId="41" fontId="6" fillId="0" borderId="23" xfId="61" applyNumberFormat="1" applyFont="1" applyBorder="1" applyAlignment="1" applyProtection="1">
      <alignment horizontal="right"/>
      <protection/>
    </xf>
    <xf numFmtId="41" fontId="6" fillId="0" borderId="0" xfId="61" applyNumberFormat="1" applyFont="1" applyBorder="1" applyAlignment="1" applyProtection="1">
      <alignment horizontal="right"/>
      <protection/>
    </xf>
    <xf numFmtId="41" fontId="6" fillId="0" borderId="29" xfId="61" applyNumberFormat="1" applyFont="1" applyBorder="1" applyAlignment="1" applyProtection="1">
      <alignment horizontal="right"/>
      <protection/>
    </xf>
    <xf numFmtId="41" fontId="6" fillId="0" borderId="30" xfId="61" applyNumberFormat="1" applyFont="1" applyBorder="1" applyAlignment="1" applyProtection="1">
      <alignment horizontal="right"/>
      <protection/>
    </xf>
    <xf numFmtId="41" fontId="6" fillId="0" borderId="42" xfId="61" applyNumberFormat="1" applyFont="1" applyBorder="1" applyAlignment="1" applyProtection="1">
      <alignment horizontal="right"/>
      <protection/>
    </xf>
    <xf numFmtId="41" fontId="6" fillId="0" borderId="34" xfId="61" applyNumberFormat="1" applyFont="1" applyBorder="1" applyAlignment="1" applyProtection="1">
      <alignment horizontal="right"/>
      <protection/>
    </xf>
    <xf numFmtId="0" fontId="2" fillId="0" borderId="0" xfId="61" applyFont="1" applyBorder="1" applyAlignment="1" applyProtection="1">
      <alignment/>
      <protection/>
    </xf>
    <xf numFmtId="0" fontId="2" fillId="0" borderId="23" xfId="61" applyFont="1" applyBorder="1">
      <alignment vertical="center"/>
      <protection/>
    </xf>
    <xf numFmtId="0" fontId="2" fillId="0" borderId="0" xfId="61" applyFont="1" applyBorder="1" applyAlignment="1" applyProtection="1">
      <alignment horizontal="distributed"/>
      <protection/>
    </xf>
    <xf numFmtId="0" fontId="2" fillId="0" borderId="0" xfId="61" applyFont="1" applyBorder="1" applyAlignment="1" applyProtection="1">
      <alignment vertical="center"/>
      <protection/>
    </xf>
    <xf numFmtId="0" fontId="2" fillId="0" borderId="0" xfId="61" applyFont="1" applyBorder="1" applyAlignment="1" applyProtection="1">
      <alignment horizontal="left"/>
      <protection/>
    </xf>
    <xf numFmtId="41" fontId="6" fillId="0" borderId="30" xfId="61" applyNumberFormat="1" applyBorder="1">
      <alignment vertical="center"/>
      <protection/>
    </xf>
    <xf numFmtId="41" fontId="27" fillId="0" borderId="23" xfId="61" applyNumberFormat="1" applyFont="1" applyBorder="1" applyAlignment="1" applyProtection="1">
      <alignment horizontal="right"/>
      <protection/>
    </xf>
    <xf numFmtId="37" fontId="2" fillId="0" borderId="0" xfId="61" applyNumberFormat="1" applyFont="1" applyBorder="1" applyAlignment="1" applyProtection="1">
      <alignment horizontal="distributed"/>
      <protection/>
    </xf>
    <xf numFmtId="41" fontId="6" fillId="0" borderId="23" xfId="61" applyNumberFormat="1" applyBorder="1">
      <alignment vertical="center"/>
      <protection/>
    </xf>
    <xf numFmtId="41" fontId="6" fillId="0" borderId="29" xfId="61" applyNumberFormat="1" applyBorder="1">
      <alignment vertical="center"/>
      <protection/>
    </xf>
    <xf numFmtId="41" fontId="6" fillId="0" borderId="0" xfId="61" applyNumberFormat="1" applyBorder="1">
      <alignment vertical="center"/>
      <protection/>
    </xf>
    <xf numFmtId="41" fontId="6" fillId="0" borderId="42" xfId="61" applyNumberFormat="1" applyBorder="1">
      <alignment vertical="center"/>
      <protection/>
    </xf>
    <xf numFmtId="41" fontId="6" fillId="0" borderId="34" xfId="61" applyNumberFormat="1" applyBorder="1">
      <alignment vertical="center"/>
      <protection/>
    </xf>
    <xf numFmtId="37" fontId="2" fillId="0" borderId="22" xfId="61" applyNumberFormat="1" applyFont="1" applyBorder="1" applyAlignment="1" applyProtection="1">
      <alignment horizontal="distributed"/>
      <protection/>
    </xf>
    <xf numFmtId="41" fontId="6" fillId="0" borderId="42" xfId="61" applyNumberFormat="1" applyBorder="1" applyAlignment="1">
      <alignment horizontal="right" vertical="center"/>
      <protection/>
    </xf>
    <xf numFmtId="37" fontId="2" fillId="0" borderId="21" xfId="61" applyNumberFormat="1" applyFont="1" applyBorder="1" applyAlignment="1" applyProtection="1">
      <alignment horizontal="distributed"/>
      <protection/>
    </xf>
    <xf numFmtId="41" fontId="6" fillId="0" borderId="34" xfId="61" applyNumberFormat="1" applyBorder="1" applyAlignment="1">
      <alignment vertical="center"/>
      <protection/>
    </xf>
    <xf numFmtId="37" fontId="2" fillId="0" borderId="0" xfId="61" applyNumberFormat="1" applyFont="1" applyBorder="1" applyAlignment="1" applyProtection="1">
      <alignment horizontal="distributed"/>
      <protection/>
    </xf>
    <xf numFmtId="37" fontId="2" fillId="0" borderId="21" xfId="61" applyNumberFormat="1" applyFont="1" applyBorder="1" applyAlignment="1" applyProtection="1">
      <alignment horizontal="distributed"/>
      <protection/>
    </xf>
    <xf numFmtId="37" fontId="2" fillId="0" borderId="22" xfId="61" applyNumberFormat="1" applyFont="1" applyBorder="1" applyAlignment="1" applyProtection="1">
      <alignment horizontal="distributed"/>
      <protection/>
    </xf>
    <xf numFmtId="0" fontId="6" fillId="0" borderId="21" xfId="61" applyBorder="1" applyAlignment="1">
      <alignment/>
      <protection/>
    </xf>
    <xf numFmtId="0" fontId="6" fillId="0" borderId="0" xfId="61" applyBorder="1" applyAlignment="1">
      <alignment/>
      <protection/>
    </xf>
    <xf numFmtId="0" fontId="6" fillId="0" borderId="21" xfId="61" applyBorder="1" applyAlignment="1">
      <alignment/>
      <protection/>
    </xf>
    <xf numFmtId="0" fontId="6" fillId="0" borderId="0" xfId="61" applyBorder="1" applyAlignment="1">
      <alignment/>
      <protection/>
    </xf>
    <xf numFmtId="41" fontId="6" fillId="0" borderId="30" xfId="61" applyNumberFormat="1" applyBorder="1" applyAlignment="1">
      <alignment vertical="center"/>
      <protection/>
    </xf>
    <xf numFmtId="37" fontId="5" fillId="0" borderId="0" xfId="61" applyNumberFormat="1" applyFont="1" applyBorder="1" applyAlignment="1" applyProtection="1">
      <alignment horizontal="distributed"/>
      <protection/>
    </xf>
    <xf numFmtId="37" fontId="5" fillId="0" borderId="21" xfId="61" applyNumberFormat="1" applyFont="1" applyBorder="1" applyAlignment="1" applyProtection="1">
      <alignment horizontal="distributed"/>
      <protection/>
    </xf>
    <xf numFmtId="37" fontId="5" fillId="0" borderId="22" xfId="61" applyNumberFormat="1" applyFont="1" applyBorder="1" applyAlignment="1" applyProtection="1">
      <alignment horizontal="distributed"/>
      <protection/>
    </xf>
    <xf numFmtId="0" fontId="6" fillId="0" borderId="21" xfId="61" applyBorder="1" applyAlignment="1">
      <alignment horizontal="distributed"/>
      <protection/>
    </xf>
    <xf numFmtId="0" fontId="6" fillId="0" borderId="0" xfId="61" applyBorder="1" applyAlignment="1">
      <alignment horizontal="distributed"/>
      <protection/>
    </xf>
    <xf numFmtId="41" fontId="6" fillId="0" borderId="0" xfId="61" applyNumberFormat="1" applyFont="1">
      <alignment vertical="center"/>
      <protection/>
    </xf>
    <xf numFmtId="41" fontId="6" fillId="0" borderId="29" xfId="61" applyNumberFormat="1" applyFont="1" applyBorder="1">
      <alignment vertical="center"/>
      <protection/>
    </xf>
    <xf numFmtId="41" fontId="6" fillId="0" borderId="0" xfId="61" applyNumberFormat="1" applyFont="1" applyBorder="1">
      <alignment vertical="center"/>
      <protection/>
    </xf>
    <xf numFmtId="41" fontId="6" fillId="0" borderId="30" xfId="61" applyNumberFormat="1" applyFont="1" applyBorder="1">
      <alignment vertical="center"/>
      <protection/>
    </xf>
    <xf numFmtId="41" fontId="6" fillId="0" borderId="42" xfId="61" applyNumberFormat="1" applyFont="1" applyBorder="1">
      <alignment vertical="center"/>
      <protection/>
    </xf>
    <xf numFmtId="41" fontId="6" fillId="0" borderId="34" xfId="61" applyNumberFormat="1" applyFont="1" applyBorder="1">
      <alignment vertical="center"/>
      <protection/>
    </xf>
    <xf numFmtId="41" fontId="10" fillId="0" borderId="0" xfId="61" applyNumberFormat="1" applyFont="1">
      <alignment vertical="center"/>
      <protection/>
    </xf>
    <xf numFmtId="41" fontId="10" fillId="0" borderId="29" xfId="61" applyNumberFormat="1" applyFont="1" applyBorder="1">
      <alignment vertical="center"/>
      <protection/>
    </xf>
    <xf numFmtId="41" fontId="10" fillId="0" borderId="0" xfId="61" applyNumberFormat="1" applyFont="1" applyBorder="1">
      <alignment vertical="center"/>
      <protection/>
    </xf>
    <xf numFmtId="41" fontId="10" fillId="0" borderId="30" xfId="61" applyNumberFormat="1" applyFont="1" applyBorder="1">
      <alignment vertical="center"/>
      <protection/>
    </xf>
    <xf numFmtId="41" fontId="10" fillId="0" borderId="42" xfId="61" applyNumberFormat="1" applyFont="1" applyBorder="1">
      <alignment vertical="center"/>
      <protection/>
    </xf>
    <xf numFmtId="41" fontId="10" fillId="0" borderId="34" xfId="61" applyNumberFormat="1" applyFont="1" applyBorder="1">
      <alignment vertical="center"/>
      <protection/>
    </xf>
    <xf numFmtId="3" fontId="6" fillId="0" borderId="0" xfId="61" applyNumberFormat="1" applyBorder="1" applyAlignment="1" applyProtection="1">
      <alignment horizontal="right"/>
      <protection/>
    </xf>
    <xf numFmtId="3" fontId="6" fillId="0" borderId="22" xfId="61" applyNumberFormat="1" applyBorder="1" applyAlignment="1" applyProtection="1">
      <alignment horizontal="right"/>
      <protection/>
    </xf>
    <xf numFmtId="0" fontId="2" fillId="0" borderId="21" xfId="61" applyFont="1" applyBorder="1" applyAlignment="1" applyProtection="1">
      <alignment horizontal="distributed"/>
      <protection/>
    </xf>
    <xf numFmtId="3" fontId="6" fillId="0" borderId="48" xfId="61" applyNumberFormat="1" applyBorder="1" applyAlignment="1" applyProtection="1">
      <alignment horizontal="right"/>
      <protection/>
    </xf>
    <xf numFmtId="0" fontId="2" fillId="0" borderId="62" xfId="61" applyFont="1" applyBorder="1" applyAlignment="1" applyProtection="1">
      <alignment horizontal="distributed"/>
      <protection/>
    </xf>
    <xf numFmtId="41" fontId="6" fillId="0" borderId="48" xfId="61" applyNumberFormat="1" applyBorder="1">
      <alignment vertical="center"/>
      <protection/>
    </xf>
    <xf numFmtId="41" fontId="6" fillId="0" borderId="50" xfId="61" applyNumberFormat="1" applyBorder="1">
      <alignment vertical="center"/>
      <protection/>
    </xf>
    <xf numFmtId="41" fontId="6" fillId="0" borderId="49" xfId="61" applyNumberFormat="1" applyBorder="1">
      <alignment vertical="center"/>
      <protection/>
    </xf>
    <xf numFmtId="41" fontId="6" fillId="0" borderId="47" xfId="61" applyNumberFormat="1" applyBorder="1">
      <alignment vertical="center"/>
      <protection/>
    </xf>
    <xf numFmtId="41" fontId="6" fillId="0" borderId="70" xfId="61" applyNumberFormat="1" applyBorder="1">
      <alignment vertical="center"/>
      <protection/>
    </xf>
    <xf numFmtId="3" fontId="6" fillId="0" borderId="66" xfId="61" applyNumberFormat="1" applyBorder="1" applyAlignment="1" applyProtection="1">
      <alignment horizontal="right"/>
      <protection/>
    </xf>
    <xf numFmtId="0" fontId="2" fillId="0" borderId="48" xfId="61" applyFont="1" applyBorder="1" applyAlignment="1" applyProtection="1">
      <alignment horizontal="distributed"/>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495300</xdr:colOff>
      <xdr:row>79</xdr:row>
      <xdr:rowOff>161925</xdr:rowOff>
    </xdr:from>
    <xdr:ext cx="200025" cy="0"/>
    <xdr:sp fLocksText="0">
      <xdr:nvSpPr>
        <xdr:cNvPr id="1" name="Text Box 1"/>
        <xdr:cNvSpPr txBox="1">
          <a:spLocks noChangeArrowheads="1"/>
        </xdr:cNvSpPr>
      </xdr:nvSpPr>
      <xdr:spPr>
        <a:xfrm>
          <a:off x="5486400" y="133540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39640;&#26657;&#32887;&#21729;&#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
      <sheetName val="総計"/>
      <sheetName val="公立"/>
      <sheetName val="私立"/>
      <sheetName val="県立・市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I81"/>
  <sheetViews>
    <sheetView zoomScalePageLayoutView="0" workbookViewId="0" topLeftCell="A1">
      <selection activeCell="D19" sqref="D19"/>
    </sheetView>
  </sheetViews>
  <sheetFormatPr defaultColWidth="9.00390625" defaultRowHeight="13.5"/>
  <cols>
    <col min="1" max="1" width="3.125" style="0" customWidth="1"/>
    <col min="2" max="2" width="10.125" style="0" customWidth="1"/>
    <col min="3" max="18" width="5.625" style="0" customWidth="1"/>
    <col min="19" max="19" width="6.625" style="0" customWidth="1"/>
    <col min="20" max="20" width="6.50390625" style="0" customWidth="1"/>
    <col min="21" max="41" width="5.625" style="0" customWidth="1"/>
    <col min="42" max="42" width="2.625" style="0" customWidth="1"/>
    <col min="43" max="43" width="10.375" style="0" customWidth="1"/>
  </cols>
  <sheetData>
    <row r="1" spans="1:42" ht="21">
      <c r="A1" s="203"/>
      <c r="B1" s="204" t="s">
        <v>109</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6"/>
      <c r="AM1" s="206"/>
      <c r="AN1" s="206"/>
      <c r="AO1" s="206"/>
      <c r="AP1" s="206"/>
    </row>
    <row r="2" spans="1:42" ht="9" customHeight="1">
      <c r="A2" s="203"/>
      <c r="B2" s="207"/>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6"/>
      <c r="AM2" s="206"/>
      <c r="AN2" s="206"/>
      <c r="AO2" s="206"/>
      <c r="AP2" s="206"/>
    </row>
    <row r="3" spans="1:42" ht="19.5" customHeight="1">
      <c r="A3" s="208"/>
      <c r="B3" s="208"/>
      <c r="C3" s="208"/>
      <c r="D3" s="208"/>
      <c r="E3" s="208"/>
      <c r="F3" s="208"/>
      <c r="G3" s="208"/>
      <c r="H3" s="208"/>
      <c r="I3" s="208"/>
      <c r="J3" s="209" t="s">
        <v>110</v>
      </c>
      <c r="K3" s="208"/>
      <c r="L3" s="437" t="s">
        <v>111</v>
      </c>
      <c r="M3" s="437"/>
      <c r="N3" s="437"/>
      <c r="O3" s="437"/>
      <c r="P3" s="437"/>
      <c r="Q3" s="437"/>
      <c r="R3" s="437"/>
      <c r="S3" s="437"/>
      <c r="T3" s="437"/>
      <c r="U3" s="437"/>
      <c r="V3" s="437"/>
      <c r="W3" s="437"/>
      <c r="X3" s="437"/>
      <c r="Y3" s="437"/>
      <c r="Z3" s="437"/>
      <c r="AA3" s="437"/>
      <c r="AB3" s="437"/>
      <c r="AC3" s="437"/>
      <c r="AD3" s="437"/>
      <c r="AE3" s="210"/>
      <c r="AF3" s="211" t="s">
        <v>112</v>
      </c>
      <c r="AG3" s="211"/>
      <c r="AH3" s="211"/>
      <c r="AI3" s="208"/>
      <c r="AJ3" s="212"/>
      <c r="AK3" s="208"/>
      <c r="AL3" s="208"/>
      <c r="AM3" s="208"/>
      <c r="AN3" s="208"/>
      <c r="AO3" s="208"/>
      <c r="AP3" s="208"/>
    </row>
    <row r="4" spans="1:43" ht="9" customHeight="1">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3"/>
    </row>
    <row r="5" spans="1:43" s="7" customFormat="1" ht="12.75" customHeight="1">
      <c r="A5" s="26"/>
      <c r="B5" s="27"/>
      <c r="C5" s="214" t="s">
        <v>113</v>
      </c>
      <c r="D5" s="214"/>
      <c r="E5" s="214"/>
      <c r="F5" s="214"/>
      <c r="G5" s="214"/>
      <c r="H5" s="214"/>
      <c r="I5" s="214"/>
      <c r="J5" s="214"/>
      <c r="K5" s="214"/>
      <c r="L5" s="214"/>
      <c r="M5" s="214"/>
      <c r="N5" s="214"/>
      <c r="O5" s="214"/>
      <c r="P5" s="214"/>
      <c r="Q5" s="214"/>
      <c r="R5" s="215" t="s">
        <v>93</v>
      </c>
      <c r="S5" s="214" t="s">
        <v>114</v>
      </c>
      <c r="T5" s="214"/>
      <c r="U5" s="214"/>
      <c r="V5" s="214"/>
      <c r="W5" s="214"/>
      <c r="X5" s="214"/>
      <c r="Y5" s="214"/>
      <c r="Z5" s="214"/>
      <c r="AA5" s="214"/>
      <c r="AB5" s="214"/>
      <c r="AC5" s="214"/>
      <c r="AD5" s="214"/>
      <c r="AE5" s="214"/>
      <c r="AF5" s="216"/>
      <c r="AG5" s="216"/>
      <c r="AH5" s="214" t="s">
        <v>115</v>
      </c>
      <c r="AI5" s="214"/>
      <c r="AJ5" s="214"/>
      <c r="AK5" s="216"/>
      <c r="AL5" s="216"/>
      <c r="AM5" s="216"/>
      <c r="AN5" s="216"/>
      <c r="AO5" s="216"/>
      <c r="AP5" s="217"/>
      <c r="AQ5" s="1"/>
    </row>
    <row r="6" spans="1:43" s="7" customFormat="1" ht="12.75" customHeight="1">
      <c r="A6" s="39"/>
      <c r="B6" s="40"/>
      <c r="C6" s="218"/>
      <c r="D6" s="218"/>
      <c r="E6" s="219"/>
      <c r="F6" s="220" t="s">
        <v>116</v>
      </c>
      <c r="G6" s="220"/>
      <c r="H6" s="220"/>
      <c r="I6" s="220"/>
      <c r="J6" s="220"/>
      <c r="K6" s="220"/>
      <c r="L6" s="220"/>
      <c r="M6" s="220"/>
      <c r="N6" s="220"/>
      <c r="O6" s="220"/>
      <c r="P6" s="220"/>
      <c r="Q6" s="221"/>
      <c r="R6" s="222"/>
      <c r="S6" s="39"/>
      <c r="T6" s="39"/>
      <c r="U6" s="39"/>
      <c r="V6" s="223"/>
      <c r="W6" s="224"/>
      <c r="X6" s="39"/>
      <c r="Y6" s="39"/>
      <c r="Z6" s="225"/>
      <c r="AA6" s="438" t="s">
        <v>117</v>
      </c>
      <c r="AB6" s="39"/>
      <c r="AC6" s="39"/>
      <c r="AD6" s="40"/>
      <c r="AE6" s="39"/>
      <c r="AF6" s="39"/>
      <c r="AG6" s="39"/>
      <c r="AH6" s="40"/>
      <c r="AI6" s="438" t="s">
        <v>118</v>
      </c>
      <c r="AJ6" s="438" t="s">
        <v>119</v>
      </c>
      <c r="AK6" s="441" t="s">
        <v>120</v>
      </c>
      <c r="AL6" s="438" t="s">
        <v>121</v>
      </c>
      <c r="AM6" s="438" t="s">
        <v>122</v>
      </c>
      <c r="AN6" s="438" t="s">
        <v>123</v>
      </c>
      <c r="AO6" s="444" t="s">
        <v>124</v>
      </c>
      <c r="AP6" s="226"/>
      <c r="AQ6" s="1"/>
    </row>
    <row r="7" spans="1:43" s="7" customFormat="1" ht="12.75" customHeight="1">
      <c r="A7" s="39" t="s">
        <v>3</v>
      </c>
      <c r="B7" s="40"/>
      <c r="C7" s="39" t="s">
        <v>4</v>
      </c>
      <c r="D7" s="39"/>
      <c r="E7" s="40"/>
      <c r="F7" s="447" t="s">
        <v>4</v>
      </c>
      <c r="G7" s="448"/>
      <c r="H7" s="449"/>
      <c r="I7" s="220" t="s">
        <v>125</v>
      </c>
      <c r="J7" s="220"/>
      <c r="K7" s="220"/>
      <c r="L7" s="220"/>
      <c r="M7" s="220"/>
      <c r="N7" s="220"/>
      <c r="O7" s="221"/>
      <c r="P7" s="221"/>
      <c r="Q7" s="227"/>
      <c r="R7" s="222" t="s">
        <v>28</v>
      </c>
      <c r="S7" s="39" t="s">
        <v>4</v>
      </c>
      <c r="T7" s="39"/>
      <c r="U7" s="39"/>
      <c r="V7" s="228"/>
      <c r="W7" s="229" t="s">
        <v>126</v>
      </c>
      <c r="X7" s="39"/>
      <c r="Y7" s="40"/>
      <c r="Z7" s="40"/>
      <c r="AA7" s="439"/>
      <c r="AB7" s="39" t="s">
        <v>127</v>
      </c>
      <c r="AC7" s="39"/>
      <c r="AD7" s="40"/>
      <c r="AE7" s="39" t="s">
        <v>128</v>
      </c>
      <c r="AF7" s="39"/>
      <c r="AG7" s="39"/>
      <c r="AH7" s="40"/>
      <c r="AI7" s="439" t="s">
        <v>118</v>
      </c>
      <c r="AJ7" s="439" t="s">
        <v>119</v>
      </c>
      <c r="AK7" s="442"/>
      <c r="AL7" s="439" t="s">
        <v>121</v>
      </c>
      <c r="AM7" s="439" t="s">
        <v>122</v>
      </c>
      <c r="AN7" s="439"/>
      <c r="AO7" s="445"/>
      <c r="AP7" s="453" t="s">
        <v>129</v>
      </c>
      <c r="AQ7" s="454"/>
    </row>
    <row r="8" spans="1:43" s="7" customFormat="1" ht="12.75" customHeight="1">
      <c r="A8" s="39"/>
      <c r="B8" s="40"/>
      <c r="C8" s="230"/>
      <c r="D8" s="230"/>
      <c r="E8" s="231"/>
      <c r="F8" s="450"/>
      <c r="G8" s="451"/>
      <c r="H8" s="452"/>
      <c r="I8" s="220" t="s">
        <v>4</v>
      </c>
      <c r="J8" s="220"/>
      <c r="K8" s="221"/>
      <c r="L8" s="220" t="s">
        <v>130</v>
      </c>
      <c r="M8" s="220"/>
      <c r="N8" s="221"/>
      <c r="O8" s="232" t="s">
        <v>131</v>
      </c>
      <c r="P8" s="232" t="s">
        <v>132</v>
      </c>
      <c r="Q8" s="227" t="s">
        <v>27</v>
      </c>
      <c r="R8" s="222"/>
      <c r="S8" s="220"/>
      <c r="T8" s="220"/>
      <c r="U8" s="220"/>
      <c r="V8" s="233"/>
      <c r="W8" s="234"/>
      <c r="X8" s="220"/>
      <c r="Y8" s="220"/>
      <c r="Z8" s="221"/>
      <c r="AA8" s="440"/>
      <c r="AB8" s="220"/>
      <c r="AC8" s="220"/>
      <c r="AD8" s="221"/>
      <c r="AE8" s="220"/>
      <c r="AF8" s="220"/>
      <c r="AG8" s="220"/>
      <c r="AH8" s="221"/>
      <c r="AI8" s="440"/>
      <c r="AJ8" s="440"/>
      <c r="AK8" s="443"/>
      <c r="AL8" s="440"/>
      <c r="AM8" s="440"/>
      <c r="AN8" s="440"/>
      <c r="AO8" s="446"/>
      <c r="AP8" s="235"/>
      <c r="AQ8" s="1"/>
    </row>
    <row r="9" spans="1:43" s="7" customFormat="1" ht="12.75" customHeight="1">
      <c r="A9" s="230"/>
      <c r="B9" s="231"/>
      <c r="C9" s="232" t="s">
        <v>4</v>
      </c>
      <c r="D9" s="232" t="s">
        <v>133</v>
      </c>
      <c r="E9" s="232" t="s">
        <v>134</v>
      </c>
      <c r="F9" s="232" t="s">
        <v>4</v>
      </c>
      <c r="G9" s="232" t="s">
        <v>133</v>
      </c>
      <c r="H9" s="232" t="s">
        <v>134</v>
      </c>
      <c r="I9" s="232" t="s">
        <v>4</v>
      </c>
      <c r="J9" s="232" t="s">
        <v>133</v>
      </c>
      <c r="K9" s="232" t="s">
        <v>134</v>
      </c>
      <c r="L9" s="232" t="s">
        <v>4</v>
      </c>
      <c r="M9" s="232" t="s">
        <v>133</v>
      </c>
      <c r="N9" s="232" t="s">
        <v>134</v>
      </c>
      <c r="O9" s="232" t="s">
        <v>133</v>
      </c>
      <c r="P9" s="232" t="s">
        <v>133</v>
      </c>
      <c r="Q9" s="232"/>
      <c r="R9" s="236"/>
      <c r="S9" s="232" t="s">
        <v>4</v>
      </c>
      <c r="T9" s="232" t="s">
        <v>135</v>
      </c>
      <c r="U9" s="232" t="s">
        <v>131</v>
      </c>
      <c r="V9" s="237" t="s">
        <v>132</v>
      </c>
      <c r="W9" s="238" t="s">
        <v>4</v>
      </c>
      <c r="X9" s="239" t="s">
        <v>136</v>
      </c>
      <c r="Y9" s="239" t="s">
        <v>137</v>
      </c>
      <c r="Z9" s="232" t="s">
        <v>132</v>
      </c>
      <c r="AA9" s="239" t="s">
        <v>136</v>
      </c>
      <c r="AB9" s="232" t="s">
        <v>4</v>
      </c>
      <c r="AC9" s="239" t="s">
        <v>136</v>
      </c>
      <c r="AD9" s="232" t="s">
        <v>132</v>
      </c>
      <c r="AE9" s="232" t="s">
        <v>4</v>
      </c>
      <c r="AF9" s="239" t="s">
        <v>136</v>
      </c>
      <c r="AG9" s="239" t="s">
        <v>137</v>
      </c>
      <c r="AH9" s="232" t="s">
        <v>132</v>
      </c>
      <c r="AI9" s="239" t="s">
        <v>136</v>
      </c>
      <c r="AJ9" s="239" t="s">
        <v>136</v>
      </c>
      <c r="AK9" s="239" t="s">
        <v>136</v>
      </c>
      <c r="AL9" s="239" t="s">
        <v>136</v>
      </c>
      <c r="AM9" s="239" t="s">
        <v>136</v>
      </c>
      <c r="AN9" s="239" t="s">
        <v>136</v>
      </c>
      <c r="AO9" s="240" t="s">
        <v>136</v>
      </c>
      <c r="AP9" s="241"/>
      <c r="AQ9" s="242"/>
    </row>
    <row r="10" spans="1:43" ht="9.75" customHeight="1">
      <c r="A10" s="31"/>
      <c r="B10" s="32"/>
      <c r="C10" s="28"/>
      <c r="D10" s="28"/>
      <c r="E10" s="28"/>
      <c r="F10" s="87"/>
      <c r="G10" s="28"/>
      <c r="H10" s="88"/>
      <c r="I10" s="28"/>
      <c r="J10" s="28"/>
      <c r="K10" s="28"/>
      <c r="L10" s="28"/>
      <c r="M10" s="28"/>
      <c r="N10" s="28"/>
      <c r="O10" s="28"/>
      <c r="P10" s="88"/>
      <c r="Q10" s="28"/>
      <c r="R10" s="243"/>
      <c r="S10" s="87"/>
      <c r="T10" s="28"/>
      <c r="U10" s="28"/>
      <c r="V10" s="88"/>
      <c r="W10" s="28"/>
      <c r="X10" s="28"/>
      <c r="Y10" s="28"/>
      <c r="Z10" s="28"/>
      <c r="AA10" s="243"/>
      <c r="AB10" s="28"/>
      <c r="AC10" s="28"/>
      <c r="AD10" s="28"/>
      <c r="AE10" s="87"/>
      <c r="AF10" s="28"/>
      <c r="AG10" s="28"/>
      <c r="AH10" s="88"/>
      <c r="AI10" s="28"/>
      <c r="AJ10" s="243"/>
      <c r="AK10" s="28"/>
      <c r="AL10" s="243"/>
      <c r="AM10" s="28"/>
      <c r="AN10" s="243"/>
      <c r="AO10" s="28"/>
      <c r="AP10" s="244"/>
      <c r="AQ10" s="6"/>
    </row>
    <row r="11" spans="1:61" s="7" customFormat="1" ht="12.75" customHeight="1">
      <c r="A11" s="455" t="s">
        <v>138</v>
      </c>
      <c r="B11" s="456"/>
      <c r="C11" s="52">
        <v>93</v>
      </c>
      <c r="D11" s="52">
        <v>93</v>
      </c>
      <c r="E11" s="52">
        <v>0</v>
      </c>
      <c r="F11" s="93">
        <v>72</v>
      </c>
      <c r="G11" s="52">
        <v>72</v>
      </c>
      <c r="H11" s="245">
        <v>0</v>
      </c>
      <c r="I11" s="52">
        <v>65</v>
      </c>
      <c r="J11" s="52">
        <v>65</v>
      </c>
      <c r="K11" s="52">
        <v>0</v>
      </c>
      <c r="L11" s="52">
        <v>63</v>
      </c>
      <c r="M11" s="52">
        <v>63</v>
      </c>
      <c r="N11" s="52">
        <v>0</v>
      </c>
      <c r="O11" s="52">
        <v>0</v>
      </c>
      <c r="P11" s="245">
        <v>2</v>
      </c>
      <c r="Q11" s="52">
        <v>7</v>
      </c>
      <c r="R11" s="246">
        <v>21</v>
      </c>
      <c r="S11" s="93">
        <v>175</v>
      </c>
      <c r="T11" s="52">
        <v>172</v>
      </c>
      <c r="U11" s="52">
        <v>1</v>
      </c>
      <c r="V11" s="245">
        <v>2</v>
      </c>
      <c r="W11" s="52">
        <v>63</v>
      </c>
      <c r="X11" s="52">
        <v>62</v>
      </c>
      <c r="Y11" s="52">
        <v>0</v>
      </c>
      <c r="Z11" s="52">
        <v>1</v>
      </c>
      <c r="AA11" s="246">
        <v>11</v>
      </c>
      <c r="AB11" s="52">
        <v>19</v>
      </c>
      <c r="AC11" s="52">
        <v>19</v>
      </c>
      <c r="AD11" s="52">
        <v>0</v>
      </c>
      <c r="AE11" s="93">
        <v>30</v>
      </c>
      <c r="AF11" s="52">
        <v>28</v>
      </c>
      <c r="AG11" s="52">
        <v>1</v>
      </c>
      <c r="AH11" s="245">
        <v>1</v>
      </c>
      <c r="AI11" s="52">
        <v>1</v>
      </c>
      <c r="AJ11" s="246">
        <v>10</v>
      </c>
      <c r="AK11" s="52">
        <v>7</v>
      </c>
      <c r="AL11" s="246">
        <v>0</v>
      </c>
      <c r="AM11" s="52">
        <v>9</v>
      </c>
      <c r="AN11" s="246">
        <v>19</v>
      </c>
      <c r="AO11" s="52">
        <v>6</v>
      </c>
      <c r="AP11" s="457" t="s">
        <v>138</v>
      </c>
      <c r="AQ11" s="455"/>
      <c r="AS11" s="247">
        <f>IF(D11+E11=C11,0,y)</f>
        <v>0</v>
      </c>
      <c r="AT11" s="247">
        <f>IF(M11+SUM(O11:R11)=D11,0,y)</f>
        <v>0</v>
      </c>
      <c r="AU11" s="247">
        <f>IF(M11+O11+P11=J11,0,y)</f>
        <v>0</v>
      </c>
      <c r="AV11" s="247">
        <f>IF(N11=K11,0,y)</f>
        <v>0</v>
      </c>
      <c r="AW11" s="247">
        <f>IF(J11+K11=I11,0,y)</f>
        <v>0</v>
      </c>
      <c r="AX11" s="247">
        <f>IF(M11+N11=L11,0,y)</f>
        <v>0</v>
      </c>
      <c r="AY11" s="247">
        <f>IF(I11+Q11=F11,0,y)</f>
        <v>0</v>
      </c>
      <c r="AZ11" s="247">
        <f>IF(F11+R11=C11,0,y)</f>
        <v>0</v>
      </c>
      <c r="BA11" s="247">
        <f>IF(T11+U11+V11=S11,0,y)</f>
        <v>0</v>
      </c>
      <c r="BB11" s="247">
        <f>IF(X11+Y11+Z11=W11,0,y)</f>
        <v>0</v>
      </c>
      <c r="BC11" s="247">
        <f>IF(AC11+AD11=AB11,0,y)</f>
        <v>0</v>
      </c>
      <c r="BD11" s="247">
        <f>IF(AF11+AG11+AH11=AE11,0,y)</f>
        <v>0</v>
      </c>
      <c r="BE11" s="247" t="e">
        <f>IF(AK11+#REF!=#REF!,0,y)</f>
        <v>#REF!</v>
      </c>
      <c r="BF11" s="247">
        <f>IF(X11+AA11+AC11+AF11+AI11+AJ11+AK11+SUM(AL11:AO11)=T11,0,y)</f>
        <v>0</v>
      </c>
      <c r="BG11" s="247" t="e">
        <f>IF(Y11+AG11+#REF!=U11,0,y)</f>
        <v>#REF!</v>
      </c>
      <c r="BH11" s="247">
        <f>IF(Z11+AD11+AH11=V11,0,y)</f>
        <v>0</v>
      </c>
      <c r="BI11" s="247">
        <f>IF(I11+Q11=F11,0,y)</f>
        <v>0</v>
      </c>
    </row>
    <row r="12" spans="1:61" ht="12.75" customHeight="1">
      <c r="A12" s="43"/>
      <c r="B12" s="248"/>
      <c r="C12" s="249"/>
      <c r="D12" s="249"/>
      <c r="E12" s="249"/>
      <c r="F12" s="250"/>
      <c r="G12" s="249"/>
      <c r="H12" s="251"/>
      <c r="I12" s="249"/>
      <c r="J12" s="249"/>
      <c r="K12" s="249"/>
      <c r="L12" s="249"/>
      <c r="M12" s="249"/>
      <c r="N12" s="249"/>
      <c r="O12" s="249"/>
      <c r="P12" s="251"/>
      <c r="Q12" s="249"/>
      <c r="R12" s="252"/>
      <c r="S12" s="250"/>
      <c r="T12" s="249"/>
      <c r="U12" s="249"/>
      <c r="V12" s="251"/>
      <c r="W12" s="249"/>
      <c r="X12" s="249"/>
      <c r="Y12" s="249"/>
      <c r="Z12" s="249"/>
      <c r="AA12" s="252"/>
      <c r="AB12" s="249"/>
      <c r="AC12" s="249"/>
      <c r="AD12" s="249"/>
      <c r="AE12" s="250"/>
      <c r="AF12" s="249"/>
      <c r="AG12" s="249"/>
      <c r="AH12" s="251"/>
      <c r="AI12" s="249"/>
      <c r="AJ12" s="252"/>
      <c r="AK12" s="249"/>
      <c r="AL12" s="252"/>
      <c r="AM12" s="249"/>
      <c r="AN12" s="252"/>
      <c r="AO12" s="249"/>
      <c r="AP12" s="244"/>
      <c r="AQ12" s="6"/>
      <c r="AS12" s="247"/>
      <c r="AT12" s="247"/>
      <c r="AU12" s="247"/>
      <c r="AV12" s="247"/>
      <c r="AW12" s="247"/>
      <c r="AX12" s="247"/>
      <c r="AY12" s="247"/>
      <c r="AZ12" s="247"/>
      <c r="BA12" s="247"/>
      <c r="BB12" s="247"/>
      <c r="BC12" s="247"/>
      <c r="BD12" s="247"/>
      <c r="BE12" s="247"/>
      <c r="BF12" s="247"/>
      <c r="BG12" s="247"/>
      <c r="BH12" s="247"/>
      <c r="BI12" s="247"/>
    </row>
    <row r="13" spans="1:61" s="44" customFormat="1" ht="12.75" customHeight="1">
      <c r="A13" s="458" t="s">
        <v>139</v>
      </c>
      <c r="B13" s="459"/>
      <c r="C13" s="253">
        <v>89</v>
      </c>
      <c r="D13" s="253">
        <v>89</v>
      </c>
      <c r="E13" s="253">
        <v>0</v>
      </c>
      <c r="F13" s="254">
        <v>68</v>
      </c>
      <c r="G13" s="253">
        <v>68</v>
      </c>
      <c r="H13" s="255">
        <v>0</v>
      </c>
      <c r="I13" s="256">
        <v>61</v>
      </c>
      <c r="J13" s="253">
        <v>61</v>
      </c>
      <c r="K13" s="253">
        <v>0</v>
      </c>
      <c r="L13" s="253">
        <v>59</v>
      </c>
      <c r="M13" s="253">
        <v>59</v>
      </c>
      <c r="N13" s="253">
        <v>0</v>
      </c>
      <c r="O13" s="253">
        <v>0</v>
      </c>
      <c r="P13" s="255">
        <v>2</v>
      </c>
      <c r="Q13" s="253">
        <v>7</v>
      </c>
      <c r="R13" s="257">
        <v>21</v>
      </c>
      <c r="S13" s="254">
        <v>168</v>
      </c>
      <c r="T13" s="253">
        <v>165</v>
      </c>
      <c r="U13" s="253">
        <v>1</v>
      </c>
      <c r="V13" s="255">
        <v>2</v>
      </c>
      <c r="W13" s="253">
        <v>59</v>
      </c>
      <c r="X13" s="253">
        <v>58</v>
      </c>
      <c r="Y13" s="253">
        <v>0</v>
      </c>
      <c r="Z13" s="253">
        <v>1</v>
      </c>
      <c r="AA13" s="257">
        <v>10</v>
      </c>
      <c r="AB13" s="253">
        <v>18</v>
      </c>
      <c r="AC13" s="253">
        <v>18</v>
      </c>
      <c r="AD13" s="253">
        <v>0</v>
      </c>
      <c r="AE13" s="254">
        <v>29</v>
      </c>
      <c r="AF13" s="253">
        <v>27</v>
      </c>
      <c r="AG13" s="253">
        <v>1</v>
      </c>
      <c r="AH13" s="255">
        <v>1</v>
      </c>
      <c r="AI13" s="253">
        <v>1</v>
      </c>
      <c r="AJ13" s="257">
        <v>10</v>
      </c>
      <c r="AK13" s="253">
        <v>7</v>
      </c>
      <c r="AL13" s="257">
        <v>0</v>
      </c>
      <c r="AM13" s="253">
        <v>9</v>
      </c>
      <c r="AN13" s="257">
        <v>19</v>
      </c>
      <c r="AO13" s="253">
        <v>6</v>
      </c>
      <c r="AP13" s="460" t="s">
        <v>139</v>
      </c>
      <c r="AQ13" s="458"/>
      <c r="AS13" s="247">
        <f>IF(D13+E13=C13,0,y)</f>
        <v>0</v>
      </c>
      <c r="AT13" s="247">
        <f>IF(M13+SUM(O13:R13)=D13,0,y)</f>
        <v>0</v>
      </c>
      <c r="AU13" s="247">
        <f>IF(M13+O13+P13=J13,0,y)</f>
        <v>0</v>
      </c>
      <c r="AV13" s="247">
        <f>IF(N13=K13,0,y)</f>
        <v>0</v>
      </c>
      <c r="AW13" s="247">
        <f>IF(J13+K13=I13,0,y)</f>
        <v>0</v>
      </c>
      <c r="AX13" s="247">
        <f>IF(M13+N13=L13,0,y)</f>
        <v>0</v>
      </c>
      <c r="AY13" s="247">
        <f>IF(I13+Q13=F13,0,y)</f>
        <v>0</v>
      </c>
      <c r="AZ13" s="247">
        <f>IF(F13+R13=C13,0,y)</f>
        <v>0</v>
      </c>
      <c r="BA13" s="247">
        <f>IF(T13+U13+V13=S13,0,y)</f>
        <v>0</v>
      </c>
      <c r="BB13" s="247">
        <f>IF(X13+Y13+Z13=W13,0,y)</f>
        <v>0</v>
      </c>
      <c r="BC13" s="247">
        <f>IF(AC13+AD13=AB13,0,y)</f>
        <v>0</v>
      </c>
      <c r="BD13" s="247">
        <f>IF(AF13+AG13+AH13=AE13,0,y)</f>
        <v>0</v>
      </c>
      <c r="BE13" s="247" t="e">
        <f>IF(AK13+#REF!=#REF!,0,y)</f>
        <v>#REF!</v>
      </c>
      <c r="BF13" s="247">
        <f>IF(X13+AA13+AC13+AF13+AI13+AJ13+AK13+SUM(AL13:AO13)=T13,0,y)</f>
        <v>0</v>
      </c>
      <c r="BG13" s="247" t="e">
        <f>IF(Y13+AG13+#REF!=U13,0,y)</f>
        <v>#REF!</v>
      </c>
      <c r="BH13" s="247">
        <f>IF(Z13+AD13+AH13=V13,0,y)</f>
        <v>0</v>
      </c>
      <c r="BI13" s="247">
        <f>IF(I13+Q13=F13,0,y)</f>
        <v>0</v>
      </c>
    </row>
    <row r="14" spans="1:61" s="48" customFormat="1" ht="12.75" customHeight="1">
      <c r="A14" s="461"/>
      <c r="B14" s="462"/>
      <c r="C14" s="52"/>
      <c r="D14" s="52"/>
      <c r="E14" s="258"/>
      <c r="F14" s="259"/>
      <c r="G14" s="258"/>
      <c r="H14" s="260"/>
      <c r="I14" s="258"/>
      <c r="J14" s="52"/>
      <c r="K14" s="52"/>
      <c r="L14" s="52"/>
      <c r="M14" s="52"/>
      <c r="N14" s="52"/>
      <c r="O14" s="52"/>
      <c r="P14" s="245"/>
      <c r="Q14" s="52"/>
      <c r="R14" s="246"/>
      <c r="S14" s="93"/>
      <c r="T14" s="52"/>
      <c r="U14" s="52"/>
      <c r="V14" s="245"/>
      <c r="W14" s="52"/>
      <c r="X14" s="52"/>
      <c r="Y14" s="52"/>
      <c r="Z14" s="52"/>
      <c r="AA14" s="246"/>
      <c r="AB14" s="52"/>
      <c r="AC14" s="52"/>
      <c r="AD14" s="52"/>
      <c r="AE14" s="93"/>
      <c r="AF14" s="52"/>
      <c r="AG14" s="52"/>
      <c r="AH14" s="245"/>
      <c r="AI14" s="52"/>
      <c r="AJ14" s="246"/>
      <c r="AK14" s="52"/>
      <c r="AL14" s="246"/>
      <c r="AM14" s="52"/>
      <c r="AN14" s="246"/>
      <c r="AO14" s="52"/>
      <c r="AP14" s="463"/>
      <c r="AQ14" s="461"/>
      <c r="AS14" s="247"/>
      <c r="AT14" s="247"/>
      <c r="AU14" s="247"/>
      <c r="AV14" s="247"/>
      <c r="AW14" s="247"/>
      <c r="AX14" s="247"/>
      <c r="AY14" s="247"/>
      <c r="AZ14" s="247"/>
      <c r="BA14" s="247"/>
      <c r="BB14" s="247"/>
      <c r="BC14" s="247"/>
      <c r="BD14" s="247"/>
      <c r="BE14" s="247"/>
      <c r="BF14" s="247"/>
      <c r="BG14" s="247"/>
      <c r="BH14" s="247"/>
      <c r="BI14" s="247"/>
    </row>
    <row r="15" spans="1:43" ht="14.25">
      <c r="A15" s="464" t="s">
        <v>29</v>
      </c>
      <c r="B15" s="465"/>
      <c r="C15" s="41">
        <v>23</v>
      </c>
      <c r="D15" s="41">
        <v>23</v>
      </c>
      <c r="E15" s="58">
        <v>0</v>
      </c>
      <c r="F15" s="261">
        <v>14</v>
      </c>
      <c r="G15" s="262">
        <v>14</v>
      </c>
      <c r="H15" s="263">
        <v>0</v>
      </c>
      <c r="I15" s="58">
        <v>11</v>
      </c>
      <c r="J15" s="58">
        <v>11</v>
      </c>
      <c r="K15" s="58">
        <v>0</v>
      </c>
      <c r="L15" s="262">
        <v>10</v>
      </c>
      <c r="M15" s="262">
        <v>10</v>
      </c>
      <c r="N15" s="262">
        <v>0</v>
      </c>
      <c r="O15" s="262">
        <v>0</v>
      </c>
      <c r="P15" s="263">
        <v>1</v>
      </c>
      <c r="Q15" s="58">
        <v>3</v>
      </c>
      <c r="R15" s="264">
        <v>9</v>
      </c>
      <c r="S15" s="261">
        <v>42</v>
      </c>
      <c r="T15" s="262">
        <v>40</v>
      </c>
      <c r="U15" s="262">
        <v>1</v>
      </c>
      <c r="V15" s="263">
        <v>1</v>
      </c>
      <c r="W15" s="58">
        <v>19</v>
      </c>
      <c r="X15" s="58">
        <v>18</v>
      </c>
      <c r="Y15" s="58">
        <v>0</v>
      </c>
      <c r="Z15" s="58">
        <v>1</v>
      </c>
      <c r="AA15" s="264">
        <v>0</v>
      </c>
      <c r="AB15" s="58">
        <v>3</v>
      </c>
      <c r="AC15" s="58">
        <v>3</v>
      </c>
      <c r="AD15" s="58">
        <v>0</v>
      </c>
      <c r="AE15" s="261">
        <v>8</v>
      </c>
      <c r="AF15" s="262">
        <v>7</v>
      </c>
      <c r="AG15" s="262">
        <v>1</v>
      </c>
      <c r="AH15" s="263">
        <v>0</v>
      </c>
      <c r="AI15" s="58">
        <v>0</v>
      </c>
      <c r="AJ15" s="264">
        <v>1</v>
      </c>
      <c r="AK15" s="58">
        <v>0</v>
      </c>
      <c r="AL15" s="264">
        <v>0</v>
      </c>
      <c r="AM15" s="58">
        <v>2</v>
      </c>
      <c r="AN15" s="264">
        <v>8</v>
      </c>
      <c r="AO15" s="58">
        <v>1</v>
      </c>
      <c r="AP15" s="466" t="s">
        <v>29</v>
      </c>
      <c r="AQ15" s="464"/>
    </row>
    <row r="16" spans="1:43" ht="14.25">
      <c r="A16" s="464" t="s">
        <v>30</v>
      </c>
      <c r="B16" s="465"/>
      <c r="C16" s="41">
        <v>6</v>
      </c>
      <c r="D16" s="41">
        <v>6</v>
      </c>
      <c r="E16" s="58">
        <v>0</v>
      </c>
      <c r="F16" s="261">
        <v>5</v>
      </c>
      <c r="G16" s="262">
        <v>5</v>
      </c>
      <c r="H16" s="263">
        <v>0</v>
      </c>
      <c r="I16" s="58">
        <v>4</v>
      </c>
      <c r="J16" s="58">
        <v>4</v>
      </c>
      <c r="K16" s="58">
        <v>0</v>
      </c>
      <c r="L16" s="262">
        <v>4</v>
      </c>
      <c r="M16" s="262">
        <v>4</v>
      </c>
      <c r="N16" s="262">
        <v>0</v>
      </c>
      <c r="O16" s="262">
        <v>0</v>
      </c>
      <c r="P16" s="263">
        <v>0</v>
      </c>
      <c r="Q16" s="58">
        <v>1</v>
      </c>
      <c r="R16" s="264">
        <v>1</v>
      </c>
      <c r="S16" s="261">
        <v>8</v>
      </c>
      <c r="T16" s="262">
        <v>8</v>
      </c>
      <c r="U16" s="262">
        <v>0</v>
      </c>
      <c r="V16" s="263">
        <v>0</v>
      </c>
      <c r="W16" s="58">
        <v>2</v>
      </c>
      <c r="X16" s="58">
        <v>2</v>
      </c>
      <c r="Y16" s="58">
        <v>0</v>
      </c>
      <c r="Z16" s="58">
        <v>0</v>
      </c>
      <c r="AA16" s="264">
        <v>1</v>
      </c>
      <c r="AB16" s="58">
        <v>1</v>
      </c>
      <c r="AC16" s="58">
        <v>1</v>
      </c>
      <c r="AD16" s="58">
        <v>0</v>
      </c>
      <c r="AE16" s="261">
        <v>2</v>
      </c>
      <c r="AF16" s="262">
        <v>2</v>
      </c>
      <c r="AG16" s="262">
        <v>0</v>
      </c>
      <c r="AH16" s="263">
        <v>0</v>
      </c>
      <c r="AI16" s="58">
        <v>0</v>
      </c>
      <c r="AJ16" s="264">
        <v>1</v>
      </c>
      <c r="AK16" s="58">
        <v>0</v>
      </c>
      <c r="AL16" s="264">
        <v>0</v>
      </c>
      <c r="AM16" s="58">
        <v>0</v>
      </c>
      <c r="AN16" s="264">
        <v>1</v>
      </c>
      <c r="AO16" s="58">
        <v>0</v>
      </c>
      <c r="AP16" s="466" t="s">
        <v>30</v>
      </c>
      <c r="AQ16" s="464"/>
    </row>
    <row r="17" spans="1:43" ht="14.25">
      <c r="A17" s="464" t="s">
        <v>31</v>
      </c>
      <c r="B17" s="465"/>
      <c r="C17" s="41">
        <v>2</v>
      </c>
      <c r="D17" s="41">
        <v>2</v>
      </c>
      <c r="E17" s="58">
        <v>0</v>
      </c>
      <c r="F17" s="261">
        <v>2</v>
      </c>
      <c r="G17" s="262">
        <v>2</v>
      </c>
      <c r="H17" s="263">
        <v>0</v>
      </c>
      <c r="I17" s="58">
        <v>2</v>
      </c>
      <c r="J17" s="58">
        <v>2</v>
      </c>
      <c r="K17" s="58">
        <v>0</v>
      </c>
      <c r="L17" s="262">
        <v>2</v>
      </c>
      <c r="M17" s="262">
        <v>2</v>
      </c>
      <c r="N17" s="262">
        <v>0</v>
      </c>
      <c r="O17" s="262">
        <v>0</v>
      </c>
      <c r="P17" s="263">
        <v>0</v>
      </c>
      <c r="Q17" s="58">
        <v>0</v>
      </c>
      <c r="R17" s="264">
        <v>0</v>
      </c>
      <c r="S17" s="261">
        <v>2</v>
      </c>
      <c r="T17" s="262">
        <v>2</v>
      </c>
      <c r="U17" s="262">
        <v>0</v>
      </c>
      <c r="V17" s="263">
        <v>0</v>
      </c>
      <c r="W17" s="58">
        <v>0</v>
      </c>
      <c r="X17" s="58">
        <v>0</v>
      </c>
      <c r="Y17" s="58">
        <v>0</v>
      </c>
      <c r="Z17" s="58">
        <v>0</v>
      </c>
      <c r="AA17" s="264">
        <v>0</v>
      </c>
      <c r="AB17" s="58">
        <v>0</v>
      </c>
      <c r="AC17" s="58">
        <v>0</v>
      </c>
      <c r="AD17" s="58">
        <v>0</v>
      </c>
      <c r="AE17" s="261">
        <v>0</v>
      </c>
      <c r="AF17" s="262">
        <v>0</v>
      </c>
      <c r="AG17" s="262">
        <v>0</v>
      </c>
      <c r="AH17" s="263">
        <v>0</v>
      </c>
      <c r="AI17" s="58">
        <v>1</v>
      </c>
      <c r="AJ17" s="264">
        <v>0</v>
      </c>
      <c r="AK17" s="58">
        <v>0</v>
      </c>
      <c r="AL17" s="264">
        <v>0</v>
      </c>
      <c r="AM17" s="58">
        <v>0</v>
      </c>
      <c r="AN17" s="264">
        <v>0</v>
      </c>
      <c r="AO17" s="58">
        <v>1</v>
      </c>
      <c r="AP17" s="466" t="s">
        <v>31</v>
      </c>
      <c r="AQ17" s="464"/>
    </row>
    <row r="18" spans="1:43" ht="14.25">
      <c r="A18" s="464" t="s">
        <v>32</v>
      </c>
      <c r="B18" s="465"/>
      <c r="C18" s="41">
        <v>1</v>
      </c>
      <c r="D18" s="41">
        <v>1</v>
      </c>
      <c r="E18" s="58">
        <v>0</v>
      </c>
      <c r="F18" s="261">
        <v>1</v>
      </c>
      <c r="G18" s="262">
        <v>1</v>
      </c>
      <c r="H18" s="263">
        <v>0</v>
      </c>
      <c r="I18" s="58">
        <v>1</v>
      </c>
      <c r="J18" s="58">
        <v>1</v>
      </c>
      <c r="K18" s="58">
        <v>0</v>
      </c>
      <c r="L18" s="262">
        <v>1</v>
      </c>
      <c r="M18" s="262">
        <v>1</v>
      </c>
      <c r="N18" s="262">
        <v>0</v>
      </c>
      <c r="O18" s="262">
        <v>0</v>
      </c>
      <c r="P18" s="263">
        <v>0</v>
      </c>
      <c r="Q18" s="58">
        <v>0</v>
      </c>
      <c r="R18" s="264">
        <v>0</v>
      </c>
      <c r="S18" s="261">
        <v>2</v>
      </c>
      <c r="T18" s="262">
        <v>2</v>
      </c>
      <c r="U18" s="262">
        <v>0</v>
      </c>
      <c r="V18" s="263">
        <v>0</v>
      </c>
      <c r="W18" s="58">
        <v>0</v>
      </c>
      <c r="X18" s="58">
        <v>0</v>
      </c>
      <c r="Y18" s="58">
        <v>0</v>
      </c>
      <c r="Z18" s="58">
        <v>0</v>
      </c>
      <c r="AA18" s="264">
        <v>1</v>
      </c>
      <c r="AB18" s="58">
        <v>0</v>
      </c>
      <c r="AC18" s="58">
        <v>0</v>
      </c>
      <c r="AD18" s="58">
        <v>0</v>
      </c>
      <c r="AE18" s="261">
        <v>0</v>
      </c>
      <c r="AF18" s="262">
        <v>0</v>
      </c>
      <c r="AG18" s="262">
        <v>0</v>
      </c>
      <c r="AH18" s="263">
        <v>0</v>
      </c>
      <c r="AI18" s="58">
        <v>0</v>
      </c>
      <c r="AJ18" s="264">
        <v>0</v>
      </c>
      <c r="AK18" s="58">
        <v>0</v>
      </c>
      <c r="AL18" s="264">
        <v>0</v>
      </c>
      <c r="AM18" s="58">
        <v>0</v>
      </c>
      <c r="AN18" s="264">
        <v>0</v>
      </c>
      <c r="AO18" s="58">
        <v>1</v>
      </c>
      <c r="AP18" s="466" t="s">
        <v>32</v>
      </c>
      <c r="AQ18" s="464"/>
    </row>
    <row r="19" spans="1:43" ht="14.25">
      <c r="A19" s="464" t="s">
        <v>33</v>
      </c>
      <c r="B19" s="465"/>
      <c r="C19" s="41">
        <v>5</v>
      </c>
      <c r="D19" s="41">
        <v>5</v>
      </c>
      <c r="E19" s="58">
        <v>0</v>
      </c>
      <c r="F19" s="261">
        <v>4</v>
      </c>
      <c r="G19" s="262">
        <v>4</v>
      </c>
      <c r="H19" s="263">
        <v>0</v>
      </c>
      <c r="I19" s="58">
        <v>3</v>
      </c>
      <c r="J19" s="58">
        <v>3</v>
      </c>
      <c r="K19" s="58">
        <v>0</v>
      </c>
      <c r="L19" s="262">
        <v>3</v>
      </c>
      <c r="M19" s="262">
        <v>3</v>
      </c>
      <c r="N19" s="262">
        <v>0</v>
      </c>
      <c r="O19" s="262">
        <v>0</v>
      </c>
      <c r="P19" s="263">
        <v>0</v>
      </c>
      <c r="Q19" s="58">
        <v>1</v>
      </c>
      <c r="R19" s="264">
        <v>1</v>
      </c>
      <c r="S19" s="261">
        <v>8</v>
      </c>
      <c r="T19" s="262">
        <v>8</v>
      </c>
      <c r="U19" s="262">
        <v>0</v>
      </c>
      <c r="V19" s="263">
        <v>0</v>
      </c>
      <c r="W19" s="58">
        <v>2</v>
      </c>
      <c r="X19" s="58">
        <v>2</v>
      </c>
      <c r="Y19" s="58">
        <v>0</v>
      </c>
      <c r="Z19" s="58">
        <v>0</v>
      </c>
      <c r="AA19" s="264">
        <v>0</v>
      </c>
      <c r="AB19" s="58">
        <v>1</v>
      </c>
      <c r="AC19" s="58">
        <v>1</v>
      </c>
      <c r="AD19" s="58">
        <v>0</v>
      </c>
      <c r="AE19" s="261">
        <v>1</v>
      </c>
      <c r="AF19" s="262">
        <v>1</v>
      </c>
      <c r="AG19" s="262">
        <v>0</v>
      </c>
      <c r="AH19" s="263">
        <v>0</v>
      </c>
      <c r="AI19" s="58">
        <v>0</v>
      </c>
      <c r="AJ19" s="264">
        <v>1</v>
      </c>
      <c r="AK19" s="58">
        <v>2</v>
      </c>
      <c r="AL19" s="264">
        <v>0</v>
      </c>
      <c r="AM19" s="58">
        <v>1</v>
      </c>
      <c r="AN19" s="264">
        <v>0</v>
      </c>
      <c r="AO19" s="58">
        <v>0</v>
      </c>
      <c r="AP19" s="466" t="s">
        <v>33</v>
      </c>
      <c r="AQ19" s="464"/>
    </row>
    <row r="20" spans="1:43" ht="14.25">
      <c r="A20" s="59"/>
      <c r="B20" s="54"/>
      <c r="C20" s="41"/>
      <c r="D20" s="41"/>
      <c r="E20" s="58"/>
      <c r="F20" s="261"/>
      <c r="G20" s="262"/>
      <c r="H20" s="263"/>
      <c r="I20" s="58"/>
      <c r="J20" s="58"/>
      <c r="K20" s="58"/>
      <c r="L20" s="262"/>
      <c r="M20" s="262"/>
      <c r="N20" s="262"/>
      <c r="O20" s="262"/>
      <c r="P20" s="263"/>
      <c r="Q20" s="58"/>
      <c r="R20" s="264"/>
      <c r="S20" s="261"/>
      <c r="T20" s="262"/>
      <c r="U20" s="262"/>
      <c r="V20" s="263"/>
      <c r="W20" s="58"/>
      <c r="X20" s="58"/>
      <c r="Y20" s="58"/>
      <c r="Z20" s="58"/>
      <c r="AA20" s="264"/>
      <c r="AB20" s="58"/>
      <c r="AC20" s="58"/>
      <c r="AD20" s="58"/>
      <c r="AE20" s="261"/>
      <c r="AF20" s="262"/>
      <c r="AG20" s="262"/>
      <c r="AH20" s="263"/>
      <c r="AI20" s="58"/>
      <c r="AJ20" s="264"/>
      <c r="AK20" s="58"/>
      <c r="AL20" s="264"/>
      <c r="AM20" s="58"/>
      <c r="AN20" s="264"/>
      <c r="AO20" s="58"/>
      <c r="AP20" s="265"/>
      <c r="AQ20" s="59"/>
    </row>
    <row r="21" spans="1:43" ht="14.25">
      <c r="A21" s="464" t="s">
        <v>34</v>
      </c>
      <c r="B21" s="465"/>
      <c r="C21" s="41">
        <v>3</v>
      </c>
      <c r="D21" s="41">
        <v>3</v>
      </c>
      <c r="E21" s="58">
        <v>0</v>
      </c>
      <c r="F21" s="261">
        <v>3</v>
      </c>
      <c r="G21" s="262">
        <v>3</v>
      </c>
      <c r="H21" s="263">
        <v>0</v>
      </c>
      <c r="I21" s="58">
        <v>2</v>
      </c>
      <c r="J21" s="58">
        <v>2</v>
      </c>
      <c r="K21" s="58">
        <v>0</v>
      </c>
      <c r="L21" s="262">
        <v>2</v>
      </c>
      <c r="M21" s="262">
        <v>2</v>
      </c>
      <c r="N21" s="262">
        <v>0</v>
      </c>
      <c r="O21" s="262">
        <v>0</v>
      </c>
      <c r="P21" s="263">
        <v>0</v>
      </c>
      <c r="Q21" s="58">
        <v>1</v>
      </c>
      <c r="R21" s="264">
        <v>0</v>
      </c>
      <c r="S21" s="261">
        <v>4</v>
      </c>
      <c r="T21" s="262">
        <v>4</v>
      </c>
      <c r="U21" s="262">
        <v>0</v>
      </c>
      <c r="V21" s="263">
        <v>0</v>
      </c>
      <c r="W21" s="58">
        <v>1</v>
      </c>
      <c r="X21" s="58">
        <v>1</v>
      </c>
      <c r="Y21" s="58">
        <v>0</v>
      </c>
      <c r="Z21" s="58">
        <v>0</v>
      </c>
      <c r="AA21" s="264">
        <v>1</v>
      </c>
      <c r="AB21" s="58">
        <v>0</v>
      </c>
      <c r="AC21" s="58">
        <v>0</v>
      </c>
      <c r="AD21" s="58">
        <v>0</v>
      </c>
      <c r="AE21" s="261">
        <v>1</v>
      </c>
      <c r="AF21" s="262">
        <v>1</v>
      </c>
      <c r="AG21" s="262">
        <v>0</v>
      </c>
      <c r="AH21" s="263">
        <v>0</v>
      </c>
      <c r="AI21" s="58">
        <v>0</v>
      </c>
      <c r="AJ21" s="264">
        <v>0</v>
      </c>
      <c r="AK21" s="58">
        <v>0</v>
      </c>
      <c r="AL21" s="264">
        <v>0</v>
      </c>
      <c r="AM21" s="58">
        <v>0</v>
      </c>
      <c r="AN21" s="264">
        <v>1</v>
      </c>
      <c r="AO21" s="58">
        <v>0</v>
      </c>
      <c r="AP21" s="466" t="s">
        <v>34</v>
      </c>
      <c r="AQ21" s="464"/>
    </row>
    <row r="22" spans="1:43" ht="14.25">
      <c r="A22" s="464" t="s">
        <v>35</v>
      </c>
      <c r="B22" s="467"/>
      <c r="C22" s="41">
        <v>1</v>
      </c>
      <c r="D22" s="41">
        <v>1</v>
      </c>
      <c r="E22" s="58">
        <v>0</v>
      </c>
      <c r="F22" s="261">
        <v>1</v>
      </c>
      <c r="G22" s="262">
        <v>1</v>
      </c>
      <c r="H22" s="263">
        <v>0</v>
      </c>
      <c r="I22" s="58">
        <v>1</v>
      </c>
      <c r="J22" s="58">
        <v>1</v>
      </c>
      <c r="K22" s="58">
        <v>0</v>
      </c>
      <c r="L22" s="262">
        <v>1</v>
      </c>
      <c r="M22" s="262">
        <v>1</v>
      </c>
      <c r="N22" s="262">
        <v>0</v>
      </c>
      <c r="O22" s="262">
        <v>0</v>
      </c>
      <c r="P22" s="263">
        <v>0</v>
      </c>
      <c r="Q22" s="58">
        <v>0</v>
      </c>
      <c r="R22" s="264">
        <v>0</v>
      </c>
      <c r="S22" s="261">
        <v>3</v>
      </c>
      <c r="T22" s="262">
        <v>3</v>
      </c>
      <c r="U22" s="262">
        <v>0</v>
      </c>
      <c r="V22" s="263">
        <v>0</v>
      </c>
      <c r="W22" s="58">
        <v>1</v>
      </c>
      <c r="X22" s="58">
        <v>1</v>
      </c>
      <c r="Y22" s="58">
        <v>0</v>
      </c>
      <c r="Z22" s="58">
        <v>0</v>
      </c>
      <c r="AA22" s="264">
        <v>1</v>
      </c>
      <c r="AB22" s="58">
        <v>1</v>
      </c>
      <c r="AC22" s="58">
        <v>1</v>
      </c>
      <c r="AD22" s="58">
        <v>0</v>
      </c>
      <c r="AE22" s="261">
        <v>0</v>
      </c>
      <c r="AF22" s="262">
        <v>0</v>
      </c>
      <c r="AG22" s="262">
        <v>0</v>
      </c>
      <c r="AH22" s="263">
        <v>0</v>
      </c>
      <c r="AI22" s="58">
        <v>0</v>
      </c>
      <c r="AJ22" s="264">
        <v>0</v>
      </c>
      <c r="AK22" s="58">
        <v>0</v>
      </c>
      <c r="AL22" s="264">
        <v>0</v>
      </c>
      <c r="AM22" s="58">
        <v>0</v>
      </c>
      <c r="AN22" s="264">
        <v>0</v>
      </c>
      <c r="AO22" s="58">
        <v>0</v>
      </c>
      <c r="AP22" s="466" t="s">
        <v>35</v>
      </c>
      <c r="AQ22" s="468"/>
    </row>
    <row r="23" spans="1:43" ht="14.25">
      <c r="A23" s="464" t="s">
        <v>36</v>
      </c>
      <c r="B23" s="467"/>
      <c r="C23" s="41">
        <v>1</v>
      </c>
      <c r="D23" s="41">
        <v>1</v>
      </c>
      <c r="E23" s="58">
        <v>0</v>
      </c>
      <c r="F23" s="261">
        <v>1</v>
      </c>
      <c r="G23" s="262">
        <v>1</v>
      </c>
      <c r="H23" s="263">
        <v>0</v>
      </c>
      <c r="I23" s="58">
        <v>1</v>
      </c>
      <c r="J23" s="58">
        <v>1</v>
      </c>
      <c r="K23" s="58">
        <v>0</v>
      </c>
      <c r="L23" s="262">
        <v>1</v>
      </c>
      <c r="M23" s="262">
        <v>1</v>
      </c>
      <c r="N23" s="262">
        <v>0</v>
      </c>
      <c r="O23" s="262">
        <v>0</v>
      </c>
      <c r="P23" s="263">
        <v>0</v>
      </c>
      <c r="Q23" s="58">
        <v>0</v>
      </c>
      <c r="R23" s="264">
        <v>0</v>
      </c>
      <c r="S23" s="261">
        <v>2</v>
      </c>
      <c r="T23" s="262">
        <v>2</v>
      </c>
      <c r="U23" s="262">
        <v>0</v>
      </c>
      <c r="V23" s="263">
        <v>0</v>
      </c>
      <c r="W23" s="58">
        <v>1</v>
      </c>
      <c r="X23" s="58">
        <v>1</v>
      </c>
      <c r="Y23" s="58">
        <v>0</v>
      </c>
      <c r="Z23" s="58">
        <v>0</v>
      </c>
      <c r="AA23" s="264">
        <v>0</v>
      </c>
      <c r="AB23" s="58">
        <v>0</v>
      </c>
      <c r="AC23" s="58">
        <v>0</v>
      </c>
      <c r="AD23" s="58">
        <v>0</v>
      </c>
      <c r="AE23" s="261">
        <v>0</v>
      </c>
      <c r="AF23" s="262">
        <v>0</v>
      </c>
      <c r="AG23" s="262">
        <v>0</v>
      </c>
      <c r="AH23" s="263">
        <v>0</v>
      </c>
      <c r="AI23" s="58">
        <v>0</v>
      </c>
      <c r="AJ23" s="264">
        <v>1</v>
      </c>
      <c r="AK23" s="58">
        <v>0</v>
      </c>
      <c r="AL23" s="264">
        <v>0</v>
      </c>
      <c r="AM23" s="58">
        <v>0</v>
      </c>
      <c r="AN23" s="264">
        <v>0</v>
      </c>
      <c r="AO23" s="58">
        <v>0</v>
      </c>
      <c r="AP23" s="466" t="s">
        <v>36</v>
      </c>
      <c r="AQ23" s="468"/>
    </row>
    <row r="24" spans="1:43" ht="13.5" customHeight="1">
      <c r="A24" s="464" t="s">
        <v>37</v>
      </c>
      <c r="B24" s="467"/>
      <c r="C24" s="41">
        <v>4</v>
      </c>
      <c r="D24" s="41">
        <v>4</v>
      </c>
      <c r="E24" s="58">
        <v>0</v>
      </c>
      <c r="F24" s="261">
        <v>3</v>
      </c>
      <c r="G24" s="262">
        <v>3</v>
      </c>
      <c r="H24" s="263">
        <v>0</v>
      </c>
      <c r="I24" s="58">
        <v>3</v>
      </c>
      <c r="J24" s="58">
        <v>3</v>
      </c>
      <c r="K24" s="58">
        <v>0</v>
      </c>
      <c r="L24" s="262">
        <v>3</v>
      </c>
      <c r="M24" s="262">
        <v>3</v>
      </c>
      <c r="N24" s="262">
        <v>0</v>
      </c>
      <c r="O24" s="262">
        <v>0</v>
      </c>
      <c r="P24" s="263">
        <v>0</v>
      </c>
      <c r="Q24" s="58">
        <v>0</v>
      </c>
      <c r="R24" s="264">
        <v>1</v>
      </c>
      <c r="S24" s="261">
        <v>8</v>
      </c>
      <c r="T24" s="262">
        <v>8</v>
      </c>
      <c r="U24" s="262">
        <v>0</v>
      </c>
      <c r="V24" s="263">
        <v>0</v>
      </c>
      <c r="W24" s="58">
        <v>2</v>
      </c>
      <c r="X24" s="58">
        <v>2</v>
      </c>
      <c r="Y24" s="58">
        <v>0</v>
      </c>
      <c r="Z24" s="58">
        <v>0</v>
      </c>
      <c r="AA24" s="264">
        <v>0</v>
      </c>
      <c r="AB24" s="58">
        <v>2</v>
      </c>
      <c r="AC24" s="58">
        <v>2</v>
      </c>
      <c r="AD24" s="58">
        <v>0</v>
      </c>
      <c r="AE24" s="261">
        <v>2</v>
      </c>
      <c r="AF24" s="262">
        <v>2</v>
      </c>
      <c r="AG24" s="262">
        <v>0</v>
      </c>
      <c r="AH24" s="263">
        <v>0</v>
      </c>
      <c r="AI24" s="58">
        <v>0</v>
      </c>
      <c r="AJ24" s="264">
        <v>0</v>
      </c>
      <c r="AK24" s="58">
        <v>0</v>
      </c>
      <c r="AL24" s="264">
        <v>0</v>
      </c>
      <c r="AM24" s="58">
        <v>0</v>
      </c>
      <c r="AN24" s="264">
        <v>1</v>
      </c>
      <c r="AO24" s="58">
        <v>1</v>
      </c>
      <c r="AP24" s="466" t="s">
        <v>37</v>
      </c>
      <c r="AQ24" s="468"/>
    </row>
    <row r="25" spans="1:43" ht="14.25">
      <c r="A25" s="464" t="s">
        <v>38</v>
      </c>
      <c r="B25" s="467"/>
      <c r="C25" s="41">
        <v>4</v>
      </c>
      <c r="D25" s="41">
        <v>4</v>
      </c>
      <c r="E25" s="58">
        <v>0</v>
      </c>
      <c r="F25" s="261">
        <v>2</v>
      </c>
      <c r="G25" s="262">
        <v>2</v>
      </c>
      <c r="H25" s="263">
        <v>0</v>
      </c>
      <c r="I25" s="58">
        <v>2</v>
      </c>
      <c r="J25" s="58">
        <v>2</v>
      </c>
      <c r="K25" s="58">
        <v>0</v>
      </c>
      <c r="L25" s="262">
        <v>2</v>
      </c>
      <c r="M25" s="262">
        <v>2</v>
      </c>
      <c r="N25" s="262">
        <v>0</v>
      </c>
      <c r="O25" s="262">
        <v>0</v>
      </c>
      <c r="P25" s="263">
        <v>0</v>
      </c>
      <c r="Q25" s="58">
        <v>0</v>
      </c>
      <c r="R25" s="264">
        <v>2</v>
      </c>
      <c r="S25" s="261">
        <v>9</v>
      </c>
      <c r="T25" s="262">
        <v>9</v>
      </c>
      <c r="U25" s="262">
        <v>0</v>
      </c>
      <c r="V25" s="263">
        <v>0</v>
      </c>
      <c r="W25" s="58">
        <v>3</v>
      </c>
      <c r="X25" s="58">
        <v>3</v>
      </c>
      <c r="Y25" s="58">
        <v>0</v>
      </c>
      <c r="Z25" s="58">
        <v>0</v>
      </c>
      <c r="AA25" s="264">
        <v>0</v>
      </c>
      <c r="AB25" s="58">
        <v>1</v>
      </c>
      <c r="AC25" s="58">
        <v>1</v>
      </c>
      <c r="AD25" s="58">
        <v>0</v>
      </c>
      <c r="AE25" s="261">
        <v>2</v>
      </c>
      <c r="AF25" s="262">
        <v>2</v>
      </c>
      <c r="AG25" s="262">
        <v>0</v>
      </c>
      <c r="AH25" s="263">
        <v>0</v>
      </c>
      <c r="AI25" s="58">
        <v>0</v>
      </c>
      <c r="AJ25" s="264">
        <v>1</v>
      </c>
      <c r="AK25" s="58">
        <v>0</v>
      </c>
      <c r="AL25" s="264">
        <v>0</v>
      </c>
      <c r="AM25" s="58">
        <v>1</v>
      </c>
      <c r="AN25" s="264">
        <v>1</v>
      </c>
      <c r="AO25" s="58">
        <v>0</v>
      </c>
      <c r="AP25" s="466" t="s">
        <v>38</v>
      </c>
      <c r="AQ25" s="468"/>
    </row>
    <row r="26" spans="1:43" ht="14.25">
      <c r="A26" s="59"/>
      <c r="B26" s="77"/>
      <c r="C26" s="41"/>
      <c r="D26" s="41"/>
      <c r="E26" s="58"/>
      <c r="F26" s="261"/>
      <c r="G26" s="262"/>
      <c r="H26" s="263"/>
      <c r="I26" s="58"/>
      <c r="J26" s="58"/>
      <c r="K26" s="58"/>
      <c r="L26" s="262"/>
      <c r="M26" s="262"/>
      <c r="N26" s="262"/>
      <c r="O26" s="262"/>
      <c r="P26" s="263"/>
      <c r="Q26" s="58"/>
      <c r="R26" s="264"/>
      <c r="S26" s="261"/>
      <c r="T26" s="262"/>
      <c r="U26" s="262"/>
      <c r="V26" s="263"/>
      <c r="W26" s="58"/>
      <c r="X26" s="58"/>
      <c r="Y26" s="58"/>
      <c r="Z26" s="58"/>
      <c r="AA26" s="264"/>
      <c r="AB26" s="58"/>
      <c r="AC26" s="58"/>
      <c r="AD26" s="58"/>
      <c r="AE26" s="261"/>
      <c r="AF26" s="262"/>
      <c r="AG26" s="262"/>
      <c r="AH26" s="263"/>
      <c r="AI26" s="58"/>
      <c r="AJ26" s="264"/>
      <c r="AK26" s="58"/>
      <c r="AL26" s="264"/>
      <c r="AM26" s="58"/>
      <c r="AN26" s="264"/>
      <c r="AO26" s="58"/>
      <c r="AP26" s="265"/>
      <c r="AQ26" s="76"/>
    </row>
    <row r="27" spans="1:43" ht="14.25">
      <c r="A27" s="464" t="s">
        <v>39</v>
      </c>
      <c r="B27" s="467"/>
      <c r="C27" s="41">
        <v>1</v>
      </c>
      <c r="D27" s="41">
        <v>1</v>
      </c>
      <c r="E27" s="58">
        <v>0</v>
      </c>
      <c r="F27" s="261">
        <v>1</v>
      </c>
      <c r="G27" s="262">
        <v>1</v>
      </c>
      <c r="H27" s="263">
        <v>0</v>
      </c>
      <c r="I27" s="58">
        <v>1</v>
      </c>
      <c r="J27" s="58">
        <v>1</v>
      </c>
      <c r="K27" s="58">
        <v>0</v>
      </c>
      <c r="L27" s="262">
        <v>1</v>
      </c>
      <c r="M27" s="262">
        <v>1</v>
      </c>
      <c r="N27" s="262">
        <v>0</v>
      </c>
      <c r="O27" s="262">
        <v>0</v>
      </c>
      <c r="P27" s="263">
        <v>0</v>
      </c>
      <c r="Q27" s="58">
        <v>0</v>
      </c>
      <c r="R27" s="264">
        <v>0</v>
      </c>
      <c r="S27" s="261">
        <v>5</v>
      </c>
      <c r="T27" s="262">
        <v>5</v>
      </c>
      <c r="U27" s="262">
        <v>0</v>
      </c>
      <c r="V27" s="263">
        <v>0</v>
      </c>
      <c r="W27" s="58">
        <v>1</v>
      </c>
      <c r="X27" s="58">
        <v>1</v>
      </c>
      <c r="Y27" s="58">
        <v>0</v>
      </c>
      <c r="Z27" s="58">
        <v>0</v>
      </c>
      <c r="AA27" s="264">
        <v>1</v>
      </c>
      <c r="AB27" s="58">
        <v>1</v>
      </c>
      <c r="AC27" s="58">
        <v>1</v>
      </c>
      <c r="AD27" s="58">
        <v>0</v>
      </c>
      <c r="AE27" s="261">
        <v>1</v>
      </c>
      <c r="AF27" s="262">
        <v>1</v>
      </c>
      <c r="AG27" s="262">
        <v>0</v>
      </c>
      <c r="AH27" s="263">
        <v>0</v>
      </c>
      <c r="AI27" s="58">
        <v>0</v>
      </c>
      <c r="AJ27" s="264">
        <v>0</v>
      </c>
      <c r="AK27" s="58">
        <v>0</v>
      </c>
      <c r="AL27" s="264">
        <v>0</v>
      </c>
      <c r="AM27" s="58">
        <v>0</v>
      </c>
      <c r="AN27" s="264">
        <v>1</v>
      </c>
      <c r="AO27" s="58">
        <v>0</v>
      </c>
      <c r="AP27" s="466" t="s">
        <v>39</v>
      </c>
      <c r="AQ27" s="468"/>
    </row>
    <row r="28" spans="1:43" ht="14.25">
      <c r="A28" s="464" t="s">
        <v>40</v>
      </c>
      <c r="B28" s="467"/>
      <c r="C28" s="41">
        <v>6</v>
      </c>
      <c r="D28" s="41">
        <v>6</v>
      </c>
      <c r="E28" s="58">
        <v>0</v>
      </c>
      <c r="F28" s="261">
        <v>5</v>
      </c>
      <c r="G28" s="262">
        <v>5</v>
      </c>
      <c r="H28" s="263">
        <v>0</v>
      </c>
      <c r="I28" s="58">
        <v>4</v>
      </c>
      <c r="J28" s="58">
        <v>4</v>
      </c>
      <c r="K28" s="58">
        <v>0</v>
      </c>
      <c r="L28" s="262">
        <v>4</v>
      </c>
      <c r="M28" s="262">
        <v>4</v>
      </c>
      <c r="N28" s="262">
        <v>0</v>
      </c>
      <c r="O28" s="262">
        <v>0</v>
      </c>
      <c r="P28" s="263">
        <v>0</v>
      </c>
      <c r="Q28" s="58">
        <v>1</v>
      </c>
      <c r="R28" s="264">
        <v>1</v>
      </c>
      <c r="S28" s="261">
        <v>12</v>
      </c>
      <c r="T28" s="262">
        <v>12</v>
      </c>
      <c r="U28" s="262">
        <v>0</v>
      </c>
      <c r="V28" s="263">
        <v>0</v>
      </c>
      <c r="W28" s="58">
        <v>3</v>
      </c>
      <c r="X28" s="58">
        <v>3</v>
      </c>
      <c r="Y28" s="58">
        <v>0</v>
      </c>
      <c r="Z28" s="58">
        <v>0</v>
      </c>
      <c r="AA28" s="264">
        <v>1</v>
      </c>
      <c r="AB28" s="58">
        <v>2</v>
      </c>
      <c r="AC28" s="58">
        <v>2</v>
      </c>
      <c r="AD28" s="58">
        <v>0</v>
      </c>
      <c r="AE28" s="261">
        <v>2</v>
      </c>
      <c r="AF28" s="262">
        <v>2</v>
      </c>
      <c r="AG28" s="262">
        <v>0</v>
      </c>
      <c r="AH28" s="263">
        <v>0</v>
      </c>
      <c r="AI28" s="58">
        <v>0</v>
      </c>
      <c r="AJ28" s="264">
        <v>1</v>
      </c>
      <c r="AK28" s="58">
        <v>0</v>
      </c>
      <c r="AL28" s="264">
        <v>0</v>
      </c>
      <c r="AM28" s="58">
        <v>0</v>
      </c>
      <c r="AN28" s="264">
        <v>2</v>
      </c>
      <c r="AO28" s="58">
        <v>1</v>
      </c>
      <c r="AP28" s="466" t="s">
        <v>40</v>
      </c>
      <c r="AQ28" s="468"/>
    </row>
    <row r="29" spans="1:43" ht="13.5" customHeight="1">
      <c r="A29" s="469" t="s">
        <v>41</v>
      </c>
      <c r="B29" s="470"/>
      <c r="C29" s="41">
        <v>3</v>
      </c>
      <c r="D29" s="41">
        <v>3</v>
      </c>
      <c r="E29" s="58">
        <v>0</v>
      </c>
      <c r="F29" s="261">
        <v>2</v>
      </c>
      <c r="G29" s="262">
        <v>2</v>
      </c>
      <c r="H29" s="263">
        <v>0</v>
      </c>
      <c r="I29" s="58">
        <v>2</v>
      </c>
      <c r="J29" s="58">
        <v>2</v>
      </c>
      <c r="K29" s="58">
        <v>0</v>
      </c>
      <c r="L29" s="262">
        <v>2</v>
      </c>
      <c r="M29" s="262">
        <v>2</v>
      </c>
      <c r="N29" s="262">
        <v>0</v>
      </c>
      <c r="O29" s="262">
        <v>0</v>
      </c>
      <c r="P29" s="263">
        <v>0</v>
      </c>
      <c r="Q29" s="58">
        <v>0</v>
      </c>
      <c r="R29" s="264">
        <v>1</v>
      </c>
      <c r="S29" s="261">
        <v>6</v>
      </c>
      <c r="T29" s="262">
        <v>6</v>
      </c>
      <c r="U29" s="262">
        <v>0</v>
      </c>
      <c r="V29" s="263">
        <v>0</v>
      </c>
      <c r="W29" s="58">
        <v>2</v>
      </c>
      <c r="X29" s="58">
        <v>2</v>
      </c>
      <c r="Y29" s="58">
        <v>0</v>
      </c>
      <c r="Z29" s="58">
        <v>0</v>
      </c>
      <c r="AA29" s="264">
        <v>1</v>
      </c>
      <c r="AB29" s="58">
        <v>0</v>
      </c>
      <c r="AC29" s="58">
        <v>0</v>
      </c>
      <c r="AD29" s="58">
        <v>0</v>
      </c>
      <c r="AE29" s="261">
        <v>0</v>
      </c>
      <c r="AF29" s="262">
        <v>0</v>
      </c>
      <c r="AG29" s="262">
        <v>0</v>
      </c>
      <c r="AH29" s="263">
        <v>0</v>
      </c>
      <c r="AI29" s="58">
        <v>0</v>
      </c>
      <c r="AJ29" s="264">
        <v>1</v>
      </c>
      <c r="AK29" s="58">
        <v>1</v>
      </c>
      <c r="AL29" s="264">
        <v>0</v>
      </c>
      <c r="AM29" s="58">
        <v>0</v>
      </c>
      <c r="AN29" s="264">
        <v>1</v>
      </c>
      <c r="AO29" s="58">
        <v>0</v>
      </c>
      <c r="AP29" s="471" t="s">
        <v>41</v>
      </c>
      <c r="AQ29" s="469"/>
    </row>
    <row r="30" spans="1:43" ht="13.5" customHeight="1">
      <c r="A30" s="464" t="s">
        <v>42</v>
      </c>
      <c r="B30" s="467"/>
      <c r="C30" s="41">
        <v>3</v>
      </c>
      <c r="D30" s="41">
        <v>3</v>
      </c>
      <c r="E30" s="58">
        <v>0</v>
      </c>
      <c r="F30" s="261">
        <v>2</v>
      </c>
      <c r="G30" s="262">
        <v>2</v>
      </c>
      <c r="H30" s="263">
        <v>0</v>
      </c>
      <c r="I30" s="58">
        <v>2</v>
      </c>
      <c r="J30" s="58">
        <v>2</v>
      </c>
      <c r="K30" s="58">
        <v>0</v>
      </c>
      <c r="L30" s="262">
        <v>2</v>
      </c>
      <c r="M30" s="262">
        <v>2</v>
      </c>
      <c r="N30" s="262">
        <v>0</v>
      </c>
      <c r="O30" s="262">
        <v>0</v>
      </c>
      <c r="P30" s="263">
        <v>0</v>
      </c>
      <c r="Q30" s="58">
        <v>0</v>
      </c>
      <c r="R30" s="264">
        <v>1</v>
      </c>
      <c r="S30" s="261">
        <v>7</v>
      </c>
      <c r="T30" s="262">
        <v>7</v>
      </c>
      <c r="U30" s="262">
        <v>0</v>
      </c>
      <c r="V30" s="263">
        <v>0</v>
      </c>
      <c r="W30" s="58">
        <v>2</v>
      </c>
      <c r="X30" s="58">
        <v>2</v>
      </c>
      <c r="Y30" s="58">
        <v>0</v>
      </c>
      <c r="Z30" s="58">
        <v>0</v>
      </c>
      <c r="AA30" s="264">
        <v>1</v>
      </c>
      <c r="AB30" s="58">
        <v>0</v>
      </c>
      <c r="AC30" s="58">
        <v>0</v>
      </c>
      <c r="AD30" s="58">
        <v>0</v>
      </c>
      <c r="AE30" s="261">
        <v>0</v>
      </c>
      <c r="AF30" s="262">
        <v>0</v>
      </c>
      <c r="AG30" s="262">
        <v>0</v>
      </c>
      <c r="AH30" s="263">
        <v>0</v>
      </c>
      <c r="AI30" s="58">
        <v>0</v>
      </c>
      <c r="AJ30" s="264">
        <v>0</v>
      </c>
      <c r="AK30" s="58">
        <v>1</v>
      </c>
      <c r="AL30" s="264">
        <v>0</v>
      </c>
      <c r="AM30" s="58">
        <v>2</v>
      </c>
      <c r="AN30" s="264">
        <v>1</v>
      </c>
      <c r="AO30" s="58">
        <v>0</v>
      </c>
      <c r="AP30" s="466" t="s">
        <v>42</v>
      </c>
      <c r="AQ30" s="468"/>
    </row>
    <row r="31" spans="1:43" ht="14.25">
      <c r="A31" s="464" t="s">
        <v>43</v>
      </c>
      <c r="B31" s="467"/>
      <c r="C31" s="41">
        <v>2</v>
      </c>
      <c r="D31" s="41">
        <v>2</v>
      </c>
      <c r="E31" s="58">
        <v>0</v>
      </c>
      <c r="F31" s="261">
        <v>1</v>
      </c>
      <c r="G31" s="262">
        <v>1</v>
      </c>
      <c r="H31" s="263">
        <v>0</v>
      </c>
      <c r="I31" s="58">
        <v>1</v>
      </c>
      <c r="J31" s="58">
        <v>1</v>
      </c>
      <c r="K31" s="58">
        <v>0</v>
      </c>
      <c r="L31" s="262">
        <v>1</v>
      </c>
      <c r="M31" s="262">
        <v>1</v>
      </c>
      <c r="N31" s="262">
        <v>0</v>
      </c>
      <c r="O31" s="262">
        <v>0</v>
      </c>
      <c r="P31" s="263">
        <v>0</v>
      </c>
      <c r="Q31" s="58">
        <v>0</v>
      </c>
      <c r="R31" s="264">
        <v>1</v>
      </c>
      <c r="S31" s="261">
        <v>7</v>
      </c>
      <c r="T31" s="262">
        <v>7</v>
      </c>
      <c r="U31" s="262">
        <v>0</v>
      </c>
      <c r="V31" s="263">
        <v>0</v>
      </c>
      <c r="W31" s="58">
        <v>2</v>
      </c>
      <c r="X31" s="58">
        <v>2</v>
      </c>
      <c r="Y31" s="58">
        <v>0</v>
      </c>
      <c r="Z31" s="58">
        <v>0</v>
      </c>
      <c r="AA31" s="264">
        <v>0</v>
      </c>
      <c r="AB31" s="58">
        <v>1</v>
      </c>
      <c r="AC31" s="58">
        <v>1</v>
      </c>
      <c r="AD31" s="58">
        <v>0</v>
      </c>
      <c r="AE31" s="261">
        <v>1</v>
      </c>
      <c r="AF31" s="262">
        <v>1</v>
      </c>
      <c r="AG31" s="262">
        <v>0</v>
      </c>
      <c r="AH31" s="263">
        <v>0</v>
      </c>
      <c r="AI31" s="58">
        <v>0</v>
      </c>
      <c r="AJ31" s="264">
        <v>0</v>
      </c>
      <c r="AK31" s="58">
        <v>1</v>
      </c>
      <c r="AL31" s="264">
        <v>0</v>
      </c>
      <c r="AM31" s="58">
        <v>1</v>
      </c>
      <c r="AN31" s="264">
        <v>1</v>
      </c>
      <c r="AO31" s="58">
        <v>0</v>
      </c>
      <c r="AP31" s="466" t="s">
        <v>43</v>
      </c>
      <c r="AQ31" s="468"/>
    </row>
    <row r="32" spans="1:43" ht="14.25">
      <c r="A32" s="59"/>
      <c r="B32" s="77"/>
      <c r="C32" s="41"/>
      <c r="D32" s="41"/>
      <c r="E32" s="58"/>
      <c r="F32" s="261"/>
      <c r="G32" s="262"/>
      <c r="H32" s="263"/>
      <c r="I32" s="58"/>
      <c r="J32" s="58"/>
      <c r="K32" s="58"/>
      <c r="L32" s="262"/>
      <c r="M32" s="262"/>
      <c r="N32" s="262"/>
      <c r="O32" s="262"/>
      <c r="P32" s="263"/>
      <c r="Q32" s="58"/>
      <c r="R32" s="264"/>
      <c r="S32" s="261"/>
      <c r="T32" s="262"/>
      <c r="U32" s="262"/>
      <c r="V32" s="263"/>
      <c r="W32" s="58"/>
      <c r="X32" s="58"/>
      <c r="Y32" s="58"/>
      <c r="Z32" s="58"/>
      <c r="AA32" s="264"/>
      <c r="AB32" s="58"/>
      <c r="AC32" s="58"/>
      <c r="AD32" s="58"/>
      <c r="AE32" s="261"/>
      <c r="AF32" s="262"/>
      <c r="AG32" s="262"/>
      <c r="AH32" s="263"/>
      <c r="AI32" s="58"/>
      <c r="AJ32" s="264"/>
      <c r="AK32" s="58"/>
      <c r="AL32" s="264"/>
      <c r="AM32" s="58"/>
      <c r="AN32" s="264"/>
      <c r="AO32" s="58"/>
      <c r="AP32" s="265"/>
      <c r="AQ32" s="76"/>
    </row>
    <row r="33" spans="1:43" ht="14.25">
      <c r="A33" s="464" t="s">
        <v>44</v>
      </c>
      <c r="B33" s="467"/>
      <c r="C33" s="41">
        <v>3</v>
      </c>
      <c r="D33" s="41">
        <v>3</v>
      </c>
      <c r="E33" s="58">
        <v>0</v>
      </c>
      <c r="F33" s="261">
        <v>3</v>
      </c>
      <c r="G33" s="262">
        <v>3</v>
      </c>
      <c r="H33" s="263">
        <v>0</v>
      </c>
      <c r="I33" s="58">
        <v>3</v>
      </c>
      <c r="J33" s="58">
        <v>3</v>
      </c>
      <c r="K33" s="58">
        <v>0</v>
      </c>
      <c r="L33" s="262">
        <v>2</v>
      </c>
      <c r="M33" s="262">
        <v>2</v>
      </c>
      <c r="N33" s="262">
        <v>0</v>
      </c>
      <c r="O33" s="262">
        <v>0</v>
      </c>
      <c r="P33" s="263">
        <v>1</v>
      </c>
      <c r="Q33" s="58">
        <v>0</v>
      </c>
      <c r="R33" s="264">
        <v>0</v>
      </c>
      <c r="S33" s="261">
        <v>7</v>
      </c>
      <c r="T33" s="262">
        <v>6</v>
      </c>
      <c r="U33" s="262">
        <v>0</v>
      </c>
      <c r="V33" s="263">
        <v>1</v>
      </c>
      <c r="W33" s="58">
        <v>2</v>
      </c>
      <c r="X33" s="58">
        <v>2</v>
      </c>
      <c r="Y33" s="58">
        <v>0</v>
      </c>
      <c r="Z33" s="58">
        <v>0</v>
      </c>
      <c r="AA33" s="264">
        <v>0</v>
      </c>
      <c r="AB33" s="58">
        <v>1</v>
      </c>
      <c r="AC33" s="58">
        <v>1</v>
      </c>
      <c r="AD33" s="58">
        <v>0</v>
      </c>
      <c r="AE33" s="261">
        <v>2</v>
      </c>
      <c r="AF33" s="262">
        <v>1</v>
      </c>
      <c r="AG33" s="262">
        <v>0</v>
      </c>
      <c r="AH33" s="263">
        <v>1</v>
      </c>
      <c r="AI33" s="58">
        <v>0</v>
      </c>
      <c r="AJ33" s="264">
        <v>1</v>
      </c>
      <c r="AK33" s="58">
        <v>1</v>
      </c>
      <c r="AL33" s="264">
        <v>0</v>
      </c>
      <c r="AM33" s="58">
        <v>0</v>
      </c>
      <c r="AN33" s="264">
        <v>0</v>
      </c>
      <c r="AO33" s="58">
        <v>0</v>
      </c>
      <c r="AP33" s="466" t="s">
        <v>44</v>
      </c>
      <c r="AQ33" s="468"/>
    </row>
    <row r="34" spans="1:43" ht="14.25">
      <c r="A34" s="464" t="s">
        <v>45</v>
      </c>
      <c r="B34" s="465"/>
      <c r="C34" s="41">
        <v>3</v>
      </c>
      <c r="D34" s="41">
        <v>3</v>
      </c>
      <c r="E34" s="58">
        <v>0</v>
      </c>
      <c r="F34" s="261">
        <v>3</v>
      </c>
      <c r="G34" s="262">
        <v>3</v>
      </c>
      <c r="H34" s="263">
        <v>0</v>
      </c>
      <c r="I34" s="58">
        <v>3</v>
      </c>
      <c r="J34" s="58">
        <v>3</v>
      </c>
      <c r="K34" s="58">
        <v>0</v>
      </c>
      <c r="L34" s="262">
        <v>3</v>
      </c>
      <c r="M34" s="262">
        <v>3</v>
      </c>
      <c r="N34" s="262">
        <v>0</v>
      </c>
      <c r="O34" s="262">
        <v>0</v>
      </c>
      <c r="P34" s="263">
        <v>0</v>
      </c>
      <c r="Q34" s="58">
        <v>0</v>
      </c>
      <c r="R34" s="264">
        <v>0</v>
      </c>
      <c r="S34" s="261">
        <v>5</v>
      </c>
      <c r="T34" s="262">
        <v>5</v>
      </c>
      <c r="U34" s="262">
        <v>0</v>
      </c>
      <c r="V34" s="263">
        <v>0</v>
      </c>
      <c r="W34" s="58">
        <v>2</v>
      </c>
      <c r="X34" s="58">
        <v>2</v>
      </c>
      <c r="Y34" s="58">
        <v>0</v>
      </c>
      <c r="Z34" s="58">
        <v>0</v>
      </c>
      <c r="AA34" s="264">
        <v>0</v>
      </c>
      <c r="AB34" s="58">
        <v>2</v>
      </c>
      <c r="AC34" s="58">
        <v>2</v>
      </c>
      <c r="AD34" s="58">
        <v>0</v>
      </c>
      <c r="AE34" s="261">
        <v>0</v>
      </c>
      <c r="AF34" s="262">
        <v>0</v>
      </c>
      <c r="AG34" s="262">
        <v>0</v>
      </c>
      <c r="AH34" s="263">
        <v>0</v>
      </c>
      <c r="AI34" s="58">
        <v>0</v>
      </c>
      <c r="AJ34" s="264">
        <v>1</v>
      </c>
      <c r="AK34" s="58">
        <v>0</v>
      </c>
      <c r="AL34" s="264">
        <v>0</v>
      </c>
      <c r="AM34" s="58">
        <v>0</v>
      </c>
      <c r="AN34" s="264">
        <v>0</v>
      </c>
      <c r="AO34" s="58">
        <v>0</v>
      </c>
      <c r="AP34" s="466" t="s">
        <v>45</v>
      </c>
      <c r="AQ34" s="464"/>
    </row>
    <row r="35" spans="1:43" ht="14.25">
      <c r="A35" s="464" t="s">
        <v>46</v>
      </c>
      <c r="B35" s="465"/>
      <c r="C35" s="41">
        <v>3</v>
      </c>
      <c r="D35" s="41">
        <v>3</v>
      </c>
      <c r="E35" s="58">
        <v>0</v>
      </c>
      <c r="F35" s="261">
        <v>2</v>
      </c>
      <c r="G35" s="262">
        <v>2</v>
      </c>
      <c r="H35" s="263">
        <v>0</v>
      </c>
      <c r="I35" s="58">
        <v>2</v>
      </c>
      <c r="J35" s="58">
        <v>2</v>
      </c>
      <c r="K35" s="58">
        <v>0</v>
      </c>
      <c r="L35" s="262">
        <v>2</v>
      </c>
      <c r="M35" s="262">
        <v>2</v>
      </c>
      <c r="N35" s="262">
        <v>0</v>
      </c>
      <c r="O35" s="262">
        <v>0</v>
      </c>
      <c r="P35" s="263">
        <v>0</v>
      </c>
      <c r="Q35" s="58">
        <v>0</v>
      </c>
      <c r="R35" s="264">
        <v>1</v>
      </c>
      <c r="S35" s="261">
        <v>4</v>
      </c>
      <c r="T35" s="262">
        <v>4</v>
      </c>
      <c r="U35" s="262">
        <v>0</v>
      </c>
      <c r="V35" s="263">
        <v>0</v>
      </c>
      <c r="W35" s="58">
        <v>2</v>
      </c>
      <c r="X35" s="58">
        <v>2</v>
      </c>
      <c r="Y35" s="58">
        <v>0</v>
      </c>
      <c r="Z35" s="58">
        <v>0</v>
      </c>
      <c r="AA35" s="264">
        <v>1</v>
      </c>
      <c r="AB35" s="58">
        <v>0</v>
      </c>
      <c r="AC35" s="58">
        <v>0</v>
      </c>
      <c r="AD35" s="58">
        <v>0</v>
      </c>
      <c r="AE35" s="261">
        <v>0</v>
      </c>
      <c r="AF35" s="262">
        <v>0</v>
      </c>
      <c r="AG35" s="262">
        <v>0</v>
      </c>
      <c r="AH35" s="263">
        <v>0</v>
      </c>
      <c r="AI35" s="58">
        <v>0</v>
      </c>
      <c r="AJ35" s="264">
        <v>0</v>
      </c>
      <c r="AK35" s="58">
        <v>0</v>
      </c>
      <c r="AL35" s="264">
        <v>0</v>
      </c>
      <c r="AM35" s="58">
        <v>0</v>
      </c>
      <c r="AN35" s="264">
        <v>1</v>
      </c>
      <c r="AO35" s="58">
        <v>0</v>
      </c>
      <c r="AP35" s="466" t="s">
        <v>46</v>
      </c>
      <c r="AQ35" s="464"/>
    </row>
    <row r="36" spans="1:43" ht="14.25">
      <c r="A36" s="464" t="s">
        <v>47</v>
      </c>
      <c r="B36" s="472"/>
      <c r="C36" s="41">
        <v>4</v>
      </c>
      <c r="D36" s="41">
        <v>4</v>
      </c>
      <c r="E36" s="58">
        <v>0</v>
      </c>
      <c r="F36" s="261">
        <v>3</v>
      </c>
      <c r="G36" s="262">
        <v>3</v>
      </c>
      <c r="H36" s="263">
        <v>0</v>
      </c>
      <c r="I36" s="58">
        <v>3</v>
      </c>
      <c r="J36" s="58">
        <v>3</v>
      </c>
      <c r="K36" s="58">
        <v>0</v>
      </c>
      <c r="L36" s="262">
        <v>3</v>
      </c>
      <c r="M36" s="262">
        <v>3</v>
      </c>
      <c r="N36" s="262">
        <v>0</v>
      </c>
      <c r="O36" s="262">
        <v>0</v>
      </c>
      <c r="P36" s="263">
        <v>0</v>
      </c>
      <c r="Q36" s="58">
        <v>0</v>
      </c>
      <c r="R36" s="264">
        <v>1</v>
      </c>
      <c r="S36" s="261">
        <v>7</v>
      </c>
      <c r="T36" s="262">
        <v>7</v>
      </c>
      <c r="U36" s="262">
        <v>0</v>
      </c>
      <c r="V36" s="263">
        <v>0</v>
      </c>
      <c r="W36" s="58">
        <v>2</v>
      </c>
      <c r="X36" s="58">
        <v>2</v>
      </c>
      <c r="Y36" s="58">
        <v>0</v>
      </c>
      <c r="Z36" s="58">
        <v>0</v>
      </c>
      <c r="AA36" s="264">
        <v>0</v>
      </c>
      <c r="AB36" s="58">
        <v>1</v>
      </c>
      <c r="AC36" s="58">
        <v>1</v>
      </c>
      <c r="AD36" s="58">
        <v>0</v>
      </c>
      <c r="AE36" s="261">
        <v>1</v>
      </c>
      <c r="AF36" s="262">
        <v>1</v>
      </c>
      <c r="AG36" s="262">
        <v>0</v>
      </c>
      <c r="AH36" s="263">
        <v>0</v>
      </c>
      <c r="AI36" s="58">
        <v>0</v>
      </c>
      <c r="AJ36" s="264">
        <v>1</v>
      </c>
      <c r="AK36" s="58">
        <v>1</v>
      </c>
      <c r="AL36" s="264">
        <v>0</v>
      </c>
      <c r="AM36" s="58">
        <v>1</v>
      </c>
      <c r="AN36" s="264">
        <v>0</v>
      </c>
      <c r="AO36" s="58">
        <v>0</v>
      </c>
      <c r="AP36" s="466" t="s">
        <v>47</v>
      </c>
      <c r="AQ36" s="473"/>
    </row>
    <row r="37" spans="1:43" ht="14.25">
      <c r="A37" s="464" t="s">
        <v>140</v>
      </c>
      <c r="B37" s="465"/>
      <c r="C37" s="58"/>
      <c r="D37" s="58"/>
      <c r="E37" s="58" t="s">
        <v>140</v>
      </c>
      <c r="F37" s="261"/>
      <c r="G37" s="262"/>
      <c r="H37" s="263" t="s">
        <v>140</v>
      </c>
      <c r="I37" s="58"/>
      <c r="J37" s="58"/>
      <c r="K37" s="58" t="s">
        <v>140</v>
      </c>
      <c r="L37" s="262"/>
      <c r="M37" s="262"/>
      <c r="N37" s="262" t="s">
        <v>140</v>
      </c>
      <c r="O37" s="262" t="s">
        <v>140</v>
      </c>
      <c r="P37" s="263"/>
      <c r="Q37" s="58"/>
      <c r="R37" s="264"/>
      <c r="S37" s="261"/>
      <c r="T37" s="262"/>
      <c r="U37" s="262"/>
      <c r="V37" s="263"/>
      <c r="W37" s="58"/>
      <c r="X37" s="58"/>
      <c r="Y37" s="58"/>
      <c r="Z37" s="58"/>
      <c r="AA37" s="264"/>
      <c r="AB37" s="58"/>
      <c r="AC37" s="58"/>
      <c r="AD37" s="58"/>
      <c r="AE37" s="261"/>
      <c r="AF37" s="262"/>
      <c r="AG37" s="262"/>
      <c r="AH37" s="263"/>
      <c r="AI37" s="58"/>
      <c r="AJ37" s="264"/>
      <c r="AK37" s="58"/>
      <c r="AL37" s="264"/>
      <c r="AM37" s="58"/>
      <c r="AN37" s="264"/>
      <c r="AO37" s="58"/>
      <c r="AP37" s="466" t="s">
        <v>140</v>
      </c>
      <c r="AQ37" s="464"/>
    </row>
    <row r="38" spans="1:43" ht="14.25">
      <c r="A38" s="464" t="s">
        <v>49</v>
      </c>
      <c r="B38" s="465"/>
      <c r="C38" s="266">
        <v>0</v>
      </c>
      <c r="D38" s="266">
        <v>0</v>
      </c>
      <c r="E38" s="266">
        <v>0</v>
      </c>
      <c r="F38" s="267">
        <v>0</v>
      </c>
      <c r="G38" s="268">
        <v>0</v>
      </c>
      <c r="H38" s="269">
        <v>0</v>
      </c>
      <c r="I38" s="266">
        <v>0</v>
      </c>
      <c r="J38" s="266">
        <v>0</v>
      </c>
      <c r="K38" s="266">
        <v>0</v>
      </c>
      <c r="L38" s="268">
        <v>0</v>
      </c>
      <c r="M38" s="268">
        <v>0</v>
      </c>
      <c r="N38" s="268">
        <v>0</v>
      </c>
      <c r="O38" s="268">
        <v>0</v>
      </c>
      <c r="P38" s="269">
        <v>0</v>
      </c>
      <c r="Q38" s="266">
        <v>0</v>
      </c>
      <c r="R38" s="270">
        <v>0</v>
      </c>
      <c r="S38" s="267">
        <v>0</v>
      </c>
      <c r="T38" s="268">
        <v>0</v>
      </c>
      <c r="U38" s="268">
        <v>0</v>
      </c>
      <c r="V38" s="269">
        <v>0</v>
      </c>
      <c r="W38" s="266">
        <v>0</v>
      </c>
      <c r="X38" s="266">
        <v>0</v>
      </c>
      <c r="Y38" s="266">
        <v>0</v>
      </c>
      <c r="Z38" s="266">
        <v>0</v>
      </c>
      <c r="AA38" s="270">
        <v>0</v>
      </c>
      <c r="AB38" s="266">
        <v>0</v>
      </c>
      <c r="AC38" s="266">
        <v>0</v>
      </c>
      <c r="AD38" s="266">
        <v>0</v>
      </c>
      <c r="AE38" s="267">
        <v>0</v>
      </c>
      <c r="AF38" s="268">
        <v>0</v>
      </c>
      <c r="AG38" s="268">
        <v>0</v>
      </c>
      <c r="AH38" s="269">
        <v>0</v>
      </c>
      <c r="AI38" s="266">
        <v>0</v>
      </c>
      <c r="AJ38" s="270">
        <v>0</v>
      </c>
      <c r="AK38" s="266">
        <v>0</v>
      </c>
      <c r="AL38" s="270">
        <v>0</v>
      </c>
      <c r="AM38" s="266">
        <v>0</v>
      </c>
      <c r="AN38" s="270">
        <v>0</v>
      </c>
      <c r="AO38" s="266">
        <v>0</v>
      </c>
      <c r="AP38" s="466" t="s">
        <v>49</v>
      </c>
      <c r="AQ38" s="464"/>
    </row>
    <row r="39" spans="1:43" ht="14.25">
      <c r="A39" s="55"/>
      <c r="B39" s="54" t="s">
        <v>50</v>
      </c>
      <c r="C39" s="58">
        <v>0</v>
      </c>
      <c r="D39" s="58">
        <v>0</v>
      </c>
      <c r="E39" s="58">
        <v>0</v>
      </c>
      <c r="F39" s="261">
        <v>0</v>
      </c>
      <c r="G39" s="262">
        <v>0</v>
      </c>
      <c r="H39" s="263">
        <v>0</v>
      </c>
      <c r="I39" s="58">
        <v>0</v>
      </c>
      <c r="J39" s="58">
        <v>0</v>
      </c>
      <c r="K39" s="58">
        <v>0</v>
      </c>
      <c r="L39" s="262">
        <v>0</v>
      </c>
      <c r="M39" s="262">
        <v>0</v>
      </c>
      <c r="N39" s="262">
        <v>0</v>
      </c>
      <c r="O39" s="262">
        <v>0</v>
      </c>
      <c r="P39" s="263">
        <v>0</v>
      </c>
      <c r="Q39" s="58">
        <v>0</v>
      </c>
      <c r="R39" s="264">
        <v>0</v>
      </c>
      <c r="S39" s="261">
        <v>0</v>
      </c>
      <c r="T39" s="262">
        <v>0</v>
      </c>
      <c r="U39" s="262">
        <v>0</v>
      </c>
      <c r="V39" s="263">
        <v>0</v>
      </c>
      <c r="W39" s="58">
        <v>0</v>
      </c>
      <c r="X39" s="58">
        <v>0</v>
      </c>
      <c r="Y39" s="58">
        <v>0</v>
      </c>
      <c r="Z39" s="58">
        <v>0</v>
      </c>
      <c r="AA39" s="264">
        <v>0</v>
      </c>
      <c r="AB39" s="58">
        <v>0</v>
      </c>
      <c r="AC39" s="58">
        <v>0</v>
      </c>
      <c r="AD39" s="58">
        <v>0</v>
      </c>
      <c r="AE39" s="261">
        <v>0</v>
      </c>
      <c r="AF39" s="262">
        <v>0</v>
      </c>
      <c r="AG39" s="262">
        <v>0</v>
      </c>
      <c r="AH39" s="263">
        <v>0</v>
      </c>
      <c r="AI39" s="58">
        <v>0</v>
      </c>
      <c r="AJ39" s="264">
        <v>0</v>
      </c>
      <c r="AK39" s="58">
        <v>0</v>
      </c>
      <c r="AL39" s="264">
        <v>0</v>
      </c>
      <c r="AM39" s="58">
        <v>0</v>
      </c>
      <c r="AN39" s="264">
        <v>0</v>
      </c>
      <c r="AO39" s="58">
        <v>0</v>
      </c>
      <c r="AP39" s="271"/>
      <c r="AQ39" s="59" t="s">
        <v>50</v>
      </c>
    </row>
    <row r="40" spans="1:43" ht="14.25">
      <c r="A40" s="55"/>
      <c r="B40" s="54" t="s">
        <v>51</v>
      </c>
      <c r="C40" s="58">
        <v>0</v>
      </c>
      <c r="D40" s="58">
        <v>0</v>
      </c>
      <c r="E40" s="58">
        <v>0</v>
      </c>
      <c r="F40" s="261">
        <v>0</v>
      </c>
      <c r="G40" s="262">
        <v>0</v>
      </c>
      <c r="H40" s="263">
        <v>0</v>
      </c>
      <c r="I40" s="58">
        <v>0</v>
      </c>
      <c r="J40" s="58">
        <v>0</v>
      </c>
      <c r="K40" s="58">
        <v>0</v>
      </c>
      <c r="L40" s="262">
        <v>0</v>
      </c>
      <c r="M40" s="262">
        <v>0</v>
      </c>
      <c r="N40" s="262">
        <v>0</v>
      </c>
      <c r="O40" s="262">
        <v>0</v>
      </c>
      <c r="P40" s="263">
        <v>0</v>
      </c>
      <c r="Q40" s="58">
        <v>0</v>
      </c>
      <c r="R40" s="264">
        <v>0</v>
      </c>
      <c r="S40" s="261">
        <v>0</v>
      </c>
      <c r="T40" s="262">
        <v>0</v>
      </c>
      <c r="U40" s="262">
        <v>0</v>
      </c>
      <c r="V40" s="263">
        <v>0</v>
      </c>
      <c r="W40" s="58">
        <v>0</v>
      </c>
      <c r="X40" s="58">
        <v>0</v>
      </c>
      <c r="Y40" s="58">
        <v>0</v>
      </c>
      <c r="Z40" s="58">
        <v>0</v>
      </c>
      <c r="AA40" s="264">
        <v>0</v>
      </c>
      <c r="AB40" s="58">
        <v>0</v>
      </c>
      <c r="AC40" s="58">
        <v>0</v>
      </c>
      <c r="AD40" s="58">
        <v>0</v>
      </c>
      <c r="AE40" s="261">
        <v>0</v>
      </c>
      <c r="AF40" s="262">
        <v>0</v>
      </c>
      <c r="AG40" s="262">
        <v>0</v>
      </c>
      <c r="AH40" s="263">
        <v>0</v>
      </c>
      <c r="AI40" s="58">
        <v>0</v>
      </c>
      <c r="AJ40" s="264">
        <v>0</v>
      </c>
      <c r="AK40" s="58">
        <v>0</v>
      </c>
      <c r="AL40" s="264">
        <v>0</v>
      </c>
      <c r="AM40" s="58">
        <v>0</v>
      </c>
      <c r="AN40" s="264">
        <v>0</v>
      </c>
      <c r="AO40" s="58">
        <v>0</v>
      </c>
      <c r="AP40" s="271"/>
      <c r="AQ40" s="59" t="s">
        <v>51</v>
      </c>
    </row>
    <row r="41" spans="1:43" ht="14.25">
      <c r="A41" s="55"/>
      <c r="B41" s="54"/>
      <c r="C41" s="58"/>
      <c r="D41" s="58"/>
      <c r="E41" s="58" t="s">
        <v>140</v>
      </c>
      <c r="F41" s="261"/>
      <c r="G41" s="262"/>
      <c r="H41" s="263" t="s">
        <v>140</v>
      </c>
      <c r="I41" s="58"/>
      <c r="J41" s="58"/>
      <c r="K41" s="58" t="s">
        <v>140</v>
      </c>
      <c r="L41" s="262"/>
      <c r="M41" s="262"/>
      <c r="N41" s="262" t="s">
        <v>140</v>
      </c>
      <c r="O41" s="262" t="s">
        <v>140</v>
      </c>
      <c r="P41" s="263"/>
      <c r="Q41" s="58"/>
      <c r="R41" s="264"/>
      <c r="S41" s="261"/>
      <c r="T41" s="262"/>
      <c r="U41" s="262"/>
      <c r="V41" s="263"/>
      <c r="W41" s="58"/>
      <c r="X41" s="58"/>
      <c r="Y41" s="58"/>
      <c r="Z41" s="58"/>
      <c r="AA41" s="264"/>
      <c r="AB41" s="58"/>
      <c r="AC41" s="58"/>
      <c r="AD41" s="58"/>
      <c r="AE41" s="261"/>
      <c r="AF41" s="262"/>
      <c r="AG41" s="262"/>
      <c r="AH41" s="263"/>
      <c r="AI41" s="58"/>
      <c r="AJ41" s="264"/>
      <c r="AK41" s="58"/>
      <c r="AL41" s="264"/>
      <c r="AM41" s="58"/>
      <c r="AN41" s="264"/>
      <c r="AO41" s="58"/>
      <c r="AP41" s="271"/>
      <c r="AQ41" s="59"/>
    </row>
    <row r="42" spans="1:43" ht="14.25">
      <c r="A42" s="464" t="s">
        <v>52</v>
      </c>
      <c r="B42" s="465"/>
      <c r="C42" s="266">
        <v>1</v>
      </c>
      <c r="D42" s="266">
        <v>1</v>
      </c>
      <c r="E42" s="58">
        <v>0</v>
      </c>
      <c r="F42" s="267">
        <v>1</v>
      </c>
      <c r="G42" s="268">
        <v>1</v>
      </c>
      <c r="H42" s="263">
        <v>0</v>
      </c>
      <c r="I42" s="266">
        <v>1</v>
      </c>
      <c r="J42" s="266">
        <v>1</v>
      </c>
      <c r="K42" s="58">
        <v>0</v>
      </c>
      <c r="L42" s="268">
        <v>1</v>
      </c>
      <c r="M42" s="268">
        <v>1</v>
      </c>
      <c r="N42" s="262">
        <v>0</v>
      </c>
      <c r="O42" s="262">
        <v>0</v>
      </c>
      <c r="P42" s="269">
        <v>0</v>
      </c>
      <c r="Q42" s="266">
        <v>0</v>
      </c>
      <c r="R42" s="270">
        <v>0</v>
      </c>
      <c r="S42" s="267">
        <v>3</v>
      </c>
      <c r="T42" s="268">
        <v>3</v>
      </c>
      <c r="U42" s="268">
        <v>0</v>
      </c>
      <c r="V42" s="269">
        <v>0</v>
      </c>
      <c r="W42" s="266">
        <v>1</v>
      </c>
      <c r="X42" s="266">
        <v>1</v>
      </c>
      <c r="Y42" s="266">
        <v>0</v>
      </c>
      <c r="Z42" s="266">
        <v>0</v>
      </c>
      <c r="AA42" s="270">
        <v>1</v>
      </c>
      <c r="AB42" s="266">
        <v>0</v>
      </c>
      <c r="AC42" s="266">
        <v>0</v>
      </c>
      <c r="AD42" s="266">
        <v>0</v>
      </c>
      <c r="AE42" s="267">
        <v>0</v>
      </c>
      <c r="AF42" s="268">
        <v>0</v>
      </c>
      <c r="AG42" s="268">
        <v>0</v>
      </c>
      <c r="AH42" s="269">
        <v>0</v>
      </c>
      <c r="AI42" s="266">
        <v>0</v>
      </c>
      <c r="AJ42" s="270">
        <v>0</v>
      </c>
      <c r="AK42" s="266">
        <v>0</v>
      </c>
      <c r="AL42" s="270">
        <v>0</v>
      </c>
      <c r="AM42" s="266">
        <v>1</v>
      </c>
      <c r="AN42" s="270">
        <v>0</v>
      </c>
      <c r="AO42" s="266">
        <v>0</v>
      </c>
      <c r="AP42" s="466" t="s">
        <v>52</v>
      </c>
      <c r="AQ42" s="464"/>
    </row>
    <row r="43" spans="1:43" ht="14.25">
      <c r="A43" s="55"/>
      <c r="B43" s="54" t="s">
        <v>53</v>
      </c>
      <c r="C43" s="58">
        <v>1</v>
      </c>
      <c r="D43" s="58">
        <v>1</v>
      </c>
      <c r="E43" s="58">
        <v>0</v>
      </c>
      <c r="F43" s="261">
        <v>1</v>
      </c>
      <c r="G43" s="262">
        <v>1</v>
      </c>
      <c r="H43" s="263">
        <v>0</v>
      </c>
      <c r="I43" s="58">
        <v>1</v>
      </c>
      <c r="J43" s="58">
        <v>1</v>
      </c>
      <c r="K43" s="58">
        <v>0</v>
      </c>
      <c r="L43" s="262">
        <v>1</v>
      </c>
      <c r="M43" s="262">
        <v>1</v>
      </c>
      <c r="N43" s="262">
        <v>0</v>
      </c>
      <c r="O43" s="262">
        <v>0</v>
      </c>
      <c r="P43" s="263">
        <v>0</v>
      </c>
      <c r="Q43" s="58">
        <v>0</v>
      </c>
      <c r="R43" s="264">
        <v>0</v>
      </c>
      <c r="S43" s="261">
        <v>3</v>
      </c>
      <c r="T43" s="262">
        <v>3</v>
      </c>
      <c r="U43" s="262">
        <v>0</v>
      </c>
      <c r="V43" s="263">
        <v>0</v>
      </c>
      <c r="W43" s="58">
        <v>1</v>
      </c>
      <c r="X43" s="58">
        <v>1</v>
      </c>
      <c r="Y43" s="58">
        <v>0</v>
      </c>
      <c r="Z43" s="58">
        <v>0</v>
      </c>
      <c r="AA43" s="264">
        <v>1</v>
      </c>
      <c r="AB43" s="58">
        <v>0</v>
      </c>
      <c r="AC43" s="58">
        <v>0</v>
      </c>
      <c r="AD43" s="58">
        <v>0</v>
      </c>
      <c r="AE43" s="261">
        <v>0</v>
      </c>
      <c r="AF43" s="262">
        <v>0</v>
      </c>
      <c r="AG43" s="262">
        <v>0</v>
      </c>
      <c r="AH43" s="263">
        <v>0</v>
      </c>
      <c r="AI43" s="58">
        <v>0</v>
      </c>
      <c r="AJ43" s="264">
        <v>0</v>
      </c>
      <c r="AK43" s="58">
        <v>0</v>
      </c>
      <c r="AL43" s="264">
        <v>0</v>
      </c>
      <c r="AM43" s="58">
        <v>1</v>
      </c>
      <c r="AN43" s="264">
        <v>0</v>
      </c>
      <c r="AO43" s="58">
        <v>0</v>
      </c>
      <c r="AP43" s="271"/>
      <c r="AQ43" s="59" t="s">
        <v>53</v>
      </c>
    </row>
    <row r="44" spans="1:43" ht="14.25">
      <c r="A44" s="55"/>
      <c r="B44" s="54"/>
      <c r="C44" s="58"/>
      <c r="D44" s="58"/>
      <c r="E44" s="58" t="s">
        <v>140</v>
      </c>
      <c r="F44" s="261"/>
      <c r="G44" s="262"/>
      <c r="H44" s="263" t="s">
        <v>140</v>
      </c>
      <c r="I44" s="58"/>
      <c r="J44" s="58"/>
      <c r="K44" s="58" t="s">
        <v>140</v>
      </c>
      <c r="L44" s="262" t="s">
        <v>141</v>
      </c>
      <c r="M44" s="262"/>
      <c r="N44" s="262" t="s">
        <v>140</v>
      </c>
      <c r="O44" s="262" t="s">
        <v>140</v>
      </c>
      <c r="P44" s="263"/>
      <c r="Q44" s="58"/>
      <c r="R44" s="264"/>
      <c r="S44" s="261"/>
      <c r="T44" s="262"/>
      <c r="U44" s="262"/>
      <c r="V44" s="263"/>
      <c r="W44" s="58"/>
      <c r="X44" s="58"/>
      <c r="Y44" s="58"/>
      <c r="Z44" s="58"/>
      <c r="AA44" s="264"/>
      <c r="AB44" s="58"/>
      <c r="AC44" s="58"/>
      <c r="AD44" s="58"/>
      <c r="AE44" s="261"/>
      <c r="AF44" s="262"/>
      <c r="AG44" s="262"/>
      <c r="AH44" s="263"/>
      <c r="AI44" s="58"/>
      <c r="AJ44" s="264"/>
      <c r="AK44" s="58"/>
      <c r="AL44" s="264"/>
      <c r="AM44" s="58"/>
      <c r="AN44" s="264"/>
      <c r="AO44" s="58"/>
      <c r="AP44" s="271"/>
      <c r="AQ44" s="59"/>
    </row>
    <row r="45" spans="1:43" ht="14.25">
      <c r="A45" s="464" t="s">
        <v>54</v>
      </c>
      <c r="B45" s="465"/>
      <c r="C45" s="266">
        <v>0</v>
      </c>
      <c r="D45" s="266">
        <v>0</v>
      </c>
      <c r="E45" s="58">
        <v>0</v>
      </c>
      <c r="F45" s="267">
        <v>0</v>
      </c>
      <c r="G45" s="268">
        <v>0</v>
      </c>
      <c r="H45" s="263">
        <v>0</v>
      </c>
      <c r="I45" s="266">
        <v>0</v>
      </c>
      <c r="J45" s="266">
        <v>0</v>
      </c>
      <c r="K45" s="58">
        <v>0</v>
      </c>
      <c r="L45" s="268">
        <v>0</v>
      </c>
      <c r="M45" s="268">
        <v>0</v>
      </c>
      <c r="N45" s="262">
        <v>0</v>
      </c>
      <c r="O45" s="262">
        <v>0</v>
      </c>
      <c r="P45" s="269">
        <v>0</v>
      </c>
      <c r="Q45" s="266">
        <v>0</v>
      </c>
      <c r="R45" s="270">
        <v>0</v>
      </c>
      <c r="S45" s="267">
        <v>0</v>
      </c>
      <c r="T45" s="268">
        <v>0</v>
      </c>
      <c r="U45" s="268">
        <v>0</v>
      </c>
      <c r="V45" s="269">
        <v>0</v>
      </c>
      <c r="W45" s="266">
        <v>0</v>
      </c>
      <c r="X45" s="266">
        <v>0</v>
      </c>
      <c r="Y45" s="266">
        <v>0</v>
      </c>
      <c r="Z45" s="266">
        <v>0</v>
      </c>
      <c r="AA45" s="270">
        <v>0</v>
      </c>
      <c r="AB45" s="266">
        <v>0</v>
      </c>
      <c r="AC45" s="266">
        <v>0</v>
      </c>
      <c r="AD45" s="266">
        <v>0</v>
      </c>
      <c r="AE45" s="267">
        <v>0</v>
      </c>
      <c r="AF45" s="268">
        <v>0</v>
      </c>
      <c r="AG45" s="268">
        <v>0</v>
      </c>
      <c r="AH45" s="269">
        <v>0</v>
      </c>
      <c r="AI45" s="266">
        <v>0</v>
      </c>
      <c r="AJ45" s="270">
        <v>0</v>
      </c>
      <c r="AK45" s="266">
        <v>0</v>
      </c>
      <c r="AL45" s="270">
        <v>0</v>
      </c>
      <c r="AM45" s="266">
        <v>0</v>
      </c>
      <c r="AN45" s="270">
        <v>0</v>
      </c>
      <c r="AO45" s="266">
        <v>0</v>
      </c>
      <c r="AP45" s="466" t="s">
        <v>54</v>
      </c>
      <c r="AQ45" s="464"/>
    </row>
    <row r="46" spans="1:43" ht="14.25">
      <c r="A46" s="55"/>
      <c r="B46" s="34" t="s">
        <v>55</v>
      </c>
      <c r="C46" s="58">
        <v>0</v>
      </c>
      <c r="D46" s="58">
        <v>0</v>
      </c>
      <c r="E46" s="58">
        <v>0</v>
      </c>
      <c r="F46" s="261">
        <v>0</v>
      </c>
      <c r="G46" s="262">
        <v>0</v>
      </c>
      <c r="H46" s="263">
        <v>0</v>
      </c>
      <c r="I46" s="58">
        <v>0</v>
      </c>
      <c r="J46" s="58">
        <v>0</v>
      </c>
      <c r="K46" s="58">
        <v>0</v>
      </c>
      <c r="L46" s="262">
        <v>0</v>
      </c>
      <c r="M46" s="262">
        <v>0</v>
      </c>
      <c r="N46" s="262">
        <v>0</v>
      </c>
      <c r="O46" s="262">
        <v>0</v>
      </c>
      <c r="P46" s="263">
        <v>0</v>
      </c>
      <c r="Q46" s="58">
        <v>0</v>
      </c>
      <c r="R46" s="264">
        <v>0</v>
      </c>
      <c r="S46" s="261">
        <v>0</v>
      </c>
      <c r="T46" s="262">
        <v>0</v>
      </c>
      <c r="U46" s="262">
        <v>0</v>
      </c>
      <c r="V46" s="263">
        <v>0</v>
      </c>
      <c r="W46" s="58">
        <v>0</v>
      </c>
      <c r="X46" s="58">
        <v>0</v>
      </c>
      <c r="Y46" s="58">
        <v>0</v>
      </c>
      <c r="Z46" s="58">
        <v>0</v>
      </c>
      <c r="AA46" s="264">
        <v>0</v>
      </c>
      <c r="AB46" s="58">
        <v>0</v>
      </c>
      <c r="AC46" s="58">
        <v>0</v>
      </c>
      <c r="AD46" s="58">
        <v>0</v>
      </c>
      <c r="AE46" s="261">
        <v>0</v>
      </c>
      <c r="AF46" s="262">
        <v>0</v>
      </c>
      <c r="AG46" s="262">
        <v>0</v>
      </c>
      <c r="AH46" s="263">
        <v>0</v>
      </c>
      <c r="AI46" s="58">
        <v>0</v>
      </c>
      <c r="AJ46" s="264">
        <v>0</v>
      </c>
      <c r="AK46" s="58">
        <v>0</v>
      </c>
      <c r="AL46" s="264">
        <v>0</v>
      </c>
      <c r="AM46" s="58">
        <v>0</v>
      </c>
      <c r="AN46" s="264">
        <v>0</v>
      </c>
      <c r="AO46" s="58">
        <v>0</v>
      </c>
      <c r="AP46" s="271"/>
      <c r="AQ46" s="60" t="s">
        <v>55</v>
      </c>
    </row>
    <row r="47" spans="1:43" ht="14.25">
      <c r="A47" s="55"/>
      <c r="B47" s="34"/>
      <c r="C47" s="58"/>
      <c r="D47" s="58"/>
      <c r="E47" s="58" t="s">
        <v>140</v>
      </c>
      <c r="F47" s="261"/>
      <c r="G47" s="262"/>
      <c r="H47" s="263" t="s">
        <v>140</v>
      </c>
      <c r="I47" s="58"/>
      <c r="J47" s="58"/>
      <c r="K47" s="58" t="s">
        <v>140</v>
      </c>
      <c r="L47" s="262" t="s">
        <v>141</v>
      </c>
      <c r="M47" s="262"/>
      <c r="N47" s="262" t="s">
        <v>140</v>
      </c>
      <c r="O47" s="262" t="s">
        <v>140</v>
      </c>
      <c r="P47" s="263"/>
      <c r="Q47" s="58"/>
      <c r="R47" s="264"/>
      <c r="S47" s="261"/>
      <c r="T47" s="262"/>
      <c r="U47" s="262"/>
      <c r="V47" s="263"/>
      <c r="W47" s="58"/>
      <c r="X47" s="58"/>
      <c r="Y47" s="58"/>
      <c r="Z47" s="58"/>
      <c r="AA47" s="264"/>
      <c r="AB47" s="58"/>
      <c r="AC47" s="58"/>
      <c r="AD47" s="58"/>
      <c r="AE47" s="261"/>
      <c r="AF47" s="262"/>
      <c r="AG47" s="262"/>
      <c r="AH47" s="263"/>
      <c r="AI47" s="58"/>
      <c r="AJ47" s="264"/>
      <c r="AK47" s="58"/>
      <c r="AL47" s="264"/>
      <c r="AM47" s="58"/>
      <c r="AN47" s="264"/>
      <c r="AO47" s="58"/>
      <c r="AP47" s="271"/>
      <c r="AQ47" s="60"/>
    </row>
    <row r="48" spans="1:43" ht="14.25">
      <c r="A48" s="464" t="s">
        <v>56</v>
      </c>
      <c r="B48" s="465"/>
      <c r="C48" s="266">
        <v>0</v>
      </c>
      <c r="D48" s="266">
        <v>0</v>
      </c>
      <c r="E48" s="58">
        <v>0</v>
      </c>
      <c r="F48" s="267">
        <v>0</v>
      </c>
      <c r="G48" s="268">
        <v>0</v>
      </c>
      <c r="H48" s="263">
        <v>0</v>
      </c>
      <c r="I48" s="266">
        <v>0</v>
      </c>
      <c r="J48" s="266">
        <v>0</v>
      </c>
      <c r="K48" s="58">
        <v>0</v>
      </c>
      <c r="L48" s="268">
        <v>0</v>
      </c>
      <c r="M48" s="268">
        <v>0</v>
      </c>
      <c r="N48" s="262">
        <v>0</v>
      </c>
      <c r="O48" s="262">
        <v>0</v>
      </c>
      <c r="P48" s="269">
        <v>0</v>
      </c>
      <c r="Q48" s="266">
        <v>0</v>
      </c>
      <c r="R48" s="270">
        <v>0</v>
      </c>
      <c r="S48" s="267">
        <v>0</v>
      </c>
      <c r="T48" s="268">
        <v>0</v>
      </c>
      <c r="U48" s="268">
        <v>0</v>
      </c>
      <c r="V48" s="269">
        <v>0</v>
      </c>
      <c r="W48" s="266">
        <v>0</v>
      </c>
      <c r="X48" s="266">
        <v>0</v>
      </c>
      <c r="Y48" s="266">
        <v>0</v>
      </c>
      <c r="Z48" s="266">
        <v>0</v>
      </c>
      <c r="AA48" s="270">
        <v>0</v>
      </c>
      <c r="AB48" s="266">
        <v>0</v>
      </c>
      <c r="AC48" s="266">
        <v>0</v>
      </c>
      <c r="AD48" s="266">
        <v>0</v>
      </c>
      <c r="AE48" s="267">
        <v>0</v>
      </c>
      <c r="AF48" s="268">
        <v>0</v>
      </c>
      <c r="AG48" s="268">
        <v>0</v>
      </c>
      <c r="AH48" s="269">
        <v>0</v>
      </c>
      <c r="AI48" s="266">
        <v>0</v>
      </c>
      <c r="AJ48" s="270">
        <v>0</v>
      </c>
      <c r="AK48" s="266">
        <v>0</v>
      </c>
      <c r="AL48" s="270">
        <v>0</v>
      </c>
      <c r="AM48" s="266">
        <v>0</v>
      </c>
      <c r="AN48" s="270">
        <v>0</v>
      </c>
      <c r="AO48" s="266">
        <v>0</v>
      </c>
      <c r="AP48" s="466" t="s">
        <v>56</v>
      </c>
      <c r="AQ48" s="464"/>
    </row>
    <row r="49" spans="1:43" ht="14.25">
      <c r="A49" s="55"/>
      <c r="B49" s="34" t="s">
        <v>57</v>
      </c>
      <c r="C49" s="58">
        <v>0</v>
      </c>
      <c r="D49" s="58">
        <v>0</v>
      </c>
      <c r="E49" s="58">
        <v>0</v>
      </c>
      <c r="F49" s="261">
        <v>0</v>
      </c>
      <c r="G49" s="262">
        <v>0</v>
      </c>
      <c r="H49" s="263">
        <v>0</v>
      </c>
      <c r="I49" s="58">
        <v>0</v>
      </c>
      <c r="J49" s="58">
        <v>0</v>
      </c>
      <c r="K49" s="58">
        <v>0</v>
      </c>
      <c r="L49" s="262">
        <v>0</v>
      </c>
      <c r="M49" s="262">
        <v>0</v>
      </c>
      <c r="N49" s="262">
        <v>0</v>
      </c>
      <c r="O49" s="262">
        <v>0</v>
      </c>
      <c r="P49" s="263">
        <v>0</v>
      </c>
      <c r="Q49" s="58">
        <v>0</v>
      </c>
      <c r="R49" s="264">
        <v>0</v>
      </c>
      <c r="S49" s="261">
        <v>0</v>
      </c>
      <c r="T49" s="262">
        <v>0</v>
      </c>
      <c r="U49" s="262">
        <v>0</v>
      </c>
      <c r="V49" s="263">
        <v>0</v>
      </c>
      <c r="W49" s="58">
        <v>0</v>
      </c>
      <c r="X49" s="58">
        <v>0</v>
      </c>
      <c r="Y49" s="58">
        <v>0</v>
      </c>
      <c r="Z49" s="58">
        <v>0</v>
      </c>
      <c r="AA49" s="264">
        <v>0</v>
      </c>
      <c r="AB49" s="58">
        <v>0</v>
      </c>
      <c r="AC49" s="58">
        <v>0</v>
      </c>
      <c r="AD49" s="58">
        <v>0</v>
      </c>
      <c r="AE49" s="261">
        <v>0</v>
      </c>
      <c r="AF49" s="262">
        <v>0</v>
      </c>
      <c r="AG49" s="262">
        <v>0</v>
      </c>
      <c r="AH49" s="263">
        <v>0</v>
      </c>
      <c r="AI49" s="58">
        <v>0</v>
      </c>
      <c r="AJ49" s="264">
        <v>0</v>
      </c>
      <c r="AK49" s="58">
        <v>0</v>
      </c>
      <c r="AL49" s="264">
        <v>0</v>
      </c>
      <c r="AM49" s="58">
        <v>0</v>
      </c>
      <c r="AN49" s="264">
        <v>0</v>
      </c>
      <c r="AO49" s="58">
        <v>0</v>
      </c>
      <c r="AP49" s="271"/>
      <c r="AQ49" s="60" t="s">
        <v>57</v>
      </c>
    </row>
    <row r="50" spans="1:43" ht="14.25">
      <c r="A50" s="55"/>
      <c r="B50" s="34"/>
      <c r="C50" s="58"/>
      <c r="D50" s="58"/>
      <c r="E50" s="58" t="s">
        <v>140</v>
      </c>
      <c r="F50" s="261"/>
      <c r="G50" s="262"/>
      <c r="H50" s="263" t="s">
        <v>140</v>
      </c>
      <c r="I50" s="58"/>
      <c r="J50" s="58"/>
      <c r="K50" s="58" t="s">
        <v>140</v>
      </c>
      <c r="L50" s="262"/>
      <c r="M50" s="262"/>
      <c r="N50" s="262" t="s">
        <v>140</v>
      </c>
      <c r="O50" s="262" t="s">
        <v>140</v>
      </c>
      <c r="P50" s="263"/>
      <c r="Q50" s="58"/>
      <c r="R50" s="264"/>
      <c r="S50" s="261"/>
      <c r="T50" s="262"/>
      <c r="U50" s="262"/>
      <c r="V50" s="263"/>
      <c r="W50" s="58"/>
      <c r="X50" s="58"/>
      <c r="Y50" s="58"/>
      <c r="Z50" s="58"/>
      <c r="AA50" s="264"/>
      <c r="AB50" s="58"/>
      <c r="AC50" s="58"/>
      <c r="AD50" s="58"/>
      <c r="AE50" s="261"/>
      <c r="AF50" s="262"/>
      <c r="AG50" s="262"/>
      <c r="AH50" s="263"/>
      <c r="AI50" s="58"/>
      <c r="AJ50" s="264"/>
      <c r="AK50" s="58"/>
      <c r="AL50" s="264"/>
      <c r="AM50" s="58"/>
      <c r="AN50" s="264"/>
      <c r="AO50" s="58"/>
      <c r="AP50" s="271"/>
      <c r="AQ50" s="60"/>
    </row>
    <row r="51" spans="1:43" ht="14.25">
      <c r="A51" s="464" t="s">
        <v>58</v>
      </c>
      <c r="B51" s="465"/>
      <c r="C51" s="266">
        <v>0</v>
      </c>
      <c r="D51" s="266">
        <v>0</v>
      </c>
      <c r="E51" s="58">
        <v>0</v>
      </c>
      <c r="F51" s="267">
        <v>0</v>
      </c>
      <c r="G51" s="268">
        <v>0</v>
      </c>
      <c r="H51" s="263">
        <v>0</v>
      </c>
      <c r="I51" s="266">
        <v>0</v>
      </c>
      <c r="J51" s="266">
        <v>0</v>
      </c>
      <c r="K51" s="58">
        <v>0</v>
      </c>
      <c r="L51" s="268">
        <v>0</v>
      </c>
      <c r="M51" s="268">
        <v>0</v>
      </c>
      <c r="N51" s="262">
        <v>0</v>
      </c>
      <c r="O51" s="262">
        <v>0</v>
      </c>
      <c r="P51" s="269">
        <v>0</v>
      </c>
      <c r="Q51" s="266">
        <v>0</v>
      </c>
      <c r="R51" s="270">
        <v>0</v>
      </c>
      <c r="S51" s="267">
        <v>0</v>
      </c>
      <c r="T51" s="268">
        <v>0</v>
      </c>
      <c r="U51" s="268">
        <v>0</v>
      </c>
      <c r="V51" s="269">
        <v>0</v>
      </c>
      <c r="W51" s="266">
        <v>0</v>
      </c>
      <c r="X51" s="266">
        <v>0</v>
      </c>
      <c r="Y51" s="266">
        <v>0</v>
      </c>
      <c r="Z51" s="266">
        <v>0</v>
      </c>
      <c r="AA51" s="270">
        <v>0</v>
      </c>
      <c r="AB51" s="266">
        <v>0</v>
      </c>
      <c r="AC51" s="266">
        <v>0</v>
      </c>
      <c r="AD51" s="266">
        <v>0</v>
      </c>
      <c r="AE51" s="267">
        <v>0</v>
      </c>
      <c r="AF51" s="268">
        <v>0</v>
      </c>
      <c r="AG51" s="268">
        <v>0</v>
      </c>
      <c r="AH51" s="269">
        <v>0</v>
      </c>
      <c r="AI51" s="266">
        <v>0</v>
      </c>
      <c r="AJ51" s="270">
        <v>0</v>
      </c>
      <c r="AK51" s="266">
        <v>0</v>
      </c>
      <c r="AL51" s="270">
        <v>0</v>
      </c>
      <c r="AM51" s="266">
        <v>0</v>
      </c>
      <c r="AN51" s="270">
        <v>0</v>
      </c>
      <c r="AO51" s="266">
        <v>0</v>
      </c>
      <c r="AP51" s="466" t="s">
        <v>58</v>
      </c>
      <c r="AQ51" s="464"/>
    </row>
    <row r="52" spans="1:43" ht="14.25">
      <c r="A52" s="55"/>
      <c r="B52" s="34" t="s">
        <v>59</v>
      </c>
      <c r="C52" s="58">
        <v>0</v>
      </c>
      <c r="D52" s="58">
        <v>0</v>
      </c>
      <c r="E52" s="58">
        <v>0</v>
      </c>
      <c r="F52" s="261">
        <v>0</v>
      </c>
      <c r="G52" s="262">
        <v>0</v>
      </c>
      <c r="H52" s="263">
        <v>0</v>
      </c>
      <c r="I52" s="58">
        <v>0</v>
      </c>
      <c r="J52" s="58">
        <v>0</v>
      </c>
      <c r="K52" s="58">
        <v>0</v>
      </c>
      <c r="L52" s="262">
        <v>0</v>
      </c>
      <c r="M52" s="262">
        <v>0</v>
      </c>
      <c r="N52" s="262">
        <v>0</v>
      </c>
      <c r="O52" s="262">
        <v>0</v>
      </c>
      <c r="P52" s="263">
        <v>0</v>
      </c>
      <c r="Q52" s="58">
        <v>0</v>
      </c>
      <c r="R52" s="264">
        <v>0</v>
      </c>
      <c r="S52" s="261">
        <v>0</v>
      </c>
      <c r="T52" s="262">
        <v>0</v>
      </c>
      <c r="U52" s="262">
        <v>0</v>
      </c>
      <c r="V52" s="263">
        <v>0</v>
      </c>
      <c r="W52" s="58">
        <v>0</v>
      </c>
      <c r="X52" s="58">
        <v>0</v>
      </c>
      <c r="Y52" s="58">
        <v>0</v>
      </c>
      <c r="Z52" s="58">
        <v>0</v>
      </c>
      <c r="AA52" s="264">
        <v>0</v>
      </c>
      <c r="AB52" s="58">
        <v>0</v>
      </c>
      <c r="AC52" s="58">
        <v>0</v>
      </c>
      <c r="AD52" s="58">
        <v>0</v>
      </c>
      <c r="AE52" s="261">
        <v>0</v>
      </c>
      <c r="AF52" s="262">
        <v>0</v>
      </c>
      <c r="AG52" s="262">
        <v>0</v>
      </c>
      <c r="AH52" s="263">
        <v>0</v>
      </c>
      <c r="AI52" s="58">
        <v>0</v>
      </c>
      <c r="AJ52" s="264">
        <v>0</v>
      </c>
      <c r="AK52" s="58">
        <v>0</v>
      </c>
      <c r="AL52" s="264">
        <v>0</v>
      </c>
      <c r="AM52" s="58">
        <v>0</v>
      </c>
      <c r="AN52" s="264">
        <v>0</v>
      </c>
      <c r="AO52" s="58">
        <v>0</v>
      </c>
      <c r="AP52" s="271"/>
      <c r="AQ52" s="60" t="s">
        <v>59</v>
      </c>
    </row>
    <row r="53" spans="1:43" ht="14.25">
      <c r="A53" s="55"/>
      <c r="B53" s="34"/>
      <c r="C53" s="58"/>
      <c r="D53" s="58"/>
      <c r="E53" s="58" t="s">
        <v>140</v>
      </c>
      <c r="F53" s="261"/>
      <c r="G53" s="262"/>
      <c r="H53" s="263" t="s">
        <v>140</v>
      </c>
      <c r="I53" s="58"/>
      <c r="J53" s="58"/>
      <c r="K53" s="58" t="s">
        <v>140</v>
      </c>
      <c r="L53" s="262" t="s">
        <v>141</v>
      </c>
      <c r="M53" s="262"/>
      <c r="N53" s="262" t="s">
        <v>140</v>
      </c>
      <c r="O53" s="262" t="s">
        <v>140</v>
      </c>
      <c r="P53" s="263"/>
      <c r="Q53" s="58"/>
      <c r="R53" s="264"/>
      <c r="S53" s="261"/>
      <c r="T53" s="262"/>
      <c r="U53" s="262"/>
      <c r="V53" s="263"/>
      <c r="W53" s="58"/>
      <c r="X53" s="58"/>
      <c r="Y53" s="58"/>
      <c r="Z53" s="58"/>
      <c r="AA53" s="264"/>
      <c r="AB53" s="58"/>
      <c r="AC53" s="58"/>
      <c r="AD53" s="58"/>
      <c r="AE53" s="261"/>
      <c r="AF53" s="262"/>
      <c r="AG53" s="262"/>
      <c r="AH53" s="263"/>
      <c r="AI53" s="58"/>
      <c r="AJ53" s="264"/>
      <c r="AK53" s="58"/>
      <c r="AL53" s="264"/>
      <c r="AM53" s="58"/>
      <c r="AN53" s="264"/>
      <c r="AO53" s="58"/>
      <c r="AP53" s="271"/>
      <c r="AQ53" s="60"/>
    </row>
    <row r="54" spans="1:43" ht="14.25">
      <c r="A54" s="464" t="s">
        <v>60</v>
      </c>
      <c r="B54" s="465"/>
      <c r="C54" s="266">
        <v>2</v>
      </c>
      <c r="D54" s="266">
        <v>2</v>
      </c>
      <c r="E54" s="58">
        <v>0</v>
      </c>
      <c r="F54" s="267">
        <v>2</v>
      </c>
      <c r="G54" s="268">
        <v>2</v>
      </c>
      <c r="H54" s="263">
        <v>0</v>
      </c>
      <c r="I54" s="266">
        <v>2</v>
      </c>
      <c r="J54" s="266">
        <v>2</v>
      </c>
      <c r="K54" s="58">
        <v>0</v>
      </c>
      <c r="L54" s="268">
        <v>2</v>
      </c>
      <c r="M54" s="268">
        <v>2</v>
      </c>
      <c r="N54" s="262">
        <v>0</v>
      </c>
      <c r="O54" s="262">
        <v>0</v>
      </c>
      <c r="P54" s="269">
        <v>0</v>
      </c>
      <c r="Q54" s="266">
        <v>0</v>
      </c>
      <c r="R54" s="270">
        <v>0</v>
      </c>
      <c r="S54" s="267">
        <v>2</v>
      </c>
      <c r="T54" s="268">
        <v>2</v>
      </c>
      <c r="U54" s="268">
        <v>0</v>
      </c>
      <c r="V54" s="269">
        <v>0</v>
      </c>
      <c r="W54" s="266">
        <v>1</v>
      </c>
      <c r="X54" s="266">
        <v>1</v>
      </c>
      <c r="Y54" s="266">
        <v>0</v>
      </c>
      <c r="Z54" s="266">
        <v>0</v>
      </c>
      <c r="AA54" s="270">
        <v>0</v>
      </c>
      <c r="AB54" s="266">
        <v>0</v>
      </c>
      <c r="AC54" s="266">
        <v>0</v>
      </c>
      <c r="AD54" s="266">
        <v>0</v>
      </c>
      <c r="AE54" s="267">
        <v>1</v>
      </c>
      <c r="AF54" s="268">
        <v>1</v>
      </c>
      <c r="AG54" s="268">
        <v>0</v>
      </c>
      <c r="AH54" s="269">
        <v>0</v>
      </c>
      <c r="AI54" s="266">
        <v>0</v>
      </c>
      <c r="AJ54" s="270">
        <v>0</v>
      </c>
      <c r="AK54" s="266">
        <v>0</v>
      </c>
      <c r="AL54" s="270">
        <v>0</v>
      </c>
      <c r="AM54" s="266">
        <v>0</v>
      </c>
      <c r="AN54" s="270">
        <v>0</v>
      </c>
      <c r="AO54" s="266">
        <v>0</v>
      </c>
      <c r="AP54" s="466" t="s">
        <v>60</v>
      </c>
      <c r="AQ54" s="464"/>
    </row>
    <row r="55" spans="1:43" ht="14.25">
      <c r="A55" s="55"/>
      <c r="B55" s="34" t="s">
        <v>61</v>
      </c>
      <c r="C55" s="58">
        <v>0</v>
      </c>
      <c r="D55" s="58">
        <v>0</v>
      </c>
      <c r="E55" s="58">
        <v>0</v>
      </c>
      <c r="F55" s="261">
        <v>0</v>
      </c>
      <c r="G55" s="262">
        <v>0</v>
      </c>
      <c r="H55" s="263">
        <v>0</v>
      </c>
      <c r="I55" s="58">
        <v>0</v>
      </c>
      <c r="J55" s="58">
        <v>0</v>
      </c>
      <c r="K55" s="58">
        <v>0</v>
      </c>
      <c r="L55" s="262">
        <v>0</v>
      </c>
      <c r="M55" s="262">
        <v>0</v>
      </c>
      <c r="N55" s="262">
        <v>0</v>
      </c>
      <c r="O55" s="262">
        <v>0</v>
      </c>
      <c r="P55" s="263">
        <v>0</v>
      </c>
      <c r="Q55" s="58">
        <v>0</v>
      </c>
      <c r="R55" s="264">
        <v>0</v>
      </c>
      <c r="S55" s="261">
        <v>0</v>
      </c>
      <c r="T55" s="262">
        <v>0</v>
      </c>
      <c r="U55" s="262">
        <v>0</v>
      </c>
      <c r="V55" s="263">
        <v>0</v>
      </c>
      <c r="W55" s="58">
        <v>0</v>
      </c>
      <c r="X55" s="58">
        <v>0</v>
      </c>
      <c r="Y55" s="58">
        <v>0</v>
      </c>
      <c r="Z55" s="58">
        <v>0</v>
      </c>
      <c r="AA55" s="264">
        <v>0</v>
      </c>
      <c r="AB55" s="58">
        <v>0</v>
      </c>
      <c r="AC55" s="58">
        <v>0</v>
      </c>
      <c r="AD55" s="58">
        <v>0</v>
      </c>
      <c r="AE55" s="261">
        <v>0</v>
      </c>
      <c r="AF55" s="262">
        <v>0</v>
      </c>
      <c r="AG55" s="262">
        <v>0</v>
      </c>
      <c r="AH55" s="263">
        <v>0</v>
      </c>
      <c r="AI55" s="58">
        <v>0</v>
      </c>
      <c r="AJ55" s="264">
        <v>0</v>
      </c>
      <c r="AK55" s="58">
        <v>0</v>
      </c>
      <c r="AL55" s="264">
        <v>0</v>
      </c>
      <c r="AM55" s="58">
        <v>0</v>
      </c>
      <c r="AN55" s="264">
        <v>0</v>
      </c>
      <c r="AO55" s="58">
        <v>0</v>
      </c>
      <c r="AP55" s="271"/>
      <c r="AQ55" s="60" t="s">
        <v>61</v>
      </c>
    </row>
    <row r="56" spans="1:43" ht="14.25">
      <c r="A56" s="55"/>
      <c r="B56" s="34" t="s">
        <v>62</v>
      </c>
      <c r="C56" s="58">
        <v>0</v>
      </c>
      <c r="D56" s="58">
        <v>0</v>
      </c>
      <c r="E56" s="58">
        <v>0</v>
      </c>
      <c r="F56" s="261">
        <v>0</v>
      </c>
      <c r="G56" s="262">
        <v>0</v>
      </c>
      <c r="H56" s="263">
        <v>0</v>
      </c>
      <c r="I56" s="58">
        <v>0</v>
      </c>
      <c r="J56" s="58">
        <v>0</v>
      </c>
      <c r="K56" s="58">
        <v>0</v>
      </c>
      <c r="L56" s="262">
        <v>0</v>
      </c>
      <c r="M56" s="262">
        <v>0</v>
      </c>
      <c r="N56" s="262">
        <v>0</v>
      </c>
      <c r="O56" s="262">
        <v>0</v>
      </c>
      <c r="P56" s="263">
        <v>0</v>
      </c>
      <c r="Q56" s="58">
        <v>0</v>
      </c>
      <c r="R56" s="264">
        <v>0</v>
      </c>
      <c r="S56" s="261">
        <v>0</v>
      </c>
      <c r="T56" s="262">
        <v>0</v>
      </c>
      <c r="U56" s="262">
        <v>0</v>
      </c>
      <c r="V56" s="263">
        <v>0</v>
      </c>
      <c r="W56" s="58">
        <v>0</v>
      </c>
      <c r="X56" s="58">
        <v>0</v>
      </c>
      <c r="Y56" s="58">
        <v>0</v>
      </c>
      <c r="Z56" s="58">
        <v>0</v>
      </c>
      <c r="AA56" s="264">
        <v>0</v>
      </c>
      <c r="AB56" s="58">
        <v>0</v>
      </c>
      <c r="AC56" s="58">
        <v>0</v>
      </c>
      <c r="AD56" s="58">
        <v>0</v>
      </c>
      <c r="AE56" s="261">
        <v>0</v>
      </c>
      <c r="AF56" s="262">
        <v>0</v>
      </c>
      <c r="AG56" s="262">
        <v>0</v>
      </c>
      <c r="AH56" s="263">
        <v>0</v>
      </c>
      <c r="AI56" s="58">
        <v>0</v>
      </c>
      <c r="AJ56" s="264">
        <v>0</v>
      </c>
      <c r="AK56" s="58">
        <v>0</v>
      </c>
      <c r="AL56" s="264">
        <v>0</v>
      </c>
      <c r="AM56" s="58">
        <v>0</v>
      </c>
      <c r="AN56" s="264">
        <v>0</v>
      </c>
      <c r="AO56" s="58">
        <v>0</v>
      </c>
      <c r="AP56" s="271"/>
      <c r="AQ56" s="60" t="s">
        <v>62</v>
      </c>
    </row>
    <row r="57" spans="1:43" ht="14.25">
      <c r="A57" s="55"/>
      <c r="B57" s="34" t="s">
        <v>63</v>
      </c>
      <c r="C57" s="58">
        <v>1</v>
      </c>
      <c r="D57" s="58">
        <v>1</v>
      </c>
      <c r="E57" s="58">
        <v>0</v>
      </c>
      <c r="F57" s="261">
        <v>1</v>
      </c>
      <c r="G57" s="262">
        <v>1</v>
      </c>
      <c r="H57" s="263">
        <v>0</v>
      </c>
      <c r="I57" s="58">
        <v>1</v>
      </c>
      <c r="J57" s="58">
        <v>1</v>
      </c>
      <c r="K57" s="58">
        <v>0</v>
      </c>
      <c r="L57" s="262">
        <v>1</v>
      </c>
      <c r="M57" s="262">
        <v>1</v>
      </c>
      <c r="N57" s="262">
        <v>0</v>
      </c>
      <c r="O57" s="262">
        <v>0</v>
      </c>
      <c r="P57" s="263">
        <v>0</v>
      </c>
      <c r="Q57" s="58">
        <v>0</v>
      </c>
      <c r="R57" s="264">
        <v>0</v>
      </c>
      <c r="S57" s="261">
        <v>1</v>
      </c>
      <c r="T57" s="262">
        <v>1</v>
      </c>
      <c r="U57" s="262">
        <v>0</v>
      </c>
      <c r="V57" s="263">
        <v>0</v>
      </c>
      <c r="W57" s="58">
        <v>0</v>
      </c>
      <c r="X57" s="58">
        <v>0</v>
      </c>
      <c r="Y57" s="58">
        <v>0</v>
      </c>
      <c r="Z57" s="58">
        <v>0</v>
      </c>
      <c r="AA57" s="264">
        <v>0</v>
      </c>
      <c r="AB57" s="58">
        <v>0</v>
      </c>
      <c r="AC57" s="58">
        <v>0</v>
      </c>
      <c r="AD57" s="58">
        <v>0</v>
      </c>
      <c r="AE57" s="261">
        <v>1</v>
      </c>
      <c r="AF57" s="262">
        <v>1</v>
      </c>
      <c r="AG57" s="262">
        <v>0</v>
      </c>
      <c r="AH57" s="263">
        <v>0</v>
      </c>
      <c r="AI57" s="58">
        <v>0</v>
      </c>
      <c r="AJ57" s="264">
        <v>0</v>
      </c>
      <c r="AK57" s="58">
        <v>0</v>
      </c>
      <c r="AL57" s="264">
        <v>0</v>
      </c>
      <c r="AM57" s="58">
        <v>0</v>
      </c>
      <c r="AN57" s="264">
        <v>0</v>
      </c>
      <c r="AO57" s="58">
        <v>0</v>
      </c>
      <c r="AP57" s="271"/>
      <c r="AQ57" s="60" t="s">
        <v>63</v>
      </c>
    </row>
    <row r="58" spans="1:43" ht="14.25">
      <c r="A58" s="55"/>
      <c r="B58" s="34" t="s">
        <v>64</v>
      </c>
      <c r="C58" s="58">
        <v>1</v>
      </c>
      <c r="D58" s="58">
        <v>1</v>
      </c>
      <c r="E58" s="58">
        <v>0</v>
      </c>
      <c r="F58" s="261">
        <v>1</v>
      </c>
      <c r="G58" s="262">
        <v>1</v>
      </c>
      <c r="H58" s="263">
        <v>0</v>
      </c>
      <c r="I58" s="58">
        <v>1</v>
      </c>
      <c r="J58" s="58">
        <v>1</v>
      </c>
      <c r="K58" s="58">
        <v>0</v>
      </c>
      <c r="L58" s="262">
        <v>1</v>
      </c>
      <c r="M58" s="262">
        <v>1</v>
      </c>
      <c r="N58" s="262">
        <v>0</v>
      </c>
      <c r="O58" s="262">
        <v>0</v>
      </c>
      <c r="P58" s="263">
        <v>0</v>
      </c>
      <c r="Q58" s="58">
        <v>0</v>
      </c>
      <c r="R58" s="264">
        <v>0</v>
      </c>
      <c r="S58" s="261">
        <v>1</v>
      </c>
      <c r="T58" s="262">
        <v>1</v>
      </c>
      <c r="U58" s="262">
        <v>0</v>
      </c>
      <c r="V58" s="263">
        <v>0</v>
      </c>
      <c r="W58" s="58">
        <v>1</v>
      </c>
      <c r="X58" s="58">
        <v>1</v>
      </c>
      <c r="Y58" s="58">
        <v>0</v>
      </c>
      <c r="Z58" s="58">
        <v>0</v>
      </c>
      <c r="AA58" s="264">
        <v>0</v>
      </c>
      <c r="AB58" s="58">
        <v>0</v>
      </c>
      <c r="AC58" s="58">
        <v>0</v>
      </c>
      <c r="AD58" s="58">
        <v>0</v>
      </c>
      <c r="AE58" s="261">
        <v>0</v>
      </c>
      <c r="AF58" s="262">
        <v>0</v>
      </c>
      <c r="AG58" s="262">
        <v>0</v>
      </c>
      <c r="AH58" s="263">
        <v>0</v>
      </c>
      <c r="AI58" s="58">
        <v>0</v>
      </c>
      <c r="AJ58" s="264">
        <v>0</v>
      </c>
      <c r="AK58" s="58">
        <v>0</v>
      </c>
      <c r="AL58" s="264">
        <v>0</v>
      </c>
      <c r="AM58" s="58">
        <v>0</v>
      </c>
      <c r="AN58" s="264">
        <v>0</v>
      </c>
      <c r="AO58" s="58">
        <v>0</v>
      </c>
      <c r="AP58" s="271"/>
      <c r="AQ58" s="60" t="s">
        <v>64</v>
      </c>
    </row>
    <row r="59" spans="1:43" ht="14.25">
      <c r="A59" s="55"/>
      <c r="B59" s="34"/>
      <c r="C59" s="58"/>
      <c r="D59" s="58"/>
      <c r="E59" s="58" t="s">
        <v>140</v>
      </c>
      <c r="F59" s="261"/>
      <c r="G59" s="262"/>
      <c r="H59" s="263" t="s">
        <v>140</v>
      </c>
      <c r="I59" s="58"/>
      <c r="J59" s="58"/>
      <c r="K59" s="58" t="s">
        <v>140</v>
      </c>
      <c r="L59" s="262"/>
      <c r="M59" s="262"/>
      <c r="N59" s="262" t="s">
        <v>140</v>
      </c>
      <c r="O59" s="262" t="s">
        <v>140</v>
      </c>
      <c r="P59" s="263"/>
      <c r="Q59" s="58"/>
      <c r="R59" s="264"/>
      <c r="S59" s="261"/>
      <c r="T59" s="262"/>
      <c r="U59" s="262"/>
      <c r="V59" s="263"/>
      <c r="W59" s="58"/>
      <c r="X59" s="58"/>
      <c r="Y59" s="58"/>
      <c r="Z59" s="58"/>
      <c r="AA59" s="264"/>
      <c r="AB59" s="58"/>
      <c r="AC59" s="58"/>
      <c r="AD59" s="58"/>
      <c r="AE59" s="261"/>
      <c r="AF59" s="262"/>
      <c r="AG59" s="262"/>
      <c r="AH59" s="263"/>
      <c r="AI59" s="58"/>
      <c r="AJ59" s="264"/>
      <c r="AK59" s="58"/>
      <c r="AL59" s="264"/>
      <c r="AM59" s="58"/>
      <c r="AN59" s="264"/>
      <c r="AO59" s="58"/>
      <c r="AP59" s="271"/>
      <c r="AQ59" s="60"/>
    </row>
    <row r="60" spans="1:43" ht="14.25">
      <c r="A60" s="464" t="s">
        <v>65</v>
      </c>
      <c r="B60" s="465"/>
      <c r="C60" s="266">
        <v>2</v>
      </c>
      <c r="D60" s="266">
        <v>2</v>
      </c>
      <c r="E60" s="58">
        <v>0</v>
      </c>
      <c r="F60" s="267">
        <v>2</v>
      </c>
      <c r="G60" s="268">
        <v>2</v>
      </c>
      <c r="H60" s="263">
        <v>0</v>
      </c>
      <c r="I60" s="266">
        <v>2</v>
      </c>
      <c r="J60" s="266">
        <v>2</v>
      </c>
      <c r="K60" s="58">
        <v>0</v>
      </c>
      <c r="L60" s="268">
        <v>2</v>
      </c>
      <c r="M60" s="268">
        <v>2</v>
      </c>
      <c r="N60" s="262">
        <v>0</v>
      </c>
      <c r="O60" s="262">
        <v>0</v>
      </c>
      <c r="P60" s="269">
        <v>0</v>
      </c>
      <c r="Q60" s="266">
        <v>0</v>
      </c>
      <c r="R60" s="270">
        <v>0</v>
      </c>
      <c r="S60" s="267">
        <v>4</v>
      </c>
      <c r="T60" s="268">
        <v>4</v>
      </c>
      <c r="U60" s="268">
        <v>0</v>
      </c>
      <c r="V60" s="269">
        <v>0</v>
      </c>
      <c r="W60" s="266">
        <v>2</v>
      </c>
      <c r="X60" s="266">
        <v>2</v>
      </c>
      <c r="Y60" s="266">
        <v>0</v>
      </c>
      <c r="Z60" s="266">
        <v>0</v>
      </c>
      <c r="AA60" s="270">
        <v>0</v>
      </c>
      <c r="AB60" s="266">
        <v>0</v>
      </c>
      <c r="AC60" s="266">
        <v>0</v>
      </c>
      <c r="AD60" s="266">
        <v>0</v>
      </c>
      <c r="AE60" s="267">
        <v>2</v>
      </c>
      <c r="AF60" s="268">
        <v>2</v>
      </c>
      <c r="AG60" s="268">
        <v>0</v>
      </c>
      <c r="AH60" s="269">
        <v>0</v>
      </c>
      <c r="AI60" s="266">
        <v>0</v>
      </c>
      <c r="AJ60" s="270">
        <v>0</v>
      </c>
      <c r="AK60" s="266">
        <v>0</v>
      </c>
      <c r="AL60" s="270">
        <v>0</v>
      </c>
      <c r="AM60" s="266">
        <v>0</v>
      </c>
      <c r="AN60" s="270">
        <v>0</v>
      </c>
      <c r="AO60" s="266">
        <v>0</v>
      </c>
      <c r="AP60" s="466" t="s">
        <v>65</v>
      </c>
      <c r="AQ60" s="464"/>
    </row>
    <row r="61" spans="1:43" ht="14.25">
      <c r="A61" s="55"/>
      <c r="B61" s="34" t="s">
        <v>66</v>
      </c>
      <c r="C61" s="58">
        <v>1</v>
      </c>
      <c r="D61" s="58">
        <v>1</v>
      </c>
      <c r="E61" s="58">
        <v>0</v>
      </c>
      <c r="F61" s="261">
        <v>1</v>
      </c>
      <c r="G61" s="262">
        <v>1</v>
      </c>
      <c r="H61" s="263">
        <v>0</v>
      </c>
      <c r="I61" s="58">
        <v>1</v>
      </c>
      <c r="J61" s="58">
        <v>1</v>
      </c>
      <c r="K61" s="58">
        <v>0</v>
      </c>
      <c r="L61" s="262">
        <v>1</v>
      </c>
      <c r="M61" s="262">
        <v>1</v>
      </c>
      <c r="N61" s="262">
        <v>0</v>
      </c>
      <c r="O61" s="262">
        <v>0</v>
      </c>
      <c r="P61" s="263">
        <v>0</v>
      </c>
      <c r="Q61" s="58">
        <v>0</v>
      </c>
      <c r="R61" s="264">
        <v>0</v>
      </c>
      <c r="S61" s="261">
        <v>2</v>
      </c>
      <c r="T61" s="262">
        <v>2</v>
      </c>
      <c r="U61" s="262">
        <v>0</v>
      </c>
      <c r="V61" s="263">
        <v>0</v>
      </c>
      <c r="W61" s="58">
        <v>1</v>
      </c>
      <c r="X61" s="58">
        <v>1</v>
      </c>
      <c r="Y61" s="58">
        <v>0</v>
      </c>
      <c r="Z61" s="58">
        <v>0</v>
      </c>
      <c r="AA61" s="264">
        <v>0</v>
      </c>
      <c r="AB61" s="58">
        <v>0</v>
      </c>
      <c r="AC61" s="58">
        <v>0</v>
      </c>
      <c r="AD61" s="58">
        <v>0</v>
      </c>
      <c r="AE61" s="261">
        <v>1</v>
      </c>
      <c r="AF61" s="262">
        <v>1</v>
      </c>
      <c r="AG61" s="262">
        <v>0</v>
      </c>
      <c r="AH61" s="263">
        <v>0</v>
      </c>
      <c r="AI61" s="58">
        <v>0</v>
      </c>
      <c r="AJ61" s="264">
        <v>0</v>
      </c>
      <c r="AK61" s="58">
        <v>0</v>
      </c>
      <c r="AL61" s="264">
        <v>0</v>
      </c>
      <c r="AM61" s="58">
        <v>0</v>
      </c>
      <c r="AN61" s="264">
        <v>0</v>
      </c>
      <c r="AO61" s="58">
        <v>0</v>
      </c>
      <c r="AP61" s="271"/>
      <c r="AQ61" s="60" t="s">
        <v>66</v>
      </c>
    </row>
    <row r="62" spans="1:43" ht="14.25">
      <c r="A62" s="55"/>
      <c r="B62" s="34" t="s">
        <v>67</v>
      </c>
      <c r="C62" s="58">
        <v>0</v>
      </c>
      <c r="D62" s="58">
        <v>0</v>
      </c>
      <c r="E62" s="58">
        <v>0</v>
      </c>
      <c r="F62" s="261">
        <v>0</v>
      </c>
      <c r="G62" s="262">
        <v>0</v>
      </c>
      <c r="H62" s="263">
        <v>0</v>
      </c>
      <c r="I62" s="58">
        <v>0</v>
      </c>
      <c r="J62" s="58">
        <v>0</v>
      </c>
      <c r="K62" s="58">
        <v>0</v>
      </c>
      <c r="L62" s="262">
        <v>0</v>
      </c>
      <c r="M62" s="262">
        <v>0</v>
      </c>
      <c r="N62" s="262">
        <v>0</v>
      </c>
      <c r="O62" s="262">
        <v>0</v>
      </c>
      <c r="P62" s="263">
        <v>0</v>
      </c>
      <c r="Q62" s="58">
        <v>0</v>
      </c>
      <c r="R62" s="264">
        <v>0</v>
      </c>
      <c r="S62" s="261">
        <v>0</v>
      </c>
      <c r="T62" s="262">
        <v>0</v>
      </c>
      <c r="U62" s="262">
        <v>0</v>
      </c>
      <c r="V62" s="263">
        <v>0</v>
      </c>
      <c r="W62" s="58">
        <v>0</v>
      </c>
      <c r="X62" s="58">
        <v>0</v>
      </c>
      <c r="Y62" s="58">
        <v>0</v>
      </c>
      <c r="Z62" s="58">
        <v>0</v>
      </c>
      <c r="AA62" s="264">
        <v>0</v>
      </c>
      <c r="AB62" s="58">
        <v>0</v>
      </c>
      <c r="AC62" s="58">
        <v>0</v>
      </c>
      <c r="AD62" s="58">
        <v>0</v>
      </c>
      <c r="AE62" s="261">
        <v>0</v>
      </c>
      <c r="AF62" s="262">
        <v>0</v>
      </c>
      <c r="AG62" s="262">
        <v>0</v>
      </c>
      <c r="AH62" s="263">
        <v>0</v>
      </c>
      <c r="AI62" s="58">
        <v>0</v>
      </c>
      <c r="AJ62" s="264">
        <v>0</v>
      </c>
      <c r="AK62" s="58">
        <v>0</v>
      </c>
      <c r="AL62" s="264">
        <v>0</v>
      </c>
      <c r="AM62" s="58">
        <v>0</v>
      </c>
      <c r="AN62" s="264">
        <v>0</v>
      </c>
      <c r="AO62" s="58">
        <v>0</v>
      </c>
      <c r="AP62" s="271"/>
      <c r="AQ62" s="60" t="s">
        <v>67</v>
      </c>
    </row>
    <row r="63" spans="1:43" ht="14.25">
      <c r="A63" s="55"/>
      <c r="B63" s="34" t="s">
        <v>68</v>
      </c>
      <c r="C63" s="58">
        <v>1</v>
      </c>
      <c r="D63" s="58">
        <v>1</v>
      </c>
      <c r="E63" s="58">
        <v>0</v>
      </c>
      <c r="F63" s="261">
        <v>1</v>
      </c>
      <c r="G63" s="262">
        <v>1</v>
      </c>
      <c r="H63" s="263">
        <v>0</v>
      </c>
      <c r="I63" s="58">
        <v>1</v>
      </c>
      <c r="J63" s="58">
        <v>1</v>
      </c>
      <c r="K63" s="58">
        <v>0</v>
      </c>
      <c r="L63" s="262">
        <v>1</v>
      </c>
      <c r="M63" s="262">
        <v>1</v>
      </c>
      <c r="N63" s="262">
        <v>0</v>
      </c>
      <c r="O63" s="262">
        <v>0</v>
      </c>
      <c r="P63" s="263">
        <v>0</v>
      </c>
      <c r="Q63" s="58">
        <v>0</v>
      </c>
      <c r="R63" s="264">
        <v>0</v>
      </c>
      <c r="S63" s="261">
        <v>2</v>
      </c>
      <c r="T63" s="262">
        <v>2</v>
      </c>
      <c r="U63" s="262">
        <v>0</v>
      </c>
      <c r="V63" s="263">
        <v>0</v>
      </c>
      <c r="W63" s="58">
        <v>1</v>
      </c>
      <c r="X63" s="58">
        <v>1</v>
      </c>
      <c r="Y63" s="58">
        <v>0</v>
      </c>
      <c r="Z63" s="58">
        <v>0</v>
      </c>
      <c r="AA63" s="264">
        <v>0</v>
      </c>
      <c r="AB63" s="58">
        <v>0</v>
      </c>
      <c r="AC63" s="58">
        <v>0</v>
      </c>
      <c r="AD63" s="58">
        <v>0</v>
      </c>
      <c r="AE63" s="261">
        <v>1</v>
      </c>
      <c r="AF63" s="262">
        <v>1</v>
      </c>
      <c r="AG63" s="262">
        <v>0</v>
      </c>
      <c r="AH63" s="263">
        <v>0</v>
      </c>
      <c r="AI63" s="58">
        <v>0</v>
      </c>
      <c r="AJ63" s="264">
        <v>0</v>
      </c>
      <c r="AK63" s="58">
        <v>0</v>
      </c>
      <c r="AL63" s="264">
        <v>0</v>
      </c>
      <c r="AM63" s="58">
        <v>0</v>
      </c>
      <c r="AN63" s="264">
        <v>0</v>
      </c>
      <c r="AO63" s="58">
        <v>0</v>
      </c>
      <c r="AP63" s="271"/>
      <c r="AQ63" s="60" t="s">
        <v>68</v>
      </c>
    </row>
    <row r="64" spans="1:43" ht="14.25">
      <c r="A64" s="55"/>
      <c r="B64" s="34"/>
      <c r="C64" s="58"/>
      <c r="D64" s="58"/>
      <c r="E64" s="58" t="s">
        <v>140</v>
      </c>
      <c r="F64" s="261"/>
      <c r="G64" s="262"/>
      <c r="H64" s="263" t="s">
        <v>140</v>
      </c>
      <c r="I64" s="58"/>
      <c r="J64" s="58"/>
      <c r="K64" s="58" t="s">
        <v>140</v>
      </c>
      <c r="L64" s="262"/>
      <c r="M64" s="262"/>
      <c r="N64" s="262" t="s">
        <v>140</v>
      </c>
      <c r="O64" s="262" t="s">
        <v>140</v>
      </c>
      <c r="P64" s="263"/>
      <c r="Q64" s="58"/>
      <c r="R64" s="264"/>
      <c r="S64" s="261"/>
      <c r="T64" s="262"/>
      <c r="U64" s="262"/>
      <c r="V64" s="263"/>
      <c r="W64" s="58"/>
      <c r="X64" s="58"/>
      <c r="Y64" s="58"/>
      <c r="Z64" s="58"/>
      <c r="AA64" s="264"/>
      <c r="AB64" s="58"/>
      <c r="AC64" s="58"/>
      <c r="AD64" s="58"/>
      <c r="AE64" s="261"/>
      <c r="AF64" s="262"/>
      <c r="AG64" s="262"/>
      <c r="AH64" s="263"/>
      <c r="AI64" s="58"/>
      <c r="AJ64" s="264"/>
      <c r="AK64" s="58"/>
      <c r="AL64" s="264"/>
      <c r="AM64" s="58"/>
      <c r="AN64" s="264"/>
      <c r="AO64" s="58"/>
      <c r="AP64" s="271"/>
      <c r="AQ64" s="60"/>
    </row>
    <row r="65" spans="1:43" ht="14.25">
      <c r="A65" s="464" t="s">
        <v>69</v>
      </c>
      <c r="B65" s="465"/>
      <c r="C65" s="266">
        <v>6</v>
      </c>
      <c r="D65" s="266">
        <v>6</v>
      </c>
      <c r="E65" s="58">
        <v>0</v>
      </c>
      <c r="F65" s="267">
        <v>5</v>
      </c>
      <c r="G65" s="268">
        <v>5</v>
      </c>
      <c r="H65" s="263">
        <v>0</v>
      </c>
      <c r="I65" s="266">
        <v>5</v>
      </c>
      <c r="J65" s="266">
        <v>5</v>
      </c>
      <c r="K65" s="58">
        <v>0</v>
      </c>
      <c r="L65" s="268">
        <v>5</v>
      </c>
      <c r="M65" s="268">
        <v>5</v>
      </c>
      <c r="N65" s="262">
        <v>0</v>
      </c>
      <c r="O65" s="262">
        <v>0</v>
      </c>
      <c r="P65" s="269">
        <v>0</v>
      </c>
      <c r="Q65" s="266">
        <v>0</v>
      </c>
      <c r="R65" s="270">
        <v>1</v>
      </c>
      <c r="S65" s="267">
        <v>11</v>
      </c>
      <c r="T65" s="268">
        <v>11</v>
      </c>
      <c r="U65" s="268">
        <v>0</v>
      </c>
      <c r="V65" s="269">
        <v>0</v>
      </c>
      <c r="W65" s="266">
        <v>6</v>
      </c>
      <c r="X65" s="266">
        <v>6</v>
      </c>
      <c r="Y65" s="266">
        <v>0</v>
      </c>
      <c r="Z65" s="266">
        <v>0</v>
      </c>
      <c r="AA65" s="270">
        <v>0</v>
      </c>
      <c r="AB65" s="266">
        <v>1</v>
      </c>
      <c r="AC65" s="266">
        <v>1</v>
      </c>
      <c r="AD65" s="266">
        <v>0</v>
      </c>
      <c r="AE65" s="267">
        <v>3</v>
      </c>
      <c r="AF65" s="268">
        <v>3</v>
      </c>
      <c r="AG65" s="268">
        <v>0</v>
      </c>
      <c r="AH65" s="269">
        <v>0</v>
      </c>
      <c r="AI65" s="266">
        <v>0</v>
      </c>
      <c r="AJ65" s="270">
        <v>0</v>
      </c>
      <c r="AK65" s="266">
        <v>0</v>
      </c>
      <c r="AL65" s="270">
        <v>0</v>
      </c>
      <c r="AM65" s="266">
        <v>0</v>
      </c>
      <c r="AN65" s="270">
        <v>0</v>
      </c>
      <c r="AO65" s="266">
        <v>1</v>
      </c>
      <c r="AP65" s="466" t="s">
        <v>69</v>
      </c>
      <c r="AQ65" s="464"/>
    </row>
    <row r="66" spans="1:43" ht="14.25">
      <c r="A66" s="55"/>
      <c r="B66" s="34" t="s">
        <v>70</v>
      </c>
      <c r="C66" s="58">
        <v>0</v>
      </c>
      <c r="D66" s="58">
        <v>0</v>
      </c>
      <c r="E66" s="58">
        <v>0</v>
      </c>
      <c r="F66" s="261">
        <v>0</v>
      </c>
      <c r="G66" s="262">
        <v>0</v>
      </c>
      <c r="H66" s="263">
        <v>0</v>
      </c>
      <c r="I66" s="58">
        <v>0</v>
      </c>
      <c r="J66" s="58">
        <v>0</v>
      </c>
      <c r="K66" s="58">
        <v>0</v>
      </c>
      <c r="L66" s="262">
        <v>0</v>
      </c>
      <c r="M66" s="262">
        <v>0</v>
      </c>
      <c r="N66" s="262">
        <v>0</v>
      </c>
      <c r="O66" s="262">
        <v>0</v>
      </c>
      <c r="P66" s="263">
        <v>0</v>
      </c>
      <c r="Q66" s="58">
        <v>0</v>
      </c>
      <c r="R66" s="264">
        <v>0</v>
      </c>
      <c r="S66" s="261">
        <v>0</v>
      </c>
      <c r="T66" s="262">
        <v>0</v>
      </c>
      <c r="U66" s="262">
        <v>0</v>
      </c>
      <c r="V66" s="263">
        <v>0</v>
      </c>
      <c r="W66" s="58">
        <v>0</v>
      </c>
      <c r="X66" s="58">
        <v>0</v>
      </c>
      <c r="Y66" s="58">
        <v>0</v>
      </c>
      <c r="Z66" s="58">
        <v>0</v>
      </c>
      <c r="AA66" s="264">
        <v>0</v>
      </c>
      <c r="AB66" s="58">
        <v>0</v>
      </c>
      <c r="AC66" s="58">
        <v>0</v>
      </c>
      <c r="AD66" s="58">
        <v>0</v>
      </c>
      <c r="AE66" s="261">
        <v>0</v>
      </c>
      <c r="AF66" s="262">
        <v>0</v>
      </c>
      <c r="AG66" s="262">
        <v>0</v>
      </c>
      <c r="AH66" s="263">
        <v>0</v>
      </c>
      <c r="AI66" s="58">
        <v>0</v>
      </c>
      <c r="AJ66" s="264">
        <v>0</v>
      </c>
      <c r="AK66" s="58">
        <v>0</v>
      </c>
      <c r="AL66" s="264">
        <v>0</v>
      </c>
      <c r="AM66" s="58">
        <v>0</v>
      </c>
      <c r="AN66" s="264">
        <v>0</v>
      </c>
      <c r="AO66" s="58">
        <v>0</v>
      </c>
      <c r="AP66" s="271"/>
      <c r="AQ66" s="60" t="s">
        <v>70</v>
      </c>
    </row>
    <row r="67" spans="1:43" ht="14.25">
      <c r="A67" s="55"/>
      <c r="B67" s="34" t="s">
        <v>71</v>
      </c>
      <c r="C67" s="58">
        <v>0</v>
      </c>
      <c r="D67" s="58">
        <v>0</v>
      </c>
      <c r="E67" s="58">
        <v>0</v>
      </c>
      <c r="F67" s="261">
        <v>0</v>
      </c>
      <c r="G67" s="262">
        <v>0</v>
      </c>
      <c r="H67" s="263">
        <v>0</v>
      </c>
      <c r="I67" s="58">
        <v>0</v>
      </c>
      <c r="J67" s="58">
        <v>0</v>
      </c>
      <c r="K67" s="58">
        <v>0</v>
      </c>
      <c r="L67" s="262">
        <v>0</v>
      </c>
      <c r="M67" s="262">
        <v>0</v>
      </c>
      <c r="N67" s="262">
        <v>0</v>
      </c>
      <c r="O67" s="262">
        <v>0</v>
      </c>
      <c r="P67" s="263">
        <v>0</v>
      </c>
      <c r="Q67" s="58">
        <v>0</v>
      </c>
      <c r="R67" s="264">
        <v>0</v>
      </c>
      <c r="S67" s="261">
        <v>0</v>
      </c>
      <c r="T67" s="262">
        <v>0</v>
      </c>
      <c r="U67" s="262">
        <v>0</v>
      </c>
      <c r="V67" s="263">
        <v>0</v>
      </c>
      <c r="W67" s="58">
        <v>0</v>
      </c>
      <c r="X67" s="58">
        <v>0</v>
      </c>
      <c r="Y67" s="58">
        <v>0</v>
      </c>
      <c r="Z67" s="58">
        <v>0</v>
      </c>
      <c r="AA67" s="264">
        <v>0</v>
      </c>
      <c r="AB67" s="58">
        <v>0</v>
      </c>
      <c r="AC67" s="58">
        <v>0</v>
      </c>
      <c r="AD67" s="58">
        <v>0</v>
      </c>
      <c r="AE67" s="261">
        <v>0</v>
      </c>
      <c r="AF67" s="262">
        <v>0</v>
      </c>
      <c r="AG67" s="262">
        <v>0</v>
      </c>
      <c r="AH67" s="263">
        <v>0</v>
      </c>
      <c r="AI67" s="58">
        <v>0</v>
      </c>
      <c r="AJ67" s="264">
        <v>0</v>
      </c>
      <c r="AK67" s="58">
        <v>0</v>
      </c>
      <c r="AL67" s="264">
        <v>0</v>
      </c>
      <c r="AM67" s="58">
        <v>0</v>
      </c>
      <c r="AN67" s="264">
        <v>0</v>
      </c>
      <c r="AO67" s="58">
        <v>0</v>
      </c>
      <c r="AP67" s="271"/>
      <c r="AQ67" s="60" t="s">
        <v>71</v>
      </c>
    </row>
    <row r="68" spans="1:43" ht="14.25">
      <c r="A68" s="55"/>
      <c r="B68" s="34" t="s">
        <v>72</v>
      </c>
      <c r="C68" s="58">
        <v>1</v>
      </c>
      <c r="D68" s="58">
        <v>1</v>
      </c>
      <c r="E68" s="58">
        <v>0</v>
      </c>
      <c r="F68" s="261">
        <v>1</v>
      </c>
      <c r="G68" s="262">
        <v>1</v>
      </c>
      <c r="H68" s="263">
        <v>0</v>
      </c>
      <c r="I68" s="58">
        <v>1</v>
      </c>
      <c r="J68" s="58">
        <v>1</v>
      </c>
      <c r="K68" s="58">
        <v>0</v>
      </c>
      <c r="L68" s="262">
        <v>1</v>
      </c>
      <c r="M68" s="262">
        <v>1</v>
      </c>
      <c r="N68" s="262">
        <v>0</v>
      </c>
      <c r="O68" s="262">
        <v>0</v>
      </c>
      <c r="P68" s="263">
        <v>0</v>
      </c>
      <c r="Q68" s="58">
        <v>0</v>
      </c>
      <c r="R68" s="264">
        <v>0</v>
      </c>
      <c r="S68" s="261">
        <v>1</v>
      </c>
      <c r="T68" s="262">
        <v>1</v>
      </c>
      <c r="U68" s="262">
        <v>0</v>
      </c>
      <c r="V68" s="263">
        <v>0</v>
      </c>
      <c r="W68" s="58">
        <v>1</v>
      </c>
      <c r="X68" s="58">
        <v>1</v>
      </c>
      <c r="Y68" s="58">
        <v>0</v>
      </c>
      <c r="Z68" s="58">
        <v>0</v>
      </c>
      <c r="AA68" s="264">
        <v>0</v>
      </c>
      <c r="AB68" s="58">
        <v>0</v>
      </c>
      <c r="AC68" s="58">
        <v>0</v>
      </c>
      <c r="AD68" s="58">
        <v>0</v>
      </c>
      <c r="AE68" s="261">
        <v>0</v>
      </c>
      <c r="AF68" s="262">
        <v>0</v>
      </c>
      <c r="AG68" s="262">
        <v>0</v>
      </c>
      <c r="AH68" s="263">
        <v>0</v>
      </c>
      <c r="AI68" s="58">
        <v>0</v>
      </c>
      <c r="AJ68" s="264">
        <v>0</v>
      </c>
      <c r="AK68" s="58">
        <v>0</v>
      </c>
      <c r="AL68" s="264">
        <v>0</v>
      </c>
      <c r="AM68" s="58">
        <v>0</v>
      </c>
      <c r="AN68" s="264">
        <v>0</v>
      </c>
      <c r="AO68" s="58">
        <v>0</v>
      </c>
      <c r="AP68" s="271"/>
      <c r="AQ68" s="60" t="s">
        <v>72</v>
      </c>
    </row>
    <row r="69" spans="1:43" ht="14.25">
      <c r="A69" s="55"/>
      <c r="B69" s="34" t="s">
        <v>73</v>
      </c>
      <c r="C69" s="58">
        <v>0</v>
      </c>
      <c r="D69" s="58">
        <v>0</v>
      </c>
      <c r="E69" s="58">
        <v>0</v>
      </c>
      <c r="F69" s="261">
        <v>0</v>
      </c>
      <c r="G69" s="262">
        <v>0</v>
      </c>
      <c r="H69" s="263">
        <v>0</v>
      </c>
      <c r="I69" s="58">
        <v>0</v>
      </c>
      <c r="J69" s="58">
        <v>0</v>
      </c>
      <c r="K69" s="58">
        <v>0</v>
      </c>
      <c r="L69" s="262">
        <v>0</v>
      </c>
      <c r="M69" s="262">
        <v>0</v>
      </c>
      <c r="N69" s="262">
        <v>0</v>
      </c>
      <c r="O69" s="262">
        <v>0</v>
      </c>
      <c r="P69" s="263">
        <v>0</v>
      </c>
      <c r="Q69" s="58">
        <v>0</v>
      </c>
      <c r="R69" s="264">
        <v>0</v>
      </c>
      <c r="S69" s="261">
        <v>0</v>
      </c>
      <c r="T69" s="262">
        <v>0</v>
      </c>
      <c r="U69" s="262">
        <v>0</v>
      </c>
      <c r="V69" s="263">
        <v>0</v>
      </c>
      <c r="W69" s="58">
        <v>0</v>
      </c>
      <c r="X69" s="58">
        <v>0</v>
      </c>
      <c r="Y69" s="58">
        <v>0</v>
      </c>
      <c r="Z69" s="58">
        <v>0</v>
      </c>
      <c r="AA69" s="264">
        <v>0</v>
      </c>
      <c r="AB69" s="58">
        <v>0</v>
      </c>
      <c r="AC69" s="58">
        <v>0</v>
      </c>
      <c r="AD69" s="58">
        <v>0</v>
      </c>
      <c r="AE69" s="261">
        <v>0</v>
      </c>
      <c r="AF69" s="262">
        <v>0</v>
      </c>
      <c r="AG69" s="262">
        <v>0</v>
      </c>
      <c r="AH69" s="263">
        <v>0</v>
      </c>
      <c r="AI69" s="58">
        <v>0</v>
      </c>
      <c r="AJ69" s="264">
        <v>0</v>
      </c>
      <c r="AK69" s="58">
        <v>0</v>
      </c>
      <c r="AL69" s="264">
        <v>0</v>
      </c>
      <c r="AM69" s="58">
        <v>0</v>
      </c>
      <c r="AN69" s="264">
        <v>0</v>
      </c>
      <c r="AO69" s="58">
        <v>0</v>
      </c>
      <c r="AP69" s="271"/>
      <c r="AQ69" s="60" t="s">
        <v>73</v>
      </c>
    </row>
    <row r="70" spans="1:43" ht="14.25">
      <c r="A70" s="55"/>
      <c r="B70" s="34" t="s">
        <v>74</v>
      </c>
      <c r="C70" s="58">
        <v>1</v>
      </c>
      <c r="D70" s="58">
        <v>1</v>
      </c>
      <c r="E70" s="58">
        <v>0</v>
      </c>
      <c r="F70" s="261">
        <v>1</v>
      </c>
      <c r="G70" s="262">
        <v>1</v>
      </c>
      <c r="H70" s="263">
        <v>0</v>
      </c>
      <c r="I70" s="58">
        <v>1</v>
      </c>
      <c r="J70" s="58">
        <v>1</v>
      </c>
      <c r="K70" s="58">
        <v>0</v>
      </c>
      <c r="L70" s="262">
        <v>1</v>
      </c>
      <c r="M70" s="262">
        <v>1</v>
      </c>
      <c r="N70" s="262">
        <v>0</v>
      </c>
      <c r="O70" s="262">
        <v>0</v>
      </c>
      <c r="P70" s="263">
        <v>0</v>
      </c>
      <c r="Q70" s="58">
        <v>0</v>
      </c>
      <c r="R70" s="264">
        <v>0</v>
      </c>
      <c r="S70" s="261">
        <v>2</v>
      </c>
      <c r="T70" s="262">
        <v>2</v>
      </c>
      <c r="U70" s="262">
        <v>0</v>
      </c>
      <c r="V70" s="263">
        <v>0</v>
      </c>
      <c r="W70" s="58">
        <v>1</v>
      </c>
      <c r="X70" s="58">
        <v>1</v>
      </c>
      <c r="Y70" s="58">
        <v>0</v>
      </c>
      <c r="Z70" s="58">
        <v>0</v>
      </c>
      <c r="AA70" s="264">
        <v>0</v>
      </c>
      <c r="AB70" s="58">
        <v>0</v>
      </c>
      <c r="AC70" s="58">
        <v>0</v>
      </c>
      <c r="AD70" s="58">
        <v>0</v>
      </c>
      <c r="AE70" s="261">
        <v>1</v>
      </c>
      <c r="AF70" s="262">
        <v>1</v>
      </c>
      <c r="AG70" s="262">
        <v>0</v>
      </c>
      <c r="AH70" s="263">
        <v>0</v>
      </c>
      <c r="AI70" s="58">
        <v>0</v>
      </c>
      <c r="AJ70" s="264">
        <v>0</v>
      </c>
      <c r="AK70" s="58">
        <v>0</v>
      </c>
      <c r="AL70" s="264">
        <v>0</v>
      </c>
      <c r="AM70" s="58">
        <v>0</v>
      </c>
      <c r="AN70" s="264">
        <v>0</v>
      </c>
      <c r="AO70" s="58">
        <v>0</v>
      </c>
      <c r="AP70" s="271"/>
      <c r="AQ70" s="60" t="s">
        <v>74</v>
      </c>
    </row>
    <row r="71" spans="1:43" ht="14.25">
      <c r="A71" s="55"/>
      <c r="B71" s="34"/>
      <c r="C71" s="58"/>
      <c r="D71" s="58"/>
      <c r="E71" s="58"/>
      <c r="F71" s="261"/>
      <c r="G71" s="262"/>
      <c r="H71" s="263"/>
      <c r="I71" s="58"/>
      <c r="J71" s="58"/>
      <c r="K71" s="58"/>
      <c r="L71" s="262"/>
      <c r="M71" s="262"/>
      <c r="N71" s="262"/>
      <c r="O71" s="262"/>
      <c r="P71" s="263"/>
      <c r="Q71" s="58"/>
      <c r="R71" s="264"/>
      <c r="S71" s="261"/>
      <c r="T71" s="262"/>
      <c r="U71" s="262"/>
      <c r="V71" s="263"/>
      <c r="W71" s="58"/>
      <c r="X71" s="58"/>
      <c r="Y71" s="58"/>
      <c r="Z71" s="58"/>
      <c r="AA71" s="264"/>
      <c r="AB71" s="58"/>
      <c r="AC71" s="58"/>
      <c r="AD71" s="58"/>
      <c r="AE71" s="261"/>
      <c r="AF71" s="262"/>
      <c r="AG71" s="262"/>
      <c r="AH71" s="263"/>
      <c r="AI71" s="58"/>
      <c r="AJ71" s="264"/>
      <c r="AK71" s="58"/>
      <c r="AL71" s="264"/>
      <c r="AM71" s="58"/>
      <c r="AN71" s="264"/>
      <c r="AO71" s="58"/>
      <c r="AP71" s="271"/>
      <c r="AQ71" s="60"/>
    </row>
    <row r="72" spans="1:43" ht="14.25">
      <c r="A72" s="55"/>
      <c r="B72" s="34" t="s">
        <v>75</v>
      </c>
      <c r="C72" s="58">
        <v>1</v>
      </c>
      <c r="D72" s="58">
        <v>1</v>
      </c>
      <c r="E72" s="58">
        <v>0</v>
      </c>
      <c r="F72" s="261">
        <v>1</v>
      </c>
      <c r="G72" s="262">
        <v>1</v>
      </c>
      <c r="H72" s="263">
        <v>0</v>
      </c>
      <c r="I72" s="58">
        <v>1</v>
      </c>
      <c r="J72" s="58">
        <v>1</v>
      </c>
      <c r="K72" s="58">
        <v>0</v>
      </c>
      <c r="L72" s="262">
        <v>1</v>
      </c>
      <c r="M72" s="262">
        <v>1</v>
      </c>
      <c r="N72" s="262">
        <v>0</v>
      </c>
      <c r="O72" s="262">
        <v>0</v>
      </c>
      <c r="P72" s="263">
        <v>0</v>
      </c>
      <c r="Q72" s="58">
        <v>0</v>
      </c>
      <c r="R72" s="264">
        <v>0</v>
      </c>
      <c r="S72" s="261">
        <v>2</v>
      </c>
      <c r="T72" s="262">
        <v>2</v>
      </c>
      <c r="U72" s="262">
        <v>0</v>
      </c>
      <c r="V72" s="263">
        <v>0</v>
      </c>
      <c r="W72" s="58">
        <v>1</v>
      </c>
      <c r="X72" s="58">
        <v>1</v>
      </c>
      <c r="Y72" s="58">
        <v>0</v>
      </c>
      <c r="Z72" s="58">
        <v>0</v>
      </c>
      <c r="AA72" s="264">
        <v>0</v>
      </c>
      <c r="AB72" s="58">
        <v>0</v>
      </c>
      <c r="AC72" s="58">
        <v>0</v>
      </c>
      <c r="AD72" s="58">
        <v>0</v>
      </c>
      <c r="AE72" s="261">
        <v>0</v>
      </c>
      <c r="AF72" s="262">
        <v>0</v>
      </c>
      <c r="AG72" s="262">
        <v>0</v>
      </c>
      <c r="AH72" s="263">
        <v>0</v>
      </c>
      <c r="AI72" s="58">
        <v>0</v>
      </c>
      <c r="AJ72" s="264">
        <v>0</v>
      </c>
      <c r="AK72" s="58">
        <v>0</v>
      </c>
      <c r="AL72" s="264">
        <v>0</v>
      </c>
      <c r="AM72" s="58">
        <v>0</v>
      </c>
      <c r="AN72" s="264">
        <v>0</v>
      </c>
      <c r="AO72" s="58">
        <v>1</v>
      </c>
      <c r="AP72" s="271"/>
      <c r="AQ72" s="60" t="s">
        <v>75</v>
      </c>
    </row>
    <row r="73" spans="1:43" ht="14.25">
      <c r="A73" s="55"/>
      <c r="B73" s="34" t="s">
        <v>76</v>
      </c>
      <c r="C73" s="58">
        <v>1</v>
      </c>
      <c r="D73" s="58">
        <v>1</v>
      </c>
      <c r="E73" s="58">
        <v>0</v>
      </c>
      <c r="F73" s="261">
        <v>0</v>
      </c>
      <c r="G73" s="262">
        <v>0</v>
      </c>
      <c r="H73" s="263">
        <v>0</v>
      </c>
      <c r="I73" s="58">
        <v>0</v>
      </c>
      <c r="J73" s="58">
        <v>0</v>
      </c>
      <c r="K73" s="58">
        <v>0</v>
      </c>
      <c r="L73" s="262">
        <v>0</v>
      </c>
      <c r="M73" s="262">
        <v>0</v>
      </c>
      <c r="N73" s="262">
        <v>0</v>
      </c>
      <c r="O73" s="262">
        <v>0</v>
      </c>
      <c r="P73" s="263">
        <v>0</v>
      </c>
      <c r="Q73" s="58">
        <v>0</v>
      </c>
      <c r="R73" s="264">
        <v>1</v>
      </c>
      <c r="S73" s="261">
        <v>3</v>
      </c>
      <c r="T73" s="262">
        <v>3</v>
      </c>
      <c r="U73" s="262">
        <v>0</v>
      </c>
      <c r="V73" s="263">
        <v>0</v>
      </c>
      <c r="W73" s="58">
        <v>1</v>
      </c>
      <c r="X73" s="58">
        <v>1</v>
      </c>
      <c r="Y73" s="58">
        <v>0</v>
      </c>
      <c r="Z73" s="58">
        <v>0</v>
      </c>
      <c r="AA73" s="264">
        <v>0</v>
      </c>
      <c r="AB73" s="58">
        <v>1</v>
      </c>
      <c r="AC73" s="58">
        <v>1</v>
      </c>
      <c r="AD73" s="58">
        <v>0</v>
      </c>
      <c r="AE73" s="261">
        <v>1</v>
      </c>
      <c r="AF73" s="262">
        <v>1</v>
      </c>
      <c r="AG73" s="262">
        <v>0</v>
      </c>
      <c r="AH73" s="263">
        <v>0</v>
      </c>
      <c r="AI73" s="58">
        <v>0</v>
      </c>
      <c r="AJ73" s="264">
        <v>0</v>
      </c>
      <c r="AK73" s="58">
        <v>0</v>
      </c>
      <c r="AL73" s="264">
        <v>0</v>
      </c>
      <c r="AM73" s="58">
        <v>0</v>
      </c>
      <c r="AN73" s="264">
        <v>0</v>
      </c>
      <c r="AO73" s="58">
        <v>0</v>
      </c>
      <c r="AP73" s="271"/>
      <c r="AQ73" s="60" t="s">
        <v>76</v>
      </c>
    </row>
    <row r="74" spans="1:43" ht="14.25">
      <c r="A74" s="55"/>
      <c r="B74" s="34" t="s">
        <v>77</v>
      </c>
      <c r="C74" s="58">
        <v>0</v>
      </c>
      <c r="D74" s="58">
        <v>0</v>
      </c>
      <c r="E74" s="58">
        <v>0</v>
      </c>
      <c r="F74" s="261">
        <v>0</v>
      </c>
      <c r="G74" s="262">
        <v>0</v>
      </c>
      <c r="H74" s="263">
        <v>0</v>
      </c>
      <c r="I74" s="58">
        <v>0</v>
      </c>
      <c r="J74" s="58">
        <v>0</v>
      </c>
      <c r="K74" s="58">
        <v>0</v>
      </c>
      <c r="L74" s="262">
        <v>0</v>
      </c>
      <c r="M74" s="262">
        <v>0</v>
      </c>
      <c r="N74" s="262">
        <v>0</v>
      </c>
      <c r="O74" s="262">
        <v>0</v>
      </c>
      <c r="P74" s="263">
        <v>0</v>
      </c>
      <c r="Q74" s="58">
        <v>0</v>
      </c>
      <c r="R74" s="264">
        <v>0</v>
      </c>
      <c r="S74" s="261">
        <v>0</v>
      </c>
      <c r="T74" s="262">
        <v>0</v>
      </c>
      <c r="U74" s="262">
        <v>0</v>
      </c>
      <c r="V74" s="263">
        <v>0</v>
      </c>
      <c r="W74" s="58">
        <v>0</v>
      </c>
      <c r="X74" s="58">
        <v>0</v>
      </c>
      <c r="Y74" s="58">
        <v>0</v>
      </c>
      <c r="Z74" s="58">
        <v>0</v>
      </c>
      <c r="AA74" s="264">
        <v>0</v>
      </c>
      <c r="AB74" s="58">
        <v>0</v>
      </c>
      <c r="AC74" s="58">
        <v>0</v>
      </c>
      <c r="AD74" s="58">
        <v>0</v>
      </c>
      <c r="AE74" s="261">
        <v>0</v>
      </c>
      <c r="AF74" s="262">
        <v>0</v>
      </c>
      <c r="AG74" s="262">
        <v>0</v>
      </c>
      <c r="AH74" s="263">
        <v>0</v>
      </c>
      <c r="AI74" s="58">
        <v>0</v>
      </c>
      <c r="AJ74" s="264">
        <v>0</v>
      </c>
      <c r="AK74" s="58">
        <v>0</v>
      </c>
      <c r="AL74" s="264">
        <v>0</v>
      </c>
      <c r="AM74" s="58">
        <v>0</v>
      </c>
      <c r="AN74" s="264">
        <v>0</v>
      </c>
      <c r="AO74" s="58">
        <v>0</v>
      </c>
      <c r="AP74" s="271"/>
      <c r="AQ74" s="60" t="s">
        <v>77</v>
      </c>
    </row>
    <row r="75" spans="1:43" ht="14.25">
      <c r="A75" s="55"/>
      <c r="B75" s="34" t="s">
        <v>78</v>
      </c>
      <c r="C75" s="58">
        <v>0</v>
      </c>
      <c r="D75" s="58">
        <v>0</v>
      </c>
      <c r="E75" s="58">
        <v>0</v>
      </c>
      <c r="F75" s="261">
        <v>0</v>
      </c>
      <c r="G75" s="262">
        <v>0</v>
      </c>
      <c r="H75" s="263">
        <v>0</v>
      </c>
      <c r="I75" s="58">
        <v>0</v>
      </c>
      <c r="J75" s="58">
        <v>0</v>
      </c>
      <c r="K75" s="58">
        <v>0</v>
      </c>
      <c r="L75" s="262">
        <v>0</v>
      </c>
      <c r="M75" s="262">
        <v>0</v>
      </c>
      <c r="N75" s="262">
        <v>0</v>
      </c>
      <c r="O75" s="262">
        <v>0</v>
      </c>
      <c r="P75" s="263">
        <v>0</v>
      </c>
      <c r="Q75" s="58">
        <v>0</v>
      </c>
      <c r="R75" s="264">
        <v>0</v>
      </c>
      <c r="S75" s="261">
        <v>0</v>
      </c>
      <c r="T75" s="262">
        <v>0</v>
      </c>
      <c r="U75" s="262">
        <v>0</v>
      </c>
      <c r="V75" s="263">
        <v>0</v>
      </c>
      <c r="W75" s="58">
        <v>0</v>
      </c>
      <c r="X75" s="58">
        <v>0</v>
      </c>
      <c r="Y75" s="58">
        <v>0</v>
      </c>
      <c r="Z75" s="58">
        <v>0</v>
      </c>
      <c r="AA75" s="264">
        <v>0</v>
      </c>
      <c r="AB75" s="58">
        <v>0</v>
      </c>
      <c r="AC75" s="58">
        <v>0</v>
      </c>
      <c r="AD75" s="58">
        <v>0</v>
      </c>
      <c r="AE75" s="261">
        <v>0</v>
      </c>
      <c r="AF75" s="262">
        <v>0</v>
      </c>
      <c r="AG75" s="262">
        <v>0</v>
      </c>
      <c r="AH75" s="263">
        <v>0</v>
      </c>
      <c r="AI75" s="58">
        <v>0</v>
      </c>
      <c r="AJ75" s="264">
        <v>0</v>
      </c>
      <c r="AK75" s="58">
        <v>0</v>
      </c>
      <c r="AL75" s="264">
        <v>0</v>
      </c>
      <c r="AM75" s="58">
        <v>0</v>
      </c>
      <c r="AN75" s="264">
        <v>0</v>
      </c>
      <c r="AO75" s="58">
        <v>0</v>
      </c>
      <c r="AP75" s="271"/>
      <c r="AQ75" s="60" t="s">
        <v>78</v>
      </c>
    </row>
    <row r="76" spans="1:43" ht="14.25">
      <c r="A76" s="55"/>
      <c r="B76" s="34" t="s">
        <v>79</v>
      </c>
      <c r="C76" s="58">
        <v>1</v>
      </c>
      <c r="D76" s="58">
        <v>1</v>
      </c>
      <c r="E76" s="58">
        <v>0</v>
      </c>
      <c r="F76" s="261">
        <v>1</v>
      </c>
      <c r="G76" s="262">
        <v>1</v>
      </c>
      <c r="H76" s="263">
        <v>0</v>
      </c>
      <c r="I76" s="58">
        <v>1</v>
      </c>
      <c r="J76" s="58">
        <v>1</v>
      </c>
      <c r="K76" s="58">
        <v>0</v>
      </c>
      <c r="L76" s="262">
        <v>1</v>
      </c>
      <c r="M76" s="262">
        <v>1</v>
      </c>
      <c r="N76" s="262">
        <v>0</v>
      </c>
      <c r="O76" s="262">
        <v>0</v>
      </c>
      <c r="P76" s="263">
        <v>0</v>
      </c>
      <c r="Q76" s="58">
        <v>0</v>
      </c>
      <c r="R76" s="264">
        <v>0</v>
      </c>
      <c r="S76" s="261">
        <v>2</v>
      </c>
      <c r="T76" s="262">
        <v>2</v>
      </c>
      <c r="U76" s="262">
        <v>0</v>
      </c>
      <c r="V76" s="263">
        <v>0</v>
      </c>
      <c r="W76" s="58">
        <v>1</v>
      </c>
      <c r="X76" s="58">
        <v>1</v>
      </c>
      <c r="Y76" s="58">
        <v>0</v>
      </c>
      <c r="Z76" s="58">
        <v>0</v>
      </c>
      <c r="AA76" s="264">
        <v>0</v>
      </c>
      <c r="AB76" s="58">
        <v>0</v>
      </c>
      <c r="AC76" s="58">
        <v>0</v>
      </c>
      <c r="AD76" s="58">
        <v>0</v>
      </c>
      <c r="AE76" s="261">
        <v>1</v>
      </c>
      <c r="AF76" s="262">
        <v>1</v>
      </c>
      <c r="AG76" s="262">
        <v>0</v>
      </c>
      <c r="AH76" s="263">
        <v>0</v>
      </c>
      <c r="AI76" s="58">
        <v>0</v>
      </c>
      <c r="AJ76" s="264">
        <v>0</v>
      </c>
      <c r="AK76" s="58">
        <v>0</v>
      </c>
      <c r="AL76" s="264">
        <v>0</v>
      </c>
      <c r="AM76" s="58">
        <v>0</v>
      </c>
      <c r="AN76" s="264">
        <v>0</v>
      </c>
      <c r="AO76" s="58">
        <v>0</v>
      </c>
      <c r="AP76" s="271"/>
      <c r="AQ76" s="60" t="s">
        <v>79</v>
      </c>
    </row>
    <row r="77" spans="1:43" ht="14.25">
      <c r="A77" s="272"/>
      <c r="B77" s="273" t="s">
        <v>80</v>
      </c>
      <c r="C77" s="274">
        <v>1</v>
      </c>
      <c r="D77" s="274">
        <v>1</v>
      </c>
      <c r="E77" s="274">
        <v>0</v>
      </c>
      <c r="F77" s="275">
        <v>1</v>
      </c>
      <c r="G77" s="274">
        <v>1</v>
      </c>
      <c r="H77" s="276">
        <v>0</v>
      </c>
      <c r="I77" s="274">
        <v>1</v>
      </c>
      <c r="J77" s="274">
        <v>1</v>
      </c>
      <c r="K77" s="274">
        <v>0</v>
      </c>
      <c r="L77" s="274">
        <v>1</v>
      </c>
      <c r="M77" s="274">
        <v>1</v>
      </c>
      <c r="N77" s="274">
        <v>0</v>
      </c>
      <c r="O77" s="274">
        <v>0</v>
      </c>
      <c r="P77" s="276">
        <v>0</v>
      </c>
      <c r="Q77" s="274">
        <v>0</v>
      </c>
      <c r="R77" s="277">
        <v>0</v>
      </c>
      <c r="S77" s="275">
        <v>1</v>
      </c>
      <c r="T77" s="274">
        <v>1</v>
      </c>
      <c r="U77" s="274">
        <v>0</v>
      </c>
      <c r="V77" s="276">
        <v>0</v>
      </c>
      <c r="W77" s="274">
        <v>1</v>
      </c>
      <c r="X77" s="274">
        <v>1</v>
      </c>
      <c r="Y77" s="274">
        <v>0</v>
      </c>
      <c r="Z77" s="274">
        <v>0</v>
      </c>
      <c r="AA77" s="277">
        <v>0</v>
      </c>
      <c r="AB77" s="274">
        <v>0</v>
      </c>
      <c r="AC77" s="274">
        <v>0</v>
      </c>
      <c r="AD77" s="274">
        <v>0</v>
      </c>
      <c r="AE77" s="275">
        <v>0</v>
      </c>
      <c r="AF77" s="274">
        <v>0</v>
      </c>
      <c r="AG77" s="274">
        <v>0</v>
      </c>
      <c r="AH77" s="276">
        <v>0</v>
      </c>
      <c r="AI77" s="274">
        <v>0</v>
      </c>
      <c r="AJ77" s="277">
        <v>0</v>
      </c>
      <c r="AK77" s="274">
        <v>0</v>
      </c>
      <c r="AL77" s="277">
        <v>0</v>
      </c>
      <c r="AM77" s="274">
        <v>0</v>
      </c>
      <c r="AN77" s="277">
        <v>0</v>
      </c>
      <c r="AO77" s="274">
        <v>0</v>
      </c>
      <c r="AP77" s="278"/>
      <c r="AQ77" s="279" t="s">
        <v>80</v>
      </c>
    </row>
    <row r="79" ht="13.5">
      <c r="B79" s="218" t="s">
        <v>142</v>
      </c>
    </row>
    <row r="80" ht="13.5">
      <c r="B80" s="218" t="s">
        <v>143</v>
      </c>
    </row>
    <row r="81" ht="13.5">
      <c r="B81" s="218" t="s">
        <v>144</v>
      </c>
    </row>
  </sheetData>
  <sheetProtection/>
  <mergeCells count="73">
    <mergeCell ref="A54:B54"/>
    <mergeCell ref="AP54:AQ54"/>
    <mergeCell ref="A60:B60"/>
    <mergeCell ref="AP60:AQ60"/>
    <mergeCell ref="A65:B65"/>
    <mergeCell ref="AP65:AQ65"/>
    <mergeCell ref="A45:B45"/>
    <mergeCell ref="AP45:AQ45"/>
    <mergeCell ref="A48:B48"/>
    <mergeCell ref="AP48:AQ48"/>
    <mergeCell ref="A51:B51"/>
    <mergeCell ref="AP51:AQ51"/>
    <mergeCell ref="A37:B37"/>
    <mergeCell ref="AP37:AQ37"/>
    <mergeCell ref="A38:B38"/>
    <mergeCell ref="AP38:AQ38"/>
    <mergeCell ref="A42:B42"/>
    <mergeCell ref="AP42:AQ42"/>
    <mergeCell ref="A34:B34"/>
    <mergeCell ref="AP34:AQ34"/>
    <mergeCell ref="A35:B35"/>
    <mergeCell ref="AP35:AQ35"/>
    <mergeCell ref="A36:B36"/>
    <mergeCell ref="AP36:AQ36"/>
    <mergeCell ref="A30:B30"/>
    <mergeCell ref="AP30:AQ30"/>
    <mergeCell ref="A31:B31"/>
    <mergeCell ref="AP31:AQ31"/>
    <mergeCell ref="A33:B33"/>
    <mergeCell ref="AP33:AQ33"/>
    <mergeCell ref="A27:B27"/>
    <mergeCell ref="AP27:AQ27"/>
    <mergeCell ref="A28:B28"/>
    <mergeCell ref="AP28:AQ28"/>
    <mergeCell ref="A29:B29"/>
    <mergeCell ref="AP29:AQ29"/>
    <mergeCell ref="A23:B23"/>
    <mergeCell ref="AP23:AQ23"/>
    <mergeCell ref="A24:B24"/>
    <mergeCell ref="AP24:AQ24"/>
    <mergeCell ref="A25:B25"/>
    <mergeCell ref="AP25:AQ25"/>
    <mergeCell ref="A19:B19"/>
    <mergeCell ref="AP19:AQ19"/>
    <mergeCell ref="A21:B21"/>
    <mergeCell ref="AP21:AQ21"/>
    <mergeCell ref="A22:B22"/>
    <mergeCell ref="AP22:AQ22"/>
    <mergeCell ref="A16:B16"/>
    <mergeCell ref="AP16:AQ16"/>
    <mergeCell ref="A17:B17"/>
    <mergeCell ref="AP17:AQ17"/>
    <mergeCell ref="A18:B18"/>
    <mergeCell ref="AP18:AQ18"/>
    <mergeCell ref="A13:B13"/>
    <mergeCell ref="AP13:AQ13"/>
    <mergeCell ref="A14:B14"/>
    <mergeCell ref="AP14:AQ14"/>
    <mergeCell ref="A15:B15"/>
    <mergeCell ref="AP15:AQ15"/>
    <mergeCell ref="AM6:AM8"/>
    <mergeCell ref="AN6:AN8"/>
    <mergeCell ref="AO6:AO8"/>
    <mergeCell ref="F7:H8"/>
    <mergeCell ref="AP7:AQ7"/>
    <mergeCell ref="A11:B11"/>
    <mergeCell ref="AP11:AQ11"/>
    <mergeCell ref="L3:AD3"/>
    <mergeCell ref="AA6:AA8"/>
    <mergeCell ref="AI6:AI8"/>
    <mergeCell ref="AJ6:AJ8"/>
    <mergeCell ref="AK6:AK8"/>
    <mergeCell ref="AL6:AL8"/>
  </mergeCells>
  <printOptions/>
  <pageMargins left="0.5905511811023623" right="0.5905511811023623" top="0.5905511811023623" bottom="0.3937007874015748" header="0.5118110236220472" footer="0.31496062992125984"/>
  <pageSetup firstPageNumber="82" useFirstPageNumber="1" horizontalDpi="600" verticalDpi="600" orientation="portrait" paperSize="9" scale="72" r:id="rId1"/>
  <headerFooter alignWithMargins="0">
    <oddFooter>&amp;C&amp;"ＭＳ 明朝,標準"&amp;17-  &amp;P  -</oddFooter>
  </headerFooter>
  <colBreaks count="1" manualBreakCount="1">
    <brk id="22" max="65535" man="1"/>
  </colBreaks>
</worksheet>
</file>

<file path=xl/worksheets/sheet10.xml><?xml version="1.0" encoding="utf-8"?>
<worksheet xmlns="http://schemas.openxmlformats.org/spreadsheetml/2006/main" xmlns:r="http://schemas.openxmlformats.org/officeDocument/2006/relationships">
  <dimension ref="A1:AN57"/>
  <sheetViews>
    <sheetView view="pageBreakPreview" zoomScaleSheetLayoutView="100" zoomScalePageLayoutView="0" workbookViewId="0" topLeftCell="A1">
      <selection activeCell="M18" sqref="M18"/>
    </sheetView>
  </sheetViews>
  <sheetFormatPr defaultColWidth="10.625" defaultRowHeight="13.5"/>
  <cols>
    <col min="1" max="1" width="2.625" style="0" customWidth="1"/>
    <col min="2" max="2" width="8.625" style="0" customWidth="1"/>
    <col min="3" max="6" width="8.125" style="0" customWidth="1"/>
    <col min="7" max="8" width="7.625" style="0" customWidth="1"/>
    <col min="9" max="11" width="5.125" style="0" customWidth="1"/>
    <col min="12" max="14" width="4.75390625" style="0" customWidth="1"/>
    <col min="15" max="18" width="8.125" style="0" customWidth="1"/>
    <col min="19" max="20" width="7.625" style="0" customWidth="1"/>
    <col min="21" max="23" width="5.125" style="0" customWidth="1"/>
    <col min="24" max="26" width="4.75390625" style="0" customWidth="1"/>
    <col min="27" max="32" width="4.875" style="0" customWidth="1"/>
    <col min="33" max="35" width="5.125" style="0" customWidth="1"/>
    <col min="36" max="38" width="4.75390625" style="0" customWidth="1"/>
    <col min="39" max="39" width="8.50390625" style="0" customWidth="1"/>
    <col min="40" max="40" width="5.125" style="0" customWidth="1"/>
  </cols>
  <sheetData>
    <row r="1" spans="1:39" ht="19.5" customHeight="1">
      <c r="A1" s="2"/>
      <c r="B1" s="2"/>
      <c r="C1" s="2"/>
      <c r="D1" s="2"/>
      <c r="E1" s="2"/>
      <c r="F1" s="2"/>
      <c r="G1" s="280" t="s">
        <v>145</v>
      </c>
      <c r="H1" s="2"/>
      <c r="I1" s="539" t="s">
        <v>146</v>
      </c>
      <c r="J1" s="540"/>
      <c r="K1" s="540"/>
      <c r="L1" s="540"/>
      <c r="M1" s="540"/>
      <c r="N1" s="540"/>
      <c r="O1" s="540"/>
      <c r="P1" s="540"/>
      <c r="Q1" s="540"/>
      <c r="R1" s="540"/>
      <c r="S1" s="540"/>
      <c r="T1" s="540"/>
      <c r="U1" s="540"/>
      <c r="V1" s="540"/>
      <c r="W1" s="540"/>
      <c r="X1" s="540"/>
      <c r="Y1" s="540"/>
      <c r="Z1" s="540"/>
      <c r="AA1" s="540"/>
      <c r="AB1" s="540"/>
      <c r="AD1" s="5" t="s">
        <v>147</v>
      </c>
      <c r="AE1" s="5"/>
      <c r="AF1" s="5"/>
      <c r="AH1" s="2"/>
      <c r="AI1" s="2"/>
      <c r="AJ1" s="2"/>
      <c r="AK1" s="2"/>
      <c r="AL1" s="2"/>
      <c r="AM1" s="2"/>
    </row>
    <row r="3" spans="1:40" s="7" customFormat="1" ht="15" customHeight="1">
      <c r="A3" s="282"/>
      <c r="B3" s="283"/>
      <c r="C3" s="541" t="s">
        <v>148</v>
      </c>
      <c r="D3" s="542"/>
      <c r="E3" s="542"/>
      <c r="F3" s="542"/>
      <c r="G3" s="542"/>
      <c r="H3" s="542"/>
      <c r="I3" s="542"/>
      <c r="J3" s="542"/>
      <c r="K3" s="542"/>
      <c r="L3" s="542"/>
      <c r="M3" s="542"/>
      <c r="N3" s="543"/>
      <c r="O3" s="541" t="s">
        <v>149</v>
      </c>
      <c r="P3" s="542"/>
      <c r="Q3" s="542"/>
      <c r="R3" s="542"/>
      <c r="S3" s="542"/>
      <c r="T3" s="542"/>
      <c r="U3" s="542"/>
      <c r="V3" s="542"/>
      <c r="W3" s="542"/>
      <c r="X3" s="542"/>
      <c r="Y3" s="542"/>
      <c r="Z3" s="543"/>
      <c r="AA3" s="541" t="s">
        <v>150</v>
      </c>
      <c r="AB3" s="542"/>
      <c r="AC3" s="542"/>
      <c r="AD3" s="542"/>
      <c r="AE3" s="542"/>
      <c r="AF3" s="542"/>
      <c r="AG3" s="542"/>
      <c r="AH3" s="542"/>
      <c r="AI3" s="542"/>
      <c r="AJ3" s="542"/>
      <c r="AK3" s="542"/>
      <c r="AL3" s="543"/>
      <c r="AM3" s="284"/>
      <c r="AN3" s="285"/>
    </row>
    <row r="4" spans="1:40" s="7" customFormat="1" ht="15" customHeight="1">
      <c r="A4" s="286"/>
      <c r="B4" s="287"/>
      <c r="C4" s="286" t="s">
        <v>151</v>
      </c>
      <c r="D4" s="286"/>
      <c r="E4" s="287"/>
      <c r="F4" s="1"/>
      <c r="G4" s="1"/>
      <c r="H4" s="1"/>
      <c r="I4" s="18"/>
      <c r="J4" s="18"/>
      <c r="K4" s="18"/>
      <c r="L4" s="18"/>
      <c r="M4" s="18"/>
      <c r="N4" s="288"/>
      <c r="O4" s="286" t="s">
        <v>151</v>
      </c>
      <c r="P4" s="286"/>
      <c r="Q4" s="289"/>
      <c r="R4" s="290"/>
      <c r="S4" s="1"/>
      <c r="T4" s="1"/>
      <c r="U4" s="18"/>
      <c r="V4" s="18"/>
      <c r="W4" s="18"/>
      <c r="X4" s="18"/>
      <c r="Y4" s="18"/>
      <c r="Z4" s="288"/>
      <c r="AA4" s="544" t="s">
        <v>152</v>
      </c>
      <c r="AB4" s="545"/>
      <c r="AC4" s="546"/>
      <c r="AD4" s="1"/>
      <c r="AE4" s="1"/>
      <c r="AF4" s="1"/>
      <c r="AG4" s="18"/>
      <c r="AH4" s="18"/>
      <c r="AI4" s="18"/>
      <c r="AJ4" s="18"/>
      <c r="AK4" s="18"/>
      <c r="AL4" s="288"/>
      <c r="AM4" s="291"/>
      <c r="AN4" s="292"/>
    </row>
    <row r="5" spans="1:40" s="7" customFormat="1" ht="15" customHeight="1">
      <c r="A5" s="286" t="s">
        <v>3</v>
      </c>
      <c r="B5" s="287"/>
      <c r="C5" s="1"/>
      <c r="D5" s="1"/>
      <c r="E5" s="293"/>
      <c r="F5" s="286" t="s">
        <v>153</v>
      </c>
      <c r="G5" s="286"/>
      <c r="H5" s="287"/>
      <c r="I5" s="521" t="s">
        <v>154</v>
      </c>
      <c r="J5" s="522"/>
      <c r="K5" s="523"/>
      <c r="L5" s="527" t="s">
        <v>155</v>
      </c>
      <c r="M5" s="528"/>
      <c r="N5" s="529"/>
      <c r="O5" s="1"/>
      <c r="P5" s="1"/>
      <c r="Q5" s="294"/>
      <c r="R5" s="295" t="s">
        <v>153</v>
      </c>
      <c r="S5" s="286"/>
      <c r="T5" s="287"/>
      <c r="U5" s="521" t="s">
        <v>154</v>
      </c>
      <c r="V5" s="522"/>
      <c r="W5" s="523"/>
      <c r="X5" s="527" t="s">
        <v>155</v>
      </c>
      <c r="Y5" s="528"/>
      <c r="Z5" s="529"/>
      <c r="AA5" s="1"/>
      <c r="AB5" s="1"/>
      <c r="AC5" s="293"/>
      <c r="AD5" s="547" t="s">
        <v>156</v>
      </c>
      <c r="AE5" s="548"/>
      <c r="AF5" s="549"/>
      <c r="AG5" s="521" t="s">
        <v>154</v>
      </c>
      <c r="AH5" s="522"/>
      <c r="AI5" s="523"/>
      <c r="AJ5" s="527" t="s">
        <v>155</v>
      </c>
      <c r="AK5" s="528"/>
      <c r="AL5" s="529"/>
      <c r="AM5" s="533" t="s">
        <v>129</v>
      </c>
      <c r="AN5" s="534"/>
    </row>
    <row r="6" spans="1:39" s="7" customFormat="1" ht="15" customHeight="1">
      <c r="A6" s="286"/>
      <c r="B6" s="287"/>
      <c r="C6" s="113" t="s">
        <v>157</v>
      </c>
      <c r="D6" s="113"/>
      <c r="E6" s="14"/>
      <c r="F6" s="18"/>
      <c r="G6" s="18"/>
      <c r="H6" s="288"/>
      <c r="I6" s="524"/>
      <c r="J6" s="525"/>
      <c r="K6" s="526"/>
      <c r="L6" s="530"/>
      <c r="M6" s="531"/>
      <c r="N6" s="532"/>
      <c r="O6" s="113" t="s">
        <v>157</v>
      </c>
      <c r="P6" s="113"/>
      <c r="Q6" s="297"/>
      <c r="R6" s="298"/>
      <c r="S6" s="1"/>
      <c r="T6" s="288"/>
      <c r="U6" s="524"/>
      <c r="V6" s="525"/>
      <c r="W6" s="526"/>
      <c r="X6" s="530"/>
      <c r="Y6" s="531"/>
      <c r="Z6" s="532"/>
      <c r="AA6" s="535" t="s">
        <v>158</v>
      </c>
      <c r="AB6" s="536"/>
      <c r="AC6" s="537"/>
      <c r="AD6" s="18"/>
      <c r="AE6" s="18"/>
      <c r="AF6" s="288"/>
      <c r="AG6" s="524"/>
      <c r="AH6" s="525"/>
      <c r="AI6" s="526"/>
      <c r="AJ6" s="530"/>
      <c r="AK6" s="531"/>
      <c r="AL6" s="532"/>
      <c r="AM6" s="1"/>
    </row>
    <row r="7" spans="1:40" s="7" customFormat="1" ht="15" customHeight="1">
      <c r="A7" s="18"/>
      <c r="B7" s="288"/>
      <c r="C7" s="299" t="s">
        <v>4</v>
      </c>
      <c r="D7" s="299" t="s">
        <v>159</v>
      </c>
      <c r="E7" s="299" t="s">
        <v>160</v>
      </c>
      <c r="F7" s="299" t="s">
        <v>4</v>
      </c>
      <c r="G7" s="299" t="s">
        <v>159</v>
      </c>
      <c r="H7" s="299" t="s">
        <v>160</v>
      </c>
      <c r="I7" s="299" t="s">
        <v>4</v>
      </c>
      <c r="J7" s="299" t="s">
        <v>159</v>
      </c>
      <c r="K7" s="299" t="s">
        <v>160</v>
      </c>
      <c r="L7" s="299" t="s">
        <v>4</v>
      </c>
      <c r="M7" s="299" t="s">
        <v>159</v>
      </c>
      <c r="N7" s="299" t="s">
        <v>160</v>
      </c>
      <c r="O7" s="299" t="s">
        <v>4</v>
      </c>
      <c r="P7" s="299" t="s">
        <v>159</v>
      </c>
      <c r="Q7" s="300" t="s">
        <v>160</v>
      </c>
      <c r="R7" s="301" t="s">
        <v>4</v>
      </c>
      <c r="S7" s="302" t="s">
        <v>159</v>
      </c>
      <c r="T7" s="299" t="s">
        <v>160</v>
      </c>
      <c r="U7" s="299" t="s">
        <v>4</v>
      </c>
      <c r="V7" s="299" t="s">
        <v>159</v>
      </c>
      <c r="W7" s="299" t="s">
        <v>160</v>
      </c>
      <c r="X7" s="299" t="s">
        <v>4</v>
      </c>
      <c r="Y7" s="299" t="s">
        <v>159</v>
      </c>
      <c r="Z7" s="299" t="s">
        <v>160</v>
      </c>
      <c r="AA7" s="299" t="s">
        <v>4</v>
      </c>
      <c r="AB7" s="299" t="s">
        <v>159</v>
      </c>
      <c r="AC7" s="299" t="s">
        <v>160</v>
      </c>
      <c r="AD7" s="299" t="s">
        <v>4</v>
      </c>
      <c r="AE7" s="299" t="s">
        <v>159</v>
      </c>
      <c r="AF7" s="299" t="s">
        <v>160</v>
      </c>
      <c r="AG7" s="299" t="s">
        <v>4</v>
      </c>
      <c r="AH7" s="299" t="s">
        <v>159</v>
      </c>
      <c r="AI7" s="299" t="s">
        <v>160</v>
      </c>
      <c r="AJ7" s="299" t="s">
        <v>4</v>
      </c>
      <c r="AK7" s="299" t="s">
        <v>159</v>
      </c>
      <c r="AL7" s="299" t="s">
        <v>160</v>
      </c>
      <c r="AM7" s="303"/>
      <c r="AN7" s="242"/>
    </row>
    <row r="8" spans="1:39" ht="10.5" customHeight="1">
      <c r="A8" s="304"/>
      <c r="B8" s="305"/>
      <c r="F8" s="104"/>
      <c r="G8" s="105"/>
      <c r="H8" s="106"/>
      <c r="L8" s="104"/>
      <c r="M8" s="105"/>
      <c r="N8" s="106"/>
      <c r="O8" s="104"/>
      <c r="P8" s="105"/>
      <c r="Q8" s="106"/>
      <c r="R8" s="108"/>
      <c r="S8" s="6"/>
      <c r="T8" s="109"/>
      <c r="U8" s="104"/>
      <c r="V8" s="105"/>
      <c r="W8" s="106"/>
      <c r="AA8" s="104"/>
      <c r="AB8" s="105"/>
      <c r="AC8" s="106"/>
      <c r="AG8" s="104"/>
      <c r="AH8" s="105"/>
      <c r="AI8" s="106"/>
      <c r="AM8" s="306"/>
    </row>
    <row r="9" spans="1:40" s="312" customFormat="1" ht="24.75" customHeight="1">
      <c r="A9" s="538" t="s">
        <v>161</v>
      </c>
      <c r="B9" s="512"/>
      <c r="C9" s="307">
        <v>33162</v>
      </c>
      <c r="D9" s="307">
        <v>17035</v>
      </c>
      <c r="E9" s="307">
        <v>16127</v>
      </c>
      <c r="F9" s="308">
        <v>15390</v>
      </c>
      <c r="G9" s="309">
        <v>7672</v>
      </c>
      <c r="H9" s="310">
        <v>7718</v>
      </c>
      <c r="I9" s="307">
        <v>573</v>
      </c>
      <c r="J9" s="307">
        <v>326</v>
      </c>
      <c r="K9" s="307">
        <v>247</v>
      </c>
      <c r="L9" s="308">
        <v>21</v>
      </c>
      <c r="M9" s="309">
        <v>13</v>
      </c>
      <c r="N9" s="310">
        <v>8</v>
      </c>
      <c r="O9" s="308">
        <v>33106</v>
      </c>
      <c r="P9" s="309">
        <v>16998</v>
      </c>
      <c r="Q9" s="310">
        <v>16108</v>
      </c>
      <c r="R9" s="308">
        <v>15353</v>
      </c>
      <c r="S9" s="309">
        <v>7647</v>
      </c>
      <c r="T9" s="310">
        <v>7706</v>
      </c>
      <c r="U9" s="308">
        <v>572</v>
      </c>
      <c r="V9" s="309">
        <v>325</v>
      </c>
      <c r="W9" s="310">
        <v>247</v>
      </c>
      <c r="X9" s="307">
        <v>17</v>
      </c>
      <c r="Y9" s="307">
        <v>9</v>
      </c>
      <c r="Z9" s="307">
        <v>8</v>
      </c>
      <c r="AA9" s="308">
        <v>56</v>
      </c>
      <c r="AB9" s="309">
        <v>37</v>
      </c>
      <c r="AC9" s="310">
        <v>19</v>
      </c>
      <c r="AD9" s="307">
        <v>37</v>
      </c>
      <c r="AE9" s="307">
        <v>25</v>
      </c>
      <c r="AF9" s="307">
        <v>12</v>
      </c>
      <c r="AG9" s="311">
        <v>1</v>
      </c>
      <c r="AH9" s="52">
        <v>1</v>
      </c>
      <c r="AI9" s="245">
        <v>0</v>
      </c>
      <c r="AJ9" s="307">
        <v>4</v>
      </c>
      <c r="AK9" s="307">
        <v>4</v>
      </c>
      <c r="AL9" s="245">
        <v>0</v>
      </c>
      <c r="AM9" s="519" t="s">
        <v>162</v>
      </c>
      <c r="AN9" s="515"/>
    </row>
    <row r="10" spans="2:40" s="312" customFormat="1" ht="8.25" customHeight="1">
      <c r="B10" s="313"/>
      <c r="C10" s="314"/>
      <c r="D10" s="314"/>
      <c r="E10" s="314"/>
      <c r="F10" s="315"/>
      <c r="G10" s="316"/>
      <c r="H10" s="317"/>
      <c r="I10" s="314"/>
      <c r="J10" s="314"/>
      <c r="K10" s="314"/>
      <c r="L10" s="315"/>
      <c r="M10" s="316"/>
      <c r="N10" s="317"/>
      <c r="O10" s="315"/>
      <c r="P10" s="316"/>
      <c r="Q10" s="317"/>
      <c r="R10" s="315"/>
      <c r="S10" s="316"/>
      <c r="T10" s="317"/>
      <c r="U10" s="315"/>
      <c r="V10" s="316"/>
      <c r="W10" s="317"/>
      <c r="X10" s="314"/>
      <c r="Y10" s="314"/>
      <c r="Z10" s="314"/>
      <c r="AA10" s="315"/>
      <c r="AB10" s="316"/>
      <c r="AC10" s="317"/>
      <c r="AD10" s="314"/>
      <c r="AE10" s="314"/>
      <c r="AF10" s="314"/>
      <c r="AG10" s="315"/>
      <c r="AH10" s="316"/>
      <c r="AI10" s="245"/>
      <c r="AJ10" s="314"/>
      <c r="AK10" s="314"/>
      <c r="AL10" s="314"/>
      <c r="AM10" s="318"/>
      <c r="AN10" s="319"/>
    </row>
    <row r="11" spans="1:40" s="314" customFormat="1" ht="24.75" customHeight="1">
      <c r="A11" s="511" t="s">
        <v>163</v>
      </c>
      <c r="B11" s="512"/>
      <c r="C11" s="320">
        <v>33808</v>
      </c>
      <c r="D11" s="320">
        <v>17623</v>
      </c>
      <c r="E11" s="320">
        <v>16185</v>
      </c>
      <c r="F11" s="321">
        <v>15538</v>
      </c>
      <c r="G11" s="320">
        <v>7803</v>
      </c>
      <c r="H11" s="322">
        <v>7735</v>
      </c>
      <c r="I11" s="320">
        <v>484</v>
      </c>
      <c r="J11" s="320">
        <v>267</v>
      </c>
      <c r="K11" s="320">
        <v>217</v>
      </c>
      <c r="L11" s="321">
        <v>20</v>
      </c>
      <c r="M11" s="320">
        <v>11</v>
      </c>
      <c r="N11" s="322">
        <v>9</v>
      </c>
      <c r="O11" s="321">
        <v>33774</v>
      </c>
      <c r="P11" s="320">
        <v>17600</v>
      </c>
      <c r="Q11" s="322">
        <v>16174</v>
      </c>
      <c r="R11" s="321">
        <v>15510</v>
      </c>
      <c r="S11" s="320">
        <v>7785</v>
      </c>
      <c r="T11" s="322">
        <v>7725</v>
      </c>
      <c r="U11" s="321">
        <v>483</v>
      </c>
      <c r="V11" s="320">
        <v>266</v>
      </c>
      <c r="W11" s="322">
        <v>217</v>
      </c>
      <c r="X11" s="320">
        <v>16</v>
      </c>
      <c r="Y11" s="320">
        <v>9</v>
      </c>
      <c r="Z11" s="320">
        <v>7</v>
      </c>
      <c r="AA11" s="321">
        <v>34</v>
      </c>
      <c r="AB11" s="320">
        <v>23</v>
      </c>
      <c r="AC11" s="322">
        <v>11</v>
      </c>
      <c r="AD11" s="320">
        <v>28</v>
      </c>
      <c r="AE11" s="320">
        <v>18</v>
      </c>
      <c r="AF11" s="320">
        <v>10</v>
      </c>
      <c r="AG11" s="323">
        <v>1</v>
      </c>
      <c r="AH11" s="324">
        <v>1</v>
      </c>
      <c r="AI11" s="325">
        <v>0</v>
      </c>
      <c r="AJ11" s="320">
        <v>4</v>
      </c>
      <c r="AK11" s="320">
        <v>2</v>
      </c>
      <c r="AL11" s="324">
        <v>2</v>
      </c>
      <c r="AM11" s="513" t="s">
        <v>164</v>
      </c>
      <c r="AN11" s="514"/>
    </row>
    <row r="12" spans="1:39" s="312" customFormat="1" ht="24.75" customHeight="1">
      <c r="A12" s="326"/>
      <c r="B12" s="327" t="s">
        <v>165</v>
      </c>
      <c r="C12" s="328">
        <v>15981</v>
      </c>
      <c r="D12" s="328">
        <v>8250</v>
      </c>
      <c r="E12" s="328">
        <v>7731</v>
      </c>
      <c r="F12" s="329">
        <v>7421</v>
      </c>
      <c r="G12" s="328">
        <v>3691</v>
      </c>
      <c r="H12" s="330">
        <v>3730</v>
      </c>
      <c r="I12" s="328">
        <v>230</v>
      </c>
      <c r="J12" s="328">
        <v>184</v>
      </c>
      <c r="K12" s="328">
        <v>46</v>
      </c>
      <c r="L12" s="329">
        <v>12</v>
      </c>
      <c r="M12" s="328">
        <v>8</v>
      </c>
      <c r="N12" s="330">
        <v>4</v>
      </c>
      <c r="O12" s="329">
        <v>15967</v>
      </c>
      <c r="P12" s="328">
        <v>8240</v>
      </c>
      <c r="Q12" s="330">
        <v>7727</v>
      </c>
      <c r="R12" s="329">
        <v>7410</v>
      </c>
      <c r="S12" s="328">
        <v>3684</v>
      </c>
      <c r="T12" s="330">
        <v>3726</v>
      </c>
      <c r="U12" s="329">
        <v>230</v>
      </c>
      <c r="V12" s="328">
        <v>184</v>
      </c>
      <c r="W12" s="330">
        <v>46</v>
      </c>
      <c r="X12" s="328">
        <v>11</v>
      </c>
      <c r="Y12" s="328">
        <v>7</v>
      </c>
      <c r="Z12" s="328">
        <v>4</v>
      </c>
      <c r="AA12" s="329">
        <v>14</v>
      </c>
      <c r="AB12" s="328">
        <v>10</v>
      </c>
      <c r="AC12" s="330">
        <v>4</v>
      </c>
      <c r="AD12" s="328">
        <v>11</v>
      </c>
      <c r="AE12" s="328">
        <v>7</v>
      </c>
      <c r="AF12" s="328">
        <v>4</v>
      </c>
      <c r="AG12" s="329">
        <v>0</v>
      </c>
      <c r="AH12" s="328">
        <v>0</v>
      </c>
      <c r="AI12" s="330">
        <v>0</v>
      </c>
      <c r="AJ12" s="328">
        <v>1</v>
      </c>
      <c r="AK12" s="328">
        <v>1</v>
      </c>
      <c r="AL12" s="328">
        <v>0</v>
      </c>
      <c r="AM12" s="318" t="s">
        <v>165</v>
      </c>
    </row>
    <row r="13" spans="1:39" s="312" customFormat="1" ht="24.75" customHeight="1">
      <c r="A13" s="326"/>
      <c r="B13" s="327" t="s">
        <v>166</v>
      </c>
      <c r="C13" s="328">
        <v>529</v>
      </c>
      <c r="D13" s="328">
        <v>315</v>
      </c>
      <c r="E13" s="328">
        <v>214</v>
      </c>
      <c r="F13" s="329">
        <v>485</v>
      </c>
      <c r="G13" s="328">
        <v>282</v>
      </c>
      <c r="H13" s="330">
        <v>203</v>
      </c>
      <c r="I13" s="328">
        <v>7</v>
      </c>
      <c r="J13" s="328">
        <v>4</v>
      </c>
      <c r="K13" s="328">
        <v>3</v>
      </c>
      <c r="L13" s="329">
        <v>0</v>
      </c>
      <c r="M13" s="328">
        <v>0</v>
      </c>
      <c r="N13" s="330">
        <v>0</v>
      </c>
      <c r="O13" s="329">
        <v>529</v>
      </c>
      <c r="P13" s="328">
        <v>315</v>
      </c>
      <c r="Q13" s="330">
        <v>214</v>
      </c>
      <c r="R13" s="329">
        <v>485</v>
      </c>
      <c r="S13" s="328">
        <v>282</v>
      </c>
      <c r="T13" s="330">
        <v>203</v>
      </c>
      <c r="U13" s="329">
        <v>7</v>
      </c>
      <c r="V13" s="328">
        <v>4</v>
      </c>
      <c r="W13" s="330">
        <v>3</v>
      </c>
      <c r="X13" s="328">
        <v>0</v>
      </c>
      <c r="Y13" s="328">
        <v>0</v>
      </c>
      <c r="Z13" s="328">
        <v>0</v>
      </c>
      <c r="AA13" s="329">
        <v>0</v>
      </c>
      <c r="AB13" s="328">
        <v>0</v>
      </c>
      <c r="AC13" s="330">
        <v>0</v>
      </c>
      <c r="AD13" s="328">
        <v>0</v>
      </c>
      <c r="AE13" s="328">
        <v>0</v>
      </c>
      <c r="AF13" s="328">
        <v>0</v>
      </c>
      <c r="AG13" s="329">
        <v>0</v>
      </c>
      <c r="AH13" s="328">
        <v>0</v>
      </c>
      <c r="AI13" s="330">
        <v>0</v>
      </c>
      <c r="AJ13" s="328">
        <v>0</v>
      </c>
      <c r="AK13" s="328">
        <v>0</v>
      </c>
      <c r="AL13" s="328">
        <v>0</v>
      </c>
      <c r="AM13" s="318" t="s">
        <v>166</v>
      </c>
    </row>
    <row r="14" spans="1:39" s="312" customFormat="1" ht="24.75" customHeight="1">
      <c r="A14" s="326"/>
      <c r="B14" s="327" t="s">
        <v>7</v>
      </c>
      <c r="C14" s="328">
        <v>3744</v>
      </c>
      <c r="D14" s="328">
        <v>3322</v>
      </c>
      <c r="E14" s="328">
        <v>422</v>
      </c>
      <c r="F14" s="329">
        <v>2166</v>
      </c>
      <c r="G14" s="328">
        <v>1919</v>
      </c>
      <c r="H14" s="330">
        <v>247</v>
      </c>
      <c r="I14" s="328">
        <v>14</v>
      </c>
      <c r="J14" s="328">
        <v>13</v>
      </c>
      <c r="K14" s="328">
        <v>1</v>
      </c>
      <c r="L14" s="329">
        <v>2</v>
      </c>
      <c r="M14" s="328">
        <v>2</v>
      </c>
      <c r="N14" s="330">
        <v>0</v>
      </c>
      <c r="O14" s="329">
        <v>3744</v>
      </c>
      <c r="P14" s="328">
        <v>3322</v>
      </c>
      <c r="Q14" s="330">
        <v>422</v>
      </c>
      <c r="R14" s="329">
        <v>2166</v>
      </c>
      <c r="S14" s="328">
        <v>1919</v>
      </c>
      <c r="T14" s="330">
        <v>247</v>
      </c>
      <c r="U14" s="329">
        <v>14</v>
      </c>
      <c r="V14" s="328">
        <v>13</v>
      </c>
      <c r="W14" s="330">
        <v>1</v>
      </c>
      <c r="X14" s="328">
        <v>2</v>
      </c>
      <c r="Y14" s="328">
        <v>2</v>
      </c>
      <c r="Z14" s="328">
        <v>0</v>
      </c>
      <c r="AA14" s="329">
        <v>0</v>
      </c>
      <c r="AB14" s="328">
        <v>0</v>
      </c>
      <c r="AC14" s="330">
        <v>0</v>
      </c>
      <c r="AD14" s="328">
        <v>0</v>
      </c>
      <c r="AE14" s="328">
        <v>0</v>
      </c>
      <c r="AF14" s="328">
        <v>0</v>
      </c>
      <c r="AG14" s="329">
        <v>0</v>
      </c>
      <c r="AH14" s="328">
        <v>0</v>
      </c>
      <c r="AI14" s="330">
        <v>0</v>
      </c>
      <c r="AJ14" s="328">
        <v>0</v>
      </c>
      <c r="AK14" s="328">
        <v>0</v>
      </c>
      <c r="AL14" s="328">
        <v>0</v>
      </c>
      <c r="AM14" s="318" t="s">
        <v>7</v>
      </c>
    </row>
    <row r="15" spans="1:39" s="312" customFormat="1" ht="24.75" customHeight="1">
      <c r="A15" s="326"/>
      <c r="B15" s="327" t="s">
        <v>8</v>
      </c>
      <c r="C15" s="328">
        <v>3563</v>
      </c>
      <c r="D15" s="328">
        <v>1372</v>
      </c>
      <c r="E15" s="328">
        <v>2191</v>
      </c>
      <c r="F15" s="329">
        <v>2030</v>
      </c>
      <c r="G15" s="328">
        <v>767</v>
      </c>
      <c r="H15" s="330">
        <v>1263</v>
      </c>
      <c r="I15" s="328">
        <v>13</v>
      </c>
      <c r="J15" s="328">
        <v>8</v>
      </c>
      <c r="K15" s="328">
        <v>5</v>
      </c>
      <c r="L15" s="329">
        <v>3</v>
      </c>
      <c r="M15" s="328">
        <v>1</v>
      </c>
      <c r="N15" s="330">
        <v>2</v>
      </c>
      <c r="O15" s="329">
        <v>3543</v>
      </c>
      <c r="P15" s="328">
        <v>1359</v>
      </c>
      <c r="Q15" s="330">
        <v>2184</v>
      </c>
      <c r="R15" s="329">
        <v>2013</v>
      </c>
      <c r="S15" s="328">
        <v>756</v>
      </c>
      <c r="T15" s="330">
        <v>1257</v>
      </c>
      <c r="U15" s="329">
        <v>12</v>
      </c>
      <c r="V15" s="328">
        <v>7</v>
      </c>
      <c r="W15" s="330">
        <v>5</v>
      </c>
      <c r="X15" s="328">
        <v>0</v>
      </c>
      <c r="Y15" s="328">
        <v>0</v>
      </c>
      <c r="Z15" s="328">
        <v>0</v>
      </c>
      <c r="AA15" s="329">
        <v>20</v>
      </c>
      <c r="AB15" s="328">
        <v>13</v>
      </c>
      <c r="AC15" s="330">
        <v>7</v>
      </c>
      <c r="AD15" s="328">
        <v>17</v>
      </c>
      <c r="AE15" s="328">
        <v>11</v>
      </c>
      <c r="AF15" s="328">
        <v>6</v>
      </c>
      <c r="AG15" s="329">
        <v>1</v>
      </c>
      <c r="AH15" s="328">
        <v>1</v>
      </c>
      <c r="AI15" s="330">
        <v>0</v>
      </c>
      <c r="AJ15" s="328">
        <v>3</v>
      </c>
      <c r="AK15" s="328">
        <v>1</v>
      </c>
      <c r="AL15" s="328">
        <v>2</v>
      </c>
      <c r="AM15" s="318" t="s">
        <v>8</v>
      </c>
    </row>
    <row r="16" spans="1:39" s="312" customFormat="1" ht="24.75" customHeight="1">
      <c r="A16" s="326"/>
      <c r="B16" s="327" t="s">
        <v>167</v>
      </c>
      <c r="C16" s="328">
        <v>102</v>
      </c>
      <c r="D16" s="328">
        <v>82</v>
      </c>
      <c r="E16" s="328">
        <v>20</v>
      </c>
      <c r="F16" s="329">
        <v>98</v>
      </c>
      <c r="G16" s="328">
        <v>78</v>
      </c>
      <c r="H16" s="330">
        <v>20</v>
      </c>
      <c r="I16" s="328">
        <v>0</v>
      </c>
      <c r="J16" s="328">
        <v>0</v>
      </c>
      <c r="K16" s="328">
        <v>0</v>
      </c>
      <c r="L16" s="329">
        <v>0</v>
      </c>
      <c r="M16" s="328">
        <v>0</v>
      </c>
      <c r="N16" s="330">
        <v>0</v>
      </c>
      <c r="O16" s="329">
        <v>102</v>
      </c>
      <c r="P16" s="328">
        <v>82</v>
      </c>
      <c r="Q16" s="330">
        <v>20</v>
      </c>
      <c r="R16" s="329">
        <v>98</v>
      </c>
      <c r="S16" s="328">
        <v>78</v>
      </c>
      <c r="T16" s="330">
        <v>20</v>
      </c>
      <c r="U16" s="329">
        <v>0</v>
      </c>
      <c r="V16" s="328">
        <v>0</v>
      </c>
      <c r="W16" s="330">
        <v>0</v>
      </c>
      <c r="X16" s="328">
        <v>0</v>
      </c>
      <c r="Y16" s="328">
        <v>0</v>
      </c>
      <c r="Z16" s="328">
        <v>0</v>
      </c>
      <c r="AA16" s="329">
        <v>0</v>
      </c>
      <c r="AB16" s="328">
        <v>0</v>
      </c>
      <c r="AC16" s="330">
        <v>0</v>
      </c>
      <c r="AD16" s="328">
        <v>0</v>
      </c>
      <c r="AE16" s="328">
        <v>0</v>
      </c>
      <c r="AF16" s="328">
        <v>0</v>
      </c>
      <c r="AG16" s="329">
        <v>0</v>
      </c>
      <c r="AH16" s="328">
        <v>0</v>
      </c>
      <c r="AI16" s="330">
        <v>0</v>
      </c>
      <c r="AJ16" s="328">
        <v>0</v>
      </c>
      <c r="AK16" s="328">
        <v>0</v>
      </c>
      <c r="AL16" s="328">
        <v>0</v>
      </c>
      <c r="AM16" s="318" t="s">
        <v>167</v>
      </c>
    </row>
    <row r="17" spans="1:39" s="312" customFormat="1" ht="24.75" customHeight="1">
      <c r="A17" s="326"/>
      <c r="B17" s="327" t="s">
        <v>168</v>
      </c>
      <c r="C17" s="328">
        <v>1265</v>
      </c>
      <c r="D17" s="328">
        <v>218</v>
      </c>
      <c r="E17" s="328">
        <v>1047</v>
      </c>
      <c r="F17" s="329">
        <v>784</v>
      </c>
      <c r="G17" s="328">
        <v>125</v>
      </c>
      <c r="H17" s="330">
        <v>659</v>
      </c>
      <c r="I17" s="328">
        <v>13</v>
      </c>
      <c r="J17" s="328">
        <v>8</v>
      </c>
      <c r="K17" s="328">
        <v>5</v>
      </c>
      <c r="L17" s="329">
        <v>1</v>
      </c>
      <c r="M17" s="328">
        <v>0</v>
      </c>
      <c r="N17" s="330">
        <v>1</v>
      </c>
      <c r="O17" s="329">
        <v>1265</v>
      </c>
      <c r="P17" s="328">
        <v>218</v>
      </c>
      <c r="Q17" s="330">
        <v>1047</v>
      </c>
      <c r="R17" s="329">
        <v>784</v>
      </c>
      <c r="S17" s="328">
        <v>125</v>
      </c>
      <c r="T17" s="330">
        <v>659</v>
      </c>
      <c r="U17" s="329">
        <v>13</v>
      </c>
      <c r="V17" s="328">
        <v>8</v>
      </c>
      <c r="W17" s="330">
        <v>5</v>
      </c>
      <c r="X17" s="328">
        <v>1</v>
      </c>
      <c r="Y17" s="328">
        <v>0</v>
      </c>
      <c r="Z17" s="328">
        <v>1</v>
      </c>
      <c r="AA17" s="329">
        <v>0</v>
      </c>
      <c r="AB17" s="328">
        <v>0</v>
      </c>
      <c r="AC17" s="330">
        <v>0</v>
      </c>
      <c r="AD17" s="328">
        <v>0</v>
      </c>
      <c r="AE17" s="328">
        <v>0</v>
      </c>
      <c r="AF17" s="328">
        <v>0</v>
      </c>
      <c r="AG17" s="329">
        <v>0</v>
      </c>
      <c r="AH17" s="328">
        <v>0</v>
      </c>
      <c r="AI17" s="330">
        <v>0</v>
      </c>
      <c r="AJ17" s="328">
        <v>0</v>
      </c>
      <c r="AK17" s="328">
        <v>0</v>
      </c>
      <c r="AL17" s="328">
        <v>0</v>
      </c>
      <c r="AM17" s="318" t="s">
        <v>168</v>
      </c>
    </row>
    <row r="18" spans="1:39" s="312" customFormat="1" ht="24.75" customHeight="1">
      <c r="A18" s="326"/>
      <c r="B18" s="327" t="s">
        <v>11</v>
      </c>
      <c r="C18" s="328">
        <v>833</v>
      </c>
      <c r="D18" s="328">
        <v>100</v>
      </c>
      <c r="E18" s="328">
        <v>733</v>
      </c>
      <c r="F18" s="329">
        <v>599</v>
      </c>
      <c r="G18" s="328">
        <v>57</v>
      </c>
      <c r="H18" s="330">
        <v>542</v>
      </c>
      <c r="I18" s="328">
        <v>157</v>
      </c>
      <c r="J18" s="328">
        <v>14</v>
      </c>
      <c r="K18" s="328">
        <v>143</v>
      </c>
      <c r="L18" s="329">
        <v>0</v>
      </c>
      <c r="M18" s="328">
        <v>0</v>
      </c>
      <c r="N18" s="330">
        <v>0</v>
      </c>
      <c r="O18" s="329">
        <v>833</v>
      </c>
      <c r="P18" s="328">
        <v>100</v>
      </c>
      <c r="Q18" s="330">
        <v>733</v>
      </c>
      <c r="R18" s="329">
        <v>599</v>
      </c>
      <c r="S18" s="328">
        <v>57</v>
      </c>
      <c r="T18" s="330">
        <v>542</v>
      </c>
      <c r="U18" s="329">
        <v>157</v>
      </c>
      <c r="V18" s="328">
        <v>14</v>
      </c>
      <c r="W18" s="330">
        <v>143</v>
      </c>
      <c r="X18" s="328">
        <v>0</v>
      </c>
      <c r="Y18" s="328">
        <v>0</v>
      </c>
      <c r="Z18" s="328">
        <v>0</v>
      </c>
      <c r="AA18" s="329">
        <v>0</v>
      </c>
      <c r="AB18" s="328">
        <v>0</v>
      </c>
      <c r="AC18" s="330">
        <v>0</v>
      </c>
      <c r="AD18" s="328">
        <v>0</v>
      </c>
      <c r="AE18" s="328">
        <v>0</v>
      </c>
      <c r="AF18" s="328">
        <v>0</v>
      </c>
      <c r="AG18" s="329">
        <v>0</v>
      </c>
      <c r="AH18" s="328">
        <v>0</v>
      </c>
      <c r="AI18" s="330">
        <v>0</v>
      </c>
      <c r="AJ18" s="328">
        <v>0</v>
      </c>
      <c r="AK18" s="328">
        <v>0</v>
      </c>
      <c r="AL18" s="328">
        <v>0</v>
      </c>
      <c r="AM18" s="318" t="s">
        <v>11</v>
      </c>
    </row>
    <row r="19" spans="1:39" s="312" customFormat="1" ht="24.75" customHeight="1">
      <c r="A19" s="326"/>
      <c r="B19" s="327" t="s">
        <v>169</v>
      </c>
      <c r="C19" s="328">
        <v>0</v>
      </c>
      <c r="D19" s="328">
        <v>0</v>
      </c>
      <c r="E19" s="328">
        <v>0</v>
      </c>
      <c r="F19" s="329">
        <v>0</v>
      </c>
      <c r="G19" s="328">
        <v>0</v>
      </c>
      <c r="H19" s="330">
        <v>0</v>
      </c>
      <c r="I19" s="328">
        <v>0</v>
      </c>
      <c r="J19" s="328">
        <v>0</v>
      </c>
      <c r="K19" s="328">
        <v>0</v>
      </c>
      <c r="L19" s="329">
        <v>0</v>
      </c>
      <c r="M19" s="328">
        <v>0</v>
      </c>
      <c r="N19" s="330">
        <v>0</v>
      </c>
      <c r="O19" s="329">
        <v>0</v>
      </c>
      <c r="P19" s="328">
        <v>0</v>
      </c>
      <c r="Q19" s="330">
        <v>0</v>
      </c>
      <c r="R19" s="329">
        <v>0</v>
      </c>
      <c r="S19" s="328">
        <v>0</v>
      </c>
      <c r="T19" s="330">
        <v>0</v>
      </c>
      <c r="U19" s="329">
        <v>0</v>
      </c>
      <c r="V19" s="328">
        <v>0</v>
      </c>
      <c r="W19" s="330">
        <v>0</v>
      </c>
      <c r="X19" s="328">
        <v>0</v>
      </c>
      <c r="Y19" s="328">
        <v>0</v>
      </c>
      <c r="Z19" s="328">
        <v>0</v>
      </c>
      <c r="AA19" s="329">
        <v>0</v>
      </c>
      <c r="AB19" s="328">
        <v>0</v>
      </c>
      <c r="AC19" s="330">
        <v>0</v>
      </c>
      <c r="AD19" s="328">
        <v>0</v>
      </c>
      <c r="AE19" s="328">
        <v>0</v>
      </c>
      <c r="AF19" s="328">
        <v>0</v>
      </c>
      <c r="AG19" s="329">
        <v>0</v>
      </c>
      <c r="AH19" s="328">
        <v>0</v>
      </c>
      <c r="AI19" s="330">
        <v>0</v>
      </c>
      <c r="AJ19" s="328">
        <v>0</v>
      </c>
      <c r="AK19" s="328">
        <v>0</v>
      </c>
      <c r="AL19" s="328">
        <v>0</v>
      </c>
      <c r="AM19" s="318" t="s">
        <v>170</v>
      </c>
    </row>
    <row r="20" spans="1:39" s="312" customFormat="1" ht="24.75" customHeight="1">
      <c r="A20" s="326"/>
      <c r="B20" s="327" t="s">
        <v>171</v>
      </c>
      <c r="C20" s="328">
        <v>533</v>
      </c>
      <c r="D20" s="328">
        <v>164</v>
      </c>
      <c r="E20" s="328">
        <v>369</v>
      </c>
      <c r="F20" s="329">
        <v>209</v>
      </c>
      <c r="G20" s="328">
        <v>61</v>
      </c>
      <c r="H20" s="330">
        <v>148</v>
      </c>
      <c r="I20" s="328">
        <v>12</v>
      </c>
      <c r="J20" s="328">
        <v>4</v>
      </c>
      <c r="K20" s="328">
        <v>8</v>
      </c>
      <c r="L20" s="329">
        <v>1</v>
      </c>
      <c r="M20" s="328">
        <v>0</v>
      </c>
      <c r="N20" s="330">
        <v>1</v>
      </c>
      <c r="O20" s="329">
        <v>533</v>
      </c>
      <c r="P20" s="328">
        <v>164</v>
      </c>
      <c r="Q20" s="330">
        <v>369</v>
      </c>
      <c r="R20" s="329">
        <v>209</v>
      </c>
      <c r="S20" s="328">
        <v>61</v>
      </c>
      <c r="T20" s="330">
        <v>148</v>
      </c>
      <c r="U20" s="329">
        <v>12</v>
      </c>
      <c r="V20" s="328">
        <v>4</v>
      </c>
      <c r="W20" s="330">
        <v>8</v>
      </c>
      <c r="X20" s="328">
        <v>1</v>
      </c>
      <c r="Y20" s="328">
        <v>0</v>
      </c>
      <c r="Z20" s="328">
        <v>1</v>
      </c>
      <c r="AA20" s="329">
        <v>0</v>
      </c>
      <c r="AB20" s="328">
        <v>0</v>
      </c>
      <c r="AC20" s="330">
        <v>0</v>
      </c>
      <c r="AD20" s="328">
        <v>0</v>
      </c>
      <c r="AE20" s="328">
        <v>0</v>
      </c>
      <c r="AF20" s="328">
        <v>0</v>
      </c>
      <c r="AG20" s="329">
        <v>0</v>
      </c>
      <c r="AH20" s="328">
        <v>0</v>
      </c>
      <c r="AI20" s="330">
        <v>0</v>
      </c>
      <c r="AJ20" s="328">
        <v>0</v>
      </c>
      <c r="AK20" s="328">
        <v>0</v>
      </c>
      <c r="AL20" s="328">
        <v>0</v>
      </c>
      <c r="AM20" s="318" t="s">
        <v>172</v>
      </c>
    </row>
    <row r="21" spans="1:39" s="312" customFormat="1" ht="24.75" customHeight="1">
      <c r="A21" s="326"/>
      <c r="B21" s="327" t="s">
        <v>123</v>
      </c>
      <c r="C21" s="328">
        <v>5694</v>
      </c>
      <c r="D21" s="328">
        <v>2833</v>
      </c>
      <c r="E21" s="328">
        <v>2861</v>
      </c>
      <c r="F21" s="329">
        <v>1160</v>
      </c>
      <c r="G21" s="328">
        <v>486</v>
      </c>
      <c r="H21" s="330">
        <v>674</v>
      </c>
      <c r="I21" s="328">
        <v>8</v>
      </c>
      <c r="J21" s="328">
        <v>5</v>
      </c>
      <c r="K21" s="328">
        <v>3</v>
      </c>
      <c r="L21" s="329">
        <v>1</v>
      </c>
      <c r="M21" s="328">
        <v>0</v>
      </c>
      <c r="N21" s="330">
        <v>1</v>
      </c>
      <c r="O21" s="329">
        <v>5694</v>
      </c>
      <c r="P21" s="328">
        <v>2833</v>
      </c>
      <c r="Q21" s="330">
        <v>2861</v>
      </c>
      <c r="R21" s="329">
        <v>1160</v>
      </c>
      <c r="S21" s="328">
        <v>486</v>
      </c>
      <c r="T21" s="330">
        <v>674</v>
      </c>
      <c r="U21" s="329">
        <v>8</v>
      </c>
      <c r="V21" s="328">
        <v>5</v>
      </c>
      <c r="W21" s="330">
        <v>3</v>
      </c>
      <c r="X21" s="328">
        <v>1</v>
      </c>
      <c r="Y21" s="328">
        <v>0</v>
      </c>
      <c r="Z21" s="328">
        <v>1</v>
      </c>
      <c r="AA21" s="329">
        <v>0</v>
      </c>
      <c r="AB21" s="328">
        <v>0</v>
      </c>
      <c r="AC21" s="330">
        <v>0</v>
      </c>
      <c r="AD21" s="328">
        <v>0</v>
      </c>
      <c r="AE21" s="328">
        <v>0</v>
      </c>
      <c r="AF21" s="328">
        <v>0</v>
      </c>
      <c r="AG21" s="329">
        <v>0</v>
      </c>
      <c r="AH21" s="328">
        <v>0</v>
      </c>
      <c r="AI21" s="330">
        <v>0</v>
      </c>
      <c r="AJ21" s="328">
        <v>0</v>
      </c>
      <c r="AK21" s="328">
        <v>0</v>
      </c>
      <c r="AL21" s="328">
        <v>0</v>
      </c>
      <c r="AM21" s="318" t="s">
        <v>123</v>
      </c>
    </row>
    <row r="22" spans="1:39" s="312" customFormat="1" ht="24.75" customHeight="1">
      <c r="A22" s="326"/>
      <c r="B22" s="331" t="s">
        <v>124</v>
      </c>
      <c r="C22" s="328">
        <v>1564</v>
      </c>
      <c r="D22" s="328">
        <v>967</v>
      </c>
      <c r="E22" s="328">
        <v>597</v>
      </c>
      <c r="F22" s="329">
        <v>586</v>
      </c>
      <c r="G22" s="328">
        <v>337</v>
      </c>
      <c r="H22" s="330">
        <v>249</v>
      </c>
      <c r="I22" s="328">
        <v>30</v>
      </c>
      <c r="J22" s="328">
        <v>27</v>
      </c>
      <c r="K22" s="328">
        <v>3</v>
      </c>
      <c r="L22" s="329">
        <v>0</v>
      </c>
      <c r="M22" s="328">
        <v>0</v>
      </c>
      <c r="N22" s="330">
        <v>0</v>
      </c>
      <c r="O22" s="329">
        <v>1564</v>
      </c>
      <c r="P22" s="328">
        <v>967</v>
      </c>
      <c r="Q22" s="330">
        <v>597</v>
      </c>
      <c r="R22" s="329">
        <v>586</v>
      </c>
      <c r="S22" s="328">
        <v>337</v>
      </c>
      <c r="T22" s="330">
        <v>249</v>
      </c>
      <c r="U22" s="329">
        <v>30</v>
      </c>
      <c r="V22" s="328">
        <v>27</v>
      </c>
      <c r="W22" s="330">
        <v>3</v>
      </c>
      <c r="X22" s="328">
        <v>0</v>
      </c>
      <c r="Y22" s="328">
        <v>0</v>
      </c>
      <c r="Z22" s="328">
        <v>0</v>
      </c>
      <c r="AA22" s="329">
        <v>0</v>
      </c>
      <c r="AB22" s="328">
        <v>0</v>
      </c>
      <c r="AC22" s="330">
        <v>0</v>
      </c>
      <c r="AD22" s="328">
        <v>0</v>
      </c>
      <c r="AE22" s="328">
        <v>0</v>
      </c>
      <c r="AF22" s="328">
        <v>0</v>
      </c>
      <c r="AG22" s="329">
        <v>0</v>
      </c>
      <c r="AH22" s="328">
        <v>0</v>
      </c>
      <c r="AI22" s="330">
        <v>0</v>
      </c>
      <c r="AJ22" s="328">
        <v>0</v>
      </c>
      <c r="AK22" s="328">
        <v>0</v>
      </c>
      <c r="AL22" s="328">
        <v>0</v>
      </c>
      <c r="AM22" s="332" t="s">
        <v>124</v>
      </c>
    </row>
    <row r="23" spans="2:39" s="312" customFormat="1" ht="10.5" customHeight="1">
      <c r="B23" s="313"/>
      <c r="C23" s="314"/>
      <c r="D23" s="314"/>
      <c r="E23" s="314"/>
      <c r="F23" s="315"/>
      <c r="G23" s="316"/>
      <c r="H23" s="317"/>
      <c r="I23" s="314"/>
      <c r="J23" s="314"/>
      <c r="K23" s="314"/>
      <c r="L23" s="315"/>
      <c r="M23" s="316"/>
      <c r="N23" s="317"/>
      <c r="O23" s="315"/>
      <c r="P23" s="316"/>
      <c r="Q23" s="317"/>
      <c r="R23" s="315"/>
      <c r="S23" s="316"/>
      <c r="T23" s="317"/>
      <c r="U23" s="315"/>
      <c r="V23" s="316"/>
      <c r="W23" s="317"/>
      <c r="X23" s="314"/>
      <c r="Y23" s="314"/>
      <c r="Z23" s="314"/>
      <c r="AA23" s="315"/>
      <c r="AB23" s="316"/>
      <c r="AC23" s="317"/>
      <c r="AD23" s="314"/>
      <c r="AE23" s="314"/>
      <c r="AF23" s="314"/>
      <c r="AG23" s="315"/>
      <c r="AH23" s="316"/>
      <c r="AI23" s="317"/>
      <c r="AJ23" s="314"/>
      <c r="AK23" s="314"/>
      <c r="AL23" s="314"/>
      <c r="AM23" s="318"/>
    </row>
    <row r="24" spans="1:40" s="314" customFormat="1" ht="24.75" customHeight="1">
      <c r="A24" s="515" t="s">
        <v>173</v>
      </c>
      <c r="B24" s="516"/>
      <c r="C24" s="333">
        <v>12040</v>
      </c>
      <c r="D24" s="333">
        <v>6341</v>
      </c>
      <c r="E24" s="333">
        <v>5699</v>
      </c>
      <c r="F24" s="334">
        <v>10679</v>
      </c>
      <c r="G24" s="333">
        <v>5497</v>
      </c>
      <c r="H24" s="335">
        <v>5182</v>
      </c>
      <c r="I24" s="333">
        <v>50</v>
      </c>
      <c r="J24" s="333">
        <v>33</v>
      </c>
      <c r="K24" s="333">
        <v>17</v>
      </c>
      <c r="L24" s="334">
        <v>9</v>
      </c>
      <c r="M24" s="333">
        <v>4</v>
      </c>
      <c r="N24" s="335">
        <v>5</v>
      </c>
      <c r="O24" s="334">
        <v>12006</v>
      </c>
      <c r="P24" s="333">
        <v>6318</v>
      </c>
      <c r="Q24" s="335">
        <v>5688</v>
      </c>
      <c r="R24" s="334">
        <v>10651</v>
      </c>
      <c r="S24" s="333">
        <v>5479</v>
      </c>
      <c r="T24" s="335">
        <v>5172</v>
      </c>
      <c r="U24" s="334">
        <v>49</v>
      </c>
      <c r="V24" s="333">
        <v>32</v>
      </c>
      <c r="W24" s="335">
        <v>17</v>
      </c>
      <c r="X24" s="333">
        <v>5</v>
      </c>
      <c r="Y24" s="333">
        <v>2</v>
      </c>
      <c r="Z24" s="333">
        <v>3</v>
      </c>
      <c r="AA24" s="334">
        <v>34</v>
      </c>
      <c r="AB24" s="333">
        <v>23</v>
      </c>
      <c r="AC24" s="335">
        <v>11</v>
      </c>
      <c r="AD24" s="333">
        <v>28</v>
      </c>
      <c r="AE24" s="333">
        <v>18</v>
      </c>
      <c r="AF24" s="333">
        <v>10</v>
      </c>
      <c r="AG24" s="336">
        <v>1</v>
      </c>
      <c r="AH24" s="337">
        <v>1</v>
      </c>
      <c r="AI24" s="338">
        <v>0</v>
      </c>
      <c r="AJ24" s="333">
        <v>4</v>
      </c>
      <c r="AK24" s="333">
        <v>2</v>
      </c>
      <c r="AL24" s="337">
        <v>2</v>
      </c>
      <c r="AM24" s="517" t="s">
        <v>173</v>
      </c>
      <c r="AN24" s="518"/>
    </row>
    <row r="25" spans="1:39" s="312" customFormat="1" ht="24.75" customHeight="1">
      <c r="A25" s="326"/>
      <c r="B25" s="327" t="s">
        <v>165</v>
      </c>
      <c r="C25" s="328">
        <v>6260</v>
      </c>
      <c r="D25" s="328">
        <v>3130</v>
      </c>
      <c r="E25" s="328">
        <v>3130</v>
      </c>
      <c r="F25" s="329">
        <v>5330</v>
      </c>
      <c r="G25" s="328">
        <v>2585</v>
      </c>
      <c r="H25" s="330">
        <v>2745</v>
      </c>
      <c r="I25" s="328">
        <v>22</v>
      </c>
      <c r="J25" s="328">
        <v>14</v>
      </c>
      <c r="K25" s="328">
        <v>8</v>
      </c>
      <c r="L25" s="329">
        <v>5</v>
      </c>
      <c r="M25" s="328">
        <v>3</v>
      </c>
      <c r="N25" s="330">
        <v>2</v>
      </c>
      <c r="O25" s="329">
        <v>6246</v>
      </c>
      <c r="P25" s="328">
        <v>3120</v>
      </c>
      <c r="Q25" s="330">
        <v>3126</v>
      </c>
      <c r="R25" s="329">
        <v>5319</v>
      </c>
      <c r="S25" s="328">
        <v>2578</v>
      </c>
      <c r="T25" s="330">
        <v>2741</v>
      </c>
      <c r="U25" s="329">
        <v>22</v>
      </c>
      <c r="V25" s="328">
        <v>14</v>
      </c>
      <c r="W25" s="330">
        <v>8</v>
      </c>
      <c r="X25" s="328">
        <v>4</v>
      </c>
      <c r="Y25" s="328">
        <v>2</v>
      </c>
      <c r="Z25" s="328">
        <v>2</v>
      </c>
      <c r="AA25" s="329">
        <v>14</v>
      </c>
      <c r="AB25" s="328">
        <v>10</v>
      </c>
      <c r="AC25" s="330">
        <v>4</v>
      </c>
      <c r="AD25" s="328">
        <v>11</v>
      </c>
      <c r="AE25" s="328">
        <v>7</v>
      </c>
      <c r="AF25" s="328">
        <v>4</v>
      </c>
      <c r="AG25" s="329">
        <v>0</v>
      </c>
      <c r="AH25" s="328">
        <v>0</v>
      </c>
      <c r="AI25" s="330">
        <v>0</v>
      </c>
      <c r="AJ25" s="328">
        <v>1</v>
      </c>
      <c r="AK25" s="328">
        <v>1</v>
      </c>
      <c r="AL25" s="328">
        <v>0</v>
      </c>
      <c r="AM25" s="318" t="s">
        <v>165</v>
      </c>
    </row>
    <row r="26" spans="1:39" s="312" customFormat="1" ht="24.75" customHeight="1">
      <c r="A26" s="326"/>
      <c r="B26" s="327" t="s">
        <v>166</v>
      </c>
      <c r="C26" s="328">
        <v>529</v>
      </c>
      <c r="D26" s="328">
        <v>315</v>
      </c>
      <c r="E26" s="328">
        <v>214</v>
      </c>
      <c r="F26" s="329">
        <v>485</v>
      </c>
      <c r="G26" s="328">
        <v>282</v>
      </c>
      <c r="H26" s="330">
        <v>203</v>
      </c>
      <c r="I26" s="328">
        <v>7</v>
      </c>
      <c r="J26" s="328">
        <v>4</v>
      </c>
      <c r="K26" s="328">
        <v>3</v>
      </c>
      <c r="L26" s="329">
        <v>0</v>
      </c>
      <c r="M26" s="328">
        <v>0</v>
      </c>
      <c r="N26" s="330">
        <v>0</v>
      </c>
      <c r="O26" s="329">
        <v>529</v>
      </c>
      <c r="P26" s="328">
        <v>315</v>
      </c>
      <c r="Q26" s="330">
        <v>214</v>
      </c>
      <c r="R26" s="329">
        <v>485</v>
      </c>
      <c r="S26" s="328">
        <v>282</v>
      </c>
      <c r="T26" s="330">
        <v>203</v>
      </c>
      <c r="U26" s="329">
        <v>7</v>
      </c>
      <c r="V26" s="328">
        <v>4</v>
      </c>
      <c r="W26" s="330">
        <v>3</v>
      </c>
      <c r="X26" s="328">
        <v>0</v>
      </c>
      <c r="Y26" s="328">
        <v>0</v>
      </c>
      <c r="Z26" s="328">
        <v>0</v>
      </c>
      <c r="AA26" s="329">
        <v>0</v>
      </c>
      <c r="AB26" s="328">
        <v>0</v>
      </c>
      <c r="AC26" s="330">
        <v>0</v>
      </c>
      <c r="AD26" s="328">
        <v>0</v>
      </c>
      <c r="AE26" s="328">
        <v>0</v>
      </c>
      <c r="AF26" s="328">
        <v>0</v>
      </c>
      <c r="AG26" s="329">
        <v>0</v>
      </c>
      <c r="AH26" s="328">
        <v>0</v>
      </c>
      <c r="AI26" s="330">
        <v>0</v>
      </c>
      <c r="AJ26" s="328">
        <v>0</v>
      </c>
      <c r="AK26" s="328">
        <v>0</v>
      </c>
      <c r="AL26" s="328">
        <v>0</v>
      </c>
      <c r="AM26" s="318" t="s">
        <v>166</v>
      </c>
    </row>
    <row r="27" spans="1:39" s="312" customFormat="1" ht="24.75" customHeight="1">
      <c r="A27" s="326"/>
      <c r="B27" s="327" t="s">
        <v>7</v>
      </c>
      <c r="C27" s="328">
        <v>1851</v>
      </c>
      <c r="D27" s="328">
        <v>1661</v>
      </c>
      <c r="E27" s="328">
        <v>190</v>
      </c>
      <c r="F27" s="329">
        <v>1691</v>
      </c>
      <c r="G27" s="328">
        <v>1517</v>
      </c>
      <c r="H27" s="330">
        <v>174</v>
      </c>
      <c r="I27" s="328">
        <v>3</v>
      </c>
      <c r="J27" s="328">
        <v>3</v>
      </c>
      <c r="K27" s="328">
        <v>0</v>
      </c>
      <c r="L27" s="329">
        <v>0</v>
      </c>
      <c r="M27" s="328">
        <v>0</v>
      </c>
      <c r="N27" s="330">
        <v>0</v>
      </c>
      <c r="O27" s="329">
        <v>1851</v>
      </c>
      <c r="P27" s="328">
        <v>1661</v>
      </c>
      <c r="Q27" s="330">
        <v>190</v>
      </c>
      <c r="R27" s="329">
        <v>1691</v>
      </c>
      <c r="S27" s="328">
        <v>1517</v>
      </c>
      <c r="T27" s="330">
        <v>174</v>
      </c>
      <c r="U27" s="329">
        <v>3</v>
      </c>
      <c r="V27" s="328">
        <v>3</v>
      </c>
      <c r="W27" s="330">
        <v>0</v>
      </c>
      <c r="X27" s="328">
        <v>0</v>
      </c>
      <c r="Y27" s="328">
        <v>0</v>
      </c>
      <c r="Z27" s="328">
        <v>0</v>
      </c>
      <c r="AA27" s="329">
        <v>0</v>
      </c>
      <c r="AB27" s="328">
        <v>0</v>
      </c>
      <c r="AC27" s="330">
        <v>0</v>
      </c>
      <c r="AD27" s="328">
        <v>0</v>
      </c>
      <c r="AE27" s="328">
        <v>0</v>
      </c>
      <c r="AF27" s="328">
        <v>0</v>
      </c>
      <c r="AG27" s="329">
        <v>0</v>
      </c>
      <c r="AH27" s="328">
        <v>0</v>
      </c>
      <c r="AI27" s="330">
        <v>0</v>
      </c>
      <c r="AJ27" s="328">
        <v>0</v>
      </c>
      <c r="AK27" s="328">
        <v>0</v>
      </c>
      <c r="AL27" s="328">
        <v>0</v>
      </c>
      <c r="AM27" s="318" t="s">
        <v>7</v>
      </c>
    </row>
    <row r="28" spans="1:39" s="312" customFormat="1" ht="24.75" customHeight="1">
      <c r="A28" s="326"/>
      <c r="B28" s="327" t="s">
        <v>8</v>
      </c>
      <c r="C28" s="328">
        <v>1751</v>
      </c>
      <c r="D28" s="328">
        <v>681</v>
      </c>
      <c r="E28" s="328">
        <v>1070</v>
      </c>
      <c r="F28" s="329">
        <v>1650</v>
      </c>
      <c r="G28" s="328">
        <v>627</v>
      </c>
      <c r="H28" s="330">
        <v>1023</v>
      </c>
      <c r="I28" s="328">
        <v>11</v>
      </c>
      <c r="J28" s="328">
        <v>8</v>
      </c>
      <c r="K28" s="328">
        <v>3</v>
      </c>
      <c r="L28" s="329">
        <v>3</v>
      </c>
      <c r="M28" s="328">
        <v>1</v>
      </c>
      <c r="N28" s="330">
        <v>2</v>
      </c>
      <c r="O28" s="329">
        <v>1731</v>
      </c>
      <c r="P28" s="328">
        <v>668</v>
      </c>
      <c r="Q28" s="330">
        <v>1063</v>
      </c>
      <c r="R28" s="329">
        <v>1633</v>
      </c>
      <c r="S28" s="328">
        <v>616</v>
      </c>
      <c r="T28" s="330">
        <v>1017</v>
      </c>
      <c r="U28" s="329">
        <v>10</v>
      </c>
      <c r="V28" s="328">
        <v>7</v>
      </c>
      <c r="W28" s="330">
        <v>3</v>
      </c>
      <c r="X28" s="328">
        <v>0</v>
      </c>
      <c r="Y28" s="328">
        <v>0</v>
      </c>
      <c r="Z28" s="328">
        <v>0</v>
      </c>
      <c r="AA28" s="329">
        <v>20</v>
      </c>
      <c r="AB28" s="328">
        <v>13</v>
      </c>
      <c r="AC28" s="330">
        <v>7</v>
      </c>
      <c r="AD28" s="328">
        <v>17</v>
      </c>
      <c r="AE28" s="328">
        <v>11</v>
      </c>
      <c r="AF28" s="328">
        <v>6</v>
      </c>
      <c r="AG28" s="329">
        <v>1</v>
      </c>
      <c r="AH28" s="328">
        <v>1</v>
      </c>
      <c r="AI28" s="330">
        <v>0</v>
      </c>
      <c r="AJ28" s="328">
        <v>3</v>
      </c>
      <c r="AK28" s="328">
        <v>1</v>
      </c>
      <c r="AL28" s="328">
        <v>2</v>
      </c>
      <c r="AM28" s="318" t="s">
        <v>8</v>
      </c>
    </row>
    <row r="29" spans="1:39" s="312" customFormat="1" ht="24.75" customHeight="1">
      <c r="A29" s="326"/>
      <c r="B29" s="327" t="s">
        <v>167</v>
      </c>
      <c r="C29" s="328">
        <v>102</v>
      </c>
      <c r="D29" s="328">
        <v>82</v>
      </c>
      <c r="E29" s="328">
        <v>20</v>
      </c>
      <c r="F29" s="329">
        <v>98</v>
      </c>
      <c r="G29" s="328">
        <v>78</v>
      </c>
      <c r="H29" s="330">
        <v>20</v>
      </c>
      <c r="I29" s="328">
        <v>0</v>
      </c>
      <c r="J29" s="328">
        <v>0</v>
      </c>
      <c r="K29" s="328">
        <v>0</v>
      </c>
      <c r="L29" s="329">
        <v>0</v>
      </c>
      <c r="M29" s="328">
        <v>0</v>
      </c>
      <c r="N29" s="330">
        <v>0</v>
      </c>
      <c r="O29" s="329">
        <v>102</v>
      </c>
      <c r="P29" s="328">
        <v>82</v>
      </c>
      <c r="Q29" s="330">
        <v>20</v>
      </c>
      <c r="R29" s="329">
        <v>98</v>
      </c>
      <c r="S29" s="328">
        <v>78</v>
      </c>
      <c r="T29" s="330">
        <v>20</v>
      </c>
      <c r="U29" s="329">
        <v>0</v>
      </c>
      <c r="V29" s="328">
        <v>0</v>
      </c>
      <c r="W29" s="330">
        <v>0</v>
      </c>
      <c r="X29" s="328">
        <v>0</v>
      </c>
      <c r="Y29" s="328">
        <v>0</v>
      </c>
      <c r="Z29" s="328">
        <v>0</v>
      </c>
      <c r="AA29" s="329">
        <v>0</v>
      </c>
      <c r="AB29" s="328">
        <v>0</v>
      </c>
      <c r="AC29" s="330">
        <v>0</v>
      </c>
      <c r="AD29" s="328">
        <v>0</v>
      </c>
      <c r="AE29" s="328">
        <v>0</v>
      </c>
      <c r="AF29" s="328">
        <v>0</v>
      </c>
      <c r="AG29" s="329">
        <v>0</v>
      </c>
      <c r="AH29" s="328">
        <v>0</v>
      </c>
      <c r="AI29" s="330">
        <v>0</v>
      </c>
      <c r="AJ29" s="328">
        <v>0</v>
      </c>
      <c r="AK29" s="328">
        <v>0</v>
      </c>
      <c r="AL29" s="328">
        <v>0</v>
      </c>
      <c r="AM29" s="318" t="s">
        <v>167</v>
      </c>
    </row>
    <row r="30" spans="1:39" s="312" customFormat="1" ht="24.75" customHeight="1">
      <c r="A30" s="326"/>
      <c r="B30" s="327" t="s">
        <v>168</v>
      </c>
      <c r="C30" s="328">
        <v>508</v>
      </c>
      <c r="D30" s="328">
        <v>18</v>
      </c>
      <c r="E30" s="328">
        <v>490</v>
      </c>
      <c r="F30" s="329">
        <v>486</v>
      </c>
      <c r="G30" s="328">
        <v>15</v>
      </c>
      <c r="H30" s="330">
        <v>471</v>
      </c>
      <c r="I30" s="328">
        <v>0</v>
      </c>
      <c r="J30" s="328">
        <v>0</v>
      </c>
      <c r="K30" s="328">
        <v>0</v>
      </c>
      <c r="L30" s="329">
        <v>0</v>
      </c>
      <c r="M30" s="328">
        <v>0</v>
      </c>
      <c r="N30" s="330">
        <v>0</v>
      </c>
      <c r="O30" s="329">
        <v>508</v>
      </c>
      <c r="P30" s="328">
        <v>18</v>
      </c>
      <c r="Q30" s="330">
        <v>490</v>
      </c>
      <c r="R30" s="329">
        <v>486</v>
      </c>
      <c r="S30" s="328">
        <v>15</v>
      </c>
      <c r="T30" s="330">
        <v>471</v>
      </c>
      <c r="U30" s="329">
        <v>0</v>
      </c>
      <c r="V30" s="328">
        <v>0</v>
      </c>
      <c r="W30" s="330">
        <v>0</v>
      </c>
      <c r="X30" s="328">
        <v>0</v>
      </c>
      <c r="Y30" s="328">
        <v>0</v>
      </c>
      <c r="Z30" s="328">
        <v>0</v>
      </c>
      <c r="AA30" s="329">
        <v>0</v>
      </c>
      <c r="AB30" s="328">
        <v>0</v>
      </c>
      <c r="AC30" s="330">
        <v>0</v>
      </c>
      <c r="AD30" s="328">
        <v>0</v>
      </c>
      <c r="AE30" s="328">
        <v>0</v>
      </c>
      <c r="AF30" s="328">
        <v>0</v>
      </c>
      <c r="AG30" s="329">
        <v>0</v>
      </c>
      <c r="AH30" s="328">
        <v>0</v>
      </c>
      <c r="AI30" s="330">
        <v>0</v>
      </c>
      <c r="AJ30" s="328">
        <v>0</v>
      </c>
      <c r="AK30" s="328">
        <v>0</v>
      </c>
      <c r="AL30" s="328">
        <v>0</v>
      </c>
      <c r="AM30" s="318" t="s">
        <v>168</v>
      </c>
    </row>
    <row r="31" spans="1:39" s="312" customFormat="1" ht="24.75" customHeight="1">
      <c r="A31" s="326"/>
      <c r="B31" s="327" t="s">
        <v>11</v>
      </c>
      <c r="C31" s="328">
        <v>58</v>
      </c>
      <c r="D31" s="328">
        <v>6</v>
      </c>
      <c r="E31" s="328">
        <v>52</v>
      </c>
      <c r="F31" s="329">
        <v>55</v>
      </c>
      <c r="G31" s="328">
        <v>6</v>
      </c>
      <c r="H31" s="330">
        <v>49</v>
      </c>
      <c r="I31" s="328">
        <v>1</v>
      </c>
      <c r="J31" s="328">
        <v>0</v>
      </c>
      <c r="K31" s="328">
        <v>1</v>
      </c>
      <c r="L31" s="329">
        <v>0</v>
      </c>
      <c r="M31" s="328">
        <v>0</v>
      </c>
      <c r="N31" s="330">
        <v>0</v>
      </c>
      <c r="O31" s="329">
        <v>58</v>
      </c>
      <c r="P31" s="328">
        <v>6</v>
      </c>
      <c r="Q31" s="330">
        <v>52</v>
      </c>
      <c r="R31" s="329">
        <v>55</v>
      </c>
      <c r="S31" s="328">
        <v>6</v>
      </c>
      <c r="T31" s="330">
        <v>49</v>
      </c>
      <c r="U31" s="329">
        <v>1</v>
      </c>
      <c r="V31" s="328">
        <v>0</v>
      </c>
      <c r="W31" s="330">
        <v>1</v>
      </c>
      <c r="X31" s="328">
        <v>0</v>
      </c>
      <c r="Y31" s="328">
        <v>0</v>
      </c>
      <c r="Z31" s="328">
        <v>0</v>
      </c>
      <c r="AA31" s="329">
        <v>0</v>
      </c>
      <c r="AB31" s="328">
        <v>0</v>
      </c>
      <c r="AC31" s="330">
        <v>0</v>
      </c>
      <c r="AD31" s="328">
        <v>0</v>
      </c>
      <c r="AE31" s="328">
        <v>0</v>
      </c>
      <c r="AF31" s="328">
        <v>0</v>
      </c>
      <c r="AG31" s="329">
        <v>0</v>
      </c>
      <c r="AH31" s="328">
        <v>0</v>
      </c>
      <c r="AI31" s="330">
        <v>0</v>
      </c>
      <c r="AJ31" s="328">
        <v>0</v>
      </c>
      <c r="AK31" s="328">
        <v>0</v>
      </c>
      <c r="AL31" s="328">
        <v>0</v>
      </c>
      <c r="AM31" s="318" t="s">
        <v>11</v>
      </c>
    </row>
    <row r="32" spans="1:39" s="312" customFormat="1" ht="24.75" customHeight="1">
      <c r="A32" s="326"/>
      <c r="B32" s="327" t="s">
        <v>169</v>
      </c>
      <c r="C32" s="328">
        <v>0</v>
      </c>
      <c r="D32" s="328">
        <v>0</v>
      </c>
      <c r="E32" s="328">
        <v>0</v>
      </c>
      <c r="F32" s="329">
        <v>0</v>
      </c>
      <c r="G32" s="328">
        <v>0</v>
      </c>
      <c r="H32" s="330">
        <v>0</v>
      </c>
      <c r="I32" s="328">
        <v>0</v>
      </c>
      <c r="J32" s="328">
        <v>0</v>
      </c>
      <c r="K32" s="328">
        <v>0</v>
      </c>
      <c r="L32" s="329">
        <v>0</v>
      </c>
      <c r="M32" s="328">
        <v>0</v>
      </c>
      <c r="N32" s="330">
        <v>0</v>
      </c>
      <c r="O32" s="329">
        <v>0</v>
      </c>
      <c r="P32" s="328">
        <v>0</v>
      </c>
      <c r="Q32" s="330">
        <v>0</v>
      </c>
      <c r="R32" s="329">
        <v>0</v>
      </c>
      <c r="S32" s="328">
        <v>0</v>
      </c>
      <c r="T32" s="330">
        <v>0</v>
      </c>
      <c r="U32" s="329">
        <v>0</v>
      </c>
      <c r="V32" s="328">
        <v>0</v>
      </c>
      <c r="W32" s="330">
        <v>0</v>
      </c>
      <c r="X32" s="328">
        <v>0</v>
      </c>
      <c r="Y32" s="328">
        <v>0</v>
      </c>
      <c r="Z32" s="328">
        <v>0</v>
      </c>
      <c r="AA32" s="329">
        <v>0</v>
      </c>
      <c r="AB32" s="328">
        <v>0</v>
      </c>
      <c r="AC32" s="330">
        <v>0</v>
      </c>
      <c r="AD32" s="328">
        <v>0</v>
      </c>
      <c r="AE32" s="328">
        <v>0</v>
      </c>
      <c r="AF32" s="328">
        <v>0</v>
      </c>
      <c r="AG32" s="329">
        <v>0</v>
      </c>
      <c r="AH32" s="328">
        <v>0</v>
      </c>
      <c r="AI32" s="330">
        <v>0</v>
      </c>
      <c r="AJ32" s="328">
        <v>0</v>
      </c>
      <c r="AK32" s="328">
        <v>0</v>
      </c>
      <c r="AL32" s="328">
        <v>0</v>
      </c>
      <c r="AM32" s="318" t="s">
        <v>170</v>
      </c>
    </row>
    <row r="33" spans="1:39" s="312" customFormat="1" ht="24.75" customHeight="1">
      <c r="A33" s="326"/>
      <c r="B33" s="327" t="s">
        <v>171</v>
      </c>
      <c r="C33" s="328">
        <v>73</v>
      </c>
      <c r="D33" s="328">
        <v>20</v>
      </c>
      <c r="E33" s="328">
        <v>53</v>
      </c>
      <c r="F33" s="329">
        <v>65</v>
      </c>
      <c r="G33" s="328">
        <v>17</v>
      </c>
      <c r="H33" s="330">
        <v>48</v>
      </c>
      <c r="I33" s="328">
        <v>0</v>
      </c>
      <c r="J33" s="328">
        <v>0</v>
      </c>
      <c r="K33" s="328">
        <v>0</v>
      </c>
      <c r="L33" s="329">
        <v>1</v>
      </c>
      <c r="M33" s="328">
        <v>0</v>
      </c>
      <c r="N33" s="330">
        <v>1</v>
      </c>
      <c r="O33" s="329">
        <v>73</v>
      </c>
      <c r="P33" s="328">
        <v>20</v>
      </c>
      <c r="Q33" s="330">
        <v>53</v>
      </c>
      <c r="R33" s="329">
        <v>65</v>
      </c>
      <c r="S33" s="328">
        <v>17</v>
      </c>
      <c r="T33" s="330">
        <v>48</v>
      </c>
      <c r="U33" s="329">
        <v>0</v>
      </c>
      <c r="V33" s="328">
        <v>0</v>
      </c>
      <c r="W33" s="330">
        <v>0</v>
      </c>
      <c r="X33" s="328">
        <v>1</v>
      </c>
      <c r="Y33" s="328">
        <v>0</v>
      </c>
      <c r="Z33" s="328">
        <v>1</v>
      </c>
      <c r="AA33" s="329">
        <v>0</v>
      </c>
      <c r="AB33" s="328">
        <v>0</v>
      </c>
      <c r="AC33" s="330">
        <v>0</v>
      </c>
      <c r="AD33" s="328">
        <v>0</v>
      </c>
      <c r="AE33" s="328">
        <v>0</v>
      </c>
      <c r="AF33" s="328">
        <v>0</v>
      </c>
      <c r="AG33" s="329">
        <v>0</v>
      </c>
      <c r="AH33" s="328">
        <v>0</v>
      </c>
      <c r="AI33" s="330">
        <v>0</v>
      </c>
      <c r="AJ33" s="328">
        <v>0</v>
      </c>
      <c r="AK33" s="328">
        <v>0</v>
      </c>
      <c r="AL33" s="328">
        <v>0</v>
      </c>
      <c r="AM33" s="318" t="s">
        <v>172</v>
      </c>
    </row>
    <row r="34" spans="1:39" s="312" customFormat="1" ht="24.75" customHeight="1">
      <c r="A34" s="326"/>
      <c r="B34" s="327" t="s">
        <v>123</v>
      </c>
      <c r="C34" s="328">
        <v>603</v>
      </c>
      <c r="D34" s="328">
        <v>282</v>
      </c>
      <c r="E34" s="328">
        <v>321</v>
      </c>
      <c r="F34" s="329">
        <v>532</v>
      </c>
      <c r="G34" s="328">
        <v>238</v>
      </c>
      <c r="H34" s="330">
        <v>294</v>
      </c>
      <c r="I34" s="328">
        <v>5</v>
      </c>
      <c r="J34" s="328">
        <v>3</v>
      </c>
      <c r="K34" s="328">
        <v>2</v>
      </c>
      <c r="L34" s="329">
        <v>0</v>
      </c>
      <c r="M34" s="328">
        <v>0</v>
      </c>
      <c r="N34" s="330">
        <v>0</v>
      </c>
      <c r="O34" s="329">
        <v>603</v>
      </c>
      <c r="P34" s="328">
        <v>282</v>
      </c>
      <c r="Q34" s="330">
        <v>321</v>
      </c>
      <c r="R34" s="329">
        <v>532</v>
      </c>
      <c r="S34" s="328">
        <v>238</v>
      </c>
      <c r="T34" s="330">
        <v>294</v>
      </c>
      <c r="U34" s="329">
        <v>5</v>
      </c>
      <c r="V34" s="328">
        <v>3</v>
      </c>
      <c r="W34" s="330">
        <v>2</v>
      </c>
      <c r="X34" s="328">
        <v>0</v>
      </c>
      <c r="Y34" s="328">
        <v>0</v>
      </c>
      <c r="Z34" s="328">
        <v>0</v>
      </c>
      <c r="AA34" s="329">
        <v>0</v>
      </c>
      <c r="AB34" s="328">
        <v>0</v>
      </c>
      <c r="AC34" s="330">
        <v>0</v>
      </c>
      <c r="AD34" s="328">
        <v>0</v>
      </c>
      <c r="AE34" s="328">
        <v>0</v>
      </c>
      <c r="AF34" s="328">
        <v>0</v>
      </c>
      <c r="AG34" s="329">
        <v>0</v>
      </c>
      <c r="AH34" s="328">
        <v>0</v>
      </c>
      <c r="AI34" s="330">
        <v>0</v>
      </c>
      <c r="AJ34" s="328">
        <v>0</v>
      </c>
      <c r="AK34" s="328">
        <v>0</v>
      </c>
      <c r="AL34" s="328">
        <v>0</v>
      </c>
      <c r="AM34" s="318" t="s">
        <v>123</v>
      </c>
    </row>
    <row r="35" spans="1:39" s="312" customFormat="1" ht="24.75" customHeight="1">
      <c r="A35" s="326"/>
      <c r="B35" s="331" t="s">
        <v>124</v>
      </c>
      <c r="C35" s="328">
        <v>305</v>
      </c>
      <c r="D35" s="328">
        <v>146</v>
      </c>
      <c r="E35" s="328">
        <v>159</v>
      </c>
      <c r="F35" s="329">
        <v>287</v>
      </c>
      <c r="G35" s="328">
        <v>132</v>
      </c>
      <c r="H35" s="330">
        <v>155</v>
      </c>
      <c r="I35" s="328">
        <v>1</v>
      </c>
      <c r="J35" s="328">
        <v>1</v>
      </c>
      <c r="K35" s="328">
        <v>0</v>
      </c>
      <c r="L35" s="329">
        <v>0</v>
      </c>
      <c r="M35" s="328">
        <v>0</v>
      </c>
      <c r="N35" s="330">
        <v>0</v>
      </c>
      <c r="O35" s="329">
        <v>305</v>
      </c>
      <c r="P35" s="328">
        <v>146</v>
      </c>
      <c r="Q35" s="330">
        <v>159</v>
      </c>
      <c r="R35" s="329">
        <v>287</v>
      </c>
      <c r="S35" s="328">
        <v>132</v>
      </c>
      <c r="T35" s="330">
        <v>155</v>
      </c>
      <c r="U35" s="329">
        <v>1</v>
      </c>
      <c r="V35" s="328">
        <v>1</v>
      </c>
      <c r="W35" s="330">
        <v>0</v>
      </c>
      <c r="X35" s="328">
        <v>0</v>
      </c>
      <c r="Y35" s="328">
        <v>0</v>
      </c>
      <c r="Z35" s="328">
        <v>0</v>
      </c>
      <c r="AA35" s="329">
        <v>0</v>
      </c>
      <c r="AB35" s="328">
        <v>0</v>
      </c>
      <c r="AC35" s="330">
        <v>0</v>
      </c>
      <c r="AD35" s="328">
        <v>0</v>
      </c>
      <c r="AE35" s="328">
        <v>0</v>
      </c>
      <c r="AF35" s="328">
        <v>0</v>
      </c>
      <c r="AG35" s="329">
        <v>0</v>
      </c>
      <c r="AH35" s="328">
        <v>0</v>
      </c>
      <c r="AI35" s="330">
        <v>0</v>
      </c>
      <c r="AJ35" s="328">
        <v>0</v>
      </c>
      <c r="AK35" s="328">
        <v>0</v>
      </c>
      <c r="AL35" s="328">
        <v>0</v>
      </c>
      <c r="AM35" s="332" t="s">
        <v>124</v>
      </c>
    </row>
    <row r="36" spans="2:39" s="312" customFormat="1" ht="10.5" customHeight="1">
      <c r="B36" s="313"/>
      <c r="C36" s="314"/>
      <c r="D36" s="314"/>
      <c r="E36" s="314"/>
      <c r="F36" s="315"/>
      <c r="G36" s="316"/>
      <c r="H36" s="317"/>
      <c r="I36" s="314"/>
      <c r="J36" s="314"/>
      <c r="K36" s="314"/>
      <c r="L36" s="315"/>
      <c r="M36" s="316"/>
      <c r="N36" s="317"/>
      <c r="O36" s="315"/>
      <c r="P36" s="316"/>
      <c r="Q36" s="317"/>
      <c r="R36" s="315"/>
      <c r="S36" s="316"/>
      <c r="T36" s="317"/>
      <c r="U36" s="315"/>
      <c r="V36" s="316"/>
      <c r="W36" s="317"/>
      <c r="X36" s="314"/>
      <c r="Y36" s="314"/>
      <c r="Z36" s="314"/>
      <c r="AA36" s="315"/>
      <c r="AB36" s="316"/>
      <c r="AC36" s="317"/>
      <c r="AD36" s="314"/>
      <c r="AE36" s="314"/>
      <c r="AF36" s="314"/>
      <c r="AG36" s="315"/>
      <c r="AH36" s="316"/>
      <c r="AI36" s="317"/>
      <c r="AJ36" s="314"/>
      <c r="AK36" s="314"/>
      <c r="AL36" s="314"/>
      <c r="AM36" s="318"/>
    </row>
    <row r="37" spans="1:40" s="314" customFormat="1" ht="24.75" customHeight="1">
      <c r="A37" s="515" t="s">
        <v>28</v>
      </c>
      <c r="B37" s="516"/>
      <c r="C37" s="333">
        <v>21768</v>
      </c>
      <c r="D37" s="333">
        <v>11282</v>
      </c>
      <c r="E37" s="333">
        <v>10486</v>
      </c>
      <c r="F37" s="334">
        <v>4859</v>
      </c>
      <c r="G37" s="333">
        <v>2306</v>
      </c>
      <c r="H37" s="335">
        <v>2553</v>
      </c>
      <c r="I37" s="333">
        <v>434</v>
      </c>
      <c r="J37" s="333">
        <v>234</v>
      </c>
      <c r="K37" s="333">
        <v>200</v>
      </c>
      <c r="L37" s="334">
        <v>11</v>
      </c>
      <c r="M37" s="339">
        <v>7</v>
      </c>
      <c r="N37" s="335">
        <v>4</v>
      </c>
      <c r="O37" s="334">
        <v>21768</v>
      </c>
      <c r="P37" s="333">
        <v>11282</v>
      </c>
      <c r="Q37" s="335">
        <v>10486</v>
      </c>
      <c r="R37" s="334">
        <v>4859</v>
      </c>
      <c r="S37" s="333">
        <v>2306</v>
      </c>
      <c r="T37" s="335">
        <v>2553</v>
      </c>
      <c r="U37" s="334">
        <v>434</v>
      </c>
      <c r="V37" s="333">
        <v>234</v>
      </c>
      <c r="W37" s="335">
        <v>200</v>
      </c>
      <c r="X37" s="333">
        <v>11</v>
      </c>
      <c r="Y37" s="339">
        <v>7</v>
      </c>
      <c r="Z37" s="333">
        <v>4</v>
      </c>
      <c r="AA37" s="340">
        <v>0</v>
      </c>
      <c r="AB37" s="341">
        <v>0</v>
      </c>
      <c r="AC37" s="342">
        <v>0</v>
      </c>
      <c r="AD37" s="341">
        <v>0</v>
      </c>
      <c r="AE37" s="341">
        <v>0</v>
      </c>
      <c r="AF37" s="341">
        <v>0</v>
      </c>
      <c r="AG37" s="340">
        <v>0</v>
      </c>
      <c r="AH37" s="341">
        <v>0</v>
      </c>
      <c r="AI37" s="342">
        <v>0</v>
      </c>
      <c r="AJ37" s="341">
        <v>0</v>
      </c>
      <c r="AK37" s="341">
        <v>0</v>
      </c>
      <c r="AL37" s="341">
        <v>0</v>
      </c>
      <c r="AM37" s="519" t="s">
        <v>28</v>
      </c>
      <c r="AN37" s="520"/>
    </row>
    <row r="38" spans="1:39" s="312" customFormat="1" ht="24.75" customHeight="1">
      <c r="A38" s="326"/>
      <c r="B38" s="327" t="s">
        <v>165</v>
      </c>
      <c r="C38" s="328">
        <v>9721</v>
      </c>
      <c r="D38" s="328">
        <v>5120</v>
      </c>
      <c r="E38" s="328">
        <v>4601</v>
      </c>
      <c r="F38" s="329">
        <v>2091</v>
      </c>
      <c r="G38" s="328">
        <v>1106</v>
      </c>
      <c r="H38" s="330">
        <v>985</v>
      </c>
      <c r="I38" s="328">
        <v>208</v>
      </c>
      <c r="J38" s="328">
        <v>170</v>
      </c>
      <c r="K38" s="328">
        <v>38</v>
      </c>
      <c r="L38" s="329">
        <v>7</v>
      </c>
      <c r="M38" s="328">
        <v>5</v>
      </c>
      <c r="N38" s="330">
        <v>2</v>
      </c>
      <c r="O38" s="329">
        <v>9721</v>
      </c>
      <c r="P38" s="328">
        <v>5120</v>
      </c>
      <c r="Q38" s="330">
        <v>4601</v>
      </c>
      <c r="R38" s="329">
        <v>2091</v>
      </c>
      <c r="S38" s="328">
        <v>1106</v>
      </c>
      <c r="T38" s="330">
        <v>985</v>
      </c>
      <c r="U38" s="329">
        <v>208</v>
      </c>
      <c r="V38" s="328">
        <v>170</v>
      </c>
      <c r="W38" s="330">
        <v>38</v>
      </c>
      <c r="X38" s="328">
        <v>7</v>
      </c>
      <c r="Y38" s="328">
        <v>5</v>
      </c>
      <c r="Z38" s="328">
        <v>2</v>
      </c>
      <c r="AA38" s="329">
        <v>0</v>
      </c>
      <c r="AB38" s="328">
        <v>0</v>
      </c>
      <c r="AC38" s="330">
        <v>0</v>
      </c>
      <c r="AD38" s="328">
        <v>0</v>
      </c>
      <c r="AE38" s="328">
        <v>0</v>
      </c>
      <c r="AF38" s="328">
        <v>0</v>
      </c>
      <c r="AG38" s="329">
        <v>0</v>
      </c>
      <c r="AH38" s="328">
        <v>0</v>
      </c>
      <c r="AI38" s="330">
        <v>0</v>
      </c>
      <c r="AJ38" s="328">
        <v>0</v>
      </c>
      <c r="AK38" s="328">
        <v>0</v>
      </c>
      <c r="AL38" s="328">
        <v>0</v>
      </c>
      <c r="AM38" s="318" t="s">
        <v>165</v>
      </c>
    </row>
    <row r="39" spans="1:39" s="312" customFormat="1" ht="24.75" customHeight="1">
      <c r="A39" s="326"/>
      <c r="B39" s="327" t="s">
        <v>166</v>
      </c>
      <c r="C39" s="328">
        <v>0</v>
      </c>
      <c r="D39" s="328">
        <v>0</v>
      </c>
      <c r="E39" s="328">
        <v>0</v>
      </c>
      <c r="F39" s="329">
        <v>0</v>
      </c>
      <c r="G39" s="328">
        <v>0</v>
      </c>
      <c r="H39" s="330">
        <v>0</v>
      </c>
      <c r="I39" s="328">
        <v>0</v>
      </c>
      <c r="J39" s="328">
        <v>0</v>
      </c>
      <c r="K39" s="328">
        <v>0</v>
      </c>
      <c r="L39" s="329">
        <v>0</v>
      </c>
      <c r="M39" s="328">
        <v>0</v>
      </c>
      <c r="N39" s="330">
        <v>0</v>
      </c>
      <c r="O39" s="329">
        <v>0</v>
      </c>
      <c r="P39" s="328">
        <v>0</v>
      </c>
      <c r="Q39" s="330">
        <v>0</v>
      </c>
      <c r="R39" s="329">
        <v>0</v>
      </c>
      <c r="S39" s="328">
        <v>0</v>
      </c>
      <c r="T39" s="330">
        <v>0</v>
      </c>
      <c r="U39" s="329">
        <v>0</v>
      </c>
      <c r="V39" s="328">
        <v>0</v>
      </c>
      <c r="W39" s="330">
        <v>0</v>
      </c>
      <c r="X39" s="328">
        <v>0</v>
      </c>
      <c r="Y39" s="328">
        <v>0</v>
      </c>
      <c r="Z39" s="328">
        <v>0</v>
      </c>
      <c r="AA39" s="329">
        <v>0</v>
      </c>
      <c r="AB39" s="328">
        <v>0</v>
      </c>
      <c r="AC39" s="330">
        <v>0</v>
      </c>
      <c r="AD39" s="328">
        <v>0</v>
      </c>
      <c r="AE39" s="328">
        <v>0</v>
      </c>
      <c r="AF39" s="328">
        <v>0</v>
      </c>
      <c r="AG39" s="329">
        <v>0</v>
      </c>
      <c r="AH39" s="328">
        <v>0</v>
      </c>
      <c r="AI39" s="330">
        <v>0</v>
      </c>
      <c r="AJ39" s="328">
        <v>0</v>
      </c>
      <c r="AK39" s="328">
        <v>0</v>
      </c>
      <c r="AL39" s="328">
        <v>0</v>
      </c>
      <c r="AM39" s="318" t="s">
        <v>166</v>
      </c>
    </row>
    <row r="40" spans="1:39" s="312" customFormat="1" ht="24.75" customHeight="1">
      <c r="A40" s="326"/>
      <c r="B40" s="327" t="s">
        <v>7</v>
      </c>
      <c r="C40" s="328">
        <v>1893</v>
      </c>
      <c r="D40" s="328">
        <v>1661</v>
      </c>
      <c r="E40" s="328">
        <v>232</v>
      </c>
      <c r="F40" s="329">
        <v>475</v>
      </c>
      <c r="G40" s="328">
        <v>402</v>
      </c>
      <c r="H40" s="330">
        <v>73</v>
      </c>
      <c r="I40" s="328">
        <v>11</v>
      </c>
      <c r="J40" s="328">
        <v>10</v>
      </c>
      <c r="K40" s="328">
        <v>1</v>
      </c>
      <c r="L40" s="329">
        <v>2</v>
      </c>
      <c r="M40" s="328">
        <v>2</v>
      </c>
      <c r="N40" s="330">
        <v>0</v>
      </c>
      <c r="O40" s="329">
        <v>1893</v>
      </c>
      <c r="P40" s="328">
        <v>1661</v>
      </c>
      <c r="Q40" s="330">
        <v>232</v>
      </c>
      <c r="R40" s="329">
        <v>475</v>
      </c>
      <c r="S40" s="328">
        <v>402</v>
      </c>
      <c r="T40" s="330">
        <v>73</v>
      </c>
      <c r="U40" s="329">
        <v>11</v>
      </c>
      <c r="V40" s="328">
        <v>10</v>
      </c>
      <c r="W40" s="330">
        <v>1</v>
      </c>
      <c r="X40" s="328">
        <v>2</v>
      </c>
      <c r="Y40" s="328">
        <v>2</v>
      </c>
      <c r="Z40" s="328">
        <v>0</v>
      </c>
      <c r="AA40" s="329">
        <v>0</v>
      </c>
      <c r="AB40" s="328">
        <v>0</v>
      </c>
      <c r="AC40" s="330">
        <v>0</v>
      </c>
      <c r="AD40" s="328">
        <v>0</v>
      </c>
      <c r="AE40" s="328">
        <v>0</v>
      </c>
      <c r="AF40" s="328">
        <v>0</v>
      </c>
      <c r="AG40" s="329">
        <v>0</v>
      </c>
      <c r="AH40" s="328">
        <v>0</v>
      </c>
      <c r="AI40" s="330">
        <v>0</v>
      </c>
      <c r="AJ40" s="328">
        <v>0</v>
      </c>
      <c r="AK40" s="328">
        <v>0</v>
      </c>
      <c r="AL40" s="328">
        <v>0</v>
      </c>
      <c r="AM40" s="318" t="s">
        <v>7</v>
      </c>
    </row>
    <row r="41" spans="1:39" s="312" customFormat="1" ht="24.75" customHeight="1">
      <c r="A41" s="326"/>
      <c r="B41" s="327" t="s">
        <v>8</v>
      </c>
      <c r="C41" s="328">
        <v>1812</v>
      </c>
      <c r="D41" s="328">
        <v>691</v>
      </c>
      <c r="E41" s="328">
        <v>1121</v>
      </c>
      <c r="F41" s="329">
        <v>380</v>
      </c>
      <c r="G41" s="328">
        <v>140</v>
      </c>
      <c r="H41" s="330">
        <v>240</v>
      </c>
      <c r="I41" s="328">
        <v>2</v>
      </c>
      <c r="J41" s="328">
        <v>0</v>
      </c>
      <c r="K41" s="328">
        <v>2</v>
      </c>
      <c r="L41" s="329">
        <v>0</v>
      </c>
      <c r="M41" s="328">
        <v>0</v>
      </c>
      <c r="N41" s="330">
        <v>0</v>
      </c>
      <c r="O41" s="329">
        <v>1812</v>
      </c>
      <c r="P41" s="328">
        <v>691</v>
      </c>
      <c r="Q41" s="330">
        <v>1121</v>
      </c>
      <c r="R41" s="329">
        <v>380</v>
      </c>
      <c r="S41" s="328">
        <v>140</v>
      </c>
      <c r="T41" s="330">
        <v>240</v>
      </c>
      <c r="U41" s="329">
        <v>2</v>
      </c>
      <c r="V41" s="328">
        <v>0</v>
      </c>
      <c r="W41" s="330">
        <v>2</v>
      </c>
      <c r="X41" s="328">
        <v>0</v>
      </c>
      <c r="Y41" s="328">
        <v>0</v>
      </c>
      <c r="Z41" s="328">
        <v>0</v>
      </c>
      <c r="AA41" s="329">
        <v>0</v>
      </c>
      <c r="AB41" s="328">
        <v>0</v>
      </c>
      <c r="AC41" s="330">
        <v>0</v>
      </c>
      <c r="AD41" s="328">
        <v>0</v>
      </c>
      <c r="AE41" s="328">
        <v>0</v>
      </c>
      <c r="AF41" s="328">
        <v>0</v>
      </c>
      <c r="AG41" s="329">
        <v>0</v>
      </c>
      <c r="AH41" s="328">
        <v>0</v>
      </c>
      <c r="AI41" s="330">
        <v>0</v>
      </c>
      <c r="AJ41" s="328">
        <v>0</v>
      </c>
      <c r="AK41" s="328">
        <v>0</v>
      </c>
      <c r="AL41" s="328">
        <v>0</v>
      </c>
      <c r="AM41" s="318" t="s">
        <v>8</v>
      </c>
    </row>
    <row r="42" spans="1:39" s="312" customFormat="1" ht="24.75" customHeight="1">
      <c r="A42" s="326"/>
      <c r="B42" s="327" t="s">
        <v>167</v>
      </c>
      <c r="C42" s="328">
        <v>0</v>
      </c>
      <c r="D42" s="328">
        <v>0</v>
      </c>
      <c r="E42" s="328">
        <v>0</v>
      </c>
      <c r="F42" s="329">
        <v>0</v>
      </c>
      <c r="G42" s="328">
        <v>0</v>
      </c>
      <c r="H42" s="330">
        <v>0</v>
      </c>
      <c r="I42" s="328">
        <v>0</v>
      </c>
      <c r="J42" s="328">
        <v>0</v>
      </c>
      <c r="K42" s="328">
        <v>0</v>
      </c>
      <c r="L42" s="329">
        <v>0</v>
      </c>
      <c r="M42" s="328">
        <v>0</v>
      </c>
      <c r="N42" s="330">
        <v>0</v>
      </c>
      <c r="O42" s="329">
        <v>0</v>
      </c>
      <c r="P42" s="328">
        <v>0</v>
      </c>
      <c r="Q42" s="330">
        <v>0</v>
      </c>
      <c r="R42" s="329">
        <v>0</v>
      </c>
      <c r="S42" s="328">
        <v>0</v>
      </c>
      <c r="T42" s="330">
        <v>0</v>
      </c>
      <c r="U42" s="329">
        <v>0</v>
      </c>
      <c r="V42" s="328">
        <v>0</v>
      </c>
      <c r="W42" s="330">
        <v>0</v>
      </c>
      <c r="X42" s="328">
        <v>0</v>
      </c>
      <c r="Y42" s="328">
        <v>0</v>
      </c>
      <c r="Z42" s="328">
        <v>0</v>
      </c>
      <c r="AA42" s="329">
        <v>0</v>
      </c>
      <c r="AB42" s="328">
        <v>0</v>
      </c>
      <c r="AC42" s="330">
        <v>0</v>
      </c>
      <c r="AD42" s="328">
        <v>0</v>
      </c>
      <c r="AE42" s="328">
        <v>0</v>
      </c>
      <c r="AF42" s="328">
        <v>0</v>
      </c>
      <c r="AG42" s="329">
        <v>0</v>
      </c>
      <c r="AH42" s="328">
        <v>0</v>
      </c>
      <c r="AI42" s="330">
        <v>0</v>
      </c>
      <c r="AJ42" s="328">
        <v>0</v>
      </c>
      <c r="AK42" s="328">
        <v>0</v>
      </c>
      <c r="AL42" s="328">
        <v>0</v>
      </c>
      <c r="AM42" s="318" t="s">
        <v>167</v>
      </c>
    </row>
    <row r="43" spans="1:39" s="312" customFormat="1" ht="24.75" customHeight="1">
      <c r="A43" s="326"/>
      <c r="B43" s="327" t="s">
        <v>168</v>
      </c>
      <c r="C43" s="328">
        <v>757</v>
      </c>
      <c r="D43" s="328">
        <v>200</v>
      </c>
      <c r="E43" s="328">
        <v>557</v>
      </c>
      <c r="F43" s="329">
        <v>298</v>
      </c>
      <c r="G43" s="328">
        <v>110</v>
      </c>
      <c r="H43" s="330">
        <v>188</v>
      </c>
      <c r="I43" s="328">
        <v>13</v>
      </c>
      <c r="J43" s="328">
        <v>8</v>
      </c>
      <c r="K43" s="328">
        <v>5</v>
      </c>
      <c r="L43" s="329">
        <v>1</v>
      </c>
      <c r="M43" s="328">
        <v>0</v>
      </c>
      <c r="N43" s="330">
        <v>1</v>
      </c>
      <c r="O43" s="329">
        <v>757</v>
      </c>
      <c r="P43" s="328">
        <v>200</v>
      </c>
      <c r="Q43" s="330">
        <v>557</v>
      </c>
      <c r="R43" s="329">
        <v>298</v>
      </c>
      <c r="S43" s="328">
        <v>110</v>
      </c>
      <c r="T43" s="330">
        <v>188</v>
      </c>
      <c r="U43" s="329">
        <v>13</v>
      </c>
      <c r="V43" s="328">
        <v>8</v>
      </c>
      <c r="W43" s="330">
        <v>5</v>
      </c>
      <c r="X43" s="328">
        <v>1</v>
      </c>
      <c r="Y43" s="328">
        <v>0</v>
      </c>
      <c r="Z43" s="328">
        <v>1</v>
      </c>
      <c r="AA43" s="329">
        <v>0</v>
      </c>
      <c r="AB43" s="328">
        <v>0</v>
      </c>
      <c r="AC43" s="330">
        <v>0</v>
      </c>
      <c r="AD43" s="328">
        <v>0</v>
      </c>
      <c r="AE43" s="328">
        <v>0</v>
      </c>
      <c r="AF43" s="328">
        <v>0</v>
      </c>
      <c r="AG43" s="329">
        <v>0</v>
      </c>
      <c r="AH43" s="328">
        <v>0</v>
      </c>
      <c r="AI43" s="330">
        <v>0</v>
      </c>
      <c r="AJ43" s="328">
        <v>0</v>
      </c>
      <c r="AK43" s="328">
        <v>0</v>
      </c>
      <c r="AL43" s="328">
        <v>0</v>
      </c>
      <c r="AM43" s="318" t="s">
        <v>168</v>
      </c>
    </row>
    <row r="44" spans="1:39" s="312" customFormat="1" ht="24.75" customHeight="1">
      <c r="A44" s="326"/>
      <c r="B44" s="327" t="s">
        <v>11</v>
      </c>
      <c r="C44" s="328">
        <v>775</v>
      </c>
      <c r="D44" s="328">
        <v>94</v>
      </c>
      <c r="E44" s="328">
        <v>681</v>
      </c>
      <c r="F44" s="329">
        <v>544</v>
      </c>
      <c r="G44" s="328">
        <v>51</v>
      </c>
      <c r="H44" s="330">
        <v>493</v>
      </c>
      <c r="I44" s="328">
        <v>156</v>
      </c>
      <c r="J44" s="328">
        <v>14</v>
      </c>
      <c r="K44" s="328">
        <v>142</v>
      </c>
      <c r="L44" s="329">
        <v>0</v>
      </c>
      <c r="M44" s="328">
        <v>0</v>
      </c>
      <c r="N44" s="330">
        <v>0</v>
      </c>
      <c r="O44" s="329">
        <v>775</v>
      </c>
      <c r="P44" s="328">
        <v>94</v>
      </c>
      <c r="Q44" s="330">
        <v>681</v>
      </c>
      <c r="R44" s="329">
        <v>544</v>
      </c>
      <c r="S44" s="328">
        <v>51</v>
      </c>
      <c r="T44" s="330">
        <v>493</v>
      </c>
      <c r="U44" s="329">
        <v>156</v>
      </c>
      <c r="V44" s="328">
        <v>14</v>
      </c>
      <c r="W44" s="330">
        <v>142</v>
      </c>
      <c r="X44" s="328">
        <v>0</v>
      </c>
      <c r="Y44" s="328">
        <v>0</v>
      </c>
      <c r="Z44" s="328">
        <v>0</v>
      </c>
      <c r="AA44" s="329">
        <v>0</v>
      </c>
      <c r="AB44" s="328">
        <v>0</v>
      </c>
      <c r="AC44" s="330">
        <v>0</v>
      </c>
      <c r="AD44" s="328">
        <v>0</v>
      </c>
      <c r="AE44" s="328">
        <v>0</v>
      </c>
      <c r="AF44" s="328">
        <v>0</v>
      </c>
      <c r="AG44" s="329">
        <v>0</v>
      </c>
      <c r="AH44" s="328">
        <v>0</v>
      </c>
      <c r="AI44" s="330">
        <v>0</v>
      </c>
      <c r="AJ44" s="328">
        <v>0</v>
      </c>
      <c r="AK44" s="328">
        <v>0</v>
      </c>
      <c r="AL44" s="328">
        <v>0</v>
      </c>
      <c r="AM44" s="318" t="s">
        <v>11</v>
      </c>
    </row>
    <row r="45" spans="1:39" s="312" customFormat="1" ht="24.75" customHeight="1">
      <c r="A45" s="326"/>
      <c r="B45" s="327" t="s">
        <v>169</v>
      </c>
      <c r="C45" s="328">
        <v>0</v>
      </c>
      <c r="D45" s="328">
        <v>0</v>
      </c>
      <c r="E45" s="328">
        <v>0</v>
      </c>
      <c r="F45" s="329">
        <v>0</v>
      </c>
      <c r="G45" s="328">
        <v>0</v>
      </c>
      <c r="H45" s="330">
        <v>0</v>
      </c>
      <c r="I45" s="328">
        <v>0</v>
      </c>
      <c r="J45" s="328">
        <v>0</v>
      </c>
      <c r="K45" s="328">
        <v>0</v>
      </c>
      <c r="L45" s="329">
        <v>0</v>
      </c>
      <c r="M45" s="328">
        <v>0</v>
      </c>
      <c r="N45" s="330">
        <v>0</v>
      </c>
      <c r="O45" s="329">
        <v>0</v>
      </c>
      <c r="P45" s="328">
        <v>0</v>
      </c>
      <c r="Q45" s="330">
        <v>0</v>
      </c>
      <c r="R45" s="329">
        <v>0</v>
      </c>
      <c r="S45" s="328">
        <v>0</v>
      </c>
      <c r="T45" s="330">
        <v>0</v>
      </c>
      <c r="U45" s="329">
        <v>0</v>
      </c>
      <c r="V45" s="328">
        <v>0</v>
      </c>
      <c r="W45" s="330">
        <v>0</v>
      </c>
      <c r="X45" s="328">
        <v>0</v>
      </c>
      <c r="Y45" s="328">
        <v>0</v>
      </c>
      <c r="Z45" s="328">
        <v>0</v>
      </c>
      <c r="AA45" s="329">
        <v>0</v>
      </c>
      <c r="AB45" s="328">
        <v>0</v>
      </c>
      <c r="AC45" s="330">
        <v>0</v>
      </c>
      <c r="AD45" s="328">
        <v>0</v>
      </c>
      <c r="AE45" s="328">
        <v>0</v>
      </c>
      <c r="AF45" s="328">
        <v>0</v>
      </c>
      <c r="AG45" s="329">
        <v>0</v>
      </c>
      <c r="AH45" s="328">
        <v>0</v>
      </c>
      <c r="AI45" s="330">
        <v>0</v>
      </c>
      <c r="AJ45" s="328">
        <v>0</v>
      </c>
      <c r="AK45" s="328">
        <v>0</v>
      </c>
      <c r="AL45" s="328">
        <v>0</v>
      </c>
      <c r="AM45" s="318" t="s">
        <v>170</v>
      </c>
    </row>
    <row r="46" spans="1:39" s="312" customFormat="1" ht="24.75" customHeight="1">
      <c r="A46" s="326"/>
      <c r="B46" s="327" t="s">
        <v>171</v>
      </c>
      <c r="C46" s="328">
        <v>460</v>
      </c>
      <c r="D46" s="328">
        <v>144</v>
      </c>
      <c r="E46" s="328">
        <v>316</v>
      </c>
      <c r="F46" s="329">
        <v>144</v>
      </c>
      <c r="G46" s="328">
        <v>44</v>
      </c>
      <c r="H46" s="330">
        <v>100</v>
      </c>
      <c r="I46" s="328">
        <v>12</v>
      </c>
      <c r="J46" s="328">
        <v>4</v>
      </c>
      <c r="K46" s="328">
        <v>8</v>
      </c>
      <c r="L46" s="329">
        <v>0</v>
      </c>
      <c r="M46" s="328">
        <v>0</v>
      </c>
      <c r="N46" s="330">
        <v>0</v>
      </c>
      <c r="O46" s="329">
        <v>460</v>
      </c>
      <c r="P46" s="328">
        <v>144</v>
      </c>
      <c r="Q46" s="330">
        <v>316</v>
      </c>
      <c r="R46" s="329">
        <v>144</v>
      </c>
      <c r="S46" s="328">
        <v>44</v>
      </c>
      <c r="T46" s="330">
        <v>100</v>
      </c>
      <c r="U46" s="329">
        <v>12</v>
      </c>
      <c r="V46" s="328">
        <v>4</v>
      </c>
      <c r="W46" s="330">
        <v>8</v>
      </c>
      <c r="X46" s="328">
        <v>0</v>
      </c>
      <c r="Y46" s="328">
        <v>0</v>
      </c>
      <c r="Z46" s="328">
        <v>0</v>
      </c>
      <c r="AA46" s="329">
        <v>0</v>
      </c>
      <c r="AB46" s="328">
        <v>0</v>
      </c>
      <c r="AC46" s="330">
        <v>0</v>
      </c>
      <c r="AD46" s="328">
        <v>0</v>
      </c>
      <c r="AE46" s="328">
        <v>0</v>
      </c>
      <c r="AF46" s="328">
        <v>0</v>
      </c>
      <c r="AG46" s="329">
        <v>0</v>
      </c>
      <c r="AH46" s="328">
        <v>0</v>
      </c>
      <c r="AI46" s="330">
        <v>0</v>
      </c>
      <c r="AJ46" s="328">
        <v>0</v>
      </c>
      <c r="AK46" s="328">
        <v>0</v>
      </c>
      <c r="AL46" s="328">
        <v>0</v>
      </c>
      <c r="AM46" s="318" t="s">
        <v>172</v>
      </c>
    </row>
    <row r="47" spans="1:39" s="312" customFormat="1" ht="24.75" customHeight="1">
      <c r="A47" s="326"/>
      <c r="B47" s="327" t="s">
        <v>123</v>
      </c>
      <c r="C47" s="328">
        <v>5091</v>
      </c>
      <c r="D47" s="328">
        <v>2551</v>
      </c>
      <c r="E47" s="328">
        <v>2540</v>
      </c>
      <c r="F47" s="329">
        <v>628</v>
      </c>
      <c r="G47" s="328">
        <v>248</v>
      </c>
      <c r="H47" s="330">
        <v>380</v>
      </c>
      <c r="I47" s="328">
        <v>3</v>
      </c>
      <c r="J47" s="328">
        <v>2</v>
      </c>
      <c r="K47" s="328">
        <v>1</v>
      </c>
      <c r="L47" s="329">
        <v>1</v>
      </c>
      <c r="M47" s="328">
        <v>0</v>
      </c>
      <c r="N47" s="330">
        <v>1</v>
      </c>
      <c r="O47" s="329">
        <v>5091</v>
      </c>
      <c r="P47" s="328">
        <v>2551</v>
      </c>
      <c r="Q47" s="330">
        <v>2540</v>
      </c>
      <c r="R47" s="329">
        <v>628</v>
      </c>
      <c r="S47" s="328">
        <v>248</v>
      </c>
      <c r="T47" s="330">
        <v>380</v>
      </c>
      <c r="U47" s="329">
        <v>3</v>
      </c>
      <c r="V47" s="328">
        <v>2</v>
      </c>
      <c r="W47" s="330">
        <v>1</v>
      </c>
      <c r="X47" s="328">
        <v>1</v>
      </c>
      <c r="Y47" s="328">
        <v>0</v>
      </c>
      <c r="Z47" s="328">
        <v>1</v>
      </c>
      <c r="AA47" s="329">
        <v>0</v>
      </c>
      <c r="AB47" s="328">
        <v>0</v>
      </c>
      <c r="AC47" s="330">
        <v>0</v>
      </c>
      <c r="AD47" s="328">
        <v>0</v>
      </c>
      <c r="AE47" s="328">
        <v>0</v>
      </c>
      <c r="AF47" s="328">
        <v>0</v>
      </c>
      <c r="AG47" s="329">
        <v>0</v>
      </c>
      <c r="AH47" s="328">
        <v>0</v>
      </c>
      <c r="AI47" s="330">
        <v>0</v>
      </c>
      <c r="AJ47" s="328">
        <v>0</v>
      </c>
      <c r="AK47" s="328">
        <v>0</v>
      </c>
      <c r="AL47" s="328">
        <v>0</v>
      </c>
      <c r="AM47" s="318" t="s">
        <v>123</v>
      </c>
    </row>
    <row r="48" spans="1:40" s="312" customFormat="1" ht="24.75" customHeight="1">
      <c r="A48" s="326"/>
      <c r="B48" s="331" t="s">
        <v>124</v>
      </c>
      <c r="C48" s="328">
        <v>1259</v>
      </c>
      <c r="D48" s="328">
        <v>821</v>
      </c>
      <c r="E48" s="328">
        <v>438</v>
      </c>
      <c r="F48" s="343">
        <v>299</v>
      </c>
      <c r="G48" s="344">
        <v>205</v>
      </c>
      <c r="H48" s="345">
        <v>94</v>
      </c>
      <c r="I48" s="328">
        <v>29</v>
      </c>
      <c r="J48" s="328">
        <v>26</v>
      </c>
      <c r="K48" s="328">
        <v>3</v>
      </c>
      <c r="L48" s="343">
        <v>0</v>
      </c>
      <c r="M48" s="344">
        <v>0</v>
      </c>
      <c r="N48" s="345">
        <v>0</v>
      </c>
      <c r="O48" s="343">
        <v>1259</v>
      </c>
      <c r="P48" s="344">
        <v>821</v>
      </c>
      <c r="Q48" s="345">
        <v>438</v>
      </c>
      <c r="R48" s="343">
        <v>299</v>
      </c>
      <c r="S48" s="344">
        <v>205</v>
      </c>
      <c r="T48" s="345">
        <v>94</v>
      </c>
      <c r="U48" s="343">
        <v>29</v>
      </c>
      <c r="V48" s="344">
        <v>26</v>
      </c>
      <c r="W48" s="345">
        <v>3</v>
      </c>
      <c r="X48" s="328">
        <v>0</v>
      </c>
      <c r="Y48" s="328">
        <v>0</v>
      </c>
      <c r="Z48" s="328">
        <v>0</v>
      </c>
      <c r="AA48" s="343">
        <v>0</v>
      </c>
      <c r="AB48" s="344">
        <v>0</v>
      </c>
      <c r="AC48" s="345">
        <v>0</v>
      </c>
      <c r="AD48" s="328">
        <v>0</v>
      </c>
      <c r="AE48" s="328">
        <v>0</v>
      </c>
      <c r="AF48" s="328">
        <v>0</v>
      </c>
      <c r="AG48" s="343">
        <v>0</v>
      </c>
      <c r="AH48" s="344">
        <v>0</v>
      </c>
      <c r="AI48" s="345">
        <v>0</v>
      </c>
      <c r="AJ48" s="328">
        <v>0</v>
      </c>
      <c r="AK48" s="328">
        <v>0</v>
      </c>
      <c r="AL48" s="328">
        <v>0</v>
      </c>
      <c r="AM48" s="346" t="s">
        <v>124</v>
      </c>
      <c r="AN48" s="347"/>
    </row>
    <row r="49" spans="1:39" s="312" customFormat="1" ht="4.5" customHeight="1">
      <c r="A49" s="348"/>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9"/>
    </row>
    <row r="50" ht="13.5">
      <c r="C50" s="350" t="s">
        <v>174</v>
      </c>
    </row>
    <row r="54" spans="2:38" ht="13.5">
      <c r="B54" t="s">
        <v>175</v>
      </c>
      <c r="C54">
        <f>IF(C24+C37=C11,0,y)</f>
        <v>0</v>
      </c>
      <c r="D54">
        <f aca="true" t="shared" si="0" ref="D54:AL54">IF(D24+D37=D11,0,y)</f>
        <v>0</v>
      </c>
      <c r="E54">
        <f t="shared" si="0"/>
        <v>0</v>
      </c>
      <c r="F54">
        <f t="shared" si="0"/>
        <v>0</v>
      </c>
      <c r="G54">
        <f t="shared" si="0"/>
        <v>0</v>
      </c>
      <c r="H54">
        <f t="shared" si="0"/>
        <v>0</v>
      </c>
      <c r="I54">
        <f t="shared" si="0"/>
        <v>0</v>
      </c>
      <c r="J54">
        <f t="shared" si="0"/>
        <v>0</v>
      </c>
      <c r="K54">
        <f t="shared" si="0"/>
        <v>0</v>
      </c>
      <c r="L54">
        <f t="shared" si="0"/>
        <v>0</v>
      </c>
      <c r="M54">
        <f t="shared" si="0"/>
        <v>0</v>
      </c>
      <c r="N54">
        <f t="shared" si="0"/>
        <v>0</v>
      </c>
      <c r="O54">
        <f t="shared" si="0"/>
        <v>0</v>
      </c>
      <c r="P54">
        <f t="shared" si="0"/>
        <v>0</v>
      </c>
      <c r="Q54">
        <f t="shared" si="0"/>
        <v>0</v>
      </c>
      <c r="R54">
        <f t="shared" si="0"/>
        <v>0</v>
      </c>
      <c r="S54">
        <f t="shared" si="0"/>
        <v>0</v>
      </c>
      <c r="T54">
        <f t="shared" si="0"/>
        <v>0</v>
      </c>
      <c r="U54">
        <f t="shared" si="0"/>
        <v>0</v>
      </c>
      <c r="V54">
        <f t="shared" si="0"/>
        <v>0</v>
      </c>
      <c r="W54">
        <f t="shared" si="0"/>
        <v>0</v>
      </c>
      <c r="X54">
        <f t="shared" si="0"/>
        <v>0</v>
      </c>
      <c r="Y54">
        <f t="shared" si="0"/>
        <v>0</v>
      </c>
      <c r="Z54">
        <f t="shared" si="0"/>
        <v>0</v>
      </c>
      <c r="AA54">
        <f t="shared" si="0"/>
        <v>0</v>
      </c>
      <c r="AB54">
        <f t="shared" si="0"/>
        <v>0</v>
      </c>
      <c r="AC54">
        <f t="shared" si="0"/>
        <v>0</v>
      </c>
      <c r="AD54">
        <f t="shared" si="0"/>
        <v>0</v>
      </c>
      <c r="AE54">
        <f t="shared" si="0"/>
        <v>0</v>
      </c>
      <c r="AF54">
        <f t="shared" si="0"/>
        <v>0</v>
      </c>
      <c r="AG54">
        <f t="shared" si="0"/>
        <v>0</v>
      </c>
      <c r="AH54">
        <f t="shared" si="0"/>
        <v>0</v>
      </c>
      <c r="AI54">
        <f t="shared" si="0"/>
        <v>0</v>
      </c>
      <c r="AJ54">
        <f t="shared" si="0"/>
        <v>0</v>
      </c>
      <c r="AK54">
        <f t="shared" si="0"/>
        <v>0</v>
      </c>
      <c r="AL54">
        <f t="shared" si="0"/>
        <v>0</v>
      </c>
    </row>
    <row r="55" spans="3:38" ht="13.5">
      <c r="C55">
        <f aca="true" t="shared" si="1" ref="C55:AL55">IF(SUM(C12:C22)=C11,0,y)</f>
        <v>0</v>
      </c>
      <c r="D55">
        <f t="shared" si="1"/>
        <v>0</v>
      </c>
      <c r="E55">
        <f t="shared" si="1"/>
        <v>0</v>
      </c>
      <c r="F55">
        <f t="shared" si="1"/>
        <v>0</v>
      </c>
      <c r="G55">
        <f t="shared" si="1"/>
        <v>0</v>
      </c>
      <c r="H55">
        <f t="shared" si="1"/>
        <v>0</v>
      </c>
      <c r="I55">
        <f t="shared" si="1"/>
        <v>0</v>
      </c>
      <c r="J55">
        <f t="shared" si="1"/>
        <v>0</v>
      </c>
      <c r="K55">
        <f t="shared" si="1"/>
        <v>0</v>
      </c>
      <c r="L55">
        <f t="shared" si="1"/>
        <v>0</v>
      </c>
      <c r="M55">
        <f t="shared" si="1"/>
        <v>0</v>
      </c>
      <c r="N55">
        <f t="shared" si="1"/>
        <v>0</v>
      </c>
      <c r="O55">
        <f t="shared" si="1"/>
        <v>0</v>
      </c>
      <c r="P55">
        <f t="shared" si="1"/>
        <v>0</v>
      </c>
      <c r="Q55">
        <f t="shared" si="1"/>
        <v>0</v>
      </c>
      <c r="R55">
        <f t="shared" si="1"/>
        <v>0</v>
      </c>
      <c r="S55">
        <f t="shared" si="1"/>
        <v>0</v>
      </c>
      <c r="T55">
        <f t="shared" si="1"/>
        <v>0</v>
      </c>
      <c r="U55">
        <f t="shared" si="1"/>
        <v>0</v>
      </c>
      <c r="V55">
        <f t="shared" si="1"/>
        <v>0</v>
      </c>
      <c r="W55">
        <f t="shared" si="1"/>
        <v>0</v>
      </c>
      <c r="X55">
        <f t="shared" si="1"/>
        <v>0</v>
      </c>
      <c r="Y55">
        <f t="shared" si="1"/>
        <v>0</v>
      </c>
      <c r="Z55">
        <f t="shared" si="1"/>
        <v>0</v>
      </c>
      <c r="AA55">
        <f t="shared" si="1"/>
        <v>0</v>
      </c>
      <c r="AB55">
        <f t="shared" si="1"/>
        <v>0</v>
      </c>
      <c r="AC55">
        <f t="shared" si="1"/>
        <v>0</v>
      </c>
      <c r="AD55">
        <f t="shared" si="1"/>
        <v>0</v>
      </c>
      <c r="AE55">
        <f t="shared" si="1"/>
        <v>0</v>
      </c>
      <c r="AF55">
        <f t="shared" si="1"/>
        <v>0</v>
      </c>
      <c r="AG55">
        <f t="shared" si="1"/>
        <v>0</v>
      </c>
      <c r="AH55">
        <f t="shared" si="1"/>
        <v>0</v>
      </c>
      <c r="AI55">
        <f t="shared" si="1"/>
        <v>0</v>
      </c>
      <c r="AJ55">
        <f t="shared" si="1"/>
        <v>0</v>
      </c>
      <c r="AK55">
        <f t="shared" si="1"/>
        <v>0</v>
      </c>
      <c r="AL55">
        <f t="shared" si="1"/>
        <v>0</v>
      </c>
    </row>
    <row r="56" spans="3:38" ht="13.5">
      <c r="C56">
        <f aca="true" t="shared" si="2" ref="C56:AL56">IF(SUM(C25:C35)=C24,0,y)</f>
        <v>0</v>
      </c>
      <c r="D56">
        <f t="shared" si="2"/>
        <v>0</v>
      </c>
      <c r="E56">
        <f t="shared" si="2"/>
        <v>0</v>
      </c>
      <c r="F56">
        <f t="shared" si="2"/>
        <v>0</v>
      </c>
      <c r="G56">
        <f t="shared" si="2"/>
        <v>0</v>
      </c>
      <c r="H56">
        <f t="shared" si="2"/>
        <v>0</v>
      </c>
      <c r="I56">
        <f t="shared" si="2"/>
        <v>0</v>
      </c>
      <c r="J56">
        <f t="shared" si="2"/>
        <v>0</v>
      </c>
      <c r="K56">
        <f t="shared" si="2"/>
        <v>0</v>
      </c>
      <c r="L56">
        <f t="shared" si="2"/>
        <v>0</v>
      </c>
      <c r="M56">
        <f t="shared" si="2"/>
        <v>0</v>
      </c>
      <c r="N56">
        <f t="shared" si="2"/>
        <v>0</v>
      </c>
      <c r="O56">
        <f t="shared" si="2"/>
        <v>0</v>
      </c>
      <c r="P56">
        <f t="shared" si="2"/>
        <v>0</v>
      </c>
      <c r="Q56">
        <f t="shared" si="2"/>
        <v>0</v>
      </c>
      <c r="R56">
        <f t="shared" si="2"/>
        <v>0</v>
      </c>
      <c r="S56">
        <f t="shared" si="2"/>
        <v>0</v>
      </c>
      <c r="T56">
        <f t="shared" si="2"/>
        <v>0</v>
      </c>
      <c r="U56">
        <f t="shared" si="2"/>
        <v>0</v>
      </c>
      <c r="V56">
        <f t="shared" si="2"/>
        <v>0</v>
      </c>
      <c r="W56">
        <f t="shared" si="2"/>
        <v>0</v>
      </c>
      <c r="X56">
        <f t="shared" si="2"/>
        <v>0</v>
      </c>
      <c r="Y56">
        <f t="shared" si="2"/>
        <v>0</v>
      </c>
      <c r="Z56">
        <f t="shared" si="2"/>
        <v>0</v>
      </c>
      <c r="AA56">
        <f t="shared" si="2"/>
        <v>0</v>
      </c>
      <c r="AB56">
        <f t="shared" si="2"/>
        <v>0</v>
      </c>
      <c r="AC56">
        <f t="shared" si="2"/>
        <v>0</v>
      </c>
      <c r="AD56">
        <f t="shared" si="2"/>
        <v>0</v>
      </c>
      <c r="AE56">
        <f t="shared" si="2"/>
        <v>0</v>
      </c>
      <c r="AF56">
        <f t="shared" si="2"/>
        <v>0</v>
      </c>
      <c r="AG56">
        <f t="shared" si="2"/>
        <v>0</v>
      </c>
      <c r="AH56">
        <f t="shared" si="2"/>
        <v>0</v>
      </c>
      <c r="AI56">
        <f t="shared" si="2"/>
        <v>0</v>
      </c>
      <c r="AJ56">
        <f t="shared" si="2"/>
        <v>0</v>
      </c>
      <c r="AK56">
        <f t="shared" si="2"/>
        <v>0</v>
      </c>
      <c r="AL56">
        <f t="shared" si="2"/>
        <v>0</v>
      </c>
    </row>
    <row r="57" spans="3:38" ht="13.5">
      <c r="C57">
        <f aca="true" t="shared" si="3" ref="C57:AL57">IF(SUM(C38:C48)=C37,0,y)</f>
        <v>0</v>
      </c>
      <c r="D57">
        <f t="shared" si="3"/>
        <v>0</v>
      </c>
      <c r="E57">
        <f t="shared" si="3"/>
        <v>0</v>
      </c>
      <c r="F57">
        <f t="shared" si="3"/>
        <v>0</v>
      </c>
      <c r="G57">
        <f t="shared" si="3"/>
        <v>0</v>
      </c>
      <c r="H57">
        <f t="shared" si="3"/>
        <v>0</v>
      </c>
      <c r="I57">
        <f t="shared" si="3"/>
        <v>0</v>
      </c>
      <c r="J57">
        <f t="shared" si="3"/>
        <v>0</v>
      </c>
      <c r="K57">
        <f t="shared" si="3"/>
        <v>0</v>
      </c>
      <c r="L57">
        <f t="shared" si="3"/>
        <v>0</v>
      </c>
      <c r="M57">
        <f t="shared" si="3"/>
        <v>0</v>
      </c>
      <c r="N57">
        <f t="shared" si="3"/>
        <v>0</v>
      </c>
      <c r="O57">
        <f t="shared" si="3"/>
        <v>0</v>
      </c>
      <c r="P57">
        <f t="shared" si="3"/>
        <v>0</v>
      </c>
      <c r="Q57">
        <f t="shared" si="3"/>
        <v>0</v>
      </c>
      <c r="R57">
        <f t="shared" si="3"/>
        <v>0</v>
      </c>
      <c r="S57">
        <f t="shared" si="3"/>
        <v>0</v>
      </c>
      <c r="T57">
        <f t="shared" si="3"/>
        <v>0</v>
      </c>
      <c r="U57">
        <f t="shared" si="3"/>
        <v>0</v>
      </c>
      <c r="V57">
        <f t="shared" si="3"/>
        <v>0</v>
      </c>
      <c r="W57">
        <f t="shared" si="3"/>
        <v>0</v>
      </c>
      <c r="X57">
        <f t="shared" si="3"/>
        <v>0</v>
      </c>
      <c r="Y57">
        <f t="shared" si="3"/>
        <v>0</v>
      </c>
      <c r="Z57">
        <f t="shared" si="3"/>
        <v>0</v>
      </c>
      <c r="AA57">
        <f t="shared" si="3"/>
        <v>0</v>
      </c>
      <c r="AB57">
        <f t="shared" si="3"/>
        <v>0</v>
      </c>
      <c r="AC57">
        <f t="shared" si="3"/>
        <v>0</v>
      </c>
      <c r="AD57">
        <f t="shared" si="3"/>
        <v>0</v>
      </c>
      <c r="AE57">
        <f t="shared" si="3"/>
        <v>0</v>
      </c>
      <c r="AF57">
        <f t="shared" si="3"/>
        <v>0</v>
      </c>
      <c r="AG57">
        <f t="shared" si="3"/>
        <v>0</v>
      </c>
      <c r="AH57">
        <f t="shared" si="3"/>
        <v>0</v>
      </c>
      <c r="AI57">
        <f t="shared" si="3"/>
        <v>0</v>
      </c>
      <c r="AJ57">
        <f t="shared" si="3"/>
        <v>0</v>
      </c>
      <c r="AK57">
        <f t="shared" si="3"/>
        <v>0</v>
      </c>
      <c r="AL57">
        <f t="shared" si="3"/>
        <v>0</v>
      </c>
    </row>
  </sheetData>
  <sheetProtection/>
  <mergeCells count="22">
    <mergeCell ref="I1:AB1"/>
    <mergeCell ref="C3:N3"/>
    <mergeCell ref="O3:Z3"/>
    <mergeCell ref="AA3:AL3"/>
    <mergeCell ref="AA4:AC4"/>
    <mergeCell ref="I5:K6"/>
    <mergeCell ref="L5:N6"/>
    <mergeCell ref="U5:W6"/>
    <mergeCell ref="X5:Z6"/>
    <mergeCell ref="AD5:AF5"/>
    <mergeCell ref="AG5:AI6"/>
    <mergeCell ref="AJ5:AL6"/>
    <mergeCell ref="AM5:AN5"/>
    <mergeCell ref="AA6:AC6"/>
    <mergeCell ref="A9:B9"/>
    <mergeCell ref="AM9:AN9"/>
    <mergeCell ref="A11:B11"/>
    <mergeCell ref="AM11:AN11"/>
    <mergeCell ref="A24:B24"/>
    <mergeCell ref="AM24:AN24"/>
    <mergeCell ref="A37:B37"/>
    <mergeCell ref="AM37:AN37"/>
  </mergeCells>
  <printOptions horizontalCentered="1"/>
  <pageMargins left="0.5905511811023623" right="0.5118110236220472" top="0.5905511811023623" bottom="0.3937007874015748" header="0.5118110236220472" footer="0.31496062992125984"/>
  <pageSetup firstPageNumber="96" useFirstPageNumber="1" horizontalDpi="600" verticalDpi="600" orientation="portrait" paperSize="9" scale="74" r:id="rId1"/>
  <headerFooter alignWithMargins="0">
    <oddFooter>&amp;C&amp;"ＭＳ 明朝,標準"&amp;16-  &amp;P  -</oddFooter>
  </headerFooter>
  <colBreaks count="1" manualBreakCount="1">
    <brk id="17"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BA78"/>
  <sheetViews>
    <sheetView view="pageBreakPreview" zoomScaleNormal="85" zoomScaleSheetLayoutView="100" zoomScalePageLayoutView="0" workbookViewId="0" topLeftCell="A1">
      <selection activeCell="H18" sqref="H18"/>
    </sheetView>
  </sheetViews>
  <sheetFormatPr defaultColWidth="9.00390625" defaultRowHeight="13.5"/>
  <cols>
    <col min="1" max="1" width="2.875" style="0" customWidth="1"/>
    <col min="2" max="2" width="8.875" style="0" customWidth="1"/>
    <col min="3" max="5" width="9.125" style="0" customWidth="1"/>
    <col min="6" max="6" width="5.375" style="0" customWidth="1"/>
    <col min="7" max="7" width="5.50390625" style="0" customWidth="1"/>
    <col min="8" max="8" width="4.375" style="0" customWidth="1"/>
    <col min="9" max="9" width="5.625" style="0" customWidth="1"/>
    <col min="10" max="10" width="5.25390625" style="0" customWidth="1"/>
    <col min="11" max="11" width="4.25390625" style="0" customWidth="1"/>
    <col min="12" max="13" width="6.875" style="0" customWidth="1"/>
    <col min="14" max="20" width="4.25390625" style="0" customWidth="1"/>
    <col min="21" max="22" width="9.125" style="0" customWidth="1"/>
    <col min="23" max="23" width="8.625" style="0" customWidth="1"/>
    <col min="24" max="24" width="6.625" style="0" customWidth="1"/>
    <col min="25" max="25" width="5.50390625" style="0" customWidth="1"/>
    <col min="26" max="26" width="6.625" style="0" customWidth="1"/>
    <col min="27" max="27" width="6.75390625" style="0" customWidth="1"/>
    <col min="28" max="28" width="4.25390625" style="0" customWidth="1"/>
    <col min="29" max="29" width="6.625" style="0" customWidth="1"/>
    <col min="30" max="35" width="4.25390625" style="0" customWidth="1"/>
    <col min="36" max="37" width="7.00390625" style="0" customWidth="1"/>
    <col min="38" max="38" width="5.625" style="0" customWidth="1"/>
    <col min="39" max="41" width="6.625" style="0" customWidth="1"/>
    <col min="42" max="42" width="2.875" style="0" customWidth="1"/>
    <col min="43" max="43" width="9.875" style="0" customWidth="1"/>
  </cols>
  <sheetData>
    <row r="1" spans="2:42" s="352" customFormat="1" ht="19.5" customHeight="1">
      <c r="B1" s="353"/>
      <c r="C1" s="353"/>
      <c r="D1" s="353"/>
      <c r="E1" s="353"/>
      <c r="F1" s="353"/>
      <c r="G1" s="280" t="s">
        <v>176</v>
      </c>
      <c r="H1" s="2"/>
      <c r="I1" s="2"/>
      <c r="J1" s="2"/>
      <c r="K1" s="2"/>
      <c r="L1" s="539" t="s">
        <v>177</v>
      </c>
      <c r="M1" s="499"/>
      <c r="N1" s="499"/>
      <c r="O1" s="499"/>
      <c r="P1" s="499"/>
      <c r="Q1" s="499"/>
      <c r="R1" s="499"/>
      <c r="S1" s="499"/>
      <c r="T1" s="499"/>
      <c r="U1" s="499"/>
      <c r="V1" s="499"/>
      <c r="W1" s="499"/>
      <c r="X1" s="499"/>
      <c r="Y1" s="499"/>
      <c r="Z1" s="499"/>
      <c r="AA1" s="499"/>
      <c r="AB1" s="281"/>
      <c r="AC1" s="281"/>
      <c r="AE1" s="5" t="s">
        <v>178</v>
      </c>
      <c r="AF1" s="354"/>
      <c r="AG1" s="353"/>
      <c r="AH1" s="353"/>
      <c r="AI1" s="353"/>
      <c r="AJ1" s="353"/>
      <c r="AK1" s="353"/>
      <c r="AL1" s="353"/>
      <c r="AM1" s="353"/>
      <c r="AN1" s="353"/>
      <c r="AO1" s="353"/>
      <c r="AP1" s="353"/>
    </row>
    <row r="2" spans="42:43" ht="12.75" customHeight="1">
      <c r="AP2" s="213"/>
      <c r="AQ2" s="213"/>
    </row>
    <row r="3" spans="1:43" s="7" customFormat="1" ht="19.5" customHeight="1">
      <c r="A3" s="481" t="s">
        <v>3</v>
      </c>
      <c r="B3" s="486"/>
      <c r="C3" s="501" t="s">
        <v>4</v>
      </c>
      <c r="D3" s="502"/>
      <c r="E3" s="503"/>
      <c r="F3" s="84" t="s">
        <v>179</v>
      </c>
      <c r="G3" s="84"/>
      <c r="H3" s="85"/>
      <c r="I3" s="550" t="s">
        <v>180</v>
      </c>
      <c r="J3" s="551"/>
      <c r="K3" s="552"/>
      <c r="L3" s="501" t="s">
        <v>181</v>
      </c>
      <c r="M3" s="502"/>
      <c r="N3" s="553"/>
      <c r="O3" s="15" t="s">
        <v>182</v>
      </c>
      <c r="P3" s="115"/>
      <c r="Q3" s="16"/>
      <c r="R3" s="554" t="s">
        <v>183</v>
      </c>
      <c r="S3" s="555"/>
      <c r="T3" s="556"/>
      <c r="U3" s="501" t="s">
        <v>184</v>
      </c>
      <c r="V3" s="502"/>
      <c r="W3" s="85"/>
      <c r="X3" s="504" t="s">
        <v>185</v>
      </c>
      <c r="Y3" s="481"/>
      <c r="Z3" s="486"/>
      <c r="AA3" s="84" t="s">
        <v>186</v>
      </c>
      <c r="AB3" s="84"/>
      <c r="AC3" s="85"/>
      <c r="AD3" s="501" t="s">
        <v>187</v>
      </c>
      <c r="AE3" s="502"/>
      <c r="AF3" s="503"/>
      <c r="AG3" s="501" t="s">
        <v>188</v>
      </c>
      <c r="AH3" s="502"/>
      <c r="AI3" s="503"/>
      <c r="AJ3" s="501" t="s">
        <v>189</v>
      </c>
      <c r="AK3" s="502"/>
      <c r="AL3" s="557"/>
      <c r="AM3" s="558" t="s">
        <v>190</v>
      </c>
      <c r="AN3" s="559"/>
      <c r="AO3" s="559"/>
      <c r="AP3" s="560" t="s">
        <v>129</v>
      </c>
      <c r="AQ3" s="561"/>
    </row>
    <row r="4" spans="1:43" s="7" customFormat="1" ht="19.5" customHeight="1">
      <c r="A4" s="482"/>
      <c r="B4" s="487"/>
      <c r="C4" s="11" t="s">
        <v>4</v>
      </c>
      <c r="D4" s="11" t="s">
        <v>159</v>
      </c>
      <c r="E4" s="11" t="s">
        <v>160</v>
      </c>
      <c r="F4" s="11" t="s">
        <v>4</v>
      </c>
      <c r="G4" s="11" t="s">
        <v>159</v>
      </c>
      <c r="H4" s="11" t="s">
        <v>160</v>
      </c>
      <c r="I4" s="11" t="s">
        <v>4</v>
      </c>
      <c r="J4" s="11" t="s">
        <v>159</v>
      </c>
      <c r="K4" s="11" t="s">
        <v>160</v>
      </c>
      <c r="L4" s="11" t="s">
        <v>4</v>
      </c>
      <c r="M4" s="11" t="s">
        <v>159</v>
      </c>
      <c r="N4" s="11" t="s">
        <v>160</v>
      </c>
      <c r="O4" s="11" t="s">
        <v>4</v>
      </c>
      <c r="P4" s="11" t="s">
        <v>159</v>
      </c>
      <c r="Q4" s="11" t="s">
        <v>160</v>
      </c>
      <c r="R4" s="11" t="s">
        <v>4</v>
      </c>
      <c r="S4" s="11" t="s">
        <v>159</v>
      </c>
      <c r="T4" s="11" t="s">
        <v>160</v>
      </c>
      <c r="U4" s="11" t="s">
        <v>4</v>
      </c>
      <c r="V4" s="11" t="s">
        <v>159</v>
      </c>
      <c r="W4" s="11" t="s">
        <v>160</v>
      </c>
      <c r="X4" s="355" t="s">
        <v>4</v>
      </c>
      <c r="Y4" s="22" t="s">
        <v>159</v>
      </c>
      <c r="Z4" s="356" t="s">
        <v>160</v>
      </c>
      <c r="AA4" s="11" t="s">
        <v>4</v>
      </c>
      <c r="AB4" s="11" t="s">
        <v>159</v>
      </c>
      <c r="AC4" s="11" t="s">
        <v>160</v>
      </c>
      <c r="AD4" s="11" t="s">
        <v>4</v>
      </c>
      <c r="AE4" s="11" t="s">
        <v>159</v>
      </c>
      <c r="AF4" s="11" t="s">
        <v>160</v>
      </c>
      <c r="AG4" s="11" t="s">
        <v>4</v>
      </c>
      <c r="AH4" s="11" t="s">
        <v>159</v>
      </c>
      <c r="AI4" s="10" t="s">
        <v>160</v>
      </c>
      <c r="AJ4" s="357" t="s">
        <v>4</v>
      </c>
      <c r="AK4" s="11" t="s">
        <v>159</v>
      </c>
      <c r="AL4" s="358" t="s">
        <v>160</v>
      </c>
      <c r="AM4" s="11" t="s">
        <v>4</v>
      </c>
      <c r="AN4" s="11" t="s">
        <v>159</v>
      </c>
      <c r="AO4" s="10" t="s">
        <v>160</v>
      </c>
      <c r="AP4" s="562"/>
      <c r="AQ4" s="482"/>
    </row>
    <row r="5" spans="1:43" s="7" customFormat="1" ht="11.25" customHeight="1">
      <c r="A5" s="1"/>
      <c r="B5" s="293"/>
      <c r="C5" s="359"/>
      <c r="D5" s="296"/>
      <c r="E5" s="296"/>
      <c r="F5" s="360"/>
      <c r="G5" s="361"/>
      <c r="H5" s="362"/>
      <c r="I5" s="359"/>
      <c r="J5" s="296"/>
      <c r="K5" s="296"/>
      <c r="L5" s="360"/>
      <c r="M5" s="361"/>
      <c r="N5" s="362"/>
      <c r="O5" s="359"/>
      <c r="P5" s="296"/>
      <c r="Q5" s="296"/>
      <c r="R5" s="360"/>
      <c r="S5" s="361"/>
      <c r="T5" s="362"/>
      <c r="U5" s="359"/>
      <c r="V5" s="296"/>
      <c r="W5" s="296"/>
      <c r="X5" s="363"/>
      <c r="Y5" s="296"/>
      <c r="Z5" s="364"/>
      <c r="AA5" s="359"/>
      <c r="AB5" s="296"/>
      <c r="AC5" s="296"/>
      <c r="AD5" s="360"/>
      <c r="AE5" s="361"/>
      <c r="AF5" s="362"/>
      <c r="AG5" s="359"/>
      <c r="AH5" s="296"/>
      <c r="AI5" s="296"/>
      <c r="AJ5" s="360"/>
      <c r="AK5" s="361"/>
      <c r="AL5" s="362"/>
      <c r="AM5" s="359"/>
      <c r="AN5" s="296"/>
      <c r="AO5" s="296"/>
      <c r="AP5" s="365"/>
      <c r="AQ5" s="1"/>
    </row>
    <row r="6" spans="1:43" s="368" customFormat="1" ht="19.5" customHeight="1">
      <c r="A6" s="563" t="s">
        <v>191</v>
      </c>
      <c r="B6" s="564"/>
      <c r="C6" s="258">
        <v>4321</v>
      </c>
      <c r="D6" s="258">
        <v>3000</v>
      </c>
      <c r="E6" s="258">
        <v>1321</v>
      </c>
      <c r="F6" s="259">
        <v>93</v>
      </c>
      <c r="G6" s="258">
        <v>90</v>
      </c>
      <c r="H6" s="260">
        <v>3</v>
      </c>
      <c r="I6" s="258">
        <v>8</v>
      </c>
      <c r="J6" s="258">
        <v>8</v>
      </c>
      <c r="K6" s="258">
        <v>0</v>
      </c>
      <c r="L6" s="259">
        <v>116</v>
      </c>
      <c r="M6" s="258">
        <v>111</v>
      </c>
      <c r="N6" s="260">
        <v>5</v>
      </c>
      <c r="O6" s="258">
        <v>7</v>
      </c>
      <c r="P6" s="258">
        <v>7</v>
      </c>
      <c r="Q6" s="258">
        <v>0</v>
      </c>
      <c r="R6" s="259">
        <v>1</v>
      </c>
      <c r="S6" s="258">
        <v>1</v>
      </c>
      <c r="T6" s="260">
        <v>0</v>
      </c>
      <c r="U6" s="258">
        <v>3590</v>
      </c>
      <c r="V6" s="258">
        <v>2614</v>
      </c>
      <c r="W6" s="258">
        <v>976</v>
      </c>
      <c r="X6" s="366">
        <v>189</v>
      </c>
      <c r="Y6" s="258">
        <v>61</v>
      </c>
      <c r="Z6" s="367">
        <v>128</v>
      </c>
      <c r="AA6" s="258">
        <v>119</v>
      </c>
      <c r="AB6" s="258">
        <v>0</v>
      </c>
      <c r="AC6" s="258">
        <v>119</v>
      </c>
      <c r="AD6" s="259">
        <v>3</v>
      </c>
      <c r="AE6" s="258">
        <v>0</v>
      </c>
      <c r="AF6" s="260">
        <v>3</v>
      </c>
      <c r="AG6" s="258">
        <v>0</v>
      </c>
      <c r="AH6" s="258">
        <v>0</v>
      </c>
      <c r="AI6" s="258">
        <v>0</v>
      </c>
      <c r="AJ6" s="259">
        <v>195</v>
      </c>
      <c r="AK6" s="258">
        <v>108</v>
      </c>
      <c r="AL6" s="260">
        <v>87</v>
      </c>
      <c r="AM6" s="258">
        <v>814</v>
      </c>
      <c r="AN6" s="258">
        <v>483</v>
      </c>
      <c r="AO6" s="258">
        <v>331</v>
      </c>
      <c r="AP6" s="565" t="s">
        <v>191</v>
      </c>
      <c r="AQ6" s="563"/>
    </row>
    <row r="7" spans="1:43" ht="12" customHeight="1">
      <c r="A7" s="39"/>
      <c r="B7" s="40"/>
      <c r="C7" s="369"/>
      <c r="D7" s="369"/>
      <c r="E7" s="369"/>
      <c r="F7" s="370"/>
      <c r="G7" s="369"/>
      <c r="H7" s="371"/>
      <c r="I7" s="369"/>
      <c r="J7" s="369"/>
      <c r="K7" s="369"/>
      <c r="L7" s="370"/>
      <c r="M7" s="369"/>
      <c r="N7" s="371"/>
      <c r="O7" s="369"/>
      <c r="P7" s="369"/>
      <c r="Q7" s="369"/>
      <c r="R7" s="370"/>
      <c r="S7" s="369"/>
      <c r="T7" s="371"/>
      <c r="U7" s="369"/>
      <c r="V7" s="369"/>
      <c r="W7" s="369"/>
      <c r="X7" s="372"/>
      <c r="Y7" s="369"/>
      <c r="Z7" s="373"/>
      <c r="AA7" s="369"/>
      <c r="AB7" s="369"/>
      <c r="AC7" s="369"/>
      <c r="AD7" s="370"/>
      <c r="AE7" s="369"/>
      <c r="AF7" s="371"/>
      <c r="AG7" s="369"/>
      <c r="AH7" s="369"/>
      <c r="AI7" s="369"/>
      <c r="AJ7" s="370"/>
      <c r="AK7" s="369"/>
      <c r="AL7" s="371"/>
      <c r="AM7" s="369"/>
      <c r="AN7" s="369"/>
      <c r="AO7" s="369"/>
      <c r="AP7" s="374"/>
      <c r="AQ7" s="6"/>
    </row>
    <row r="8" spans="1:53" s="7" customFormat="1" ht="18.75" customHeight="1">
      <c r="A8" s="458" t="s">
        <v>192</v>
      </c>
      <c r="B8" s="459"/>
      <c r="C8" s="253">
        <v>4244</v>
      </c>
      <c r="D8" s="253">
        <v>2943</v>
      </c>
      <c r="E8" s="253">
        <v>1301</v>
      </c>
      <c r="F8" s="254">
        <v>88</v>
      </c>
      <c r="G8" s="253">
        <v>86</v>
      </c>
      <c r="H8" s="255">
        <v>2</v>
      </c>
      <c r="I8" s="253">
        <v>9</v>
      </c>
      <c r="J8" s="253">
        <v>9</v>
      </c>
      <c r="K8" s="253">
        <v>0</v>
      </c>
      <c r="L8" s="254">
        <v>113</v>
      </c>
      <c r="M8" s="253">
        <v>107</v>
      </c>
      <c r="N8" s="255">
        <v>6</v>
      </c>
      <c r="O8" s="253">
        <v>6</v>
      </c>
      <c r="P8" s="253">
        <v>6</v>
      </c>
      <c r="Q8" s="253">
        <v>0</v>
      </c>
      <c r="R8" s="254">
        <v>3</v>
      </c>
      <c r="S8" s="253">
        <v>3</v>
      </c>
      <c r="T8" s="255">
        <v>0</v>
      </c>
      <c r="U8" s="253">
        <v>3548</v>
      </c>
      <c r="V8" s="253">
        <v>2575</v>
      </c>
      <c r="W8" s="253">
        <v>973</v>
      </c>
      <c r="X8" s="375">
        <v>190</v>
      </c>
      <c r="Y8" s="253">
        <v>63</v>
      </c>
      <c r="Z8" s="376">
        <v>127</v>
      </c>
      <c r="AA8" s="253">
        <v>118</v>
      </c>
      <c r="AB8" s="253">
        <v>0</v>
      </c>
      <c r="AC8" s="253">
        <v>118</v>
      </c>
      <c r="AD8" s="254">
        <v>7</v>
      </c>
      <c r="AE8" s="253">
        <v>0</v>
      </c>
      <c r="AF8" s="255">
        <v>7</v>
      </c>
      <c r="AG8" s="253">
        <v>0</v>
      </c>
      <c r="AH8" s="253">
        <v>0</v>
      </c>
      <c r="AI8" s="253">
        <v>0</v>
      </c>
      <c r="AJ8" s="254">
        <v>162</v>
      </c>
      <c r="AK8" s="253">
        <v>94</v>
      </c>
      <c r="AL8" s="255">
        <v>68</v>
      </c>
      <c r="AM8" s="253">
        <v>800</v>
      </c>
      <c r="AN8" s="253">
        <v>471</v>
      </c>
      <c r="AO8" s="253">
        <v>329</v>
      </c>
      <c r="AP8" s="460" t="s">
        <v>192</v>
      </c>
      <c r="AQ8" s="458"/>
      <c r="AR8" s="52">
        <f>IF(SUM(D8:E8)=C8,0,y)</f>
        <v>0</v>
      </c>
      <c r="AS8" s="52">
        <f>IF(SUM(G8:H8)=F8,0,y)</f>
        <v>0</v>
      </c>
      <c r="AT8" s="52">
        <f>IF(SUM(M8:N8)=L8,0,y)</f>
        <v>0</v>
      </c>
      <c r="AU8" s="52">
        <f>IF(SUM(V8:W8)=U8,0,y)</f>
        <v>0</v>
      </c>
      <c r="AV8" s="52">
        <f>IF(SUM(Y8:Z8)=X8,0,y)</f>
        <v>0</v>
      </c>
      <c r="AW8" s="52">
        <f>IF(SUM(AB8:AC8)=AA8,0,y)</f>
        <v>0</v>
      </c>
      <c r="AX8" s="52">
        <f>IF(SUM(AE8:AF8)=AD8,0,y)</f>
        <v>0</v>
      </c>
      <c r="AY8" s="52">
        <f>IF(SUM(AH8:AI8)=AG8,0,y)</f>
        <v>0</v>
      </c>
      <c r="AZ8" s="52">
        <f>IF(SUM(AK8:AL8)=AJ8,0,y)</f>
        <v>0</v>
      </c>
      <c r="BA8" s="52">
        <f>IF(SUM(AN8:AO8)=AM8,0,y)</f>
        <v>0</v>
      </c>
    </row>
    <row r="9" spans="1:53" ht="9.75" customHeight="1">
      <c r="A9" s="49"/>
      <c r="B9" s="49"/>
      <c r="C9" s="377"/>
      <c r="D9" s="41"/>
      <c r="E9" s="378"/>
      <c r="F9" s="379"/>
      <c r="G9" s="378"/>
      <c r="H9" s="380"/>
      <c r="I9" s="378"/>
      <c r="J9" s="41"/>
      <c r="K9" s="41"/>
      <c r="L9" s="379"/>
      <c r="M9" s="41"/>
      <c r="N9" s="381"/>
      <c r="O9" s="378"/>
      <c r="P9" s="41"/>
      <c r="Q9" s="41"/>
      <c r="R9" s="379"/>
      <c r="S9" s="41"/>
      <c r="T9" s="381"/>
      <c r="U9" s="41"/>
      <c r="V9" s="41"/>
      <c r="W9" s="41"/>
      <c r="X9" s="101"/>
      <c r="Y9" s="41"/>
      <c r="Z9" s="382"/>
      <c r="AA9" s="41"/>
      <c r="AB9" s="41"/>
      <c r="AC9" s="41"/>
      <c r="AD9" s="91"/>
      <c r="AE9" s="41"/>
      <c r="AF9" s="381"/>
      <c r="AG9" s="41"/>
      <c r="AH9" s="41"/>
      <c r="AI9" s="41"/>
      <c r="AJ9" s="91"/>
      <c r="AK9" s="41"/>
      <c r="AL9" s="381"/>
      <c r="AM9" s="41"/>
      <c r="AN9" s="41"/>
      <c r="AO9" s="41"/>
      <c r="AP9" s="83"/>
      <c r="AQ9" s="49"/>
      <c r="AR9" s="7"/>
      <c r="AS9" s="7"/>
      <c r="AT9" s="7"/>
      <c r="AU9" s="7"/>
      <c r="AV9" s="7"/>
      <c r="AW9" s="7"/>
      <c r="AX9" s="7"/>
      <c r="AY9" s="7"/>
      <c r="AZ9" s="7"/>
      <c r="BA9" s="7"/>
    </row>
    <row r="10" spans="2:53" ht="6.75" customHeight="1">
      <c r="B10" s="383"/>
      <c r="C10" s="384"/>
      <c r="D10" s="258"/>
      <c r="E10" s="258"/>
      <c r="F10" s="259"/>
      <c r="G10" s="258"/>
      <c r="H10" s="260"/>
      <c r="I10" s="258"/>
      <c r="J10" s="52"/>
      <c r="K10" s="52"/>
      <c r="L10" s="259"/>
      <c r="M10" s="52"/>
      <c r="N10" s="245"/>
      <c r="O10" s="258"/>
      <c r="P10" s="52"/>
      <c r="Q10" s="52"/>
      <c r="R10" s="259"/>
      <c r="S10" s="52"/>
      <c r="T10" s="245"/>
      <c r="U10" s="52"/>
      <c r="V10" s="52"/>
      <c r="W10" s="52"/>
      <c r="X10" s="102"/>
      <c r="Y10" s="52"/>
      <c r="Z10" s="385"/>
      <c r="AA10" s="52"/>
      <c r="AB10" s="52"/>
      <c r="AC10" s="52"/>
      <c r="AD10" s="93"/>
      <c r="AE10" s="52"/>
      <c r="AF10" s="245"/>
      <c r="AG10" s="258"/>
      <c r="AH10" s="52"/>
      <c r="AI10" s="52"/>
      <c r="AJ10" s="259"/>
      <c r="AK10" s="52"/>
      <c r="AL10" s="245"/>
      <c r="AM10" s="258"/>
      <c r="AN10" s="52"/>
      <c r="AO10" s="52"/>
      <c r="AP10" s="386"/>
      <c r="AQ10" s="383"/>
      <c r="AR10" s="52">
        <f>IF(SUM(D10:E10)=C10,0,y)</f>
        <v>0</v>
      </c>
      <c r="AS10" s="52">
        <f>IF(SUM(G10:H10)=F10,0,y)</f>
        <v>0</v>
      </c>
      <c r="AT10" s="52">
        <f>IF(SUM(M10:N10)=L10,0,y)</f>
        <v>0</v>
      </c>
      <c r="AU10" s="52">
        <f>IF(SUM(V10:W10)=U10,0,y)</f>
        <v>0</v>
      </c>
      <c r="AV10" s="52">
        <f>IF(SUM(Y10:Z10)=X10,0,y)</f>
        <v>0</v>
      </c>
      <c r="AW10" s="52">
        <f>IF(SUM(AB10:AC10)=AA10,0,y)</f>
        <v>0</v>
      </c>
      <c r="AX10" s="52">
        <f>IF(SUM(AE10:AF10)=AD10,0,y)</f>
        <v>0</v>
      </c>
      <c r="AY10" s="52">
        <f>IF(SUM(AH10:AI10)=AG10,0,y)</f>
        <v>0</v>
      </c>
      <c r="AZ10" s="52">
        <f>IF(SUM(AK10:AL10)=AJ10,0,y)</f>
        <v>0</v>
      </c>
      <c r="BA10" s="52">
        <f>IF(SUM(AN10:AO10)=AM10,0,y)</f>
        <v>0</v>
      </c>
    </row>
    <row r="11" spans="2:53" ht="14.25" customHeight="1">
      <c r="B11" s="383" t="s">
        <v>193</v>
      </c>
      <c r="C11" s="384">
        <v>3111</v>
      </c>
      <c r="D11" s="258">
        <v>2178</v>
      </c>
      <c r="E11" s="258">
        <v>933</v>
      </c>
      <c r="F11" s="259">
        <v>68</v>
      </c>
      <c r="G11" s="258">
        <v>67</v>
      </c>
      <c r="H11" s="260">
        <v>1</v>
      </c>
      <c r="I11" s="258">
        <v>0</v>
      </c>
      <c r="J11" s="258">
        <v>0</v>
      </c>
      <c r="K11" s="258">
        <v>0</v>
      </c>
      <c r="L11" s="259">
        <v>89</v>
      </c>
      <c r="M11" s="258">
        <v>84</v>
      </c>
      <c r="N11" s="260">
        <v>5</v>
      </c>
      <c r="O11" s="258">
        <v>0</v>
      </c>
      <c r="P11" s="258">
        <v>0</v>
      </c>
      <c r="Q11" s="258">
        <v>0</v>
      </c>
      <c r="R11" s="259">
        <v>0</v>
      </c>
      <c r="S11" s="258">
        <v>0</v>
      </c>
      <c r="T11" s="260">
        <v>0</v>
      </c>
      <c r="U11" s="258">
        <v>2747</v>
      </c>
      <c r="V11" s="258">
        <v>1975</v>
      </c>
      <c r="W11" s="258">
        <v>772</v>
      </c>
      <c r="X11" s="366">
        <v>26</v>
      </c>
      <c r="Y11" s="258">
        <v>11</v>
      </c>
      <c r="Z11" s="367">
        <v>15</v>
      </c>
      <c r="AA11" s="258">
        <v>93</v>
      </c>
      <c r="AB11" s="258">
        <v>0</v>
      </c>
      <c r="AC11" s="258">
        <v>93</v>
      </c>
      <c r="AD11" s="259">
        <v>6</v>
      </c>
      <c r="AE11" s="258">
        <v>0</v>
      </c>
      <c r="AF11" s="260">
        <v>6</v>
      </c>
      <c r="AG11" s="258">
        <v>0</v>
      </c>
      <c r="AH11" s="258">
        <v>0</v>
      </c>
      <c r="AI11" s="258">
        <v>0</v>
      </c>
      <c r="AJ11" s="259">
        <v>82</v>
      </c>
      <c r="AK11" s="258">
        <v>41</v>
      </c>
      <c r="AL11" s="260">
        <v>41</v>
      </c>
      <c r="AM11" s="258">
        <v>409</v>
      </c>
      <c r="AN11" s="258">
        <v>216</v>
      </c>
      <c r="AO11" s="258">
        <v>193</v>
      </c>
      <c r="AP11" s="386"/>
      <c r="AQ11" s="383" t="s">
        <v>194</v>
      </c>
      <c r="AR11" s="52">
        <f>IF(SUM(D11:E11)=C11,0,y)</f>
        <v>0</v>
      </c>
      <c r="AS11" s="52">
        <f>IF(SUM(G11:H11)=F11,0,y)</f>
        <v>0</v>
      </c>
      <c r="AT11" s="52">
        <f>IF(SUM(M11:N11)=L11,0,y)</f>
        <v>0</v>
      </c>
      <c r="AU11" s="52">
        <f>IF(SUM(V11:W11)=U11,0,y)</f>
        <v>0</v>
      </c>
      <c r="AV11" s="52">
        <f>IF(SUM(Y11:Z11)=X11,0,y)</f>
        <v>0</v>
      </c>
      <c r="AW11" s="52">
        <f>IF(SUM(AB11:AC11)=AA11,0,y)</f>
        <v>0</v>
      </c>
      <c r="AX11" s="52">
        <f>IF(SUM(AE11:AF11)=AD11,0,y)</f>
        <v>0</v>
      </c>
      <c r="AY11" s="52">
        <f>IF(SUM(AH11:AI11)=AG11,0,y)</f>
        <v>0</v>
      </c>
      <c r="AZ11" s="52">
        <f>IF(SUM(AK11:AL11)=AJ11,0,y)</f>
        <v>0</v>
      </c>
      <c r="BA11" s="52">
        <f>IF(SUM(AN11:AO11)=AM11,0,y)</f>
        <v>0</v>
      </c>
    </row>
    <row r="12" spans="1:53" ht="14.25" customHeight="1">
      <c r="A12" s="79"/>
      <c r="B12" s="383" t="s">
        <v>195</v>
      </c>
      <c r="C12" s="384">
        <v>2631</v>
      </c>
      <c r="D12" s="258">
        <v>1852</v>
      </c>
      <c r="E12" s="258">
        <v>779</v>
      </c>
      <c r="F12" s="259">
        <v>61</v>
      </c>
      <c r="G12" s="258">
        <v>60</v>
      </c>
      <c r="H12" s="260">
        <v>1</v>
      </c>
      <c r="I12" s="258">
        <v>0</v>
      </c>
      <c r="J12" s="258">
        <v>0</v>
      </c>
      <c r="K12" s="258">
        <v>0</v>
      </c>
      <c r="L12" s="259">
        <v>78</v>
      </c>
      <c r="M12" s="258">
        <v>74</v>
      </c>
      <c r="N12" s="260">
        <v>4</v>
      </c>
      <c r="O12" s="258">
        <v>0</v>
      </c>
      <c r="P12" s="258">
        <v>0</v>
      </c>
      <c r="Q12" s="258">
        <v>0</v>
      </c>
      <c r="R12" s="259">
        <v>0</v>
      </c>
      <c r="S12" s="258">
        <v>0</v>
      </c>
      <c r="T12" s="260">
        <v>0</v>
      </c>
      <c r="U12" s="258">
        <v>2323</v>
      </c>
      <c r="V12" s="258">
        <v>1678</v>
      </c>
      <c r="W12" s="258">
        <v>645</v>
      </c>
      <c r="X12" s="366">
        <v>14</v>
      </c>
      <c r="Y12" s="258">
        <v>3</v>
      </c>
      <c r="Z12" s="367">
        <v>11</v>
      </c>
      <c r="AA12" s="258">
        <v>82</v>
      </c>
      <c r="AB12" s="258">
        <v>0</v>
      </c>
      <c r="AC12" s="258">
        <v>82</v>
      </c>
      <c r="AD12" s="259">
        <v>6</v>
      </c>
      <c r="AE12" s="258">
        <v>0</v>
      </c>
      <c r="AF12" s="260">
        <v>6</v>
      </c>
      <c r="AG12" s="258">
        <v>0</v>
      </c>
      <c r="AH12" s="258">
        <v>0</v>
      </c>
      <c r="AI12" s="258">
        <v>0</v>
      </c>
      <c r="AJ12" s="259">
        <v>67</v>
      </c>
      <c r="AK12" s="258">
        <v>37</v>
      </c>
      <c r="AL12" s="260">
        <v>30</v>
      </c>
      <c r="AM12" s="258">
        <v>349</v>
      </c>
      <c r="AN12" s="258">
        <v>189</v>
      </c>
      <c r="AO12" s="258">
        <v>160</v>
      </c>
      <c r="AP12" s="387"/>
      <c r="AQ12" s="383" t="s">
        <v>196</v>
      </c>
      <c r="AR12" s="52">
        <f>IF(SUM(D12:E12)=C12,0,y)</f>
        <v>0</v>
      </c>
      <c r="AS12" s="52">
        <f>IF(SUM(G12:H12)=F12,0,y)</f>
        <v>0</v>
      </c>
      <c r="AT12" s="52">
        <f>IF(SUM(M12:N12)=L12,0,y)</f>
        <v>0</v>
      </c>
      <c r="AU12" s="52">
        <f>IF(SUM(V12:W12)=U12,0,y)</f>
        <v>0</v>
      </c>
      <c r="AV12" s="52">
        <f>IF(SUM(Y12:Z12)=X12,0,y)</f>
        <v>0</v>
      </c>
      <c r="AW12" s="52">
        <f>IF(SUM(AB12:AC12)=AA12,0,y)</f>
        <v>0</v>
      </c>
      <c r="AX12" s="52">
        <f>IF(SUM(AE12:AF12)=AD12,0,y)</f>
        <v>0</v>
      </c>
      <c r="AY12" s="52">
        <f>IF(SUM(AH12:AI12)=AG12,0,y)</f>
        <v>0</v>
      </c>
      <c r="AZ12" s="52">
        <f>IF(SUM(AK12:AL12)=AJ12,0,y)</f>
        <v>0</v>
      </c>
      <c r="BA12" s="52">
        <f>IF(SUM(AN12:AO12)=AM12,0,y)</f>
        <v>0</v>
      </c>
    </row>
    <row r="13" spans="1:53" ht="14.25" customHeight="1">
      <c r="A13" s="79"/>
      <c r="B13" s="383" t="s">
        <v>197</v>
      </c>
      <c r="C13" s="384">
        <v>480</v>
      </c>
      <c r="D13" s="258">
        <v>326</v>
      </c>
      <c r="E13" s="258">
        <v>154</v>
      </c>
      <c r="F13" s="259">
        <v>7</v>
      </c>
      <c r="G13" s="258">
        <v>7</v>
      </c>
      <c r="H13" s="260">
        <v>0</v>
      </c>
      <c r="I13" s="258">
        <v>0</v>
      </c>
      <c r="J13" s="258">
        <v>0</v>
      </c>
      <c r="K13" s="258">
        <v>0</v>
      </c>
      <c r="L13" s="259">
        <v>11</v>
      </c>
      <c r="M13" s="258">
        <v>10</v>
      </c>
      <c r="N13" s="260">
        <v>1</v>
      </c>
      <c r="O13" s="258">
        <v>0</v>
      </c>
      <c r="P13" s="258">
        <v>0</v>
      </c>
      <c r="Q13" s="258">
        <v>0</v>
      </c>
      <c r="R13" s="259">
        <v>0</v>
      </c>
      <c r="S13" s="258">
        <v>0</v>
      </c>
      <c r="T13" s="260">
        <v>0</v>
      </c>
      <c r="U13" s="258">
        <v>424</v>
      </c>
      <c r="V13" s="258">
        <v>297</v>
      </c>
      <c r="W13" s="258">
        <v>127</v>
      </c>
      <c r="X13" s="366">
        <v>12</v>
      </c>
      <c r="Y13" s="258">
        <v>8</v>
      </c>
      <c r="Z13" s="367">
        <v>4</v>
      </c>
      <c r="AA13" s="258">
        <v>11</v>
      </c>
      <c r="AB13" s="258">
        <v>0</v>
      </c>
      <c r="AC13" s="258">
        <v>11</v>
      </c>
      <c r="AD13" s="259">
        <v>0</v>
      </c>
      <c r="AE13" s="258">
        <v>0</v>
      </c>
      <c r="AF13" s="260">
        <v>0</v>
      </c>
      <c r="AG13" s="258">
        <v>0</v>
      </c>
      <c r="AH13" s="258">
        <v>0</v>
      </c>
      <c r="AI13" s="258">
        <v>0</v>
      </c>
      <c r="AJ13" s="259">
        <v>15</v>
      </c>
      <c r="AK13" s="258">
        <v>4</v>
      </c>
      <c r="AL13" s="260">
        <v>11</v>
      </c>
      <c r="AM13" s="258">
        <v>60</v>
      </c>
      <c r="AN13" s="258">
        <v>27</v>
      </c>
      <c r="AO13" s="258">
        <v>33</v>
      </c>
      <c r="AP13" s="387"/>
      <c r="AQ13" s="383" t="s">
        <v>198</v>
      </c>
      <c r="AR13" s="52">
        <f>IF(SUM(D13:E13)=C13,0,y)</f>
        <v>0</v>
      </c>
      <c r="AS13" s="52">
        <f>IF(SUM(G13:H13)=F13,0,y)</f>
        <v>0</v>
      </c>
      <c r="AT13" s="52">
        <f>IF(SUM(M13:N13)=L13,0,y)</f>
        <v>0</v>
      </c>
      <c r="AU13" s="52">
        <f>IF(SUM(V13:W13)=U13,0,y)</f>
        <v>0</v>
      </c>
      <c r="AV13" s="52">
        <f>IF(SUM(Y13:Z13)=X13,0,y)</f>
        <v>0</v>
      </c>
      <c r="AW13" s="52">
        <f>IF(SUM(AB13:AC13)=AA13,0,y)</f>
        <v>0</v>
      </c>
      <c r="AX13" s="52">
        <f>IF(SUM(AE13:AF13)=AD13,0,y)</f>
        <v>0</v>
      </c>
      <c r="AY13" s="52">
        <f>IF(SUM(AH13:AI13)=AG13,0,y)</f>
        <v>0</v>
      </c>
      <c r="AZ13" s="52">
        <f>IF(SUM(AK13:AL13)=AJ13,0,y)</f>
        <v>0</v>
      </c>
      <c r="BA13" s="52">
        <f>IF(SUM(AN13:AO13)=AM13,0,y)</f>
        <v>0</v>
      </c>
    </row>
    <row r="14" spans="2:53" ht="14.25" customHeight="1">
      <c r="B14" s="383" t="s">
        <v>199</v>
      </c>
      <c r="C14" s="384">
        <v>1133</v>
      </c>
      <c r="D14" s="258">
        <v>765</v>
      </c>
      <c r="E14" s="258">
        <v>368</v>
      </c>
      <c r="F14" s="259">
        <v>20</v>
      </c>
      <c r="G14" s="258">
        <v>19</v>
      </c>
      <c r="H14" s="260">
        <v>1</v>
      </c>
      <c r="I14" s="258">
        <v>9</v>
      </c>
      <c r="J14" s="258">
        <v>9</v>
      </c>
      <c r="K14" s="258">
        <v>0</v>
      </c>
      <c r="L14" s="259">
        <v>24</v>
      </c>
      <c r="M14" s="258">
        <v>23</v>
      </c>
      <c r="N14" s="260">
        <v>1</v>
      </c>
      <c r="O14" s="258">
        <v>6</v>
      </c>
      <c r="P14" s="258">
        <v>6</v>
      </c>
      <c r="Q14" s="258">
        <v>0</v>
      </c>
      <c r="R14" s="259">
        <v>3</v>
      </c>
      <c r="S14" s="258">
        <v>3</v>
      </c>
      <c r="T14" s="260">
        <v>0</v>
      </c>
      <c r="U14" s="258">
        <v>801</v>
      </c>
      <c r="V14" s="258">
        <v>600</v>
      </c>
      <c r="W14" s="258">
        <v>201</v>
      </c>
      <c r="X14" s="366">
        <v>164</v>
      </c>
      <c r="Y14" s="258">
        <v>52</v>
      </c>
      <c r="Z14" s="367">
        <v>112</v>
      </c>
      <c r="AA14" s="258">
        <v>25</v>
      </c>
      <c r="AB14" s="258">
        <v>0</v>
      </c>
      <c r="AC14" s="258">
        <v>25</v>
      </c>
      <c r="AD14" s="259">
        <v>1</v>
      </c>
      <c r="AE14" s="258">
        <v>0</v>
      </c>
      <c r="AF14" s="260">
        <v>1</v>
      </c>
      <c r="AG14" s="258">
        <v>0</v>
      </c>
      <c r="AH14" s="258">
        <v>0</v>
      </c>
      <c r="AI14" s="258">
        <v>0</v>
      </c>
      <c r="AJ14" s="259">
        <v>80</v>
      </c>
      <c r="AK14" s="258">
        <v>53</v>
      </c>
      <c r="AL14" s="260">
        <v>27</v>
      </c>
      <c r="AM14" s="258">
        <v>391</v>
      </c>
      <c r="AN14" s="258">
        <v>255</v>
      </c>
      <c r="AO14" s="258">
        <v>136</v>
      </c>
      <c r="AP14" s="386"/>
      <c r="AQ14" s="383" t="s">
        <v>200</v>
      </c>
      <c r="AR14" s="52">
        <f>IF(SUM(D14:E14)=C14,0,y)</f>
        <v>0</v>
      </c>
      <c r="AS14" s="52">
        <f>IF(SUM(G14:H14)=F14,0,y)</f>
        <v>0</v>
      </c>
      <c r="AT14" s="52">
        <f>IF(SUM(M14:N14)=L14,0,y)</f>
        <v>0</v>
      </c>
      <c r="AU14" s="52">
        <f>IF(SUM(V14:W14)=U14,0,y)</f>
        <v>0</v>
      </c>
      <c r="AV14" s="52">
        <f>IF(SUM(Y14:Z14)=X14,0,y)</f>
        <v>0</v>
      </c>
      <c r="AW14" s="52">
        <f>IF(SUM(AB14:AC14)=AA14,0,y)</f>
        <v>0</v>
      </c>
      <c r="AX14" s="52">
        <f>IF(SUM(AE14:AF14)=AD14,0,y)</f>
        <v>0</v>
      </c>
      <c r="AY14" s="52">
        <f>IF(SUM(AH14:AI14)=AG14,0,y)</f>
        <v>0</v>
      </c>
      <c r="AZ14" s="52">
        <f>IF(SUM(AK14:AL14)=AJ14,0,y)</f>
        <v>0</v>
      </c>
      <c r="BA14" s="52">
        <f>IF(SUM(AN14:AO14)=AM14,0,y)</f>
        <v>0</v>
      </c>
    </row>
    <row r="15" spans="1:53" ht="12.75" customHeight="1">
      <c r="A15" s="49"/>
      <c r="B15" s="49"/>
      <c r="C15" s="51"/>
      <c r="D15" s="52"/>
      <c r="E15" s="258"/>
      <c r="F15" s="259"/>
      <c r="G15" s="258"/>
      <c r="H15" s="260"/>
      <c r="I15" s="258"/>
      <c r="J15" s="52"/>
      <c r="K15" s="52"/>
      <c r="L15" s="259"/>
      <c r="M15" s="52"/>
      <c r="N15" s="245"/>
      <c r="O15" s="258"/>
      <c r="P15" s="52"/>
      <c r="Q15" s="52"/>
      <c r="R15" s="259"/>
      <c r="S15" s="52"/>
      <c r="T15" s="245"/>
      <c r="U15" s="52"/>
      <c r="V15" s="52"/>
      <c r="W15" s="52"/>
      <c r="X15" s="102"/>
      <c r="Y15" s="52"/>
      <c r="Z15" s="385"/>
      <c r="AA15" s="52"/>
      <c r="AB15" s="52"/>
      <c r="AC15" s="52"/>
      <c r="AD15" s="93"/>
      <c r="AE15" s="52"/>
      <c r="AF15" s="245"/>
      <c r="AG15" s="52"/>
      <c r="AH15" s="52"/>
      <c r="AI15" s="52"/>
      <c r="AJ15" s="93"/>
      <c r="AK15" s="52"/>
      <c r="AL15" s="245"/>
      <c r="AM15" s="52"/>
      <c r="AN15" s="52"/>
      <c r="AO15" s="52"/>
      <c r="AP15" s="83"/>
      <c r="AR15" s="7"/>
      <c r="AS15" s="7"/>
      <c r="AT15" s="7"/>
      <c r="AU15" s="7"/>
      <c r="AV15" s="7"/>
      <c r="AW15" s="7"/>
      <c r="AX15" s="7"/>
      <c r="AY15" s="7"/>
      <c r="AZ15" s="7"/>
      <c r="BA15" s="7"/>
    </row>
    <row r="16" spans="1:43" ht="15.75" customHeight="1">
      <c r="A16" s="464" t="s">
        <v>29</v>
      </c>
      <c r="B16" s="465"/>
      <c r="C16" s="41">
        <v>1501</v>
      </c>
      <c r="D16" s="41">
        <v>1125</v>
      </c>
      <c r="E16" s="41">
        <v>376</v>
      </c>
      <c r="F16" s="91">
        <v>23</v>
      </c>
      <c r="G16" s="41">
        <v>21</v>
      </c>
      <c r="H16" s="381">
        <v>2</v>
      </c>
      <c r="I16" s="41">
        <v>5</v>
      </c>
      <c r="J16" s="41">
        <v>5</v>
      </c>
      <c r="K16" s="41">
        <v>0</v>
      </c>
      <c r="L16" s="91">
        <v>35</v>
      </c>
      <c r="M16" s="41">
        <v>33</v>
      </c>
      <c r="N16" s="381">
        <v>2</v>
      </c>
      <c r="O16" s="41">
        <v>4</v>
      </c>
      <c r="P16" s="41">
        <v>4</v>
      </c>
      <c r="Q16" s="41">
        <v>0</v>
      </c>
      <c r="R16" s="91">
        <v>1</v>
      </c>
      <c r="S16" s="41">
        <v>1</v>
      </c>
      <c r="T16" s="381">
        <v>0</v>
      </c>
      <c r="U16" s="41">
        <v>1292</v>
      </c>
      <c r="V16" s="41">
        <v>987</v>
      </c>
      <c r="W16" s="41">
        <v>305</v>
      </c>
      <c r="X16" s="101">
        <v>42</v>
      </c>
      <c r="Y16" s="41">
        <v>31</v>
      </c>
      <c r="Z16" s="382">
        <v>11</v>
      </c>
      <c r="AA16" s="41">
        <v>37</v>
      </c>
      <c r="AB16" s="41">
        <v>0</v>
      </c>
      <c r="AC16" s="41">
        <v>37</v>
      </c>
      <c r="AD16" s="91">
        <v>1</v>
      </c>
      <c r="AE16" s="41">
        <v>0</v>
      </c>
      <c r="AF16" s="381">
        <v>1</v>
      </c>
      <c r="AG16" s="41">
        <v>0</v>
      </c>
      <c r="AH16" s="41">
        <v>0</v>
      </c>
      <c r="AI16" s="41">
        <v>0</v>
      </c>
      <c r="AJ16" s="91">
        <v>61</v>
      </c>
      <c r="AK16" s="41">
        <v>43</v>
      </c>
      <c r="AL16" s="381">
        <v>18</v>
      </c>
      <c r="AM16" s="41">
        <v>311</v>
      </c>
      <c r="AN16" s="41">
        <v>198</v>
      </c>
      <c r="AO16" s="41">
        <v>113</v>
      </c>
      <c r="AP16" s="466" t="s">
        <v>29</v>
      </c>
      <c r="AQ16" s="464"/>
    </row>
    <row r="17" spans="1:43" ht="15.75" customHeight="1">
      <c r="A17" s="464" t="s">
        <v>30</v>
      </c>
      <c r="B17" s="465"/>
      <c r="C17" s="41">
        <v>322</v>
      </c>
      <c r="D17" s="41">
        <v>213</v>
      </c>
      <c r="E17" s="41">
        <v>109</v>
      </c>
      <c r="F17" s="91">
        <v>6</v>
      </c>
      <c r="G17" s="41">
        <v>6</v>
      </c>
      <c r="H17" s="381">
        <v>0</v>
      </c>
      <c r="I17" s="41">
        <v>0</v>
      </c>
      <c r="J17" s="41">
        <v>0</v>
      </c>
      <c r="K17" s="41">
        <v>0</v>
      </c>
      <c r="L17" s="91">
        <v>8</v>
      </c>
      <c r="M17" s="41">
        <v>8</v>
      </c>
      <c r="N17" s="381">
        <v>0</v>
      </c>
      <c r="O17" s="41">
        <v>0</v>
      </c>
      <c r="P17" s="41">
        <v>0</v>
      </c>
      <c r="Q17" s="41">
        <v>0</v>
      </c>
      <c r="R17" s="91">
        <v>0</v>
      </c>
      <c r="S17" s="41">
        <v>0</v>
      </c>
      <c r="T17" s="381">
        <v>0</v>
      </c>
      <c r="U17" s="41">
        <v>276</v>
      </c>
      <c r="V17" s="41">
        <v>186</v>
      </c>
      <c r="W17" s="41">
        <v>90</v>
      </c>
      <c r="X17" s="101">
        <v>4</v>
      </c>
      <c r="Y17" s="41">
        <v>3</v>
      </c>
      <c r="Z17" s="382">
        <v>1</v>
      </c>
      <c r="AA17" s="41">
        <v>8</v>
      </c>
      <c r="AB17" s="41">
        <v>0</v>
      </c>
      <c r="AC17" s="41">
        <v>8</v>
      </c>
      <c r="AD17" s="91">
        <v>1</v>
      </c>
      <c r="AE17" s="41">
        <v>0</v>
      </c>
      <c r="AF17" s="381">
        <v>1</v>
      </c>
      <c r="AG17" s="41">
        <v>0</v>
      </c>
      <c r="AH17" s="41">
        <v>0</v>
      </c>
      <c r="AI17" s="41">
        <v>0</v>
      </c>
      <c r="AJ17" s="91">
        <v>19</v>
      </c>
      <c r="AK17" s="41">
        <v>10</v>
      </c>
      <c r="AL17" s="381">
        <v>9</v>
      </c>
      <c r="AM17" s="41">
        <v>42</v>
      </c>
      <c r="AN17" s="41">
        <v>17</v>
      </c>
      <c r="AO17" s="41">
        <v>25</v>
      </c>
      <c r="AP17" s="466" t="s">
        <v>30</v>
      </c>
      <c r="AQ17" s="464"/>
    </row>
    <row r="18" spans="1:45" ht="15.75" customHeight="1">
      <c r="A18" s="464" t="s">
        <v>31</v>
      </c>
      <c r="B18" s="465"/>
      <c r="C18" s="41">
        <v>68</v>
      </c>
      <c r="D18" s="41">
        <v>51</v>
      </c>
      <c r="E18" s="41">
        <v>17</v>
      </c>
      <c r="F18" s="91">
        <v>2</v>
      </c>
      <c r="G18" s="41">
        <v>2</v>
      </c>
      <c r="H18" s="381">
        <v>0</v>
      </c>
      <c r="I18" s="41">
        <v>0</v>
      </c>
      <c r="J18" s="41">
        <v>0</v>
      </c>
      <c r="K18" s="41">
        <v>0</v>
      </c>
      <c r="L18" s="91">
        <v>2</v>
      </c>
      <c r="M18" s="41">
        <v>2</v>
      </c>
      <c r="N18" s="381">
        <v>0</v>
      </c>
      <c r="O18" s="41">
        <v>0</v>
      </c>
      <c r="P18" s="41">
        <v>0</v>
      </c>
      <c r="Q18" s="41">
        <v>0</v>
      </c>
      <c r="R18" s="91">
        <v>0</v>
      </c>
      <c r="S18" s="41">
        <v>0</v>
      </c>
      <c r="T18" s="381">
        <v>0</v>
      </c>
      <c r="U18" s="41">
        <v>58</v>
      </c>
      <c r="V18" s="41">
        <v>46</v>
      </c>
      <c r="W18" s="41">
        <v>12</v>
      </c>
      <c r="X18" s="101">
        <v>4</v>
      </c>
      <c r="Y18" s="41">
        <v>1</v>
      </c>
      <c r="Z18" s="382">
        <v>3</v>
      </c>
      <c r="AA18" s="41">
        <v>2</v>
      </c>
      <c r="AB18" s="41">
        <v>0</v>
      </c>
      <c r="AC18" s="41">
        <v>2</v>
      </c>
      <c r="AD18" s="91">
        <v>0</v>
      </c>
      <c r="AE18" s="41">
        <v>0</v>
      </c>
      <c r="AF18" s="381">
        <v>0</v>
      </c>
      <c r="AG18" s="41">
        <v>0</v>
      </c>
      <c r="AH18" s="41">
        <v>0</v>
      </c>
      <c r="AI18" s="41">
        <v>0</v>
      </c>
      <c r="AJ18" s="91">
        <v>0</v>
      </c>
      <c r="AK18" s="41">
        <v>0</v>
      </c>
      <c r="AL18" s="381">
        <v>0</v>
      </c>
      <c r="AM18" s="41">
        <v>15</v>
      </c>
      <c r="AN18" s="41">
        <v>6</v>
      </c>
      <c r="AO18" s="41">
        <v>9</v>
      </c>
      <c r="AP18" s="466" t="s">
        <v>31</v>
      </c>
      <c r="AQ18" s="464"/>
      <c r="AS18" s="79"/>
    </row>
    <row r="19" spans="1:45" ht="15.75" customHeight="1">
      <c r="A19" s="464" t="s">
        <v>32</v>
      </c>
      <c r="B19" s="465"/>
      <c r="C19" s="41">
        <v>44</v>
      </c>
      <c r="D19" s="41">
        <v>32</v>
      </c>
      <c r="E19" s="41">
        <v>12</v>
      </c>
      <c r="F19" s="91">
        <v>1</v>
      </c>
      <c r="G19" s="41">
        <v>1</v>
      </c>
      <c r="H19" s="381">
        <v>0</v>
      </c>
      <c r="I19" s="41">
        <v>0</v>
      </c>
      <c r="J19" s="41">
        <v>0</v>
      </c>
      <c r="K19" s="41">
        <v>0</v>
      </c>
      <c r="L19" s="91">
        <v>1</v>
      </c>
      <c r="M19" s="41">
        <v>1</v>
      </c>
      <c r="N19" s="381">
        <v>0</v>
      </c>
      <c r="O19" s="41">
        <v>0</v>
      </c>
      <c r="P19" s="41">
        <v>0</v>
      </c>
      <c r="Q19" s="41">
        <v>0</v>
      </c>
      <c r="R19" s="91">
        <v>0</v>
      </c>
      <c r="S19" s="41">
        <v>0</v>
      </c>
      <c r="T19" s="381">
        <v>0</v>
      </c>
      <c r="U19" s="41">
        <v>39</v>
      </c>
      <c r="V19" s="41">
        <v>29</v>
      </c>
      <c r="W19" s="41">
        <v>10</v>
      </c>
      <c r="X19" s="101">
        <v>0</v>
      </c>
      <c r="Y19" s="41">
        <v>0</v>
      </c>
      <c r="Z19" s="382">
        <v>0</v>
      </c>
      <c r="AA19" s="41">
        <v>2</v>
      </c>
      <c r="AB19" s="41">
        <v>0</v>
      </c>
      <c r="AC19" s="41">
        <v>2</v>
      </c>
      <c r="AD19" s="91">
        <v>0</v>
      </c>
      <c r="AE19" s="41">
        <v>0</v>
      </c>
      <c r="AF19" s="381">
        <v>0</v>
      </c>
      <c r="AG19" s="41">
        <v>0</v>
      </c>
      <c r="AH19" s="41">
        <v>0</v>
      </c>
      <c r="AI19" s="41">
        <v>0</v>
      </c>
      <c r="AJ19" s="91">
        <v>1</v>
      </c>
      <c r="AK19" s="41">
        <v>1</v>
      </c>
      <c r="AL19" s="381">
        <v>0</v>
      </c>
      <c r="AM19" s="41">
        <v>8</v>
      </c>
      <c r="AN19" s="41">
        <v>5</v>
      </c>
      <c r="AO19" s="41">
        <v>3</v>
      </c>
      <c r="AP19" s="466" t="s">
        <v>32</v>
      </c>
      <c r="AQ19" s="464"/>
      <c r="AS19" s="79"/>
    </row>
    <row r="20" spans="1:45" ht="15.75" customHeight="1">
      <c r="A20" s="464" t="s">
        <v>33</v>
      </c>
      <c r="B20" s="465"/>
      <c r="C20" s="41">
        <v>229</v>
      </c>
      <c r="D20" s="41">
        <v>138</v>
      </c>
      <c r="E20" s="41">
        <v>91</v>
      </c>
      <c r="F20" s="91">
        <v>5</v>
      </c>
      <c r="G20" s="41">
        <v>5</v>
      </c>
      <c r="H20" s="381">
        <v>0</v>
      </c>
      <c r="I20" s="41">
        <v>0</v>
      </c>
      <c r="J20" s="41">
        <v>0</v>
      </c>
      <c r="K20" s="41">
        <v>0</v>
      </c>
      <c r="L20" s="91">
        <v>5</v>
      </c>
      <c r="M20" s="41">
        <v>5</v>
      </c>
      <c r="N20" s="381">
        <v>0</v>
      </c>
      <c r="O20" s="41">
        <v>0</v>
      </c>
      <c r="P20" s="41">
        <v>0</v>
      </c>
      <c r="Q20" s="41">
        <v>0</v>
      </c>
      <c r="R20" s="91">
        <v>0</v>
      </c>
      <c r="S20" s="41">
        <v>0</v>
      </c>
      <c r="T20" s="381">
        <v>0</v>
      </c>
      <c r="U20" s="41">
        <v>180</v>
      </c>
      <c r="V20" s="41">
        <v>118</v>
      </c>
      <c r="W20" s="41">
        <v>62</v>
      </c>
      <c r="X20" s="101">
        <v>20</v>
      </c>
      <c r="Y20" s="41">
        <v>4</v>
      </c>
      <c r="Z20" s="382">
        <v>16</v>
      </c>
      <c r="AA20" s="41">
        <v>5</v>
      </c>
      <c r="AB20" s="41">
        <v>0</v>
      </c>
      <c r="AC20" s="41">
        <v>5</v>
      </c>
      <c r="AD20" s="91">
        <v>1</v>
      </c>
      <c r="AE20" s="41">
        <v>0</v>
      </c>
      <c r="AF20" s="381">
        <v>1</v>
      </c>
      <c r="AG20" s="41">
        <v>0</v>
      </c>
      <c r="AH20" s="41">
        <v>0</v>
      </c>
      <c r="AI20" s="41">
        <v>0</v>
      </c>
      <c r="AJ20" s="91">
        <v>13</v>
      </c>
      <c r="AK20" s="41">
        <v>6</v>
      </c>
      <c r="AL20" s="381">
        <v>7</v>
      </c>
      <c r="AM20" s="41">
        <v>19</v>
      </c>
      <c r="AN20" s="41">
        <v>6</v>
      </c>
      <c r="AO20" s="41">
        <v>13</v>
      </c>
      <c r="AP20" s="466" t="s">
        <v>33</v>
      </c>
      <c r="AQ20" s="464"/>
      <c r="AS20" s="383"/>
    </row>
    <row r="21" spans="1:45" ht="12" customHeight="1">
      <c r="A21" s="59"/>
      <c r="B21" s="54"/>
      <c r="C21" s="41"/>
      <c r="D21" s="41"/>
      <c r="E21" s="41"/>
      <c r="F21" s="91"/>
      <c r="G21" s="41"/>
      <c r="H21" s="381"/>
      <c r="I21" s="41"/>
      <c r="J21" s="41"/>
      <c r="K21" s="41"/>
      <c r="L21" s="91"/>
      <c r="M21" s="41"/>
      <c r="N21" s="381"/>
      <c r="O21" s="41"/>
      <c r="P21" s="41"/>
      <c r="Q21" s="41"/>
      <c r="R21" s="91"/>
      <c r="S21" s="41"/>
      <c r="T21" s="381"/>
      <c r="U21" s="41"/>
      <c r="V21" s="41"/>
      <c r="W21" s="41"/>
      <c r="X21" s="101"/>
      <c r="Y21" s="41"/>
      <c r="Z21" s="382"/>
      <c r="AA21" s="41"/>
      <c r="AB21" s="41"/>
      <c r="AC21" s="41"/>
      <c r="AD21" s="91"/>
      <c r="AE21" s="41"/>
      <c r="AF21" s="381"/>
      <c r="AG21" s="41"/>
      <c r="AH21" s="41"/>
      <c r="AI21" s="41"/>
      <c r="AJ21" s="91"/>
      <c r="AK21" s="41"/>
      <c r="AL21" s="381"/>
      <c r="AM21" s="41"/>
      <c r="AN21" s="41"/>
      <c r="AO21" s="41"/>
      <c r="AP21" s="265"/>
      <c r="AQ21" s="59"/>
      <c r="AS21" s="383"/>
    </row>
    <row r="22" spans="1:45" ht="16.5" customHeight="1">
      <c r="A22" s="464" t="s">
        <v>34</v>
      </c>
      <c r="B22" s="465"/>
      <c r="C22" s="41">
        <v>97</v>
      </c>
      <c r="D22" s="41">
        <v>66</v>
      </c>
      <c r="E22" s="41">
        <v>31</v>
      </c>
      <c r="F22" s="91">
        <v>3</v>
      </c>
      <c r="G22" s="41">
        <v>3</v>
      </c>
      <c r="H22" s="381">
        <v>0</v>
      </c>
      <c r="I22" s="41">
        <v>0</v>
      </c>
      <c r="J22" s="41">
        <v>0</v>
      </c>
      <c r="K22" s="41">
        <v>0</v>
      </c>
      <c r="L22" s="91">
        <v>3</v>
      </c>
      <c r="M22" s="41">
        <v>3</v>
      </c>
      <c r="N22" s="381">
        <v>0</v>
      </c>
      <c r="O22" s="41">
        <v>0</v>
      </c>
      <c r="P22" s="41">
        <v>0</v>
      </c>
      <c r="Q22" s="41">
        <v>0</v>
      </c>
      <c r="R22" s="91">
        <v>0</v>
      </c>
      <c r="S22" s="41">
        <v>0</v>
      </c>
      <c r="T22" s="381">
        <v>0</v>
      </c>
      <c r="U22" s="41">
        <v>84</v>
      </c>
      <c r="V22" s="41">
        <v>59</v>
      </c>
      <c r="W22" s="41">
        <v>25</v>
      </c>
      <c r="X22" s="101">
        <v>0</v>
      </c>
      <c r="Y22" s="41">
        <v>0</v>
      </c>
      <c r="Z22" s="382">
        <v>0</v>
      </c>
      <c r="AA22" s="41">
        <v>3</v>
      </c>
      <c r="AB22" s="41">
        <v>0</v>
      </c>
      <c r="AC22" s="41">
        <v>3</v>
      </c>
      <c r="AD22" s="91">
        <v>0</v>
      </c>
      <c r="AE22" s="41">
        <v>0</v>
      </c>
      <c r="AF22" s="381">
        <v>0</v>
      </c>
      <c r="AG22" s="41">
        <v>0</v>
      </c>
      <c r="AH22" s="41">
        <v>0</v>
      </c>
      <c r="AI22" s="41">
        <v>0</v>
      </c>
      <c r="AJ22" s="91">
        <v>4</v>
      </c>
      <c r="AK22" s="41">
        <v>1</v>
      </c>
      <c r="AL22" s="381">
        <v>3</v>
      </c>
      <c r="AM22" s="41">
        <v>15</v>
      </c>
      <c r="AN22" s="41">
        <v>8</v>
      </c>
      <c r="AO22" s="41">
        <v>7</v>
      </c>
      <c r="AP22" s="466" t="s">
        <v>34</v>
      </c>
      <c r="AQ22" s="464"/>
      <c r="AS22" s="79"/>
    </row>
    <row r="23" spans="1:43" ht="16.5" customHeight="1">
      <c r="A23" s="464" t="s">
        <v>35</v>
      </c>
      <c r="B23" s="467"/>
      <c r="C23" s="41">
        <v>39</v>
      </c>
      <c r="D23" s="41">
        <v>29</v>
      </c>
      <c r="E23" s="41">
        <v>10</v>
      </c>
      <c r="F23" s="91">
        <v>1</v>
      </c>
      <c r="G23" s="41">
        <v>1</v>
      </c>
      <c r="H23" s="381">
        <v>0</v>
      </c>
      <c r="I23" s="41">
        <v>0</v>
      </c>
      <c r="J23" s="41">
        <v>0</v>
      </c>
      <c r="K23" s="41">
        <v>0</v>
      </c>
      <c r="L23" s="91">
        <v>1</v>
      </c>
      <c r="M23" s="41">
        <v>1</v>
      </c>
      <c r="N23" s="381">
        <v>0</v>
      </c>
      <c r="O23" s="41">
        <v>0</v>
      </c>
      <c r="P23" s="41">
        <v>0</v>
      </c>
      <c r="Q23" s="41">
        <v>0</v>
      </c>
      <c r="R23" s="91">
        <v>0</v>
      </c>
      <c r="S23" s="41">
        <v>0</v>
      </c>
      <c r="T23" s="381">
        <v>0</v>
      </c>
      <c r="U23" s="41">
        <v>36</v>
      </c>
      <c r="V23" s="41">
        <v>27</v>
      </c>
      <c r="W23" s="41">
        <v>9</v>
      </c>
      <c r="X23" s="101">
        <v>0</v>
      </c>
      <c r="Y23" s="41">
        <v>0</v>
      </c>
      <c r="Z23" s="382">
        <v>0</v>
      </c>
      <c r="AA23" s="41">
        <v>1</v>
      </c>
      <c r="AB23" s="41">
        <v>0</v>
      </c>
      <c r="AC23" s="41">
        <v>1</v>
      </c>
      <c r="AD23" s="91">
        <v>0</v>
      </c>
      <c r="AE23" s="41">
        <v>0</v>
      </c>
      <c r="AF23" s="381">
        <v>0</v>
      </c>
      <c r="AG23" s="41">
        <v>0</v>
      </c>
      <c r="AH23" s="41">
        <v>0</v>
      </c>
      <c r="AI23" s="41">
        <v>0</v>
      </c>
      <c r="AJ23" s="91">
        <v>0</v>
      </c>
      <c r="AK23" s="41">
        <v>0</v>
      </c>
      <c r="AL23" s="381">
        <v>0</v>
      </c>
      <c r="AM23" s="41">
        <v>3</v>
      </c>
      <c r="AN23" s="41">
        <v>2</v>
      </c>
      <c r="AO23" s="41">
        <v>1</v>
      </c>
      <c r="AP23" s="466" t="s">
        <v>35</v>
      </c>
      <c r="AQ23" s="468"/>
    </row>
    <row r="24" spans="1:43" ht="16.5" customHeight="1">
      <c r="A24" s="464" t="s">
        <v>36</v>
      </c>
      <c r="B24" s="467"/>
      <c r="C24" s="41">
        <v>24</v>
      </c>
      <c r="D24" s="41">
        <v>12</v>
      </c>
      <c r="E24" s="41">
        <v>12</v>
      </c>
      <c r="F24" s="91">
        <v>1</v>
      </c>
      <c r="G24" s="41">
        <v>1</v>
      </c>
      <c r="H24" s="381">
        <v>0</v>
      </c>
      <c r="I24" s="41">
        <v>0</v>
      </c>
      <c r="J24" s="41">
        <v>0</v>
      </c>
      <c r="K24" s="41">
        <v>0</v>
      </c>
      <c r="L24" s="91">
        <v>1</v>
      </c>
      <c r="M24" s="41">
        <v>1</v>
      </c>
      <c r="N24" s="381">
        <v>0</v>
      </c>
      <c r="O24" s="41">
        <v>0</v>
      </c>
      <c r="P24" s="41">
        <v>0</v>
      </c>
      <c r="Q24" s="41">
        <v>0</v>
      </c>
      <c r="R24" s="91">
        <v>0</v>
      </c>
      <c r="S24" s="41">
        <v>0</v>
      </c>
      <c r="T24" s="381">
        <v>0</v>
      </c>
      <c r="U24" s="41">
        <v>18</v>
      </c>
      <c r="V24" s="41">
        <v>9</v>
      </c>
      <c r="W24" s="41">
        <v>9</v>
      </c>
      <c r="X24" s="101">
        <v>1</v>
      </c>
      <c r="Y24" s="41">
        <v>0</v>
      </c>
      <c r="Z24" s="382">
        <v>1</v>
      </c>
      <c r="AA24" s="41">
        <v>1</v>
      </c>
      <c r="AB24" s="41">
        <v>0</v>
      </c>
      <c r="AC24" s="41">
        <v>1</v>
      </c>
      <c r="AD24" s="91">
        <v>0</v>
      </c>
      <c r="AE24" s="41">
        <v>0</v>
      </c>
      <c r="AF24" s="381">
        <v>0</v>
      </c>
      <c r="AG24" s="41">
        <v>0</v>
      </c>
      <c r="AH24" s="41">
        <v>0</v>
      </c>
      <c r="AI24" s="41">
        <v>0</v>
      </c>
      <c r="AJ24" s="91">
        <v>2</v>
      </c>
      <c r="AK24" s="41">
        <v>1</v>
      </c>
      <c r="AL24" s="381">
        <v>1</v>
      </c>
      <c r="AM24" s="41">
        <v>7</v>
      </c>
      <c r="AN24" s="41">
        <v>2</v>
      </c>
      <c r="AO24" s="41">
        <v>5</v>
      </c>
      <c r="AP24" s="466" t="s">
        <v>36</v>
      </c>
      <c r="AQ24" s="468"/>
    </row>
    <row r="25" spans="1:43" ht="16.5" customHeight="1">
      <c r="A25" s="464" t="s">
        <v>37</v>
      </c>
      <c r="B25" s="467"/>
      <c r="C25" s="41">
        <v>196</v>
      </c>
      <c r="D25" s="41">
        <v>147</v>
      </c>
      <c r="E25" s="41">
        <v>49</v>
      </c>
      <c r="F25" s="91">
        <v>4</v>
      </c>
      <c r="G25" s="41">
        <v>4</v>
      </c>
      <c r="H25" s="381">
        <v>0</v>
      </c>
      <c r="I25" s="41">
        <v>0</v>
      </c>
      <c r="J25" s="41">
        <v>0</v>
      </c>
      <c r="K25" s="41">
        <v>0</v>
      </c>
      <c r="L25" s="91">
        <v>6</v>
      </c>
      <c r="M25" s="41">
        <v>5</v>
      </c>
      <c r="N25" s="381">
        <v>1</v>
      </c>
      <c r="O25" s="41">
        <v>0</v>
      </c>
      <c r="P25" s="41">
        <v>0</v>
      </c>
      <c r="Q25" s="41">
        <v>0</v>
      </c>
      <c r="R25" s="91">
        <v>0</v>
      </c>
      <c r="S25" s="41">
        <v>0</v>
      </c>
      <c r="T25" s="381">
        <v>0</v>
      </c>
      <c r="U25" s="41">
        <v>174</v>
      </c>
      <c r="V25" s="41">
        <v>132</v>
      </c>
      <c r="W25" s="41">
        <v>42</v>
      </c>
      <c r="X25" s="101">
        <v>2</v>
      </c>
      <c r="Y25" s="41">
        <v>2</v>
      </c>
      <c r="Z25" s="382">
        <v>0</v>
      </c>
      <c r="AA25" s="41">
        <v>6</v>
      </c>
      <c r="AB25" s="41">
        <v>0</v>
      </c>
      <c r="AC25" s="41">
        <v>6</v>
      </c>
      <c r="AD25" s="91">
        <v>0</v>
      </c>
      <c r="AE25" s="41">
        <v>0</v>
      </c>
      <c r="AF25" s="381">
        <v>0</v>
      </c>
      <c r="AG25" s="41">
        <v>0</v>
      </c>
      <c r="AH25" s="41">
        <v>0</v>
      </c>
      <c r="AI25" s="41">
        <v>0</v>
      </c>
      <c r="AJ25" s="91">
        <v>4</v>
      </c>
      <c r="AK25" s="41">
        <v>4</v>
      </c>
      <c r="AL25" s="381">
        <v>0</v>
      </c>
      <c r="AM25" s="41">
        <v>17</v>
      </c>
      <c r="AN25" s="41">
        <v>12</v>
      </c>
      <c r="AO25" s="41">
        <v>5</v>
      </c>
      <c r="AP25" s="466" t="s">
        <v>37</v>
      </c>
      <c r="AQ25" s="468"/>
    </row>
    <row r="26" spans="1:43" ht="16.5" customHeight="1">
      <c r="A26" s="464" t="s">
        <v>38</v>
      </c>
      <c r="B26" s="467"/>
      <c r="C26" s="41">
        <v>166</v>
      </c>
      <c r="D26" s="41">
        <v>119</v>
      </c>
      <c r="E26" s="41">
        <v>47</v>
      </c>
      <c r="F26" s="91">
        <v>4</v>
      </c>
      <c r="G26" s="41">
        <v>4</v>
      </c>
      <c r="H26" s="381">
        <v>0</v>
      </c>
      <c r="I26" s="41">
        <v>1</v>
      </c>
      <c r="J26" s="41">
        <v>1</v>
      </c>
      <c r="K26" s="41">
        <v>0</v>
      </c>
      <c r="L26" s="91">
        <v>3</v>
      </c>
      <c r="M26" s="41">
        <v>3</v>
      </c>
      <c r="N26" s="381">
        <v>0</v>
      </c>
      <c r="O26" s="41">
        <v>0</v>
      </c>
      <c r="P26" s="41">
        <v>0</v>
      </c>
      <c r="Q26" s="41">
        <v>0</v>
      </c>
      <c r="R26" s="91">
        <v>2</v>
      </c>
      <c r="S26" s="41">
        <v>2</v>
      </c>
      <c r="T26" s="381">
        <v>0</v>
      </c>
      <c r="U26" s="41">
        <v>134</v>
      </c>
      <c r="V26" s="41">
        <v>95</v>
      </c>
      <c r="W26" s="41">
        <v>39</v>
      </c>
      <c r="X26" s="101">
        <v>12</v>
      </c>
      <c r="Y26" s="41">
        <v>10</v>
      </c>
      <c r="Z26" s="382">
        <v>2</v>
      </c>
      <c r="AA26" s="41">
        <v>6</v>
      </c>
      <c r="AB26" s="41">
        <v>0</v>
      </c>
      <c r="AC26" s="41">
        <v>6</v>
      </c>
      <c r="AD26" s="91">
        <v>0</v>
      </c>
      <c r="AE26" s="41">
        <v>0</v>
      </c>
      <c r="AF26" s="381">
        <v>0</v>
      </c>
      <c r="AG26" s="41">
        <v>0</v>
      </c>
      <c r="AH26" s="41">
        <v>0</v>
      </c>
      <c r="AI26" s="41">
        <v>0</v>
      </c>
      <c r="AJ26" s="91">
        <v>4</v>
      </c>
      <c r="AK26" s="41">
        <v>4</v>
      </c>
      <c r="AL26" s="381">
        <v>0</v>
      </c>
      <c r="AM26" s="41">
        <v>72</v>
      </c>
      <c r="AN26" s="41">
        <v>43</v>
      </c>
      <c r="AO26" s="41">
        <v>29</v>
      </c>
      <c r="AP26" s="466" t="s">
        <v>38</v>
      </c>
      <c r="AQ26" s="468"/>
    </row>
    <row r="27" spans="1:43" ht="11.25" customHeight="1">
      <c r="A27" s="59"/>
      <c r="B27" s="77"/>
      <c r="C27" s="41"/>
      <c r="D27" s="41"/>
      <c r="E27" s="41"/>
      <c r="F27" s="91"/>
      <c r="G27" s="41"/>
      <c r="H27" s="381"/>
      <c r="I27" s="41"/>
      <c r="J27" s="41"/>
      <c r="K27" s="41"/>
      <c r="L27" s="91"/>
      <c r="M27" s="41"/>
      <c r="N27" s="381"/>
      <c r="O27" s="41"/>
      <c r="P27" s="41"/>
      <c r="Q27" s="41"/>
      <c r="R27" s="91"/>
      <c r="S27" s="41"/>
      <c r="T27" s="381"/>
      <c r="U27" s="41"/>
      <c r="V27" s="41"/>
      <c r="W27" s="41"/>
      <c r="X27" s="101"/>
      <c r="Y27" s="41"/>
      <c r="Z27" s="382"/>
      <c r="AA27" s="41"/>
      <c r="AB27" s="41"/>
      <c r="AC27" s="41"/>
      <c r="AD27" s="91"/>
      <c r="AE27" s="41"/>
      <c r="AF27" s="381"/>
      <c r="AG27" s="41"/>
      <c r="AH27" s="41"/>
      <c r="AI27" s="41"/>
      <c r="AJ27" s="91"/>
      <c r="AK27" s="41"/>
      <c r="AL27" s="381"/>
      <c r="AM27" s="41"/>
      <c r="AN27" s="41"/>
      <c r="AO27" s="41"/>
      <c r="AP27" s="265"/>
      <c r="AQ27" s="76"/>
    </row>
    <row r="28" spans="1:43" ht="18" customHeight="1">
      <c r="A28" s="464" t="s">
        <v>39</v>
      </c>
      <c r="B28" s="467"/>
      <c r="C28" s="41">
        <v>47</v>
      </c>
      <c r="D28" s="41">
        <v>40</v>
      </c>
      <c r="E28" s="41">
        <v>7</v>
      </c>
      <c r="F28" s="91">
        <v>1</v>
      </c>
      <c r="G28" s="41">
        <v>1</v>
      </c>
      <c r="H28" s="381">
        <v>0</v>
      </c>
      <c r="I28" s="41">
        <v>0</v>
      </c>
      <c r="J28" s="41">
        <v>0</v>
      </c>
      <c r="K28" s="41">
        <v>0</v>
      </c>
      <c r="L28" s="91">
        <v>1</v>
      </c>
      <c r="M28" s="41">
        <v>1</v>
      </c>
      <c r="N28" s="381">
        <v>0</v>
      </c>
      <c r="O28" s="41">
        <v>0</v>
      </c>
      <c r="P28" s="41">
        <v>0</v>
      </c>
      <c r="Q28" s="41">
        <v>0</v>
      </c>
      <c r="R28" s="91">
        <v>0</v>
      </c>
      <c r="S28" s="41">
        <v>0</v>
      </c>
      <c r="T28" s="381">
        <v>0</v>
      </c>
      <c r="U28" s="41">
        <v>43</v>
      </c>
      <c r="V28" s="41">
        <v>37</v>
      </c>
      <c r="W28" s="41">
        <v>6</v>
      </c>
      <c r="X28" s="101">
        <v>0</v>
      </c>
      <c r="Y28" s="41">
        <v>0</v>
      </c>
      <c r="Z28" s="382">
        <v>0</v>
      </c>
      <c r="AA28" s="41">
        <v>1</v>
      </c>
      <c r="AB28" s="41">
        <v>0</v>
      </c>
      <c r="AC28" s="41">
        <v>1</v>
      </c>
      <c r="AD28" s="91">
        <v>0</v>
      </c>
      <c r="AE28" s="41">
        <v>0</v>
      </c>
      <c r="AF28" s="381">
        <v>0</v>
      </c>
      <c r="AG28" s="41">
        <v>0</v>
      </c>
      <c r="AH28" s="41">
        <v>0</v>
      </c>
      <c r="AI28" s="41">
        <v>0</v>
      </c>
      <c r="AJ28" s="91">
        <v>1</v>
      </c>
      <c r="AK28" s="41">
        <v>1</v>
      </c>
      <c r="AL28" s="381">
        <v>0</v>
      </c>
      <c r="AM28" s="41">
        <v>3</v>
      </c>
      <c r="AN28" s="41">
        <v>1</v>
      </c>
      <c r="AO28" s="41">
        <v>2</v>
      </c>
      <c r="AP28" s="466" t="s">
        <v>39</v>
      </c>
      <c r="AQ28" s="468"/>
    </row>
    <row r="29" spans="1:43" ht="18" customHeight="1">
      <c r="A29" s="464" t="s">
        <v>40</v>
      </c>
      <c r="B29" s="468"/>
      <c r="C29" s="377">
        <v>283</v>
      </c>
      <c r="D29" s="41">
        <v>197</v>
      </c>
      <c r="E29" s="41">
        <v>86</v>
      </c>
      <c r="F29" s="91">
        <v>5</v>
      </c>
      <c r="G29" s="41">
        <v>5</v>
      </c>
      <c r="H29" s="381">
        <v>0</v>
      </c>
      <c r="I29" s="41">
        <v>0</v>
      </c>
      <c r="J29" s="41">
        <v>0</v>
      </c>
      <c r="K29" s="41">
        <v>0</v>
      </c>
      <c r="L29" s="91">
        <v>9</v>
      </c>
      <c r="M29" s="41">
        <v>9</v>
      </c>
      <c r="N29" s="381">
        <v>0</v>
      </c>
      <c r="O29" s="41">
        <v>0</v>
      </c>
      <c r="P29" s="41">
        <v>0</v>
      </c>
      <c r="Q29" s="41">
        <v>0</v>
      </c>
      <c r="R29" s="91">
        <v>0</v>
      </c>
      <c r="S29" s="41">
        <v>0</v>
      </c>
      <c r="T29" s="381">
        <v>0</v>
      </c>
      <c r="U29" s="41">
        <v>247</v>
      </c>
      <c r="V29" s="41">
        <v>173</v>
      </c>
      <c r="W29" s="41">
        <v>74</v>
      </c>
      <c r="X29" s="101">
        <v>5</v>
      </c>
      <c r="Y29" s="41">
        <v>4</v>
      </c>
      <c r="Z29" s="382">
        <v>1</v>
      </c>
      <c r="AA29" s="41">
        <v>7</v>
      </c>
      <c r="AB29" s="41">
        <v>0</v>
      </c>
      <c r="AC29" s="41">
        <v>7</v>
      </c>
      <c r="AD29" s="91">
        <v>1</v>
      </c>
      <c r="AE29" s="41">
        <v>0</v>
      </c>
      <c r="AF29" s="381">
        <v>1</v>
      </c>
      <c r="AG29" s="41">
        <v>0</v>
      </c>
      <c r="AH29" s="41">
        <v>0</v>
      </c>
      <c r="AI29" s="41">
        <v>0</v>
      </c>
      <c r="AJ29" s="91">
        <v>9</v>
      </c>
      <c r="AK29" s="41">
        <v>6</v>
      </c>
      <c r="AL29" s="381">
        <v>3</v>
      </c>
      <c r="AM29" s="41">
        <v>49</v>
      </c>
      <c r="AN29" s="41">
        <v>26</v>
      </c>
      <c r="AO29" s="41">
        <v>23</v>
      </c>
      <c r="AP29" s="466" t="s">
        <v>40</v>
      </c>
      <c r="AQ29" s="468"/>
    </row>
    <row r="30" spans="1:43" ht="18" customHeight="1">
      <c r="A30" s="566" t="s">
        <v>41</v>
      </c>
      <c r="B30" s="566"/>
      <c r="C30" s="377">
        <v>150</v>
      </c>
      <c r="D30" s="41">
        <v>74</v>
      </c>
      <c r="E30" s="41">
        <v>76</v>
      </c>
      <c r="F30" s="91">
        <v>3</v>
      </c>
      <c r="G30" s="41">
        <v>3</v>
      </c>
      <c r="H30" s="381">
        <v>0</v>
      </c>
      <c r="I30" s="41">
        <v>2</v>
      </c>
      <c r="J30" s="41">
        <v>2</v>
      </c>
      <c r="K30" s="41">
        <v>0</v>
      </c>
      <c r="L30" s="91">
        <v>5</v>
      </c>
      <c r="M30" s="41">
        <v>5</v>
      </c>
      <c r="N30" s="381">
        <v>0</v>
      </c>
      <c r="O30" s="41">
        <v>0</v>
      </c>
      <c r="P30" s="41">
        <v>0</v>
      </c>
      <c r="Q30" s="41">
        <v>0</v>
      </c>
      <c r="R30" s="91">
        <v>0</v>
      </c>
      <c r="S30" s="41">
        <v>0</v>
      </c>
      <c r="T30" s="381">
        <v>0</v>
      </c>
      <c r="U30" s="41">
        <v>92</v>
      </c>
      <c r="V30" s="41">
        <v>58</v>
      </c>
      <c r="W30" s="41">
        <v>34</v>
      </c>
      <c r="X30" s="101">
        <v>27</v>
      </c>
      <c r="Y30" s="41">
        <v>3</v>
      </c>
      <c r="Z30" s="382">
        <v>24</v>
      </c>
      <c r="AA30" s="41">
        <v>5</v>
      </c>
      <c r="AB30" s="41">
        <v>0</v>
      </c>
      <c r="AC30" s="41">
        <v>5</v>
      </c>
      <c r="AD30" s="91">
        <v>0</v>
      </c>
      <c r="AE30" s="41">
        <v>0</v>
      </c>
      <c r="AF30" s="381">
        <v>0</v>
      </c>
      <c r="AG30" s="41">
        <v>0</v>
      </c>
      <c r="AH30" s="41">
        <v>0</v>
      </c>
      <c r="AI30" s="41">
        <v>0</v>
      </c>
      <c r="AJ30" s="91">
        <v>16</v>
      </c>
      <c r="AK30" s="41">
        <v>3</v>
      </c>
      <c r="AL30" s="381">
        <v>13</v>
      </c>
      <c r="AM30" s="41">
        <v>45</v>
      </c>
      <c r="AN30" s="41">
        <v>26</v>
      </c>
      <c r="AO30" s="41">
        <v>19</v>
      </c>
      <c r="AP30" s="471" t="s">
        <v>41</v>
      </c>
      <c r="AQ30" s="469"/>
    </row>
    <row r="31" spans="1:43" ht="18" customHeight="1">
      <c r="A31" s="464" t="s">
        <v>42</v>
      </c>
      <c r="B31" s="468"/>
      <c r="C31" s="377">
        <v>183</v>
      </c>
      <c r="D31" s="41">
        <v>95</v>
      </c>
      <c r="E31" s="41">
        <v>88</v>
      </c>
      <c r="F31" s="91">
        <v>3</v>
      </c>
      <c r="G31" s="41">
        <v>3</v>
      </c>
      <c r="H31" s="381">
        <v>0</v>
      </c>
      <c r="I31" s="41">
        <v>0</v>
      </c>
      <c r="J31" s="41">
        <v>0</v>
      </c>
      <c r="K31" s="41">
        <v>0</v>
      </c>
      <c r="L31" s="91">
        <v>4</v>
      </c>
      <c r="M31" s="41">
        <v>3</v>
      </c>
      <c r="N31" s="381">
        <v>1</v>
      </c>
      <c r="O31" s="41">
        <v>1</v>
      </c>
      <c r="P31" s="41">
        <v>1</v>
      </c>
      <c r="Q31" s="41">
        <v>0</v>
      </c>
      <c r="R31" s="91">
        <v>0</v>
      </c>
      <c r="S31" s="41">
        <v>0</v>
      </c>
      <c r="T31" s="381">
        <v>0</v>
      </c>
      <c r="U31" s="41">
        <v>122</v>
      </c>
      <c r="V31" s="41">
        <v>83</v>
      </c>
      <c r="W31" s="41">
        <v>39</v>
      </c>
      <c r="X31" s="101">
        <v>42</v>
      </c>
      <c r="Y31" s="41">
        <v>0</v>
      </c>
      <c r="Z31" s="382">
        <v>42</v>
      </c>
      <c r="AA31" s="41">
        <v>4</v>
      </c>
      <c r="AB31" s="41">
        <v>0</v>
      </c>
      <c r="AC31" s="41">
        <v>4</v>
      </c>
      <c r="AD31" s="91">
        <v>0</v>
      </c>
      <c r="AE31" s="41">
        <v>0</v>
      </c>
      <c r="AF31" s="381">
        <v>0</v>
      </c>
      <c r="AG31" s="41">
        <v>0</v>
      </c>
      <c r="AH31" s="41">
        <v>0</v>
      </c>
      <c r="AI31" s="41">
        <v>0</v>
      </c>
      <c r="AJ31" s="91">
        <v>7</v>
      </c>
      <c r="AK31" s="41">
        <v>5</v>
      </c>
      <c r="AL31" s="381">
        <v>2</v>
      </c>
      <c r="AM31" s="41">
        <v>49</v>
      </c>
      <c r="AN31" s="41">
        <v>34</v>
      </c>
      <c r="AO31" s="41">
        <v>15</v>
      </c>
      <c r="AP31" s="466" t="s">
        <v>42</v>
      </c>
      <c r="AQ31" s="468"/>
    </row>
    <row r="32" spans="1:43" ht="18" customHeight="1">
      <c r="A32" s="464" t="s">
        <v>43</v>
      </c>
      <c r="B32" s="468"/>
      <c r="C32" s="377">
        <v>77</v>
      </c>
      <c r="D32" s="41">
        <v>53</v>
      </c>
      <c r="E32" s="41">
        <v>24</v>
      </c>
      <c r="F32" s="91">
        <v>2</v>
      </c>
      <c r="G32" s="41">
        <v>2</v>
      </c>
      <c r="H32" s="381">
        <v>0</v>
      </c>
      <c r="I32" s="41">
        <v>0</v>
      </c>
      <c r="J32" s="41">
        <v>0</v>
      </c>
      <c r="K32" s="41">
        <v>0</v>
      </c>
      <c r="L32" s="91">
        <v>2</v>
      </c>
      <c r="M32" s="41">
        <v>2</v>
      </c>
      <c r="N32" s="381">
        <v>0</v>
      </c>
      <c r="O32" s="41">
        <v>0</v>
      </c>
      <c r="P32" s="41">
        <v>0</v>
      </c>
      <c r="Q32" s="41">
        <v>0</v>
      </c>
      <c r="R32" s="91">
        <v>0</v>
      </c>
      <c r="S32" s="41">
        <v>0</v>
      </c>
      <c r="T32" s="381">
        <v>0</v>
      </c>
      <c r="U32" s="41">
        <v>62</v>
      </c>
      <c r="V32" s="41">
        <v>46</v>
      </c>
      <c r="W32" s="41">
        <v>16</v>
      </c>
      <c r="X32" s="101">
        <v>6</v>
      </c>
      <c r="Y32" s="41">
        <v>1</v>
      </c>
      <c r="Z32" s="382">
        <v>5</v>
      </c>
      <c r="AA32" s="41">
        <v>2</v>
      </c>
      <c r="AB32" s="41">
        <v>0</v>
      </c>
      <c r="AC32" s="41">
        <v>2</v>
      </c>
      <c r="AD32" s="91">
        <v>0</v>
      </c>
      <c r="AE32" s="41">
        <v>0</v>
      </c>
      <c r="AF32" s="381">
        <v>0</v>
      </c>
      <c r="AG32" s="41">
        <v>0</v>
      </c>
      <c r="AH32" s="41">
        <v>0</v>
      </c>
      <c r="AI32" s="41">
        <v>0</v>
      </c>
      <c r="AJ32" s="91">
        <v>3</v>
      </c>
      <c r="AK32" s="41">
        <v>2</v>
      </c>
      <c r="AL32" s="381">
        <v>1</v>
      </c>
      <c r="AM32" s="41">
        <v>5</v>
      </c>
      <c r="AN32" s="41">
        <v>4</v>
      </c>
      <c r="AO32" s="41">
        <v>1</v>
      </c>
      <c r="AP32" s="466" t="s">
        <v>43</v>
      </c>
      <c r="AQ32" s="468"/>
    </row>
    <row r="33" spans="1:43" ht="13.5" customHeight="1">
      <c r="A33" s="59"/>
      <c r="B33" s="77"/>
      <c r="C33" s="41"/>
      <c r="D33" s="41"/>
      <c r="E33" s="41"/>
      <c r="F33" s="91"/>
      <c r="G33" s="41"/>
      <c r="H33" s="381"/>
      <c r="I33" s="41"/>
      <c r="J33" s="41"/>
      <c r="K33" s="41"/>
      <c r="L33" s="91"/>
      <c r="M33" s="41"/>
      <c r="N33" s="381"/>
      <c r="O33" s="41"/>
      <c r="P33" s="41"/>
      <c r="Q33" s="41"/>
      <c r="R33" s="91"/>
      <c r="S33" s="41"/>
      <c r="T33" s="381"/>
      <c r="U33" s="41"/>
      <c r="V33" s="41"/>
      <c r="W33" s="41"/>
      <c r="X33" s="101"/>
      <c r="Y33" s="41"/>
      <c r="Z33" s="382"/>
      <c r="AA33" s="41"/>
      <c r="AB33" s="41"/>
      <c r="AC33" s="41"/>
      <c r="AD33" s="91"/>
      <c r="AE33" s="41"/>
      <c r="AF33" s="381"/>
      <c r="AG33" s="41"/>
      <c r="AH33" s="41"/>
      <c r="AI33" s="41"/>
      <c r="AJ33" s="91"/>
      <c r="AK33" s="41"/>
      <c r="AL33" s="381"/>
      <c r="AM33" s="41"/>
      <c r="AN33" s="41"/>
      <c r="AO33" s="41"/>
      <c r="AP33" s="265"/>
      <c r="AQ33" s="76"/>
    </row>
    <row r="34" spans="1:43" ht="17.25" customHeight="1">
      <c r="A34" s="464" t="s">
        <v>44</v>
      </c>
      <c r="B34" s="467"/>
      <c r="C34" s="41">
        <v>154</v>
      </c>
      <c r="D34" s="41">
        <v>104</v>
      </c>
      <c r="E34" s="41">
        <v>50</v>
      </c>
      <c r="F34" s="91">
        <v>3</v>
      </c>
      <c r="G34" s="41">
        <v>3</v>
      </c>
      <c r="H34" s="381">
        <v>0</v>
      </c>
      <c r="I34" s="41">
        <v>0</v>
      </c>
      <c r="J34" s="41">
        <v>0</v>
      </c>
      <c r="K34" s="41">
        <v>0</v>
      </c>
      <c r="L34" s="91">
        <v>5</v>
      </c>
      <c r="M34" s="41">
        <v>4</v>
      </c>
      <c r="N34" s="381">
        <v>1</v>
      </c>
      <c r="O34" s="41">
        <v>0</v>
      </c>
      <c r="P34" s="41">
        <v>0</v>
      </c>
      <c r="Q34" s="41">
        <v>0</v>
      </c>
      <c r="R34" s="91">
        <v>0</v>
      </c>
      <c r="S34" s="41">
        <v>0</v>
      </c>
      <c r="T34" s="381">
        <v>0</v>
      </c>
      <c r="U34" s="41">
        <v>131</v>
      </c>
      <c r="V34" s="41">
        <v>96</v>
      </c>
      <c r="W34" s="41">
        <v>35</v>
      </c>
      <c r="X34" s="101">
        <v>1</v>
      </c>
      <c r="Y34" s="41">
        <v>0</v>
      </c>
      <c r="Z34" s="382">
        <v>1</v>
      </c>
      <c r="AA34" s="41">
        <v>6</v>
      </c>
      <c r="AB34" s="41">
        <v>0</v>
      </c>
      <c r="AC34" s="41">
        <v>6</v>
      </c>
      <c r="AD34" s="91">
        <v>2</v>
      </c>
      <c r="AE34" s="41">
        <v>0</v>
      </c>
      <c r="AF34" s="381">
        <v>2</v>
      </c>
      <c r="AG34" s="41">
        <v>0</v>
      </c>
      <c r="AH34" s="41">
        <v>0</v>
      </c>
      <c r="AI34" s="41">
        <v>0</v>
      </c>
      <c r="AJ34" s="91">
        <v>6</v>
      </c>
      <c r="AK34" s="41">
        <v>1</v>
      </c>
      <c r="AL34" s="381">
        <v>5</v>
      </c>
      <c r="AM34" s="41">
        <v>9</v>
      </c>
      <c r="AN34" s="41">
        <v>5</v>
      </c>
      <c r="AO34" s="41">
        <v>4</v>
      </c>
      <c r="AP34" s="466" t="s">
        <v>44</v>
      </c>
      <c r="AQ34" s="468"/>
    </row>
    <row r="35" spans="1:43" ht="17.25" customHeight="1">
      <c r="A35" s="464" t="s">
        <v>45</v>
      </c>
      <c r="B35" s="465"/>
      <c r="C35" s="41">
        <v>92</v>
      </c>
      <c r="D35" s="41">
        <v>67</v>
      </c>
      <c r="E35" s="41">
        <v>25</v>
      </c>
      <c r="F35" s="91">
        <v>3</v>
      </c>
      <c r="G35" s="41">
        <v>3</v>
      </c>
      <c r="H35" s="381">
        <v>0</v>
      </c>
      <c r="I35" s="41">
        <v>0</v>
      </c>
      <c r="J35" s="41">
        <v>0</v>
      </c>
      <c r="K35" s="41">
        <v>0</v>
      </c>
      <c r="L35" s="91">
        <v>3</v>
      </c>
      <c r="M35" s="41">
        <v>3</v>
      </c>
      <c r="N35" s="381">
        <v>0</v>
      </c>
      <c r="O35" s="41">
        <v>0</v>
      </c>
      <c r="P35" s="41">
        <v>0</v>
      </c>
      <c r="Q35" s="41">
        <v>0</v>
      </c>
      <c r="R35" s="91">
        <v>0</v>
      </c>
      <c r="S35" s="41">
        <v>0</v>
      </c>
      <c r="T35" s="381">
        <v>0</v>
      </c>
      <c r="U35" s="41">
        <v>82</v>
      </c>
      <c r="V35" s="41">
        <v>60</v>
      </c>
      <c r="W35" s="41">
        <v>22</v>
      </c>
      <c r="X35" s="101">
        <v>0</v>
      </c>
      <c r="Y35" s="41">
        <v>0</v>
      </c>
      <c r="Z35" s="382">
        <v>0</v>
      </c>
      <c r="AA35" s="41">
        <v>3</v>
      </c>
      <c r="AB35" s="41">
        <v>0</v>
      </c>
      <c r="AC35" s="41">
        <v>3</v>
      </c>
      <c r="AD35" s="91">
        <v>0</v>
      </c>
      <c r="AE35" s="41">
        <v>0</v>
      </c>
      <c r="AF35" s="381">
        <v>0</v>
      </c>
      <c r="AG35" s="41">
        <v>0</v>
      </c>
      <c r="AH35" s="41">
        <v>0</v>
      </c>
      <c r="AI35" s="41">
        <v>0</v>
      </c>
      <c r="AJ35" s="91">
        <v>1</v>
      </c>
      <c r="AK35" s="41">
        <v>1</v>
      </c>
      <c r="AL35" s="381">
        <v>0</v>
      </c>
      <c r="AM35" s="41">
        <v>19</v>
      </c>
      <c r="AN35" s="41">
        <v>12</v>
      </c>
      <c r="AO35" s="41">
        <v>7</v>
      </c>
      <c r="AP35" s="466" t="s">
        <v>45</v>
      </c>
      <c r="AQ35" s="464"/>
    </row>
    <row r="36" spans="1:43" ht="17.25" customHeight="1">
      <c r="A36" s="464" t="s">
        <v>46</v>
      </c>
      <c r="B36" s="465"/>
      <c r="C36" s="41">
        <v>62</v>
      </c>
      <c r="D36" s="41">
        <v>37</v>
      </c>
      <c r="E36" s="41">
        <v>25</v>
      </c>
      <c r="F36" s="91">
        <v>3</v>
      </c>
      <c r="G36" s="41">
        <v>3</v>
      </c>
      <c r="H36" s="381">
        <v>0</v>
      </c>
      <c r="I36" s="41">
        <v>0</v>
      </c>
      <c r="J36" s="41">
        <v>0</v>
      </c>
      <c r="K36" s="41">
        <v>0</v>
      </c>
      <c r="L36" s="91">
        <v>3</v>
      </c>
      <c r="M36" s="41">
        <v>3</v>
      </c>
      <c r="N36" s="381">
        <v>0</v>
      </c>
      <c r="O36" s="41">
        <v>1</v>
      </c>
      <c r="P36" s="41">
        <v>1</v>
      </c>
      <c r="Q36" s="41">
        <v>0</v>
      </c>
      <c r="R36" s="91">
        <v>0</v>
      </c>
      <c r="S36" s="41">
        <v>0</v>
      </c>
      <c r="T36" s="381">
        <v>0</v>
      </c>
      <c r="U36" s="41">
        <v>52</v>
      </c>
      <c r="V36" s="41">
        <v>30</v>
      </c>
      <c r="W36" s="41">
        <v>22</v>
      </c>
      <c r="X36" s="101">
        <v>0</v>
      </c>
      <c r="Y36" s="41">
        <v>0</v>
      </c>
      <c r="Z36" s="382">
        <v>0</v>
      </c>
      <c r="AA36" s="41">
        <v>2</v>
      </c>
      <c r="AB36" s="41">
        <v>0</v>
      </c>
      <c r="AC36" s="41">
        <v>2</v>
      </c>
      <c r="AD36" s="91">
        <v>1</v>
      </c>
      <c r="AE36" s="41">
        <v>0</v>
      </c>
      <c r="AF36" s="381">
        <v>1</v>
      </c>
      <c r="AG36" s="41">
        <v>0</v>
      </c>
      <c r="AH36" s="41">
        <v>0</v>
      </c>
      <c r="AI36" s="41">
        <v>0</v>
      </c>
      <c r="AJ36" s="91">
        <v>0</v>
      </c>
      <c r="AK36" s="41">
        <v>0</v>
      </c>
      <c r="AL36" s="381">
        <v>0</v>
      </c>
      <c r="AM36" s="41">
        <v>25</v>
      </c>
      <c r="AN36" s="41">
        <v>10</v>
      </c>
      <c r="AO36" s="41">
        <v>15</v>
      </c>
      <c r="AP36" s="466" t="s">
        <v>46</v>
      </c>
      <c r="AQ36" s="464"/>
    </row>
    <row r="37" spans="1:43" ht="17.25" customHeight="1">
      <c r="A37" s="464" t="s">
        <v>47</v>
      </c>
      <c r="B37" s="472"/>
      <c r="C37" s="41">
        <v>201</v>
      </c>
      <c r="D37" s="41">
        <v>132</v>
      </c>
      <c r="E37" s="41">
        <v>69</v>
      </c>
      <c r="F37" s="91">
        <v>4</v>
      </c>
      <c r="G37" s="41">
        <v>4</v>
      </c>
      <c r="H37" s="381">
        <v>0</v>
      </c>
      <c r="I37" s="41">
        <v>0</v>
      </c>
      <c r="J37" s="41">
        <v>0</v>
      </c>
      <c r="K37" s="41">
        <v>0</v>
      </c>
      <c r="L37" s="91">
        <v>5</v>
      </c>
      <c r="M37" s="41">
        <v>5</v>
      </c>
      <c r="N37" s="381">
        <v>0</v>
      </c>
      <c r="O37" s="41">
        <v>0</v>
      </c>
      <c r="P37" s="41">
        <v>0</v>
      </c>
      <c r="Q37" s="41">
        <v>0</v>
      </c>
      <c r="R37" s="91">
        <v>0</v>
      </c>
      <c r="S37" s="41">
        <v>0</v>
      </c>
      <c r="T37" s="381">
        <v>0</v>
      </c>
      <c r="U37" s="41">
        <v>164</v>
      </c>
      <c r="V37" s="41">
        <v>121</v>
      </c>
      <c r="W37" s="41">
        <v>43</v>
      </c>
      <c r="X37" s="101">
        <v>19</v>
      </c>
      <c r="Y37" s="41">
        <v>1</v>
      </c>
      <c r="Z37" s="382">
        <v>18</v>
      </c>
      <c r="AA37" s="41">
        <v>6</v>
      </c>
      <c r="AB37" s="41">
        <v>0</v>
      </c>
      <c r="AC37" s="41">
        <v>6</v>
      </c>
      <c r="AD37" s="91">
        <v>0</v>
      </c>
      <c r="AE37" s="41">
        <v>0</v>
      </c>
      <c r="AF37" s="381">
        <v>0</v>
      </c>
      <c r="AG37" s="41">
        <v>0</v>
      </c>
      <c r="AH37" s="41">
        <v>0</v>
      </c>
      <c r="AI37" s="41">
        <v>0</v>
      </c>
      <c r="AJ37" s="91">
        <v>3</v>
      </c>
      <c r="AK37" s="41">
        <v>1</v>
      </c>
      <c r="AL37" s="381">
        <v>2</v>
      </c>
      <c r="AM37" s="41">
        <v>45</v>
      </c>
      <c r="AN37" s="41">
        <v>28</v>
      </c>
      <c r="AO37" s="41">
        <v>17</v>
      </c>
      <c r="AP37" s="466" t="s">
        <v>47</v>
      </c>
      <c r="AQ37" s="473"/>
    </row>
    <row r="38" spans="1:43" ht="13.5" customHeight="1">
      <c r="A38" s="464" t="s">
        <v>201</v>
      </c>
      <c r="B38" s="465"/>
      <c r="F38" s="108"/>
      <c r="G38" s="6"/>
      <c r="H38" s="109"/>
      <c r="L38" s="108"/>
      <c r="M38" s="6"/>
      <c r="N38" s="109"/>
      <c r="R38" s="108"/>
      <c r="S38" s="6"/>
      <c r="T38" s="109"/>
      <c r="X38" s="388"/>
      <c r="Y38" s="6"/>
      <c r="Z38" s="389"/>
      <c r="AD38" s="108"/>
      <c r="AE38" s="6"/>
      <c r="AF38" s="109"/>
      <c r="AJ38" s="108"/>
      <c r="AK38" s="6"/>
      <c r="AL38" s="109"/>
      <c r="AP38" s="466" t="s">
        <v>201</v>
      </c>
      <c r="AQ38" s="464"/>
    </row>
    <row r="39" spans="1:43" ht="15.75" customHeight="1">
      <c r="A39" s="464" t="s">
        <v>49</v>
      </c>
      <c r="B39" s="465"/>
      <c r="C39" s="266">
        <v>0</v>
      </c>
      <c r="D39" s="266">
        <v>0</v>
      </c>
      <c r="E39" s="266">
        <v>0</v>
      </c>
      <c r="F39" s="267">
        <v>0</v>
      </c>
      <c r="G39" s="268">
        <v>0</v>
      </c>
      <c r="H39" s="269">
        <v>0</v>
      </c>
      <c r="I39" s="266">
        <v>0</v>
      </c>
      <c r="J39" s="266">
        <v>0</v>
      </c>
      <c r="K39" s="266">
        <v>0</v>
      </c>
      <c r="L39" s="267">
        <v>0</v>
      </c>
      <c r="M39" s="268">
        <v>0</v>
      </c>
      <c r="N39" s="269">
        <v>0</v>
      </c>
      <c r="O39" s="266">
        <v>0</v>
      </c>
      <c r="P39" s="266">
        <v>0</v>
      </c>
      <c r="Q39" s="266">
        <v>0</v>
      </c>
      <c r="R39" s="267">
        <v>0</v>
      </c>
      <c r="S39" s="268">
        <v>0</v>
      </c>
      <c r="T39" s="269">
        <v>0</v>
      </c>
      <c r="U39" s="266">
        <v>0</v>
      </c>
      <c r="V39" s="266">
        <v>0</v>
      </c>
      <c r="W39" s="266">
        <v>0</v>
      </c>
      <c r="X39" s="390">
        <v>0</v>
      </c>
      <c r="Y39" s="268">
        <v>0</v>
      </c>
      <c r="Z39" s="391">
        <v>0</v>
      </c>
      <c r="AA39" s="266">
        <v>0</v>
      </c>
      <c r="AB39" s="266">
        <v>0</v>
      </c>
      <c r="AC39" s="266">
        <v>0</v>
      </c>
      <c r="AD39" s="267">
        <v>0</v>
      </c>
      <c r="AE39" s="268">
        <v>0</v>
      </c>
      <c r="AF39" s="269">
        <v>0</v>
      </c>
      <c r="AG39" s="266">
        <v>0</v>
      </c>
      <c r="AH39" s="266">
        <v>0</v>
      </c>
      <c r="AI39" s="266">
        <v>0</v>
      </c>
      <c r="AJ39" s="267">
        <v>0</v>
      </c>
      <c r="AK39" s="268">
        <v>0</v>
      </c>
      <c r="AL39" s="269">
        <v>0</v>
      </c>
      <c r="AM39" s="266">
        <v>0</v>
      </c>
      <c r="AN39" s="266">
        <v>0</v>
      </c>
      <c r="AO39" s="266">
        <v>0</v>
      </c>
      <c r="AP39" s="466" t="s">
        <v>49</v>
      </c>
      <c r="AQ39" s="464"/>
    </row>
    <row r="40" spans="1:43" ht="15.75" customHeight="1">
      <c r="A40" s="55"/>
      <c r="B40" s="54" t="s">
        <v>50</v>
      </c>
      <c r="C40" s="58">
        <v>0</v>
      </c>
      <c r="D40" s="58">
        <v>0</v>
      </c>
      <c r="E40" s="58">
        <v>0</v>
      </c>
      <c r="F40" s="261">
        <v>0</v>
      </c>
      <c r="G40" s="262">
        <v>0</v>
      </c>
      <c r="H40" s="263">
        <v>0</v>
      </c>
      <c r="I40" s="58">
        <v>0</v>
      </c>
      <c r="J40" s="58">
        <v>0</v>
      </c>
      <c r="K40" s="58">
        <v>0</v>
      </c>
      <c r="L40" s="261">
        <v>0</v>
      </c>
      <c r="M40" s="262">
        <v>0</v>
      </c>
      <c r="N40" s="263">
        <v>0</v>
      </c>
      <c r="O40" s="58">
        <v>0</v>
      </c>
      <c r="P40" s="58">
        <v>0</v>
      </c>
      <c r="Q40" s="58">
        <v>0</v>
      </c>
      <c r="R40" s="261">
        <v>0</v>
      </c>
      <c r="S40" s="262">
        <v>0</v>
      </c>
      <c r="T40" s="263">
        <v>0</v>
      </c>
      <c r="U40" s="58">
        <v>0</v>
      </c>
      <c r="V40" s="58">
        <v>0</v>
      </c>
      <c r="W40" s="58">
        <v>0</v>
      </c>
      <c r="X40" s="392">
        <v>0</v>
      </c>
      <c r="Y40" s="262">
        <v>0</v>
      </c>
      <c r="Z40" s="393">
        <v>0</v>
      </c>
      <c r="AA40" s="58">
        <v>0</v>
      </c>
      <c r="AB40" s="58">
        <v>0</v>
      </c>
      <c r="AC40" s="58">
        <v>0</v>
      </c>
      <c r="AD40" s="261">
        <v>0</v>
      </c>
      <c r="AE40" s="262">
        <v>0</v>
      </c>
      <c r="AF40" s="263">
        <v>0</v>
      </c>
      <c r="AG40" s="58">
        <v>0</v>
      </c>
      <c r="AH40" s="58">
        <v>0</v>
      </c>
      <c r="AI40" s="58">
        <v>0</v>
      </c>
      <c r="AJ40" s="261">
        <v>0</v>
      </c>
      <c r="AK40" s="262">
        <v>0</v>
      </c>
      <c r="AL40" s="263">
        <v>0</v>
      </c>
      <c r="AM40" s="58">
        <v>0</v>
      </c>
      <c r="AN40" s="58">
        <v>0</v>
      </c>
      <c r="AO40" s="58">
        <v>0</v>
      </c>
      <c r="AP40" s="271"/>
      <c r="AQ40" s="59" t="s">
        <v>50</v>
      </c>
    </row>
    <row r="41" spans="1:43" ht="15.75" customHeight="1">
      <c r="A41" s="55"/>
      <c r="B41" s="54" t="s">
        <v>51</v>
      </c>
      <c r="C41" s="58">
        <v>0</v>
      </c>
      <c r="D41" s="58">
        <v>0</v>
      </c>
      <c r="E41" s="58">
        <v>0</v>
      </c>
      <c r="F41" s="261">
        <v>0</v>
      </c>
      <c r="G41" s="262">
        <v>0</v>
      </c>
      <c r="H41" s="263">
        <v>0</v>
      </c>
      <c r="I41" s="58">
        <v>0</v>
      </c>
      <c r="J41" s="58">
        <v>0</v>
      </c>
      <c r="K41" s="58">
        <v>0</v>
      </c>
      <c r="L41" s="261">
        <v>0</v>
      </c>
      <c r="M41" s="262">
        <v>0</v>
      </c>
      <c r="N41" s="263">
        <v>0</v>
      </c>
      <c r="O41" s="58">
        <v>0</v>
      </c>
      <c r="P41" s="58">
        <v>0</v>
      </c>
      <c r="Q41" s="58">
        <v>0</v>
      </c>
      <c r="R41" s="261">
        <v>0</v>
      </c>
      <c r="S41" s="262">
        <v>0</v>
      </c>
      <c r="T41" s="263">
        <v>0</v>
      </c>
      <c r="U41" s="58">
        <v>0</v>
      </c>
      <c r="V41" s="58">
        <v>0</v>
      </c>
      <c r="W41" s="58">
        <v>0</v>
      </c>
      <c r="X41" s="392">
        <v>0</v>
      </c>
      <c r="Y41" s="262">
        <v>0</v>
      </c>
      <c r="Z41" s="393">
        <v>0</v>
      </c>
      <c r="AA41" s="58">
        <v>0</v>
      </c>
      <c r="AB41" s="58">
        <v>0</v>
      </c>
      <c r="AC41" s="58">
        <v>0</v>
      </c>
      <c r="AD41" s="261">
        <v>0</v>
      </c>
      <c r="AE41" s="262">
        <v>0</v>
      </c>
      <c r="AF41" s="263">
        <v>0</v>
      </c>
      <c r="AG41" s="58">
        <v>0</v>
      </c>
      <c r="AH41" s="58">
        <v>0</v>
      </c>
      <c r="AI41" s="58">
        <v>0</v>
      </c>
      <c r="AJ41" s="261">
        <v>0</v>
      </c>
      <c r="AK41" s="262">
        <v>0</v>
      </c>
      <c r="AL41" s="263">
        <v>0</v>
      </c>
      <c r="AM41" s="58">
        <v>0</v>
      </c>
      <c r="AN41" s="58">
        <v>0</v>
      </c>
      <c r="AO41" s="58">
        <v>0</v>
      </c>
      <c r="AP41" s="271"/>
      <c r="AQ41" s="59" t="s">
        <v>51</v>
      </c>
    </row>
    <row r="42" spans="1:43" ht="12" customHeight="1">
      <c r="A42" s="55"/>
      <c r="B42" s="54"/>
      <c r="C42" s="58"/>
      <c r="D42" s="58"/>
      <c r="E42" s="58"/>
      <c r="F42" s="261"/>
      <c r="G42" s="262"/>
      <c r="H42" s="263"/>
      <c r="I42" s="58"/>
      <c r="J42" s="58"/>
      <c r="K42" s="58"/>
      <c r="L42" s="261"/>
      <c r="M42" s="262"/>
      <c r="N42" s="263"/>
      <c r="O42" s="58"/>
      <c r="P42" s="58"/>
      <c r="Q42" s="58"/>
      <c r="R42" s="261"/>
      <c r="S42" s="262"/>
      <c r="T42" s="263"/>
      <c r="U42" s="58"/>
      <c r="V42" s="58"/>
      <c r="W42" s="58"/>
      <c r="X42" s="392"/>
      <c r="Y42" s="262"/>
      <c r="Z42" s="393"/>
      <c r="AA42" s="58"/>
      <c r="AB42" s="58"/>
      <c r="AC42" s="58"/>
      <c r="AD42" s="261"/>
      <c r="AE42" s="262"/>
      <c r="AF42" s="263"/>
      <c r="AG42" s="58"/>
      <c r="AH42" s="58"/>
      <c r="AI42" s="58"/>
      <c r="AJ42" s="261"/>
      <c r="AK42" s="262"/>
      <c r="AL42" s="263"/>
      <c r="AM42" s="58"/>
      <c r="AN42" s="58"/>
      <c r="AO42" s="58"/>
      <c r="AP42" s="271"/>
      <c r="AQ42" s="59"/>
    </row>
    <row r="43" spans="1:43" ht="15.75" customHeight="1">
      <c r="A43" s="464" t="s">
        <v>52</v>
      </c>
      <c r="B43" s="465"/>
      <c r="C43" s="266">
        <v>42</v>
      </c>
      <c r="D43" s="266">
        <v>25</v>
      </c>
      <c r="E43" s="266">
        <v>17</v>
      </c>
      <c r="F43" s="267">
        <v>1</v>
      </c>
      <c r="G43" s="268">
        <v>1</v>
      </c>
      <c r="H43" s="269">
        <v>0</v>
      </c>
      <c r="I43" s="266">
        <v>0</v>
      </c>
      <c r="J43" s="266">
        <v>0</v>
      </c>
      <c r="K43" s="266">
        <v>0</v>
      </c>
      <c r="L43" s="267">
        <v>1</v>
      </c>
      <c r="M43" s="268">
        <v>0</v>
      </c>
      <c r="N43" s="269">
        <v>1</v>
      </c>
      <c r="O43" s="266">
        <v>0</v>
      </c>
      <c r="P43" s="266">
        <v>0</v>
      </c>
      <c r="Q43" s="266">
        <v>0</v>
      </c>
      <c r="R43" s="267">
        <v>0</v>
      </c>
      <c r="S43" s="268">
        <v>0</v>
      </c>
      <c r="T43" s="269">
        <v>0</v>
      </c>
      <c r="U43" s="266">
        <v>38</v>
      </c>
      <c r="V43" s="266">
        <v>24</v>
      </c>
      <c r="W43" s="266">
        <v>14</v>
      </c>
      <c r="X43" s="390">
        <v>0</v>
      </c>
      <c r="Y43" s="268">
        <v>0</v>
      </c>
      <c r="Z43" s="391">
        <v>0</v>
      </c>
      <c r="AA43" s="266">
        <v>1</v>
      </c>
      <c r="AB43" s="266">
        <v>0</v>
      </c>
      <c r="AC43" s="266">
        <v>1</v>
      </c>
      <c r="AD43" s="267">
        <v>0</v>
      </c>
      <c r="AE43" s="268">
        <v>0</v>
      </c>
      <c r="AF43" s="269">
        <v>0</v>
      </c>
      <c r="AG43" s="266">
        <v>0</v>
      </c>
      <c r="AH43" s="266">
        <v>0</v>
      </c>
      <c r="AI43" s="266">
        <v>0</v>
      </c>
      <c r="AJ43" s="267">
        <v>1</v>
      </c>
      <c r="AK43" s="268">
        <v>0</v>
      </c>
      <c r="AL43" s="269">
        <v>1</v>
      </c>
      <c r="AM43" s="266">
        <v>7</v>
      </c>
      <c r="AN43" s="266">
        <v>5</v>
      </c>
      <c r="AO43" s="266">
        <v>2</v>
      </c>
      <c r="AP43" s="466" t="s">
        <v>52</v>
      </c>
      <c r="AQ43" s="464"/>
    </row>
    <row r="44" spans="1:43" ht="15.75" customHeight="1">
      <c r="A44" s="55"/>
      <c r="B44" s="54" t="s">
        <v>53</v>
      </c>
      <c r="C44" s="58">
        <v>42</v>
      </c>
      <c r="D44" s="58">
        <v>25</v>
      </c>
      <c r="E44" s="58">
        <v>17</v>
      </c>
      <c r="F44" s="261">
        <v>1</v>
      </c>
      <c r="G44" s="262">
        <v>1</v>
      </c>
      <c r="H44" s="263">
        <v>0</v>
      </c>
      <c r="I44" s="58">
        <v>0</v>
      </c>
      <c r="J44" s="58">
        <v>0</v>
      </c>
      <c r="K44" s="58">
        <v>0</v>
      </c>
      <c r="L44" s="261">
        <v>1</v>
      </c>
      <c r="M44" s="262">
        <v>0</v>
      </c>
      <c r="N44" s="263">
        <v>1</v>
      </c>
      <c r="O44" s="58">
        <v>0</v>
      </c>
      <c r="P44" s="58">
        <v>0</v>
      </c>
      <c r="Q44" s="58">
        <v>0</v>
      </c>
      <c r="R44" s="261">
        <v>0</v>
      </c>
      <c r="S44" s="262">
        <v>0</v>
      </c>
      <c r="T44" s="263">
        <v>0</v>
      </c>
      <c r="U44" s="58">
        <v>38</v>
      </c>
      <c r="V44" s="58">
        <v>24</v>
      </c>
      <c r="W44" s="58">
        <v>14</v>
      </c>
      <c r="X44" s="392">
        <v>0</v>
      </c>
      <c r="Y44" s="262">
        <v>0</v>
      </c>
      <c r="Z44" s="393">
        <v>0</v>
      </c>
      <c r="AA44" s="58">
        <v>1</v>
      </c>
      <c r="AB44" s="58">
        <v>0</v>
      </c>
      <c r="AC44" s="58">
        <v>1</v>
      </c>
      <c r="AD44" s="261">
        <v>0</v>
      </c>
      <c r="AE44" s="262">
        <v>0</v>
      </c>
      <c r="AF44" s="263">
        <v>0</v>
      </c>
      <c r="AG44" s="58">
        <v>0</v>
      </c>
      <c r="AH44" s="58">
        <v>0</v>
      </c>
      <c r="AI44" s="58">
        <v>0</v>
      </c>
      <c r="AJ44" s="261">
        <v>1</v>
      </c>
      <c r="AK44" s="262">
        <v>0</v>
      </c>
      <c r="AL44" s="263">
        <v>1</v>
      </c>
      <c r="AM44" s="58">
        <v>7</v>
      </c>
      <c r="AN44" s="58">
        <v>5</v>
      </c>
      <c r="AO44" s="58">
        <v>2</v>
      </c>
      <c r="AP44" s="271"/>
      <c r="AQ44" s="59" t="s">
        <v>53</v>
      </c>
    </row>
    <row r="45" spans="1:43" ht="10.5" customHeight="1">
      <c r="A45" s="55"/>
      <c r="B45" s="54"/>
      <c r="C45" s="58"/>
      <c r="D45" s="58"/>
      <c r="E45" s="58"/>
      <c r="F45" s="261"/>
      <c r="G45" s="262"/>
      <c r="H45" s="263"/>
      <c r="I45" s="58"/>
      <c r="J45" s="58"/>
      <c r="K45" s="58"/>
      <c r="L45" s="261"/>
      <c r="M45" s="262"/>
      <c r="N45" s="263"/>
      <c r="O45" s="58"/>
      <c r="P45" s="58"/>
      <c r="Q45" s="58"/>
      <c r="R45" s="261"/>
      <c r="S45" s="262"/>
      <c r="T45" s="263"/>
      <c r="U45" s="58"/>
      <c r="V45" s="58"/>
      <c r="W45" s="58"/>
      <c r="X45" s="392"/>
      <c r="Y45" s="262"/>
      <c r="Z45" s="393"/>
      <c r="AA45" s="58"/>
      <c r="AB45" s="58"/>
      <c r="AC45" s="58"/>
      <c r="AD45" s="261"/>
      <c r="AE45" s="262"/>
      <c r="AF45" s="263"/>
      <c r="AG45" s="58"/>
      <c r="AH45" s="58"/>
      <c r="AI45" s="58"/>
      <c r="AJ45" s="261"/>
      <c r="AK45" s="262"/>
      <c r="AL45" s="263"/>
      <c r="AM45" s="58"/>
      <c r="AN45" s="58"/>
      <c r="AO45" s="58"/>
      <c r="AP45" s="271"/>
      <c r="AQ45" s="59"/>
    </row>
    <row r="46" spans="1:43" ht="15.75" customHeight="1">
      <c r="A46" s="464" t="s">
        <v>54</v>
      </c>
      <c r="B46" s="465"/>
      <c r="C46" s="266">
        <v>0</v>
      </c>
      <c r="D46" s="266">
        <v>0</v>
      </c>
      <c r="E46" s="266">
        <v>0</v>
      </c>
      <c r="F46" s="267">
        <v>0</v>
      </c>
      <c r="G46" s="268">
        <v>0</v>
      </c>
      <c r="H46" s="269">
        <v>0</v>
      </c>
      <c r="I46" s="266">
        <v>0</v>
      </c>
      <c r="J46" s="266">
        <v>0</v>
      </c>
      <c r="K46" s="266">
        <v>0</v>
      </c>
      <c r="L46" s="267">
        <v>0</v>
      </c>
      <c r="M46" s="268">
        <v>0</v>
      </c>
      <c r="N46" s="269">
        <v>0</v>
      </c>
      <c r="O46" s="266">
        <v>0</v>
      </c>
      <c r="P46" s="266">
        <v>0</v>
      </c>
      <c r="Q46" s="266">
        <v>0</v>
      </c>
      <c r="R46" s="267">
        <v>0</v>
      </c>
      <c r="S46" s="268">
        <v>0</v>
      </c>
      <c r="T46" s="269">
        <v>0</v>
      </c>
      <c r="U46" s="266">
        <v>0</v>
      </c>
      <c r="V46" s="266">
        <v>0</v>
      </c>
      <c r="W46" s="266">
        <v>0</v>
      </c>
      <c r="X46" s="390">
        <v>0</v>
      </c>
      <c r="Y46" s="268">
        <v>0</v>
      </c>
      <c r="Z46" s="391">
        <v>0</v>
      </c>
      <c r="AA46" s="266">
        <v>0</v>
      </c>
      <c r="AB46" s="266">
        <v>0</v>
      </c>
      <c r="AC46" s="266">
        <v>0</v>
      </c>
      <c r="AD46" s="267">
        <v>0</v>
      </c>
      <c r="AE46" s="268">
        <v>0</v>
      </c>
      <c r="AF46" s="269">
        <v>0</v>
      </c>
      <c r="AG46" s="266">
        <v>0</v>
      </c>
      <c r="AH46" s="266">
        <v>0</v>
      </c>
      <c r="AI46" s="266">
        <v>0</v>
      </c>
      <c r="AJ46" s="267">
        <v>0</v>
      </c>
      <c r="AK46" s="268">
        <v>0</v>
      </c>
      <c r="AL46" s="269">
        <v>0</v>
      </c>
      <c r="AM46" s="266">
        <v>0</v>
      </c>
      <c r="AN46" s="266">
        <v>0</v>
      </c>
      <c r="AO46" s="266">
        <v>0</v>
      </c>
      <c r="AP46" s="466" t="s">
        <v>54</v>
      </c>
      <c r="AQ46" s="464"/>
    </row>
    <row r="47" spans="1:43" ht="15.75" customHeight="1">
      <c r="A47" s="55"/>
      <c r="B47" s="34" t="s">
        <v>55</v>
      </c>
      <c r="C47" s="58">
        <v>0</v>
      </c>
      <c r="D47" s="58">
        <v>0</v>
      </c>
      <c r="E47" s="58">
        <v>0</v>
      </c>
      <c r="F47" s="261">
        <v>0</v>
      </c>
      <c r="G47" s="262">
        <v>0</v>
      </c>
      <c r="H47" s="263">
        <v>0</v>
      </c>
      <c r="I47" s="58">
        <v>0</v>
      </c>
      <c r="J47" s="58">
        <v>0</v>
      </c>
      <c r="K47" s="58">
        <v>0</v>
      </c>
      <c r="L47" s="261">
        <v>0</v>
      </c>
      <c r="M47" s="262">
        <v>0</v>
      </c>
      <c r="N47" s="263">
        <v>0</v>
      </c>
      <c r="O47" s="58">
        <v>0</v>
      </c>
      <c r="P47" s="58">
        <v>0</v>
      </c>
      <c r="Q47" s="58">
        <v>0</v>
      </c>
      <c r="R47" s="261">
        <v>0</v>
      </c>
      <c r="S47" s="262">
        <v>0</v>
      </c>
      <c r="T47" s="263">
        <v>0</v>
      </c>
      <c r="U47" s="58">
        <v>0</v>
      </c>
      <c r="V47" s="58">
        <v>0</v>
      </c>
      <c r="W47" s="58">
        <v>0</v>
      </c>
      <c r="X47" s="392">
        <v>0</v>
      </c>
      <c r="Y47" s="262">
        <v>0</v>
      </c>
      <c r="Z47" s="393">
        <v>0</v>
      </c>
      <c r="AA47" s="58">
        <v>0</v>
      </c>
      <c r="AB47" s="58">
        <v>0</v>
      </c>
      <c r="AC47" s="58">
        <v>0</v>
      </c>
      <c r="AD47" s="261">
        <v>0</v>
      </c>
      <c r="AE47" s="262">
        <v>0</v>
      </c>
      <c r="AF47" s="263">
        <v>0</v>
      </c>
      <c r="AG47" s="58">
        <v>0</v>
      </c>
      <c r="AH47" s="58">
        <v>0</v>
      </c>
      <c r="AI47" s="58">
        <v>0</v>
      </c>
      <c r="AJ47" s="261">
        <v>0</v>
      </c>
      <c r="AK47" s="262">
        <v>0</v>
      </c>
      <c r="AL47" s="263">
        <v>0</v>
      </c>
      <c r="AM47" s="58">
        <v>0</v>
      </c>
      <c r="AN47" s="58">
        <v>0</v>
      </c>
      <c r="AO47" s="58">
        <v>0</v>
      </c>
      <c r="AP47" s="271"/>
      <c r="AQ47" s="60" t="s">
        <v>55</v>
      </c>
    </row>
    <row r="48" spans="1:43" ht="11.25" customHeight="1">
      <c r="A48" s="55"/>
      <c r="B48" s="34"/>
      <c r="C48" s="58"/>
      <c r="D48" s="58"/>
      <c r="E48" s="58"/>
      <c r="F48" s="261"/>
      <c r="G48" s="262"/>
      <c r="H48" s="263"/>
      <c r="I48" s="58"/>
      <c r="J48" s="58"/>
      <c r="K48" s="58"/>
      <c r="L48" s="261"/>
      <c r="M48" s="262"/>
      <c r="N48" s="263"/>
      <c r="O48" s="58"/>
      <c r="P48" s="58"/>
      <c r="Q48" s="58"/>
      <c r="R48" s="261"/>
      <c r="S48" s="262"/>
      <c r="T48" s="263"/>
      <c r="U48" s="58"/>
      <c r="V48" s="58"/>
      <c r="W48" s="58"/>
      <c r="X48" s="392"/>
      <c r="Y48" s="262"/>
      <c r="Z48" s="393"/>
      <c r="AA48" s="58"/>
      <c r="AB48" s="58"/>
      <c r="AC48" s="58"/>
      <c r="AD48" s="261"/>
      <c r="AE48" s="262"/>
      <c r="AF48" s="263"/>
      <c r="AG48" s="58"/>
      <c r="AH48" s="58"/>
      <c r="AI48" s="58"/>
      <c r="AJ48" s="261"/>
      <c r="AK48" s="262"/>
      <c r="AL48" s="263"/>
      <c r="AM48" s="58"/>
      <c r="AN48" s="58"/>
      <c r="AO48" s="58"/>
      <c r="AP48" s="271"/>
      <c r="AQ48" s="60"/>
    </row>
    <row r="49" spans="1:43" ht="15.75" customHeight="1">
      <c r="A49" s="464" t="s">
        <v>56</v>
      </c>
      <c r="B49" s="465"/>
      <c r="C49" s="266">
        <v>0</v>
      </c>
      <c r="D49" s="266">
        <v>0</v>
      </c>
      <c r="E49" s="266">
        <v>0</v>
      </c>
      <c r="F49" s="267">
        <v>0</v>
      </c>
      <c r="G49" s="268">
        <v>0</v>
      </c>
      <c r="H49" s="269">
        <v>0</v>
      </c>
      <c r="I49" s="266">
        <v>0</v>
      </c>
      <c r="J49" s="266">
        <v>0</v>
      </c>
      <c r="K49" s="266">
        <v>0</v>
      </c>
      <c r="L49" s="267">
        <v>0</v>
      </c>
      <c r="M49" s="268">
        <v>0</v>
      </c>
      <c r="N49" s="269">
        <v>0</v>
      </c>
      <c r="O49" s="266">
        <v>0</v>
      </c>
      <c r="P49" s="266">
        <v>0</v>
      </c>
      <c r="Q49" s="266">
        <v>0</v>
      </c>
      <c r="R49" s="267">
        <v>0</v>
      </c>
      <c r="S49" s="268">
        <v>0</v>
      </c>
      <c r="T49" s="269">
        <v>0</v>
      </c>
      <c r="U49" s="266">
        <v>0</v>
      </c>
      <c r="V49" s="266">
        <v>0</v>
      </c>
      <c r="W49" s="266">
        <v>0</v>
      </c>
      <c r="X49" s="390">
        <v>0</v>
      </c>
      <c r="Y49" s="268">
        <v>0</v>
      </c>
      <c r="Z49" s="391">
        <v>0</v>
      </c>
      <c r="AA49" s="266">
        <v>0</v>
      </c>
      <c r="AB49" s="266">
        <v>0</v>
      </c>
      <c r="AC49" s="266">
        <v>0</v>
      </c>
      <c r="AD49" s="267">
        <v>0</v>
      </c>
      <c r="AE49" s="268">
        <v>0</v>
      </c>
      <c r="AF49" s="269">
        <v>0</v>
      </c>
      <c r="AG49" s="266">
        <v>0</v>
      </c>
      <c r="AH49" s="266">
        <v>0</v>
      </c>
      <c r="AI49" s="266">
        <v>0</v>
      </c>
      <c r="AJ49" s="267">
        <v>0</v>
      </c>
      <c r="AK49" s="268">
        <v>0</v>
      </c>
      <c r="AL49" s="269">
        <v>0</v>
      </c>
      <c r="AM49" s="266">
        <v>0</v>
      </c>
      <c r="AN49" s="266">
        <v>0</v>
      </c>
      <c r="AO49" s="266">
        <v>0</v>
      </c>
      <c r="AP49" s="466" t="s">
        <v>56</v>
      </c>
      <c r="AQ49" s="464"/>
    </row>
    <row r="50" spans="1:43" ht="15.75" customHeight="1">
      <c r="A50" s="55"/>
      <c r="B50" s="34" t="s">
        <v>57</v>
      </c>
      <c r="C50" s="58">
        <v>0</v>
      </c>
      <c r="D50" s="58">
        <v>0</v>
      </c>
      <c r="E50" s="58">
        <v>0</v>
      </c>
      <c r="F50" s="261">
        <v>0</v>
      </c>
      <c r="G50" s="262">
        <v>0</v>
      </c>
      <c r="H50" s="263">
        <v>0</v>
      </c>
      <c r="I50" s="58">
        <v>0</v>
      </c>
      <c r="J50" s="58">
        <v>0</v>
      </c>
      <c r="K50" s="58">
        <v>0</v>
      </c>
      <c r="L50" s="261">
        <v>0</v>
      </c>
      <c r="M50" s="262">
        <v>0</v>
      </c>
      <c r="N50" s="263">
        <v>0</v>
      </c>
      <c r="O50" s="58">
        <v>0</v>
      </c>
      <c r="P50" s="58">
        <v>0</v>
      </c>
      <c r="Q50" s="58">
        <v>0</v>
      </c>
      <c r="R50" s="261">
        <v>0</v>
      </c>
      <c r="S50" s="262">
        <v>0</v>
      </c>
      <c r="T50" s="263">
        <v>0</v>
      </c>
      <c r="U50" s="58">
        <v>0</v>
      </c>
      <c r="V50" s="58">
        <v>0</v>
      </c>
      <c r="W50" s="58">
        <v>0</v>
      </c>
      <c r="X50" s="392">
        <v>0</v>
      </c>
      <c r="Y50" s="262">
        <v>0</v>
      </c>
      <c r="Z50" s="393">
        <v>0</v>
      </c>
      <c r="AA50" s="58">
        <v>0</v>
      </c>
      <c r="AB50" s="58">
        <v>0</v>
      </c>
      <c r="AC50" s="58">
        <v>0</v>
      </c>
      <c r="AD50" s="261">
        <v>0</v>
      </c>
      <c r="AE50" s="262">
        <v>0</v>
      </c>
      <c r="AF50" s="263">
        <v>0</v>
      </c>
      <c r="AG50" s="58">
        <v>0</v>
      </c>
      <c r="AH50" s="58">
        <v>0</v>
      </c>
      <c r="AI50" s="58">
        <v>0</v>
      </c>
      <c r="AJ50" s="261">
        <v>0</v>
      </c>
      <c r="AK50" s="262">
        <v>0</v>
      </c>
      <c r="AL50" s="263">
        <v>0</v>
      </c>
      <c r="AM50" s="58">
        <v>0</v>
      </c>
      <c r="AN50" s="58">
        <v>0</v>
      </c>
      <c r="AO50" s="58">
        <v>0</v>
      </c>
      <c r="AP50" s="271"/>
      <c r="AQ50" s="60" t="s">
        <v>57</v>
      </c>
    </row>
    <row r="51" spans="1:43" ht="11.25" customHeight="1">
      <c r="A51" s="55"/>
      <c r="B51" s="34"/>
      <c r="C51" s="58"/>
      <c r="D51" s="58"/>
      <c r="E51" s="58"/>
      <c r="F51" s="261"/>
      <c r="G51" s="262"/>
      <c r="H51" s="263"/>
      <c r="I51" s="58"/>
      <c r="J51" s="58"/>
      <c r="K51" s="58"/>
      <c r="L51" s="261"/>
      <c r="M51" s="262"/>
      <c r="N51" s="263"/>
      <c r="O51" s="58"/>
      <c r="P51" s="58"/>
      <c r="Q51" s="58"/>
      <c r="R51" s="261"/>
      <c r="S51" s="262"/>
      <c r="T51" s="263"/>
      <c r="U51" s="58"/>
      <c r="V51" s="58"/>
      <c r="W51" s="58"/>
      <c r="X51" s="392"/>
      <c r="Y51" s="262"/>
      <c r="Z51" s="393"/>
      <c r="AA51" s="58"/>
      <c r="AB51" s="58"/>
      <c r="AC51" s="58"/>
      <c r="AD51" s="261"/>
      <c r="AE51" s="262"/>
      <c r="AF51" s="263"/>
      <c r="AG51" s="58"/>
      <c r="AH51" s="58"/>
      <c r="AI51" s="58"/>
      <c r="AJ51" s="261"/>
      <c r="AK51" s="262"/>
      <c r="AL51" s="263"/>
      <c r="AM51" s="58"/>
      <c r="AN51" s="58"/>
      <c r="AO51" s="58"/>
      <c r="AP51" s="271"/>
      <c r="AQ51" s="60"/>
    </row>
    <row r="52" spans="1:43" ht="15.75" customHeight="1">
      <c r="A52" s="464" t="s">
        <v>58</v>
      </c>
      <c r="B52" s="465"/>
      <c r="C52" s="266">
        <v>0</v>
      </c>
      <c r="D52" s="266">
        <v>0</v>
      </c>
      <c r="E52" s="266">
        <v>0</v>
      </c>
      <c r="F52" s="267">
        <v>0</v>
      </c>
      <c r="G52" s="268">
        <v>0</v>
      </c>
      <c r="H52" s="269">
        <v>0</v>
      </c>
      <c r="I52" s="266">
        <v>0</v>
      </c>
      <c r="J52" s="266">
        <v>0</v>
      </c>
      <c r="K52" s="266">
        <v>0</v>
      </c>
      <c r="L52" s="267">
        <v>0</v>
      </c>
      <c r="M52" s="268">
        <v>0</v>
      </c>
      <c r="N52" s="269">
        <v>0</v>
      </c>
      <c r="O52" s="266">
        <v>0</v>
      </c>
      <c r="P52" s="266">
        <v>0</v>
      </c>
      <c r="Q52" s="266">
        <v>0</v>
      </c>
      <c r="R52" s="267">
        <v>0</v>
      </c>
      <c r="S52" s="268">
        <v>0</v>
      </c>
      <c r="T52" s="269">
        <v>0</v>
      </c>
      <c r="U52" s="266">
        <v>0</v>
      </c>
      <c r="V52" s="266">
        <v>0</v>
      </c>
      <c r="W52" s="266">
        <v>0</v>
      </c>
      <c r="X52" s="390">
        <v>0</v>
      </c>
      <c r="Y52" s="268">
        <v>0</v>
      </c>
      <c r="Z52" s="391">
        <v>0</v>
      </c>
      <c r="AA52" s="266">
        <v>0</v>
      </c>
      <c r="AB52" s="266">
        <v>0</v>
      </c>
      <c r="AC52" s="266">
        <v>0</v>
      </c>
      <c r="AD52" s="267">
        <v>0</v>
      </c>
      <c r="AE52" s="268">
        <v>0</v>
      </c>
      <c r="AF52" s="269">
        <v>0</v>
      </c>
      <c r="AG52" s="266">
        <v>0</v>
      </c>
      <c r="AH52" s="266">
        <v>0</v>
      </c>
      <c r="AI52" s="266">
        <v>0</v>
      </c>
      <c r="AJ52" s="267">
        <v>0</v>
      </c>
      <c r="AK52" s="268">
        <v>0</v>
      </c>
      <c r="AL52" s="269">
        <v>0</v>
      </c>
      <c r="AM52" s="266">
        <v>0</v>
      </c>
      <c r="AN52" s="266">
        <v>0</v>
      </c>
      <c r="AO52" s="266">
        <v>0</v>
      </c>
      <c r="AP52" s="466" t="s">
        <v>58</v>
      </c>
      <c r="AQ52" s="464"/>
    </row>
    <row r="53" spans="1:43" ht="15.75" customHeight="1">
      <c r="A53" s="55"/>
      <c r="B53" s="34" t="s">
        <v>59</v>
      </c>
      <c r="C53" s="58">
        <v>0</v>
      </c>
      <c r="D53" s="58">
        <v>0</v>
      </c>
      <c r="E53" s="58">
        <v>0</v>
      </c>
      <c r="F53" s="261">
        <v>0</v>
      </c>
      <c r="G53" s="262">
        <v>0</v>
      </c>
      <c r="H53" s="263">
        <v>0</v>
      </c>
      <c r="I53" s="58">
        <v>0</v>
      </c>
      <c r="J53" s="58">
        <v>0</v>
      </c>
      <c r="K53" s="58">
        <v>0</v>
      </c>
      <c r="L53" s="261">
        <v>0</v>
      </c>
      <c r="M53" s="262">
        <v>0</v>
      </c>
      <c r="N53" s="263">
        <v>0</v>
      </c>
      <c r="O53" s="58">
        <v>0</v>
      </c>
      <c r="P53" s="58">
        <v>0</v>
      </c>
      <c r="Q53" s="58">
        <v>0</v>
      </c>
      <c r="R53" s="261">
        <v>0</v>
      </c>
      <c r="S53" s="262">
        <v>0</v>
      </c>
      <c r="T53" s="263">
        <v>0</v>
      </c>
      <c r="U53" s="58">
        <v>0</v>
      </c>
      <c r="V53" s="58">
        <v>0</v>
      </c>
      <c r="W53" s="58">
        <v>0</v>
      </c>
      <c r="X53" s="392">
        <v>0</v>
      </c>
      <c r="Y53" s="262">
        <v>0</v>
      </c>
      <c r="Z53" s="393">
        <v>0</v>
      </c>
      <c r="AA53" s="58">
        <v>0</v>
      </c>
      <c r="AB53" s="58">
        <v>0</v>
      </c>
      <c r="AC53" s="58">
        <v>0</v>
      </c>
      <c r="AD53" s="261">
        <v>0</v>
      </c>
      <c r="AE53" s="262">
        <v>0</v>
      </c>
      <c r="AF53" s="263">
        <v>0</v>
      </c>
      <c r="AG53" s="58">
        <v>0</v>
      </c>
      <c r="AH53" s="58">
        <v>0</v>
      </c>
      <c r="AI53" s="58">
        <v>0</v>
      </c>
      <c r="AJ53" s="261">
        <v>0</v>
      </c>
      <c r="AK53" s="262">
        <v>0</v>
      </c>
      <c r="AL53" s="263">
        <v>0</v>
      </c>
      <c r="AM53" s="58">
        <v>0</v>
      </c>
      <c r="AN53" s="58">
        <v>0</v>
      </c>
      <c r="AO53" s="58">
        <v>0</v>
      </c>
      <c r="AP53" s="271"/>
      <c r="AQ53" s="60" t="s">
        <v>59</v>
      </c>
    </row>
    <row r="54" spans="1:43" ht="10.5" customHeight="1">
      <c r="A54" s="55"/>
      <c r="B54" s="34"/>
      <c r="C54" s="58"/>
      <c r="D54" s="58"/>
      <c r="E54" s="58"/>
      <c r="F54" s="261"/>
      <c r="G54" s="262"/>
      <c r="H54" s="263"/>
      <c r="I54" s="58"/>
      <c r="J54" s="58"/>
      <c r="K54" s="58"/>
      <c r="L54" s="261"/>
      <c r="M54" s="262"/>
      <c r="N54" s="263"/>
      <c r="O54" s="58"/>
      <c r="P54" s="58"/>
      <c r="Q54" s="58"/>
      <c r="R54" s="261"/>
      <c r="S54" s="262"/>
      <c r="T54" s="263"/>
      <c r="U54" s="58"/>
      <c r="V54" s="58"/>
      <c r="W54" s="58"/>
      <c r="X54" s="392"/>
      <c r="Y54" s="262"/>
      <c r="Z54" s="393"/>
      <c r="AA54" s="58"/>
      <c r="AB54" s="58"/>
      <c r="AC54" s="58"/>
      <c r="AD54" s="261"/>
      <c r="AE54" s="262"/>
      <c r="AF54" s="263"/>
      <c r="AG54" s="58"/>
      <c r="AH54" s="58"/>
      <c r="AI54" s="58"/>
      <c r="AJ54" s="261"/>
      <c r="AK54" s="262"/>
      <c r="AL54" s="263"/>
      <c r="AM54" s="58"/>
      <c r="AN54" s="58"/>
      <c r="AO54" s="58"/>
      <c r="AP54" s="271"/>
      <c r="AQ54" s="60"/>
    </row>
    <row r="55" spans="1:43" ht="15.75" customHeight="1">
      <c r="A55" s="464" t="s">
        <v>60</v>
      </c>
      <c r="B55" s="465"/>
      <c r="C55" s="266">
        <v>44</v>
      </c>
      <c r="D55" s="266">
        <v>31</v>
      </c>
      <c r="E55" s="266">
        <v>13</v>
      </c>
      <c r="F55" s="267">
        <v>2</v>
      </c>
      <c r="G55" s="268">
        <v>2</v>
      </c>
      <c r="H55" s="269">
        <v>0</v>
      </c>
      <c r="I55" s="266">
        <v>0</v>
      </c>
      <c r="J55" s="266">
        <v>0</v>
      </c>
      <c r="K55" s="266">
        <v>0</v>
      </c>
      <c r="L55" s="267">
        <v>2</v>
      </c>
      <c r="M55" s="268">
        <v>2</v>
      </c>
      <c r="N55" s="269">
        <v>0</v>
      </c>
      <c r="O55" s="266">
        <v>0</v>
      </c>
      <c r="P55" s="266">
        <v>0</v>
      </c>
      <c r="Q55" s="266">
        <v>0</v>
      </c>
      <c r="R55" s="267">
        <v>0</v>
      </c>
      <c r="S55" s="268">
        <v>0</v>
      </c>
      <c r="T55" s="269">
        <v>0</v>
      </c>
      <c r="U55" s="266">
        <v>34</v>
      </c>
      <c r="V55" s="266">
        <v>25</v>
      </c>
      <c r="W55" s="266">
        <v>9</v>
      </c>
      <c r="X55" s="390">
        <v>0</v>
      </c>
      <c r="Y55" s="268">
        <v>0</v>
      </c>
      <c r="Z55" s="391">
        <v>0</v>
      </c>
      <c r="AA55" s="266">
        <v>2</v>
      </c>
      <c r="AB55" s="266">
        <v>0</v>
      </c>
      <c r="AC55" s="266">
        <v>2</v>
      </c>
      <c r="AD55" s="267">
        <v>0</v>
      </c>
      <c r="AE55" s="268">
        <v>0</v>
      </c>
      <c r="AF55" s="269">
        <v>0</v>
      </c>
      <c r="AG55" s="266">
        <v>0</v>
      </c>
      <c r="AH55" s="266">
        <v>0</v>
      </c>
      <c r="AI55" s="266">
        <v>0</v>
      </c>
      <c r="AJ55" s="267">
        <v>4</v>
      </c>
      <c r="AK55" s="268">
        <v>2</v>
      </c>
      <c r="AL55" s="269">
        <v>2</v>
      </c>
      <c r="AM55" s="266">
        <v>22</v>
      </c>
      <c r="AN55" s="266">
        <v>16</v>
      </c>
      <c r="AO55" s="266">
        <v>6</v>
      </c>
      <c r="AP55" s="466" t="s">
        <v>60</v>
      </c>
      <c r="AQ55" s="464"/>
    </row>
    <row r="56" spans="1:43" ht="15.75" customHeight="1">
      <c r="A56" s="55"/>
      <c r="B56" s="34" t="s">
        <v>61</v>
      </c>
      <c r="C56" s="58">
        <v>0</v>
      </c>
      <c r="D56" s="58">
        <v>0</v>
      </c>
      <c r="E56" s="58">
        <v>0</v>
      </c>
      <c r="F56" s="261">
        <v>0</v>
      </c>
      <c r="G56" s="262">
        <v>0</v>
      </c>
      <c r="H56" s="263">
        <v>0</v>
      </c>
      <c r="I56" s="58">
        <v>0</v>
      </c>
      <c r="J56" s="58">
        <v>0</v>
      </c>
      <c r="K56" s="58">
        <v>0</v>
      </c>
      <c r="L56" s="261">
        <v>0</v>
      </c>
      <c r="M56" s="262">
        <v>0</v>
      </c>
      <c r="N56" s="263">
        <v>0</v>
      </c>
      <c r="O56" s="58">
        <v>0</v>
      </c>
      <c r="P56" s="58">
        <v>0</v>
      </c>
      <c r="Q56" s="58">
        <v>0</v>
      </c>
      <c r="R56" s="261">
        <v>0</v>
      </c>
      <c r="S56" s="262">
        <v>0</v>
      </c>
      <c r="T56" s="263">
        <v>0</v>
      </c>
      <c r="U56" s="58">
        <v>0</v>
      </c>
      <c r="V56" s="58">
        <v>0</v>
      </c>
      <c r="W56" s="58">
        <v>0</v>
      </c>
      <c r="X56" s="392">
        <v>0</v>
      </c>
      <c r="Y56" s="262">
        <v>0</v>
      </c>
      <c r="Z56" s="393">
        <v>0</v>
      </c>
      <c r="AA56" s="58">
        <v>0</v>
      </c>
      <c r="AB56" s="58">
        <v>0</v>
      </c>
      <c r="AC56" s="58">
        <v>0</v>
      </c>
      <c r="AD56" s="261">
        <v>0</v>
      </c>
      <c r="AE56" s="262">
        <v>0</v>
      </c>
      <c r="AF56" s="263">
        <v>0</v>
      </c>
      <c r="AG56" s="58">
        <v>0</v>
      </c>
      <c r="AH56" s="58">
        <v>0</v>
      </c>
      <c r="AI56" s="58">
        <v>0</v>
      </c>
      <c r="AJ56" s="261">
        <v>0</v>
      </c>
      <c r="AK56" s="262">
        <v>0</v>
      </c>
      <c r="AL56" s="263">
        <v>0</v>
      </c>
      <c r="AM56" s="58">
        <v>0</v>
      </c>
      <c r="AN56" s="58">
        <v>0</v>
      </c>
      <c r="AO56" s="58">
        <v>0</v>
      </c>
      <c r="AP56" s="271"/>
      <c r="AQ56" s="60" t="s">
        <v>61</v>
      </c>
    </row>
    <row r="57" spans="1:43" ht="15.75" customHeight="1">
      <c r="A57" s="55"/>
      <c r="B57" s="34" t="s">
        <v>62</v>
      </c>
      <c r="C57" s="58">
        <v>0</v>
      </c>
      <c r="D57" s="58">
        <v>0</v>
      </c>
      <c r="E57" s="58">
        <v>0</v>
      </c>
      <c r="F57" s="261">
        <v>0</v>
      </c>
      <c r="G57" s="262">
        <v>0</v>
      </c>
      <c r="H57" s="263">
        <v>0</v>
      </c>
      <c r="I57" s="58">
        <v>0</v>
      </c>
      <c r="J57" s="58">
        <v>0</v>
      </c>
      <c r="K57" s="58">
        <v>0</v>
      </c>
      <c r="L57" s="261">
        <v>0</v>
      </c>
      <c r="M57" s="262">
        <v>0</v>
      </c>
      <c r="N57" s="263">
        <v>0</v>
      </c>
      <c r="O57" s="58">
        <v>0</v>
      </c>
      <c r="P57" s="58">
        <v>0</v>
      </c>
      <c r="Q57" s="58">
        <v>0</v>
      </c>
      <c r="R57" s="261">
        <v>0</v>
      </c>
      <c r="S57" s="262">
        <v>0</v>
      </c>
      <c r="T57" s="263">
        <v>0</v>
      </c>
      <c r="U57" s="58">
        <v>0</v>
      </c>
      <c r="V57" s="58">
        <v>0</v>
      </c>
      <c r="W57" s="58">
        <v>0</v>
      </c>
      <c r="X57" s="392">
        <v>0</v>
      </c>
      <c r="Y57" s="262">
        <v>0</v>
      </c>
      <c r="Z57" s="393">
        <v>0</v>
      </c>
      <c r="AA57" s="58">
        <v>0</v>
      </c>
      <c r="AB57" s="58">
        <v>0</v>
      </c>
      <c r="AC57" s="58">
        <v>0</v>
      </c>
      <c r="AD57" s="261">
        <v>0</v>
      </c>
      <c r="AE57" s="262">
        <v>0</v>
      </c>
      <c r="AF57" s="263">
        <v>0</v>
      </c>
      <c r="AG57" s="58">
        <v>0</v>
      </c>
      <c r="AH57" s="58">
        <v>0</v>
      </c>
      <c r="AI57" s="58">
        <v>0</v>
      </c>
      <c r="AJ57" s="261">
        <v>0</v>
      </c>
      <c r="AK57" s="262">
        <v>0</v>
      </c>
      <c r="AL57" s="263">
        <v>0</v>
      </c>
      <c r="AM57" s="58">
        <v>0</v>
      </c>
      <c r="AN57" s="58">
        <v>0</v>
      </c>
      <c r="AO57" s="58">
        <v>0</v>
      </c>
      <c r="AP57" s="271"/>
      <c r="AQ57" s="60" t="s">
        <v>62</v>
      </c>
    </row>
    <row r="58" spans="1:43" ht="15.75" customHeight="1">
      <c r="A58" s="55"/>
      <c r="B58" s="34" t="s">
        <v>63</v>
      </c>
      <c r="C58" s="58">
        <v>24</v>
      </c>
      <c r="D58" s="58">
        <v>15</v>
      </c>
      <c r="E58" s="58">
        <v>9</v>
      </c>
      <c r="F58" s="261">
        <v>1</v>
      </c>
      <c r="G58" s="262">
        <v>1</v>
      </c>
      <c r="H58" s="263">
        <v>0</v>
      </c>
      <c r="I58" s="58">
        <v>0</v>
      </c>
      <c r="J58" s="58">
        <v>0</v>
      </c>
      <c r="K58" s="58">
        <v>0</v>
      </c>
      <c r="L58" s="261">
        <v>1</v>
      </c>
      <c r="M58" s="262">
        <v>1</v>
      </c>
      <c r="N58" s="263">
        <v>0</v>
      </c>
      <c r="O58" s="58">
        <v>0</v>
      </c>
      <c r="P58" s="58">
        <v>0</v>
      </c>
      <c r="Q58" s="58">
        <v>0</v>
      </c>
      <c r="R58" s="261">
        <v>0</v>
      </c>
      <c r="S58" s="262">
        <v>0</v>
      </c>
      <c r="T58" s="263">
        <v>0</v>
      </c>
      <c r="U58" s="58">
        <v>17</v>
      </c>
      <c r="V58" s="58">
        <v>11</v>
      </c>
      <c r="W58" s="58">
        <v>6</v>
      </c>
      <c r="X58" s="392">
        <v>0</v>
      </c>
      <c r="Y58" s="262">
        <v>0</v>
      </c>
      <c r="Z58" s="393">
        <v>0</v>
      </c>
      <c r="AA58" s="58">
        <v>1</v>
      </c>
      <c r="AB58" s="58">
        <v>0</v>
      </c>
      <c r="AC58" s="58">
        <v>1</v>
      </c>
      <c r="AD58" s="261">
        <v>0</v>
      </c>
      <c r="AE58" s="262">
        <v>0</v>
      </c>
      <c r="AF58" s="263">
        <v>0</v>
      </c>
      <c r="AG58" s="58">
        <v>0</v>
      </c>
      <c r="AH58" s="58">
        <v>0</v>
      </c>
      <c r="AI58" s="58">
        <v>0</v>
      </c>
      <c r="AJ58" s="261">
        <v>4</v>
      </c>
      <c r="AK58" s="262">
        <v>2</v>
      </c>
      <c r="AL58" s="263">
        <v>2</v>
      </c>
      <c r="AM58" s="58">
        <v>3</v>
      </c>
      <c r="AN58" s="58">
        <v>1</v>
      </c>
      <c r="AO58" s="58">
        <v>2</v>
      </c>
      <c r="AP58" s="271"/>
      <c r="AQ58" s="60" t="s">
        <v>63</v>
      </c>
    </row>
    <row r="59" spans="1:43" ht="15.75" customHeight="1">
      <c r="A59" s="55"/>
      <c r="B59" s="34" t="s">
        <v>64</v>
      </c>
      <c r="C59" s="58">
        <v>20</v>
      </c>
      <c r="D59" s="58">
        <v>16</v>
      </c>
      <c r="E59" s="58">
        <v>4</v>
      </c>
      <c r="F59" s="261">
        <v>1</v>
      </c>
      <c r="G59" s="262">
        <v>1</v>
      </c>
      <c r="H59" s="263">
        <v>0</v>
      </c>
      <c r="I59" s="58">
        <v>0</v>
      </c>
      <c r="J59" s="58">
        <v>0</v>
      </c>
      <c r="K59" s="58">
        <v>0</v>
      </c>
      <c r="L59" s="261">
        <v>1</v>
      </c>
      <c r="M59" s="262">
        <v>1</v>
      </c>
      <c r="N59" s="263">
        <v>0</v>
      </c>
      <c r="O59" s="58">
        <v>0</v>
      </c>
      <c r="P59" s="58">
        <v>0</v>
      </c>
      <c r="Q59" s="58">
        <v>0</v>
      </c>
      <c r="R59" s="261">
        <v>0</v>
      </c>
      <c r="S59" s="262">
        <v>0</v>
      </c>
      <c r="T59" s="263">
        <v>0</v>
      </c>
      <c r="U59" s="58">
        <v>17</v>
      </c>
      <c r="V59" s="58">
        <v>14</v>
      </c>
      <c r="W59" s="58">
        <v>3</v>
      </c>
      <c r="X59" s="392">
        <v>0</v>
      </c>
      <c r="Y59" s="262">
        <v>0</v>
      </c>
      <c r="Z59" s="393">
        <v>0</v>
      </c>
      <c r="AA59" s="58">
        <v>1</v>
      </c>
      <c r="AB59" s="58">
        <v>0</v>
      </c>
      <c r="AC59" s="58">
        <v>1</v>
      </c>
      <c r="AD59" s="261">
        <v>0</v>
      </c>
      <c r="AE59" s="262">
        <v>0</v>
      </c>
      <c r="AF59" s="263">
        <v>0</v>
      </c>
      <c r="AG59" s="58">
        <v>0</v>
      </c>
      <c r="AH59" s="58">
        <v>0</v>
      </c>
      <c r="AI59" s="58">
        <v>0</v>
      </c>
      <c r="AJ59" s="261">
        <v>0</v>
      </c>
      <c r="AK59" s="262">
        <v>0</v>
      </c>
      <c r="AL59" s="263">
        <v>0</v>
      </c>
      <c r="AM59" s="58">
        <v>19</v>
      </c>
      <c r="AN59" s="58">
        <v>15</v>
      </c>
      <c r="AO59" s="58">
        <v>4</v>
      </c>
      <c r="AP59" s="271"/>
      <c r="AQ59" s="60" t="s">
        <v>64</v>
      </c>
    </row>
    <row r="60" spans="1:43" ht="10.5" customHeight="1">
      <c r="A60" s="55"/>
      <c r="B60" s="34"/>
      <c r="C60" s="58"/>
      <c r="D60" s="58"/>
      <c r="E60" s="58"/>
      <c r="F60" s="261"/>
      <c r="G60" s="262"/>
      <c r="H60" s="263"/>
      <c r="I60" s="58"/>
      <c r="J60" s="58"/>
      <c r="K60" s="58"/>
      <c r="L60" s="261"/>
      <c r="M60" s="262"/>
      <c r="N60" s="263"/>
      <c r="O60" s="58"/>
      <c r="P60" s="58"/>
      <c r="Q60" s="58"/>
      <c r="R60" s="261"/>
      <c r="S60" s="262"/>
      <c r="T60" s="263"/>
      <c r="U60" s="58"/>
      <c r="V60" s="58"/>
      <c r="W60" s="58"/>
      <c r="X60" s="392"/>
      <c r="Y60" s="262"/>
      <c r="Z60" s="393"/>
      <c r="AA60" s="58"/>
      <c r="AB60" s="58"/>
      <c r="AC60" s="58"/>
      <c r="AD60" s="261"/>
      <c r="AE60" s="262"/>
      <c r="AF60" s="263"/>
      <c r="AG60" s="58"/>
      <c r="AH60" s="58"/>
      <c r="AI60" s="58"/>
      <c r="AJ60" s="261"/>
      <c r="AK60" s="262"/>
      <c r="AL60" s="263"/>
      <c r="AM60" s="58"/>
      <c r="AN60" s="58"/>
      <c r="AO60" s="58"/>
      <c r="AP60" s="271"/>
      <c r="AQ60" s="60"/>
    </row>
    <row r="61" spans="1:43" ht="17.25" customHeight="1">
      <c r="A61" s="464" t="s">
        <v>65</v>
      </c>
      <c r="B61" s="465"/>
      <c r="C61" s="266">
        <v>59</v>
      </c>
      <c r="D61" s="266">
        <v>41</v>
      </c>
      <c r="E61" s="266">
        <v>18</v>
      </c>
      <c r="F61" s="267">
        <v>2</v>
      </c>
      <c r="G61" s="268">
        <v>2</v>
      </c>
      <c r="H61" s="269">
        <v>0</v>
      </c>
      <c r="I61" s="266">
        <v>0</v>
      </c>
      <c r="J61" s="266">
        <v>0</v>
      </c>
      <c r="K61" s="266">
        <v>0</v>
      </c>
      <c r="L61" s="267">
        <v>2</v>
      </c>
      <c r="M61" s="268">
        <v>2</v>
      </c>
      <c r="N61" s="269">
        <v>0</v>
      </c>
      <c r="O61" s="266">
        <v>0</v>
      </c>
      <c r="P61" s="266">
        <v>0</v>
      </c>
      <c r="Q61" s="266">
        <v>0</v>
      </c>
      <c r="R61" s="267">
        <v>0</v>
      </c>
      <c r="S61" s="268">
        <v>0</v>
      </c>
      <c r="T61" s="269">
        <v>0</v>
      </c>
      <c r="U61" s="266">
        <v>53</v>
      </c>
      <c r="V61" s="266">
        <v>37</v>
      </c>
      <c r="W61" s="266">
        <v>16</v>
      </c>
      <c r="X61" s="390">
        <v>0</v>
      </c>
      <c r="Y61" s="268">
        <v>0</v>
      </c>
      <c r="Z61" s="391">
        <v>0</v>
      </c>
      <c r="AA61" s="266">
        <v>2</v>
      </c>
      <c r="AB61" s="266">
        <v>0</v>
      </c>
      <c r="AC61" s="266">
        <v>2</v>
      </c>
      <c r="AD61" s="267">
        <v>0</v>
      </c>
      <c r="AE61" s="268">
        <v>0</v>
      </c>
      <c r="AF61" s="269">
        <v>0</v>
      </c>
      <c r="AG61" s="266">
        <v>0</v>
      </c>
      <c r="AH61" s="266">
        <v>0</v>
      </c>
      <c r="AI61" s="266">
        <v>0</v>
      </c>
      <c r="AJ61" s="267">
        <v>0</v>
      </c>
      <c r="AK61" s="268">
        <v>0</v>
      </c>
      <c r="AL61" s="269">
        <v>0</v>
      </c>
      <c r="AM61" s="266">
        <v>0</v>
      </c>
      <c r="AN61" s="266">
        <v>0</v>
      </c>
      <c r="AO61" s="266">
        <v>0</v>
      </c>
      <c r="AP61" s="466" t="s">
        <v>65</v>
      </c>
      <c r="AQ61" s="464"/>
    </row>
    <row r="62" spans="1:43" ht="17.25" customHeight="1">
      <c r="A62" s="55"/>
      <c r="B62" s="34" t="s">
        <v>66</v>
      </c>
      <c r="C62" s="58">
        <v>29</v>
      </c>
      <c r="D62" s="58">
        <v>18</v>
      </c>
      <c r="E62" s="58">
        <v>11</v>
      </c>
      <c r="F62" s="261">
        <v>1</v>
      </c>
      <c r="G62" s="262">
        <v>1</v>
      </c>
      <c r="H62" s="263">
        <v>0</v>
      </c>
      <c r="I62" s="58">
        <v>0</v>
      </c>
      <c r="J62" s="58">
        <v>0</v>
      </c>
      <c r="K62" s="58">
        <v>0</v>
      </c>
      <c r="L62" s="261">
        <v>1</v>
      </c>
      <c r="M62" s="262">
        <v>1</v>
      </c>
      <c r="N62" s="263">
        <v>0</v>
      </c>
      <c r="O62" s="58">
        <v>0</v>
      </c>
      <c r="P62" s="58">
        <v>0</v>
      </c>
      <c r="Q62" s="58">
        <v>0</v>
      </c>
      <c r="R62" s="261">
        <v>0</v>
      </c>
      <c r="S62" s="262">
        <v>0</v>
      </c>
      <c r="T62" s="263">
        <v>0</v>
      </c>
      <c r="U62" s="58">
        <v>26</v>
      </c>
      <c r="V62" s="58">
        <v>16</v>
      </c>
      <c r="W62" s="58">
        <v>10</v>
      </c>
      <c r="X62" s="392">
        <v>0</v>
      </c>
      <c r="Y62" s="262">
        <v>0</v>
      </c>
      <c r="Z62" s="393">
        <v>0</v>
      </c>
      <c r="AA62" s="58">
        <v>1</v>
      </c>
      <c r="AB62" s="58">
        <v>0</v>
      </c>
      <c r="AC62" s="58">
        <v>1</v>
      </c>
      <c r="AD62" s="261">
        <v>0</v>
      </c>
      <c r="AE62" s="262">
        <v>0</v>
      </c>
      <c r="AF62" s="263">
        <v>0</v>
      </c>
      <c r="AG62" s="58">
        <v>0</v>
      </c>
      <c r="AH62" s="58">
        <v>0</v>
      </c>
      <c r="AI62" s="58">
        <v>0</v>
      </c>
      <c r="AJ62" s="261">
        <v>0</v>
      </c>
      <c r="AK62" s="262">
        <v>0</v>
      </c>
      <c r="AL62" s="263">
        <v>0</v>
      </c>
      <c r="AM62" s="58">
        <v>0</v>
      </c>
      <c r="AN62" s="58">
        <v>0</v>
      </c>
      <c r="AO62" s="58">
        <v>0</v>
      </c>
      <c r="AP62" s="271"/>
      <c r="AQ62" s="60" t="s">
        <v>66</v>
      </c>
    </row>
    <row r="63" spans="1:43" ht="17.25" customHeight="1">
      <c r="A63" s="55"/>
      <c r="B63" s="34" t="s">
        <v>67</v>
      </c>
      <c r="C63" s="58">
        <v>0</v>
      </c>
      <c r="D63" s="58">
        <v>0</v>
      </c>
      <c r="E63" s="58">
        <v>0</v>
      </c>
      <c r="F63" s="261">
        <v>0</v>
      </c>
      <c r="G63" s="262">
        <v>0</v>
      </c>
      <c r="H63" s="263">
        <v>0</v>
      </c>
      <c r="I63" s="58">
        <v>0</v>
      </c>
      <c r="J63" s="58">
        <v>0</v>
      </c>
      <c r="K63" s="58">
        <v>0</v>
      </c>
      <c r="L63" s="261">
        <v>0</v>
      </c>
      <c r="M63" s="262">
        <v>0</v>
      </c>
      <c r="N63" s="263">
        <v>0</v>
      </c>
      <c r="O63" s="58">
        <v>0</v>
      </c>
      <c r="P63" s="58">
        <v>0</v>
      </c>
      <c r="Q63" s="58">
        <v>0</v>
      </c>
      <c r="R63" s="261">
        <v>0</v>
      </c>
      <c r="S63" s="262">
        <v>0</v>
      </c>
      <c r="T63" s="263">
        <v>0</v>
      </c>
      <c r="U63" s="58">
        <v>0</v>
      </c>
      <c r="V63" s="58">
        <v>0</v>
      </c>
      <c r="W63" s="58">
        <v>0</v>
      </c>
      <c r="X63" s="392">
        <v>0</v>
      </c>
      <c r="Y63" s="262">
        <v>0</v>
      </c>
      <c r="Z63" s="393">
        <v>0</v>
      </c>
      <c r="AA63" s="58">
        <v>0</v>
      </c>
      <c r="AB63" s="58">
        <v>0</v>
      </c>
      <c r="AC63" s="58">
        <v>0</v>
      </c>
      <c r="AD63" s="261">
        <v>0</v>
      </c>
      <c r="AE63" s="262">
        <v>0</v>
      </c>
      <c r="AF63" s="263">
        <v>0</v>
      </c>
      <c r="AG63" s="58">
        <v>0</v>
      </c>
      <c r="AH63" s="58">
        <v>0</v>
      </c>
      <c r="AI63" s="58">
        <v>0</v>
      </c>
      <c r="AJ63" s="261">
        <v>0</v>
      </c>
      <c r="AK63" s="262">
        <v>0</v>
      </c>
      <c r="AL63" s="263">
        <v>0</v>
      </c>
      <c r="AM63" s="58">
        <v>0</v>
      </c>
      <c r="AN63" s="58">
        <v>0</v>
      </c>
      <c r="AO63" s="58">
        <v>0</v>
      </c>
      <c r="AP63" s="271"/>
      <c r="AQ63" s="60" t="s">
        <v>67</v>
      </c>
    </row>
    <row r="64" spans="1:43" ht="17.25" customHeight="1">
      <c r="A64" s="55"/>
      <c r="B64" s="34" t="s">
        <v>68</v>
      </c>
      <c r="C64" s="58">
        <v>30</v>
      </c>
      <c r="D64" s="58">
        <v>23</v>
      </c>
      <c r="E64" s="58">
        <v>7</v>
      </c>
      <c r="F64" s="261">
        <v>1</v>
      </c>
      <c r="G64" s="262">
        <v>1</v>
      </c>
      <c r="H64" s="263">
        <v>0</v>
      </c>
      <c r="I64" s="58">
        <v>0</v>
      </c>
      <c r="J64" s="58">
        <v>0</v>
      </c>
      <c r="K64" s="58">
        <v>0</v>
      </c>
      <c r="L64" s="261">
        <v>1</v>
      </c>
      <c r="M64" s="262">
        <v>1</v>
      </c>
      <c r="N64" s="263">
        <v>0</v>
      </c>
      <c r="O64" s="58">
        <v>0</v>
      </c>
      <c r="P64" s="58">
        <v>0</v>
      </c>
      <c r="Q64" s="58">
        <v>0</v>
      </c>
      <c r="R64" s="261">
        <v>0</v>
      </c>
      <c r="S64" s="262">
        <v>0</v>
      </c>
      <c r="T64" s="263">
        <v>0</v>
      </c>
      <c r="U64" s="58">
        <v>27</v>
      </c>
      <c r="V64" s="58">
        <v>21</v>
      </c>
      <c r="W64" s="58">
        <v>6</v>
      </c>
      <c r="X64" s="392">
        <v>0</v>
      </c>
      <c r="Y64" s="262">
        <v>0</v>
      </c>
      <c r="Z64" s="393">
        <v>0</v>
      </c>
      <c r="AA64" s="58">
        <v>1</v>
      </c>
      <c r="AB64" s="58">
        <v>0</v>
      </c>
      <c r="AC64" s="58">
        <v>1</v>
      </c>
      <c r="AD64" s="261">
        <v>0</v>
      </c>
      <c r="AE64" s="262">
        <v>0</v>
      </c>
      <c r="AF64" s="263">
        <v>0</v>
      </c>
      <c r="AG64" s="58">
        <v>0</v>
      </c>
      <c r="AH64" s="58">
        <v>0</v>
      </c>
      <c r="AI64" s="58">
        <v>0</v>
      </c>
      <c r="AJ64" s="261">
        <v>0</v>
      </c>
      <c r="AK64" s="262">
        <v>0</v>
      </c>
      <c r="AL64" s="263">
        <v>0</v>
      </c>
      <c r="AM64" s="58">
        <v>0</v>
      </c>
      <c r="AN64" s="58">
        <v>0</v>
      </c>
      <c r="AO64" s="58">
        <v>0</v>
      </c>
      <c r="AP64" s="271"/>
      <c r="AQ64" s="60" t="s">
        <v>68</v>
      </c>
    </row>
    <row r="65" spans="1:43" ht="12.75" customHeight="1">
      <c r="A65" s="55"/>
      <c r="B65" s="34"/>
      <c r="C65" s="58"/>
      <c r="D65" s="58"/>
      <c r="E65" s="58"/>
      <c r="F65" s="261"/>
      <c r="G65" s="262"/>
      <c r="H65" s="263"/>
      <c r="I65" s="58"/>
      <c r="J65" s="58"/>
      <c r="K65" s="58"/>
      <c r="L65" s="261"/>
      <c r="M65" s="262"/>
      <c r="N65" s="263"/>
      <c r="O65" s="58"/>
      <c r="P65" s="58"/>
      <c r="Q65" s="58"/>
      <c r="R65" s="261"/>
      <c r="S65" s="262"/>
      <c r="T65" s="263"/>
      <c r="U65" s="58"/>
      <c r="V65" s="58"/>
      <c r="W65" s="58"/>
      <c r="X65" s="392"/>
      <c r="Y65" s="262"/>
      <c r="Z65" s="393"/>
      <c r="AA65" s="58"/>
      <c r="AB65" s="58"/>
      <c r="AC65" s="58"/>
      <c r="AD65" s="261"/>
      <c r="AE65" s="262"/>
      <c r="AF65" s="263"/>
      <c r="AG65" s="58"/>
      <c r="AH65" s="58"/>
      <c r="AI65" s="58"/>
      <c r="AJ65" s="261"/>
      <c r="AK65" s="262"/>
      <c r="AL65" s="263"/>
      <c r="AM65" s="58"/>
      <c r="AN65" s="58"/>
      <c r="AO65" s="58"/>
      <c r="AP65" s="271"/>
      <c r="AQ65" s="60"/>
    </row>
    <row r="66" spans="1:43" ht="15.75" customHeight="1">
      <c r="A66" s="464" t="s">
        <v>69</v>
      </c>
      <c r="B66" s="465"/>
      <c r="C66" s="266">
        <v>164</v>
      </c>
      <c r="D66" s="266">
        <v>115</v>
      </c>
      <c r="E66" s="266">
        <v>49</v>
      </c>
      <c r="F66" s="267">
        <v>6</v>
      </c>
      <c r="G66" s="268">
        <v>6</v>
      </c>
      <c r="H66" s="269">
        <v>0</v>
      </c>
      <c r="I66" s="266">
        <v>1</v>
      </c>
      <c r="J66" s="266">
        <v>1</v>
      </c>
      <c r="K66" s="266">
        <v>0</v>
      </c>
      <c r="L66" s="267">
        <v>6</v>
      </c>
      <c r="M66" s="268">
        <v>6</v>
      </c>
      <c r="N66" s="269">
        <v>0</v>
      </c>
      <c r="O66" s="266">
        <v>0</v>
      </c>
      <c r="P66" s="266">
        <v>0</v>
      </c>
      <c r="Q66" s="266">
        <v>0</v>
      </c>
      <c r="R66" s="267">
        <v>0</v>
      </c>
      <c r="S66" s="268">
        <v>0</v>
      </c>
      <c r="T66" s="269">
        <v>0</v>
      </c>
      <c r="U66" s="266">
        <v>137</v>
      </c>
      <c r="V66" s="266">
        <v>97</v>
      </c>
      <c r="W66" s="266">
        <v>40</v>
      </c>
      <c r="X66" s="390">
        <v>5</v>
      </c>
      <c r="Y66" s="268">
        <v>3</v>
      </c>
      <c r="Z66" s="391">
        <v>2</v>
      </c>
      <c r="AA66" s="266">
        <v>6</v>
      </c>
      <c r="AB66" s="266">
        <v>0</v>
      </c>
      <c r="AC66" s="266">
        <v>6</v>
      </c>
      <c r="AD66" s="267">
        <v>0</v>
      </c>
      <c r="AE66" s="268">
        <v>0</v>
      </c>
      <c r="AF66" s="269">
        <v>0</v>
      </c>
      <c r="AG66" s="266">
        <v>0</v>
      </c>
      <c r="AH66" s="266">
        <v>0</v>
      </c>
      <c r="AI66" s="266">
        <v>0</v>
      </c>
      <c r="AJ66" s="267">
        <v>3</v>
      </c>
      <c r="AK66" s="268">
        <v>2</v>
      </c>
      <c r="AL66" s="269">
        <v>1</v>
      </c>
      <c r="AM66" s="266">
        <v>13</v>
      </c>
      <c r="AN66" s="266">
        <v>5</v>
      </c>
      <c r="AO66" s="266">
        <v>8</v>
      </c>
      <c r="AP66" s="466" t="s">
        <v>69</v>
      </c>
      <c r="AQ66" s="464"/>
    </row>
    <row r="67" spans="1:43" ht="15" customHeight="1">
      <c r="A67" s="55"/>
      <c r="B67" s="34" t="s">
        <v>70</v>
      </c>
      <c r="C67" s="58">
        <v>0</v>
      </c>
      <c r="D67" s="58">
        <v>0</v>
      </c>
      <c r="E67" s="58">
        <v>0</v>
      </c>
      <c r="F67" s="261">
        <v>0</v>
      </c>
      <c r="G67" s="262">
        <v>0</v>
      </c>
      <c r="H67" s="263">
        <v>0</v>
      </c>
      <c r="I67" s="58">
        <v>0</v>
      </c>
      <c r="J67" s="58">
        <v>0</v>
      </c>
      <c r="K67" s="58">
        <v>0</v>
      </c>
      <c r="L67" s="261">
        <v>0</v>
      </c>
      <c r="M67" s="262">
        <v>0</v>
      </c>
      <c r="N67" s="263">
        <v>0</v>
      </c>
      <c r="O67" s="58">
        <v>0</v>
      </c>
      <c r="P67" s="58">
        <v>0</v>
      </c>
      <c r="Q67" s="58">
        <v>0</v>
      </c>
      <c r="R67" s="261">
        <v>0</v>
      </c>
      <c r="S67" s="262">
        <v>0</v>
      </c>
      <c r="T67" s="263">
        <v>0</v>
      </c>
      <c r="U67" s="58">
        <v>0</v>
      </c>
      <c r="V67" s="58">
        <v>0</v>
      </c>
      <c r="W67" s="58">
        <v>0</v>
      </c>
      <c r="X67" s="392">
        <v>0</v>
      </c>
      <c r="Y67" s="262">
        <v>0</v>
      </c>
      <c r="Z67" s="393">
        <v>0</v>
      </c>
      <c r="AA67" s="58">
        <v>0</v>
      </c>
      <c r="AB67" s="58">
        <v>0</v>
      </c>
      <c r="AC67" s="58">
        <v>0</v>
      </c>
      <c r="AD67" s="261">
        <v>0</v>
      </c>
      <c r="AE67" s="262">
        <v>0</v>
      </c>
      <c r="AF67" s="263">
        <v>0</v>
      </c>
      <c r="AG67" s="58">
        <v>0</v>
      </c>
      <c r="AH67" s="58">
        <v>0</v>
      </c>
      <c r="AI67" s="58">
        <v>0</v>
      </c>
      <c r="AJ67" s="261">
        <v>0</v>
      </c>
      <c r="AK67" s="262">
        <v>0</v>
      </c>
      <c r="AL67" s="263">
        <v>0</v>
      </c>
      <c r="AM67" s="58">
        <v>0</v>
      </c>
      <c r="AN67" s="58">
        <v>0</v>
      </c>
      <c r="AO67" s="58">
        <v>0</v>
      </c>
      <c r="AP67" s="271"/>
      <c r="AQ67" s="60" t="s">
        <v>70</v>
      </c>
    </row>
    <row r="68" spans="1:43" ht="15" customHeight="1">
      <c r="A68" s="55"/>
      <c r="B68" s="34" t="s">
        <v>71</v>
      </c>
      <c r="C68" s="58">
        <v>0</v>
      </c>
      <c r="D68" s="58">
        <v>0</v>
      </c>
      <c r="E68" s="58">
        <v>0</v>
      </c>
      <c r="F68" s="261">
        <v>0</v>
      </c>
      <c r="G68" s="262">
        <v>0</v>
      </c>
      <c r="H68" s="263">
        <v>0</v>
      </c>
      <c r="I68" s="58">
        <v>0</v>
      </c>
      <c r="J68" s="58">
        <v>0</v>
      </c>
      <c r="K68" s="58">
        <v>0</v>
      </c>
      <c r="L68" s="261">
        <v>0</v>
      </c>
      <c r="M68" s="262">
        <v>0</v>
      </c>
      <c r="N68" s="263">
        <v>0</v>
      </c>
      <c r="O68" s="58">
        <v>0</v>
      </c>
      <c r="P68" s="58">
        <v>0</v>
      </c>
      <c r="Q68" s="58">
        <v>0</v>
      </c>
      <c r="R68" s="261">
        <v>0</v>
      </c>
      <c r="S68" s="262">
        <v>0</v>
      </c>
      <c r="T68" s="263">
        <v>0</v>
      </c>
      <c r="U68" s="58">
        <v>0</v>
      </c>
      <c r="V68" s="58">
        <v>0</v>
      </c>
      <c r="W68" s="58">
        <v>0</v>
      </c>
      <c r="X68" s="392">
        <v>0</v>
      </c>
      <c r="Y68" s="262">
        <v>0</v>
      </c>
      <c r="Z68" s="393">
        <v>0</v>
      </c>
      <c r="AA68" s="58">
        <v>0</v>
      </c>
      <c r="AB68" s="58">
        <v>0</v>
      </c>
      <c r="AC68" s="58">
        <v>0</v>
      </c>
      <c r="AD68" s="261">
        <v>0</v>
      </c>
      <c r="AE68" s="262">
        <v>0</v>
      </c>
      <c r="AF68" s="263">
        <v>0</v>
      </c>
      <c r="AG68" s="58">
        <v>0</v>
      </c>
      <c r="AH68" s="58">
        <v>0</v>
      </c>
      <c r="AI68" s="58">
        <v>0</v>
      </c>
      <c r="AJ68" s="261">
        <v>0</v>
      </c>
      <c r="AK68" s="262">
        <v>0</v>
      </c>
      <c r="AL68" s="263">
        <v>0</v>
      </c>
      <c r="AM68" s="58">
        <v>0</v>
      </c>
      <c r="AN68" s="58">
        <v>0</v>
      </c>
      <c r="AO68" s="58">
        <v>0</v>
      </c>
      <c r="AP68" s="271"/>
      <c r="AQ68" s="60" t="s">
        <v>71</v>
      </c>
    </row>
    <row r="69" spans="1:43" ht="15" customHeight="1">
      <c r="A69" s="55"/>
      <c r="B69" s="34" t="s">
        <v>72</v>
      </c>
      <c r="C69" s="58">
        <v>24</v>
      </c>
      <c r="D69" s="58">
        <v>15</v>
      </c>
      <c r="E69" s="58">
        <v>9</v>
      </c>
      <c r="F69" s="261">
        <v>1</v>
      </c>
      <c r="G69" s="262">
        <v>1</v>
      </c>
      <c r="H69" s="263">
        <v>0</v>
      </c>
      <c r="I69" s="58">
        <v>0</v>
      </c>
      <c r="J69" s="58">
        <v>0</v>
      </c>
      <c r="K69" s="58">
        <v>0</v>
      </c>
      <c r="L69" s="261">
        <v>1</v>
      </c>
      <c r="M69" s="262">
        <v>1</v>
      </c>
      <c r="N69" s="263">
        <v>0</v>
      </c>
      <c r="O69" s="58">
        <v>0</v>
      </c>
      <c r="P69" s="58">
        <v>0</v>
      </c>
      <c r="Q69" s="58">
        <v>0</v>
      </c>
      <c r="R69" s="261">
        <v>0</v>
      </c>
      <c r="S69" s="262">
        <v>0</v>
      </c>
      <c r="T69" s="263">
        <v>0</v>
      </c>
      <c r="U69" s="58">
        <v>20</v>
      </c>
      <c r="V69" s="58">
        <v>13</v>
      </c>
      <c r="W69" s="58">
        <v>7</v>
      </c>
      <c r="X69" s="392">
        <v>0</v>
      </c>
      <c r="Y69" s="262">
        <v>0</v>
      </c>
      <c r="Z69" s="393">
        <v>0</v>
      </c>
      <c r="AA69" s="58">
        <v>1</v>
      </c>
      <c r="AB69" s="58">
        <v>0</v>
      </c>
      <c r="AC69" s="58">
        <v>1</v>
      </c>
      <c r="AD69" s="261">
        <v>0</v>
      </c>
      <c r="AE69" s="262">
        <v>0</v>
      </c>
      <c r="AF69" s="263">
        <v>0</v>
      </c>
      <c r="AG69" s="58">
        <v>0</v>
      </c>
      <c r="AH69" s="58">
        <v>0</v>
      </c>
      <c r="AI69" s="58">
        <v>0</v>
      </c>
      <c r="AJ69" s="261">
        <v>1</v>
      </c>
      <c r="AK69" s="262">
        <v>0</v>
      </c>
      <c r="AL69" s="263">
        <v>1</v>
      </c>
      <c r="AM69" s="58">
        <v>1</v>
      </c>
      <c r="AN69" s="58">
        <v>1</v>
      </c>
      <c r="AO69" s="58">
        <v>0</v>
      </c>
      <c r="AP69" s="271"/>
      <c r="AQ69" s="60" t="s">
        <v>72</v>
      </c>
    </row>
    <row r="70" spans="1:43" ht="15" customHeight="1">
      <c r="A70" s="55"/>
      <c r="B70" s="34" t="s">
        <v>73</v>
      </c>
      <c r="C70" s="58">
        <v>0</v>
      </c>
      <c r="D70" s="58">
        <v>0</v>
      </c>
      <c r="E70" s="58">
        <v>0</v>
      </c>
      <c r="F70" s="261">
        <v>0</v>
      </c>
      <c r="G70" s="262">
        <v>0</v>
      </c>
      <c r="H70" s="263">
        <v>0</v>
      </c>
      <c r="I70" s="58">
        <v>0</v>
      </c>
      <c r="J70" s="58">
        <v>0</v>
      </c>
      <c r="K70" s="58">
        <v>0</v>
      </c>
      <c r="L70" s="261">
        <v>0</v>
      </c>
      <c r="M70" s="262">
        <v>0</v>
      </c>
      <c r="N70" s="263">
        <v>0</v>
      </c>
      <c r="O70" s="58">
        <v>0</v>
      </c>
      <c r="P70" s="58">
        <v>0</v>
      </c>
      <c r="Q70" s="58">
        <v>0</v>
      </c>
      <c r="R70" s="261">
        <v>0</v>
      </c>
      <c r="S70" s="262">
        <v>0</v>
      </c>
      <c r="T70" s="263">
        <v>0</v>
      </c>
      <c r="U70" s="58">
        <v>0</v>
      </c>
      <c r="V70" s="58">
        <v>0</v>
      </c>
      <c r="W70" s="58">
        <v>0</v>
      </c>
      <c r="X70" s="392">
        <v>0</v>
      </c>
      <c r="Y70" s="262">
        <v>0</v>
      </c>
      <c r="Z70" s="393">
        <v>0</v>
      </c>
      <c r="AA70" s="58">
        <v>0</v>
      </c>
      <c r="AB70" s="58">
        <v>0</v>
      </c>
      <c r="AC70" s="58">
        <v>0</v>
      </c>
      <c r="AD70" s="261">
        <v>0</v>
      </c>
      <c r="AE70" s="262">
        <v>0</v>
      </c>
      <c r="AF70" s="263">
        <v>0</v>
      </c>
      <c r="AG70" s="58">
        <v>0</v>
      </c>
      <c r="AH70" s="58">
        <v>0</v>
      </c>
      <c r="AI70" s="58">
        <v>0</v>
      </c>
      <c r="AJ70" s="261">
        <v>0</v>
      </c>
      <c r="AK70" s="262">
        <v>0</v>
      </c>
      <c r="AL70" s="263">
        <v>0</v>
      </c>
      <c r="AM70" s="58">
        <v>0</v>
      </c>
      <c r="AN70" s="58">
        <v>0</v>
      </c>
      <c r="AO70" s="58">
        <v>0</v>
      </c>
      <c r="AP70" s="271"/>
      <c r="AQ70" s="60" t="s">
        <v>73</v>
      </c>
    </row>
    <row r="71" spans="1:43" ht="15" customHeight="1">
      <c r="A71" s="55"/>
      <c r="B71" s="34" t="s">
        <v>74</v>
      </c>
      <c r="C71" s="58">
        <v>24</v>
      </c>
      <c r="D71" s="58">
        <v>17</v>
      </c>
      <c r="E71" s="58">
        <v>7</v>
      </c>
      <c r="F71" s="261">
        <v>1</v>
      </c>
      <c r="G71" s="262">
        <v>1</v>
      </c>
      <c r="H71" s="263">
        <v>0</v>
      </c>
      <c r="I71" s="58">
        <v>0</v>
      </c>
      <c r="J71" s="58">
        <v>0</v>
      </c>
      <c r="K71" s="58">
        <v>0</v>
      </c>
      <c r="L71" s="261">
        <v>1</v>
      </c>
      <c r="M71" s="262">
        <v>1</v>
      </c>
      <c r="N71" s="263">
        <v>0</v>
      </c>
      <c r="O71" s="58">
        <v>0</v>
      </c>
      <c r="P71" s="58">
        <v>0</v>
      </c>
      <c r="Q71" s="58">
        <v>0</v>
      </c>
      <c r="R71" s="261">
        <v>0</v>
      </c>
      <c r="S71" s="262">
        <v>0</v>
      </c>
      <c r="T71" s="263">
        <v>0</v>
      </c>
      <c r="U71" s="58">
        <v>21</v>
      </c>
      <c r="V71" s="58">
        <v>15</v>
      </c>
      <c r="W71" s="58">
        <v>6</v>
      </c>
      <c r="X71" s="392">
        <v>0</v>
      </c>
      <c r="Y71" s="262">
        <v>0</v>
      </c>
      <c r="Z71" s="393">
        <v>0</v>
      </c>
      <c r="AA71" s="58">
        <v>1</v>
      </c>
      <c r="AB71" s="58">
        <v>0</v>
      </c>
      <c r="AC71" s="58">
        <v>1</v>
      </c>
      <c r="AD71" s="261">
        <v>0</v>
      </c>
      <c r="AE71" s="262">
        <v>0</v>
      </c>
      <c r="AF71" s="263">
        <v>0</v>
      </c>
      <c r="AG71" s="58">
        <v>0</v>
      </c>
      <c r="AH71" s="58">
        <v>0</v>
      </c>
      <c r="AI71" s="58">
        <v>0</v>
      </c>
      <c r="AJ71" s="261">
        <v>0</v>
      </c>
      <c r="AK71" s="262">
        <v>0</v>
      </c>
      <c r="AL71" s="263">
        <v>0</v>
      </c>
      <c r="AM71" s="58">
        <v>2</v>
      </c>
      <c r="AN71" s="58">
        <v>0</v>
      </c>
      <c r="AO71" s="58">
        <v>2</v>
      </c>
      <c r="AP71" s="271"/>
      <c r="AQ71" s="60" t="s">
        <v>74</v>
      </c>
    </row>
    <row r="72" spans="1:43" ht="10.5" customHeight="1">
      <c r="A72" s="55"/>
      <c r="B72" s="34"/>
      <c r="C72" s="58"/>
      <c r="D72" s="58"/>
      <c r="E72" s="58"/>
      <c r="F72" s="261"/>
      <c r="G72" s="262"/>
      <c r="H72" s="263"/>
      <c r="I72" s="58"/>
      <c r="J72" s="58"/>
      <c r="K72" s="58"/>
      <c r="L72" s="261"/>
      <c r="M72" s="262"/>
      <c r="N72" s="263"/>
      <c r="O72" s="58"/>
      <c r="P72" s="58"/>
      <c r="Q72" s="58"/>
      <c r="R72" s="261"/>
      <c r="S72" s="262"/>
      <c r="T72" s="263"/>
      <c r="U72" s="58"/>
      <c r="V72" s="58"/>
      <c r="W72" s="58"/>
      <c r="X72" s="392"/>
      <c r="Y72" s="262"/>
      <c r="Z72" s="393"/>
      <c r="AA72" s="58"/>
      <c r="AB72" s="58"/>
      <c r="AC72" s="58"/>
      <c r="AD72" s="261"/>
      <c r="AE72" s="262"/>
      <c r="AF72" s="263"/>
      <c r="AG72" s="58"/>
      <c r="AH72" s="58"/>
      <c r="AI72" s="58"/>
      <c r="AJ72" s="261"/>
      <c r="AK72" s="262"/>
      <c r="AL72" s="263"/>
      <c r="AM72" s="58"/>
      <c r="AN72" s="58"/>
      <c r="AO72" s="58"/>
      <c r="AP72" s="271"/>
      <c r="AQ72" s="60"/>
    </row>
    <row r="73" spans="1:43" ht="14.25" customHeight="1">
      <c r="A73" s="55"/>
      <c r="B73" s="34" t="s">
        <v>75</v>
      </c>
      <c r="C73" s="58">
        <v>36</v>
      </c>
      <c r="D73" s="58">
        <v>24</v>
      </c>
      <c r="E73" s="58">
        <v>12</v>
      </c>
      <c r="F73" s="261">
        <v>1</v>
      </c>
      <c r="G73" s="262">
        <v>1</v>
      </c>
      <c r="H73" s="263">
        <v>0</v>
      </c>
      <c r="I73" s="58">
        <v>0</v>
      </c>
      <c r="J73" s="58">
        <v>0</v>
      </c>
      <c r="K73" s="58">
        <v>0</v>
      </c>
      <c r="L73" s="261">
        <v>1</v>
      </c>
      <c r="M73" s="262">
        <v>1</v>
      </c>
      <c r="N73" s="263">
        <v>0</v>
      </c>
      <c r="O73" s="58">
        <v>0</v>
      </c>
      <c r="P73" s="58">
        <v>0</v>
      </c>
      <c r="Q73" s="58">
        <v>0</v>
      </c>
      <c r="R73" s="261">
        <v>0</v>
      </c>
      <c r="S73" s="262">
        <v>0</v>
      </c>
      <c r="T73" s="263">
        <v>0</v>
      </c>
      <c r="U73" s="58">
        <v>33</v>
      </c>
      <c r="V73" s="58">
        <v>22</v>
      </c>
      <c r="W73" s="58">
        <v>11</v>
      </c>
      <c r="X73" s="392">
        <v>0</v>
      </c>
      <c r="Y73" s="262">
        <v>0</v>
      </c>
      <c r="Z73" s="393">
        <v>0</v>
      </c>
      <c r="AA73" s="58">
        <v>1</v>
      </c>
      <c r="AB73" s="58">
        <v>0</v>
      </c>
      <c r="AC73" s="58">
        <v>1</v>
      </c>
      <c r="AD73" s="261">
        <v>0</v>
      </c>
      <c r="AE73" s="262">
        <v>0</v>
      </c>
      <c r="AF73" s="263">
        <v>0</v>
      </c>
      <c r="AG73" s="58">
        <v>0</v>
      </c>
      <c r="AH73" s="58">
        <v>0</v>
      </c>
      <c r="AI73" s="58">
        <v>0</v>
      </c>
      <c r="AJ73" s="261">
        <v>0</v>
      </c>
      <c r="AK73" s="262">
        <v>0</v>
      </c>
      <c r="AL73" s="263">
        <v>0</v>
      </c>
      <c r="AM73" s="58">
        <v>3</v>
      </c>
      <c r="AN73" s="58">
        <v>2</v>
      </c>
      <c r="AO73" s="58">
        <v>1</v>
      </c>
      <c r="AP73" s="271"/>
      <c r="AQ73" s="60" t="s">
        <v>75</v>
      </c>
    </row>
    <row r="74" spans="1:43" ht="14.25" customHeight="1">
      <c r="A74" s="55"/>
      <c r="B74" s="34" t="s">
        <v>76</v>
      </c>
      <c r="C74" s="58">
        <v>33</v>
      </c>
      <c r="D74" s="58">
        <v>26</v>
      </c>
      <c r="E74" s="58">
        <v>7</v>
      </c>
      <c r="F74" s="261">
        <v>1</v>
      </c>
      <c r="G74" s="262">
        <v>1</v>
      </c>
      <c r="H74" s="263">
        <v>0</v>
      </c>
      <c r="I74" s="58">
        <v>1</v>
      </c>
      <c r="J74" s="58">
        <v>1</v>
      </c>
      <c r="K74" s="58">
        <v>0</v>
      </c>
      <c r="L74" s="261">
        <v>1</v>
      </c>
      <c r="M74" s="262">
        <v>1</v>
      </c>
      <c r="N74" s="263">
        <v>0</v>
      </c>
      <c r="O74" s="58">
        <v>0</v>
      </c>
      <c r="P74" s="58">
        <v>0</v>
      </c>
      <c r="Q74" s="58">
        <v>0</v>
      </c>
      <c r="R74" s="261">
        <v>0</v>
      </c>
      <c r="S74" s="262">
        <v>0</v>
      </c>
      <c r="T74" s="263">
        <v>0</v>
      </c>
      <c r="U74" s="58">
        <v>22</v>
      </c>
      <c r="V74" s="58">
        <v>18</v>
      </c>
      <c r="W74" s="58">
        <v>4</v>
      </c>
      <c r="X74" s="392">
        <v>5</v>
      </c>
      <c r="Y74" s="262">
        <v>3</v>
      </c>
      <c r="Z74" s="393">
        <v>2</v>
      </c>
      <c r="AA74" s="58">
        <v>1</v>
      </c>
      <c r="AB74" s="58">
        <v>0</v>
      </c>
      <c r="AC74" s="58">
        <v>1</v>
      </c>
      <c r="AD74" s="261">
        <v>0</v>
      </c>
      <c r="AE74" s="262">
        <v>0</v>
      </c>
      <c r="AF74" s="263">
        <v>0</v>
      </c>
      <c r="AG74" s="58">
        <v>0</v>
      </c>
      <c r="AH74" s="58">
        <v>0</v>
      </c>
      <c r="AI74" s="58">
        <v>0</v>
      </c>
      <c r="AJ74" s="261">
        <v>2</v>
      </c>
      <c r="AK74" s="262">
        <v>2</v>
      </c>
      <c r="AL74" s="263">
        <v>0</v>
      </c>
      <c r="AM74" s="58">
        <v>4</v>
      </c>
      <c r="AN74" s="58">
        <v>2</v>
      </c>
      <c r="AO74" s="58">
        <v>2</v>
      </c>
      <c r="AP74" s="271"/>
      <c r="AQ74" s="60" t="s">
        <v>76</v>
      </c>
    </row>
    <row r="75" spans="1:43" ht="14.25" customHeight="1">
      <c r="A75" s="55"/>
      <c r="B75" s="34" t="s">
        <v>77</v>
      </c>
      <c r="C75" s="58">
        <v>0</v>
      </c>
      <c r="D75" s="58">
        <v>0</v>
      </c>
      <c r="E75" s="58">
        <v>0</v>
      </c>
      <c r="F75" s="261">
        <v>0</v>
      </c>
      <c r="G75" s="262">
        <v>0</v>
      </c>
      <c r="H75" s="263">
        <v>0</v>
      </c>
      <c r="I75" s="58">
        <v>0</v>
      </c>
      <c r="J75" s="58">
        <v>0</v>
      </c>
      <c r="K75" s="58">
        <v>0</v>
      </c>
      <c r="L75" s="261">
        <v>0</v>
      </c>
      <c r="M75" s="262">
        <v>0</v>
      </c>
      <c r="N75" s="263">
        <v>0</v>
      </c>
      <c r="O75" s="58">
        <v>0</v>
      </c>
      <c r="P75" s="58">
        <v>0</v>
      </c>
      <c r="Q75" s="58">
        <v>0</v>
      </c>
      <c r="R75" s="261">
        <v>0</v>
      </c>
      <c r="S75" s="262">
        <v>0</v>
      </c>
      <c r="T75" s="263">
        <v>0</v>
      </c>
      <c r="U75" s="58">
        <v>0</v>
      </c>
      <c r="V75" s="58">
        <v>0</v>
      </c>
      <c r="W75" s="58">
        <v>0</v>
      </c>
      <c r="X75" s="392">
        <v>0</v>
      </c>
      <c r="Y75" s="262">
        <v>0</v>
      </c>
      <c r="Z75" s="393">
        <v>0</v>
      </c>
      <c r="AA75" s="58">
        <v>0</v>
      </c>
      <c r="AB75" s="58">
        <v>0</v>
      </c>
      <c r="AC75" s="58">
        <v>0</v>
      </c>
      <c r="AD75" s="261">
        <v>0</v>
      </c>
      <c r="AE75" s="262">
        <v>0</v>
      </c>
      <c r="AF75" s="263">
        <v>0</v>
      </c>
      <c r="AG75" s="58">
        <v>0</v>
      </c>
      <c r="AH75" s="58">
        <v>0</v>
      </c>
      <c r="AI75" s="58">
        <v>0</v>
      </c>
      <c r="AJ75" s="261">
        <v>0</v>
      </c>
      <c r="AK75" s="262">
        <v>0</v>
      </c>
      <c r="AL75" s="263">
        <v>0</v>
      </c>
      <c r="AM75" s="58">
        <v>0</v>
      </c>
      <c r="AN75" s="58">
        <v>0</v>
      </c>
      <c r="AO75" s="58">
        <v>0</v>
      </c>
      <c r="AP75" s="271"/>
      <c r="AQ75" s="60" t="s">
        <v>77</v>
      </c>
    </row>
    <row r="76" spans="1:43" ht="14.25" customHeight="1">
      <c r="A76" s="55"/>
      <c r="B76" s="34" t="s">
        <v>78</v>
      </c>
      <c r="C76" s="58">
        <v>0</v>
      </c>
      <c r="D76" s="58">
        <v>0</v>
      </c>
      <c r="E76" s="58">
        <v>0</v>
      </c>
      <c r="F76" s="261">
        <v>0</v>
      </c>
      <c r="G76" s="262">
        <v>0</v>
      </c>
      <c r="H76" s="263">
        <v>0</v>
      </c>
      <c r="I76" s="58">
        <v>0</v>
      </c>
      <c r="J76" s="58">
        <v>0</v>
      </c>
      <c r="K76" s="58">
        <v>0</v>
      </c>
      <c r="L76" s="261">
        <v>0</v>
      </c>
      <c r="M76" s="262">
        <v>0</v>
      </c>
      <c r="N76" s="263">
        <v>0</v>
      </c>
      <c r="O76" s="58">
        <v>0</v>
      </c>
      <c r="P76" s="58">
        <v>0</v>
      </c>
      <c r="Q76" s="58">
        <v>0</v>
      </c>
      <c r="R76" s="261">
        <v>0</v>
      </c>
      <c r="S76" s="262">
        <v>0</v>
      </c>
      <c r="T76" s="263">
        <v>0</v>
      </c>
      <c r="U76" s="58">
        <v>0</v>
      </c>
      <c r="V76" s="58">
        <v>0</v>
      </c>
      <c r="W76" s="58">
        <v>0</v>
      </c>
      <c r="X76" s="392">
        <v>0</v>
      </c>
      <c r="Y76" s="262">
        <v>0</v>
      </c>
      <c r="Z76" s="393">
        <v>0</v>
      </c>
      <c r="AA76" s="58">
        <v>0</v>
      </c>
      <c r="AB76" s="58">
        <v>0</v>
      </c>
      <c r="AC76" s="58">
        <v>0</v>
      </c>
      <c r="AD76" s="261">
        <v>0</v>
      </c>
      <c r="AE76" s="262">
        <v>0</v>
      </c>
      <c r="AF76" s="263">
        <v>0</v>
      </c>
      <c r="AG76" s="58">
        <v>0</v>
      </c>
      <c r="AH76" s="58">
        <v>0</v>
      </c>
      <c r="AI76" s="58">
        <v>0</v>
      </c>
      <c r="AJ76" s="261">
        <v>0</v>
      </c>
      <c r="AK76" s="262">
        <v>0</v>
      </c>
      <c r="AL76" s="263">
        <v>0</v>
      </c>
      <c r="AM76" s="58">
        <v>0</v>
      </c>
      <c r="AN76" s="58">
        <v>0</v>
      </c>
      <c r="AO76" s="58">
        <v>0</v>
      </c>
      <c r="AP76" s="271"/>
      <c r="AQ76" s="60" t="s">
        <v>78</v>
      </c>
    </row>
    <row r="77" spans="1:43" ht="14.25" customHeight="1">
      <c r="A77" s="55"/>
      <c r="B77" s="34" t="s">
        <v>79</v>
      </c>
      <c r="C77" s="58">
        <v>27</v>
      </c>
      <c r="D77" s="58">
        <v>18</v>
      </c>
      <c r="E77" s="58">
        <v>9</v>
      </c>
      <c r="F77" s="261">
        <v>1</v>
      </c>
      <c r="G77" s="262">
        <v>1</v>
      </c>
      <c r="H77" s="263">
        <v>0</v>
      </c>
      <c r="I77" s="58">
        <v>0</v>
      </c>
      <c r="J77" s="58">
        <v>0</v>
      </c>
      <c r="K77" s="58">
        <v>0</v>
      </c>
      <c r="L77" s="261">
        <v>1</v>
      </c>
      <c r="M77" s="262">
        <v>1</v>
      </c>
      <c r="N77" s="263">
        <v>0</v>
      </c>
      <c r="O77" s="58">
        <v>0</v>
      </c>
      <c r="P77" s="58">
        <v>0</v>
      </c>
      <c r="Q77" s="58">
        <v>0</v>
      </c>
      <c r="R77" s="261">
        <v>0</v>
      </c>
      <c r="S77" s="262">
        <v>0</v>
      </c>
      <c r="T77" s="263">
        <v>0</v>
      </c>
      <c r="U77" s="58">
        <v>24</v>
      </c>
      <c r="V77" s="58">
        <v>16</v>
      </c>
      <c r="W77" s="58">
        <v>8</v>
      </c>
      <c r="X77" s="392">
        <v>0</v>
      </c>
      <c r="Y77" s="262">
        <v>0</v>
      </c>
      <c r="Z77" s="393">
        <v>0</v>
      </c>
      <c r="AA77" s="58">
        <v>1</v>
      </c>
      <c r="AB77" s="58">
        <v>0</v>
      </c>
      <c r="AC77" s="58">
        <v>1</v>
      </c>
      <c r="AD77" s="261">
        <v>0</v>
      </c>
      <c r="AE77" s="262">
        <v>0</v>
      </c>
      <c r="AF77" s="263">
        <v>0</v>
      </c>
      <c r="AG77" s="58">
        <v>0</v>
      </c>
      <c r="AH77" s="58">
        <v>0</v>
      </c>
      <c r="AI77" s="58">
        <v>0</v>
      </c>
      <c r="AJ77" s="261">
        <v>0</v>
      </c>
      <c r="AK77" s="262">
        <v>0</v>
      </c>
      <c r="AL77" s="263">
        <v>0</v>
      </c>
      <c r="AM77" s="58">
        <v>1</v>
      </c>
      <c r="AN77" s="58">
        <v>0</v>
      </c>
      <c r="AO77" s="58">
        <v>1</v>
      </c>
      <c r="AP77" s="271"/>
      <c r="AQ77" s="60" t="s">
        <v>79</v>
      </c>
    </row>
    <row r="78" spans="1:43" ht="14.25" customHeight="1">
      <c r="A78" s="272"/>
      <c r="B78" s="273" t="s">
        <v>80</v>
      </c>
      <c r="C78" s="274">
        <v>20</v>
      </c>
      <c r="D78" s="274">
        <v>15</v>
      </c>
      <c r="E78" s="274">
        <v>5</v>
      </c>
      <c r="F78" s="275">
        <v>1</v>
      </c>
      <c r="G78" s="274">
        <v>1</v>
      </c>
      <c r="H78" s="276">
        <v>0</v>
      </c>
      <c r="I78" s="274">
        <v>0</v>
      </c>
      <c r="J78" s="274">
        <v>0</v>
      </c>
      <c r="K78" s="274">
        <v>0</v>
      </c>
      <c r="L78" s="275">
        <v>1</v>
      </c>
      <c r="M78" s="274">
        <v>1</v>
      </c>
      <c r="N78" s="276">
        <v>0</v>
      </c>
      <c r="O78" s="274">
        <v>0</v>
      </c>
      <c r="P78" s="274">
        <v>0</v>
      </c>
      <c r="Q78" s="274">
        <v>0</v>
      </c>
      <c r="R78" s="275">
        <v>0</v>
      </c>
      <c r="S78" s="274">
        <v>0</v>
      </c>
      <c r="T78" s="276">
        <v>0</v>
      </c>
      <c r="U78" s="274">
        <v>17</v>
      </c>
      <c r="V78" s="274">
        <v>13</v>
      </c>
      <c r="W78" s="274">
        <v>4</v>
      </c>
      <c r="X78" s="394">
        <v>0</v>
      </c>
      <c r="Y78" s="274">
        <v>0</v>
      </c>
      <c r="Z78" s="395">
        <v>0</v>
      </c>
      <c r="AA78" s="274">
        <v>1</v>
      </c>
      <c r="AB78" s="274">
        <v>0</v>
      </c>
      <c r="AC78" s="274">
        <v>1</v>
      </c>
      <c r="AD78" s="275">
        <v>0</v>
      </c>
      <c r="AE78" s="274">
        <v>0</v>
      </c>
      <c r="AF78" s="276">
        <v>0</v>
      </c>
      <c r="AG78" s="274">
        <v>0</v>
      </c>
      <c r="AH78" s="274">
        <v>0</v>
      </c>
      <c r="AI78" s="274">
        <v>0</v>
      </c>
      <c r="AJ78" s="275">
        <v>0</v>
      </c>
      <c r="AK78" s="274">
        <v>0</v>
      </c>
      <c r="AL78" s="276">
        <v>0</v>
      </c>
      <c r="AM78" s="274">
        <v>2</v>
      </c>
      <c r="AN78" s="274">
        <v>0</v>
      </c>
      <c r="AO78" s="274">
        <v>2</v>
      </c>
      <c r="AP78" s="278"/>
      <c r="AQ78" s="279" t="s">
        <v>80</v>
      </c>
    </row>
  </sheetData>
  <sheetProtection/>
  <mergeCells count="73">
    <mergeCell ref="A61:B61"/>
    <mergeCell ref="AP61:AQ61"/>
    <mergeCell ref="A66:B66"/>
    <mergeCell ref="AP66:AQ66"/>
    <mergeCell ref="A49:B49"/>
    <mergeCell ref="AP49:AQ49"/>
    <mergeCell ref="A52:B52"/>
    <mergeCell ref="AP52:AQ52"/>
    <mergeCell ref="A55:B55"/>
    <mergeCell ref="AP55:AQ55"/>
    <mergeCell ref="A39:B39"/>
    <mergeCell ref="AP39:AQ39"/>
    <mergeCell ref="A43:B43"/>
    <mergeCell ref="AP43:AQ43"/>
    <mergeCell ref="A46:B46"/>
    <mergeCell ref="AP46:AQ46"/>
    <mergeCell ref="A36:B36"/>
    <mergeCell ref="AP36:AQ36"/>
    <mergeCell ref="A37:B37"/>
    <mergeCell ref="AP37:AQ37"/>
    <mergeCell ref="A38:B38"/>
    <mergeCell ref="AP38:AQ38"/>
    <mergeCell ref="A32:B32"/>
    <mergeCell ref="AP32:AQ32"/>
    <mergeCell ref="A34:B34"/>
    <mergeCell ref="AP34:AQ34"/>
    <mergeCell ref="A35:B35"/>
    <mergeCell ref="AP35:AQ35"/>
    <mergeCell ref="A29:B29"/>
    <mergeCell ref="AP29:AQ29"/>
    <mergeCell ref="A30:B30"/>
    <mergeCell ref="AP30:AQ30"/>
    <mergeCell ref="A31:B31"/>
    <mergeCell ref="AP31:AQ31"/>
    <mergeCell ref="A25:B25"/>
    <mergeCell ref="AP25:AQ25"/>
    <mergeCell ref="A26:B26"/>
    <mergeCell ref="AP26:AQ26"/>
    <mergeCell ref="A28:B28"/>
    <mergeCell ref="AP28:AQ28"/>
    <mergeCell ref="A22:B22"/>
    <mergeCell ref="AP22:AQ22"/>
    <mergeCell ref="A23:B23"/>
    <mergeCell ref="AP23:AQ23"/>
    <mergeCell ref="A24:B24"/>
    <mergeCell ref="AP24:AQ24"/>
    <mergeCell ref="A18:B18"/>
    <mergeCell ref="AP18:AQ18"/>
    <mergeCell ref="A19:B19"/>
    <mergeCell ref="AP19:AQ19"/>
    <mergeCell ref="A20:B20"/>
    <mergeCell ref="AP20:AQ20"/>
    <mergeCell ref="A8:B8"/>
    <mergeCell ref="AP8:AQ8"/>
    <mergeCell ref="A16:B16"/>
    <mergeCell ref="AP16:AQ16"/>
    <mergeCell ref="A17:B17"/>
    <mergeCell ref="AP17:AQ17"/>
    <mergeCell ref="AD3:AF3"/>
    <mergeCell ref="AG3:AI3"/>
    <mergeCell ref="AJ3:AL3"/>
    <mergeCell ref="AM3:AO3"/>
    <mergeCell ref="AP3:AQ4"/>
    <mergeCell ref="A6:B6"/>
    <mergeCell ref="AP6:AQ6"/>
    <mergeCell ref="L1:AA1"/>
    <mergeCell ref="A3:B4"/>
    <mergeCell ref="C3:E3"/>
    <mergeCell ref="I3:K3"/>
    <mergeCell ref="L3:N3"/>
    <mergeCell ref="R3:T3"/>
    <mergeCell ref="U3:V3"/>
    <mergeCell ref="X3:Z3"/>
  </mergeCells>
  <printOptions horizontalCentered="1"/>
  <pageMargins left="0.5905511811023623" right="0.5905511811023623" top="0.5905511811023623" bottom="0.3937007874015748" header="0.5118110236220472" footer="0.31496062992125984"/>
  <pageSetup firstPageNumber="98" useFirstPageNumber="1" fitToWidth="2" fitToHeight="1" horizontalDpi="600" verticalDpi="600" orientation="portrait" paperSize="9" scale="70" r:id="rId1"/>
  <headerFooter alignWithMargins="0">
    <oddFooter>&amp;C&amp;"ＭＳ 明朝,標準"&amp;16-  &amp;P  -</oddFooter>
  </headerFooter>
  <colBreaks count="1" manualBreakCount="1">
    <brk id="23" max="77" man="1"/>
  </colBreaks>
</worksheet>
</file>

<file path=xl/worksheets/sheet12.xml><?xml version="1.0" encoding="utf-8"?>
<worksheet xmlns="http://schemas.openxmlformats.org/spreadsheetml/2006/main" xmlns:r="http://schemas.openxmlformats.org/officeDocument/2006/relationships">
  <dimension ref="A1:U79"/>
  <sheetViews>
    <sheetView zoomScalePageLayoutView="0" workbookViewId="0" topLeftCell="A1">
      <selection activeCell="E14" sqref="E14"/>
    </sheetView>
  </sheetViews>
  <sheetFormatPr defaultColWidth="9.00390625" defaultRowHeight="13.5"/>
  <cols>
    <col min="1" max="1" width="3.00390625" style="0" customWidth="1"/>
    <col min="2" max="2" width="9.625" style="0" customWidth="1"/>
    <col min="3" max="3" width="6.75390625" style="0" customWidth="1"/>
    <col min="4" max="4" width="7.875" style="0" customWidth="1"/>
    <col min="5" max="5" width="7.50390625" style="0" customWidth="1"/>
    <col min="6" max="6" width="5.375" style="0" customWidth="1"/>
    <col min="7" max="7" width="6.375" style="0" customWidth="1"/>
    <col min="8" max="8" width="6.50390625" style="0" customWidth="1"/>
    <col min="9" max="9" width="5.875" style="0" customWidth="1"/>
    <col min="10" max="13" width="6.625" style="0" customWidth="1"/>
    <col min="14" max="14" width="6.125" style="0" customWidth="1"/>
    <col min="15" max="15" width="7.75390625" style="0" customWidth="1"/>
    <col min="16" max="16" width="8.00390625" style="0" customWidth="1"/>
    <col min="17" max="17" width="7.125" style="0" customWidth="1"/>
  </cols>
  <sheetData>
    <row r="1" spans="2:18" ht="19.5" customHeight="1">
      <c r="B1" s="396" t="s">
        <v>202</v>
      </c>
      <c r="C1" s="4" t="s">
        <v>203</v>
      </c>
      <c r="D1" s="4"/>
      <c r="E1" s="4"/>
      <c r="F1" s="4"/>
      <c r="G1" s="4"/>
      <c r="H1" s="4"/>
      <c r="I1" s="4"/>
      <c r="J1" s="4"/>
      <c r="K1" s="4"/>
      <c r="L1" s="4"/>
      <c r="M1" s="4"/>
      <c r="N1" s="4"/>
      <c r="O1" s="4"/>
      <c r="P1" s="397"/>
      <c r="Q1" s="397"/>
      <c r="R1" s="351"/>
    </row>
    <row r="2" ht="7.5" customHeight="1"/>
    <row r="3" spans="1:18" ht="14.25" customHeight="1">
      <c r="A3" s="481" t="s">
        <v>3</v>
      </c>
      <c r="B3" s="486"/>
      <c r="C3" s="579" t="s">
        <v>204</v>
      </c>
      <c r="D3" s="580"/>
      <c r="E3" s="580"/>
      <c r="F3" s="580"/>
      <c r="G3" s="580"/>
      <c r="H3" s="581"/>
      <c r="I3" s="501" t="s">
        <v>205</v>
      </c>
      <c r="J3" s="502"/>
      <c r="K3" s="502"/>
      <c r="L3" s="502"/>
      <c r="M3" s="502"/>
      <c r="N3" s="582"/>
      <c r="O3" s="583" t="s">
        <v>206</v>
      </c>
      <c r="P3" s="586" t="s">
        <v>207</v>
      </c>
      <c r="Q3" s="589" t="s">
        <v>208</v>
      </c>
      <c r="R3" s="398"/>
    </row>
    <row r="4" spans="1:18" ht="14.25" customHeight="1">
      <c r="A4" s="575"/>
      <c r="B4" s="576"/>
      <c r="C4" s="592" t="s">
        <v>4</v>
      </c>
      <c r="D4" s="501" t="s">
        <v>209</v>
      </c>
      <c r="E4" s="502"/>
      <c r="F4" s="502"/>
      <c r="G4" s="503"/>
      <c r="H4" s="441" t="s">
        <v>210</v>
      </c>
      <c r="I4" s="592" t="s">
        <v>4</v>
      </c>
      <c r="J4" s="501" t="s">
        <v>209</v>
      </c>
      <c r="K4" s="502"/>
      <c r="L4" s="502"/>
      <c r="M4" s="503"/>
      <c r="N4" s="571" t="s">
        <v>210</v>
      </c>
      <c r="O4" s="584"/>
      <c r="P4" s="587"/>
      <c r="Q4" s="590"/>
      <c r="R4" s="286"/>
    </row>
    <row r="5" spans="1:18" ht="33.75" customHeight="1">
      <c r="A5" s="577"/>
      <c r="B5" s="578"/>
      <c r="C5" s="593"/>
      <c r="D5" s="399" t="s">
        <v>211</v>
      </c>
      <c r="E5" s="399" t="s">
        <v>212</v>
      </c>
      <c r="F5" s="400" t="s">
        <v>213</v>
      </c>
      <c r="G5" s="401" t="s">
        <v>214</v>
      </c>
      <c r="H5" s="594"/>
      <c r="I5" s="593"/>
      <c r="J5" s="399" t="s">
        <v>215</v>
      </c>
      <c r="K5" s="399" t="s">
        <v>216</v>
      </c>
      <c r="L5" s="400" t="s">
        <v>213</v>
      </c>
      <c r="M5" s="401" t="s">
        <v>214</v>
      </c>
      <c r="N5" s="572"/>
      <c r="O5" s="585"/>
      <c r="P5" s="588"/>
      <c r="Q5" s="591"/>
      <c r="R5" s="286"/>
    </row>
    <row r="6" spans="1:14" ht="9" customHeight="1">
      <c r="A6" s="49"/>
      <c r="B6" s="49"/>
      <c r="C6" s="402"/>
      <c r="D6" s="403"/>
      <c r="E6" s="404"/>
      <c r="F6" s="403"/>
      <c r="G6" s="403"/>
      <c r="H6" s="403"/>
      <c r="I6" s="405"/>
      <c r="J6" s="406"/>
      <c r="K6" s="406"/>
      <c r="L6" s="406"/>
      <c r="M6" s="122"/>
      <c r="N6" s="407"/>
    </row>
    <row r="7" spans="1:21" ht="14.25" customHeight="1">
      <c r="A7" s="573" t="s">
        <v>100</v>
      </c>
      <c r="B7" s="574"/>
      <c r="C7" s="131">
        <v>99</v>
      </c>
      <c r="D7" s="131">
        <v>2</v>
      </c>
      <c r="E7" s="131">
        <v>0</v>
      </c>
      <c r="F7" s="131">
        <v>0</v>
      </c>
      <c r="G7" s="131">
        <v>12</v>
      </c>
      <c r="H7" s="131">
        <v>85</v>
      </c>
      <c r="I7" s="409">
        <v>3</v>
      </c>
      <c r="J7" s="131">
        <v>0</v>
      </c>
      <c r="K7" s="131">
        <v>0</v>
      </c>
      <c r="L7" s="131">
        <v>0</v>
      </c>
      <c r="M7" s="410">
        <v>0</v>
      </c>
      <c r="N7" s="411">
        <v>3</v>
      </c>
      <c r="O7" s="410">
        <v>116</v>
      </c>
      <c r="P7" s="410">
        <v>80</v>
      </c>
      <c r="Q7" s="410">
        <v>3</v>
      </c>
      <c r="T7" s="378">
        <f>IF(SUM(D7:H7)=C7,0,y)</f>
        <v>0</v>
      </c>
      <c r="U7" s="378">
        <f>IF(SUM(J7:N7)=I7,0,y)</f>
        <v>0</v>
      </c>
    </row>
    <row r="8" spans="1:21" s="7" customFormat="1" ht="9" customHeight="1">
      <c r="A8" s="49"/>
      <c r="B8" s="412"/>
      <c r="C8" s="413"/>
      <c r="D8" s="413"/>
      <c r="E8" s="413"/>
      <c r="F8" s="413"/>
      <c r="G8" s="413"/>
      <c r="H8" s="413"/>
      <c r="I8" s="409"/>
      <c r="J8" s="131"/>
      <c r="K8" s="131"/>
      <c r="L8" s="131"/>
      <c r="M8" s="414"/>
      <c r="N8" s="415"/>
      <c r="O8" s="416"/>
      <c r="P8" s="416"/>
      <c r="Q8" s="416"/>
      <c r="T8" s="378"/>
      <c r="U8" s="378"/>
    </row>
    <row r="9" spans="1:21" s="7" customFormat="1" ht="17.25" customHeight="1">
      <c r="A9" s="458" t="s">
        <v>105</v>
      </c>
      <c r="B9" s="459"/>
      <c r="C9" s="253">
        <v>80</v>
      </c>
      <c r="D9" s="253">
        <v>2</v>
      </c>
      <c r="E9" s="253">
        <v>1</v>
      </c>
      <c r="F9" s="253">
        <v>0</v>
      </c>
      <c r="G9" s="253">
        <v>8</v>
      </c>
      <c r="H9" s="253">
        <v>69</v>
      </c>
      <c r="I9" s="375">
        <v>4</v>
      </c>
      <c r="J9" s="253">
        <v>0</v>
      </c>
      <c r="K9" s="253">
        <v>0</v>
      </c>
      <c r="L9" s="253">
        <v>0</v>
      </c>
      <c r="M9" s="253">
        <v>1</v>
      </c>
      <c r="N9" s="376">
        <v>3</v>
      </c>
      <c r="O9" s="253">
        <v>121</v>
      </c>
      <c r="P9" s="253">
        <v>83</v>
      </c>
      <c r="Q9" s="253">
        <v>2</v>
      </c>
      <c r="T9" s="378">
        <f>IF(SUM(D9:H9)=C9,0,y)</f>
        <v>0</v>
      </c>
      <c r="U9" s="378">
        <f>IF(SUM(J9:N9)=I9,0,y)</f>
        <v>0</v>
      </c>
    </row>
    <row r="10" spans="1:21" s="7" customFormat="1" ht="9" customHeight="1">
      <c r="A10" s="49"/>
      <c r="B10" s="49"/>
      <c r="C10" s="51"/>
      <c r="D10" s="52"/>
      <c r="E10" s="52"/>
      <c r="F10" s="52"/>
      <c r="G10" s="52"/>
      <c r="H10" s="52"/>
      <c r="I10" s="102"/>
      <c r="J10" s="52"/>
      <c r="K10" s="52"/>
      <c r="L10" s="52"/>
      <c r="M10" s="52"/>
      <c r="N10" s="385"/>
      <c r="O10" s="52"/>
      <c r="P10" s="52"/>
      <c r="Q10" s="52"/>
      <c r="T10" s="378"/>
      <c r="U10" s="378"/>
    </row>
    <row r="11" spans="1:21" s="7" customFormat="1" ht="1.5" customHeight="1">
      <c r="A11" s="416"/>
      <c r="B11" s="383"/>
      <c r="C11" s="51"/>
      <c r="D11" s="258"/>
      <c r="E11" s="258"/>
      <c r="F11" s="258"/>
      <c r="G11" s="258"/>
      <c r="H11" s="258"/>
      <c r="I11" s="102"/>
      <c r="J11" s="258"/>
      <c r="K11" s="258"/>
      <c r="L11" s="258"/>
      <c r="M11" s="258"/>
      <c r="N11" s="367"/>
      <c r="O11" s="417"/>
      <c r="P11" s="258"/>
      <c r="Q11" s="258"/>
      <c r="T11" s="378">
        <f>IF(SUM(D11:H11)=C11,0,y)</f>
        <v>0</v>
      </c>
      <c r="U11" s="378">
        <f>IF(SUM(J11:N11)=I11,0,y)</f>
        <v>0</v>
      </c>
    </row>
    <row r="12" spans="1:21" s="7" customFormat="1" ht="12.75" customHeight="1">
      <c r="A12" s="416"/>
      <c r="B12" s="383" t="s">
        <v>217</v>
      </c>
      <c r="C12" s="51">
        <v>72</v>
      </c>
      <c r="D12" s="258">
        <v>2</v>
      </c>
      <c r="E12" s="258">
        <v>1</v>
      </c>
      <c r="F12" s="258">
        <v>0</v>
      </c>
      <c r="G12" s="258">
        <v>7</v>
      </c>
      <c r="H12" s="258">
        <v>62</v>
      </c>
      <c r="I12" s="102">
        <v>4</v>
      </c>
      <c r="J12" s="258">
        <v>0</v>
      </c>
      <c r="K12" s="258">
        <v>0</v>
      </c>
      <c r="L12" s="258">
        <v>0</v>
      </c>
      <c r="M12" s="258">
        <v>1</v>
      </c>
      <c r="N12" s="367">
        <v>3</v>
      </c>
      <c r="O12" s="258">
        <v>121</v>
      </c>
      <c r="P12" s="258">
        <v>83</v>
      </c>
      <c r="Q12" s="258">
        <v>2</v>
      </c>
      <c r="T12" s="378">
        <f>IF(SUM(D12:H12)=C12,0,y)</f>
        <v>0</v>
      </c>
      <c r="U12" s="378">
        <f>IF(SUM(J12:N12)=I12,0,y)</f>
        <v>0</v>
      </c>
    </row>
    <row r="13" spans="1:21" s="7" customFormat="1" ht="12.75" customHeight="1">
      <c r="A13" s="79"/>
      <c r="B13" s="383" t="s">
        <v>218</v>
      </c>
      <c r="C13" s="51">
        <v>59</v>
      </c>
      <c r="D13" s="258">
        <v>2</v>
      </c>
      <c r="E13" s="258">
        <v>1</v>
      </c>
      <c r="F13" s="258">
        <v>0</v>
      </c>
      <c r="G13" s="258">
        <v>5</v>
      </c>
      <c r="H13" s="258">
        <v>51</v>
      </c>
      <c r="I13" s="102">
        <v>4</v>
      </c>
      <c r="J13" s="258">
        <v>0</v>
      </c>
      <c r="K13" s="258">
        <v>0</v>
      </c>
      <c r="L13" s="258">
        <v>0</v>
      </c>
      <c r="M13" s="258">
        <v>1</v>
      </c>
      <c r="N13" s="367">
        <v>3</v>
      </c>
      <c r="O13" s="258">
        <v>35</v>
      </c>
      <c r="P13" s="258">
        <v>52</v>
      </c>
      <c r="Q13" s="258">
        <v>2</v>
      </c>
      <c r="T13" s="378">
        <f>IF(SUM(D13:H13)=C13,0,y)</f>
        <v>0</v>
      </c>
      <c r="U13" s="378">
        <f>IF(SUM(J13:N13)=I13,0,y)</f>
        <v>0</v>
      </c>
    </row>
    <row r="14" spans="1:21" s="7" customFormat="1" ht="12.75" customHeight="1">
      <c r="A14" s="79"/>
      <c r="B14" s="383" t="s">
        <v>198</v>
      </c>
      <c r="C14" s="51">
        <v>13</v>
      </c>
      <c r="D14" s="258">
        <v>0</v>
      </c>
      <c r="E14" s="258">
        <v>0</v>
      </c>
      <c r="F14" s="258">
        <v>0</v>
      </c>
      <c r="G14" s="258">
        <v>2</v>
      </c>
      <c r="H14" s="258">
        <v>11</v>
      </c>
      <c r="I14" s="102">
        <v>0</v>
      </c>
      <c r="J14" s="258">
        <v>0</v>
      </c>
      <c r="K14" s="258">
        <v>0</v>
      </c>
      <c r="L14" s="258">
        <v>0</v>
      </c>
      <c r="M14" s="258">
        <v>0</v>
      </c>
      <c r="N14" s="367">
        <v>0</v>
      </c>
      <c r="O14" s="258">
        <v>86</v>
      </c>
      <c r="P14" s="258">
        <v>31</v>
      </c>
      <c r="Q14" s="258">
        <v>0</v>
      </c>
      <c r="T14" s="378">
        <f>IF(SUM(D14:H14)=C14,0,y)</f>
        <v>0</v>
      </c>
      <c r="U14" s="378">
        <f>IF(SUM(J14:N14)=I14,0,y)</f>
        <v>0</v>
      </c>
    </row>
    <row r="15" spans="1:21" s="7" customFormat="1" ht="12.75" customHeight="1">
      <c r="A15" s="416"/>
      <c r="B15" s="383" t="s">
        <v>219</v>
      </c>
      <c r="C15" s="51">
        <v>8</v>
      </c>
      <c r="D15" s="258">
        <v>0</v>
      </c>
      <c r="E15" s="258">
        <v>0</v>
      </c>
      <c r="F15" s="258">
        <v>0</v>
      </c>
      <c r="G15" s="258">
        <v>1</v>
      </c>
      <c r="H15" s="258">
        <v>7</v>
      </c>
      <c r="I15" s="102">
        <v>0</v>
      </c>
      <c r="J15" s="258">
        <v>0</v>
      </c>
      <c r="K15" s="258">
        <v>0</v>
      </c>
      <c r="L15" s="258">
        <v>0</v>
      </c>
      <c r="M15" s="258">
        <v>0</v>
      </c>
      <c r="N15" s="367">
        <v>0</v>
      </c>
      <c r="O15" s="258" t="s">
        <v>220</v>
      </c>
      <c r="P15" s="258" t="s">
        <v>220</v>
      </c>
      <c r="Q15" s="258" t="s">
        <v>220</v>
      </c>
      <c r="T15" s="378">
        <f>IF(SUM(D15:H15)=C15,0,y)</f>
        <v>0</v>
      </c>
      <c r="U15" s="378">
        <f>IF(SUM(J15:N15)=I15,0,y)</f>
        <v>0</v>
      </c>
    </row>
    <row r="16" spans="1:21" s="7" customFormat="1" ht="9" customHeight="1">
      <c r="A16" s="39"/>
      <c r="B16" s="39"/>
      <c r="C16" s="377"/>
      <c r="D16" s="41"/>
      <c r="E16" s="41"/>
      <c r="F16" s="41"/>
      <c r="G16" s="41"/>
      <c r="H16" s="41"/>
      <c r="I16" s="101"/>
      <c r="J16" s="41"/>
      <c r="K16" s="41"/>
      <c r="L16" s="41"/>
      <c r="M16" s="41"/>
      <c r="N16" s="382"/>
      <c r="O16" s="41"/>
      <c r="P16" s="41"/>
      <c r="Q16" s="41"/>
      <c r="T16" s="378"/>
      <c r="U16" s="378"/>
    </row>
    <row r="17" spans="1:17" ht="14.25">
      <c r="A17" s="567" t="s">
        <v>29</v>
      </c>
      <c r="B17" s="568"/>
      <c r="C17" s="52">
        <v>19</v>
      </c>
      <c r="D17" s="52">
        <v>0</v>
      </c>
      <c r="E17" s="52">
        <v>1</v>
      </c>
      <c r="F17" s="52">
        <v>0</v>
      </c>
      <c r="G17" s="52">
        <v>0</v>
      </c>
      <c r="H17" s="52">
        <v>18</v>
      </c>
      <c r="I17" s="102">
        <v>1</v>
      </c>
      <c r="J17" s="52">
        <v>0</v>
      </c>
      <c r="K17" s="52">
        <v>0</v>
      </c>
      <c r="L17" s="52">
        <v>0</v>
      </c>
      <c r="M17" s="52">
        <v>0</v>
      </c>
      <c r="N17" s="385">
        <v>1</v>
      </c>
      <c r="O17" s="52">
        <v>80</v>
      </c>
      <c r="P17" s="52">
        <v>71</v>
      </c>
      <c r="Q17" s="52">
        <v>1</v>
      </c>
    </row>
    <row r="18" spans="1:17" ht="14.25">
      <c r="A18" s="567" t="s">
        <v>30</v>
      </c>
      <c r="B18" s="568"/>
      <c r="C18" s="52">
        <v>13</v>
      </c>
      <c r="D18" s="52">
        <v>0</v>
      </c>
      <c r="E18" s="52">
        <v>0</v>
      </c>
      <c r="F18" s="52">
        <v>0</v>
      </c>
      <c r="G18" s="52">
        <v>1</v>
      </c>
      <c r="H18" s="52">
        <v>12</v>
      </c>
      <c r="I18" s="102">
        <v>1</v>
      </c>
      <c r="J18" s="52">
        <v>0</v>
      </c>
      <c r="K18" s="52">
        <v>0</v>
      </c>
      <c r="L18" s="52">
        <v>0</v>
      </c>
      <c r="M18" s="52">
        <v>0</v>
      </c>
      <c r="N18" s="385">
        <v>1</v>
      </c>
      <c r="O18" s="52">
        <v>13</v>
      </c>
      <c r="P18" s="52">
        <v>0</v>
      </c>
      <c r="Q18" s="52">
        <v>0</v>
      </c>
    </row>
    <row r="19" spans="1:17" ht="14.25">
      <c r="A19" s="567" t="s">
        <v>31</v>
      </c>
      <c r="B19" s="568"/>
      <c r="C19" s="52">
        <v>0</v>
      </c>
      <c r="D19" s="52">
        <v>0</v>
      </c>
      <c r="E19" s="52">
        <v>0</v>
      </c>
      <c r="F19" s="52">
        <v>0</v>
      </c>
      <c r="G19" s="52">
        <v>0</v>
      </c>
      <c r="H19" s="52">
        <v>0</v>
      </c>
      <c r="I19" s="102">
        <v>0</v>
      </c>
      <c r="J19" s="52">
        <v>0</v>
      </c>
      <c r="K19" s="52">
        <v>0</v>
      </c>
      <c r="L19" s="52">
        <v>0</v>
      </c>
      <c r="M19" s="52">
        <v>0</v>
      </c>
      <c r="N19" s="385">
        <v>0</v>
      </c>
      <c r="O19" s="52">
        <v>0</v>
      </c>
      <c r="P19" s="52">
        <v>0</v>
      </c>
      <c r="Q19" s="52">
        <v>0</v>
      </c>
    </row>
    <row r="20" spans="1:17" ht="14.25">
      <c r="A20" s="567" t="s">
        <v>32</v>
      </c>
      <c r="B20" s="568"/>
      <c r="C20" s="52">
        <v>2</v>
      </c>
      <c r="D20" s="52">
        <v>1</v>
      </c>
      <c r="E20" s="52">
        <v>0</v>
      </c>
      <c r="F20" s="52">
        <v>0</v>
      </c>
      <c r="G20" s="52">
        <v>0</v>
      </c>
      <c r="H20" s="52">
        <v>1</v>
      </c>
      <c r="I20" s="102">
        <v>0</v>
      </c>
      <c r="J20" s="52">
        <v>0</v>
      </c>
      <c r="K20" s="52">
        <v>0</v>
      </c>
      <c r="L20" s="52">
        <v>0</v>
      </c>
      <c r="M20" s="52">
        <v>0</v>
      </c>
      <c r="N20" s="385">
        <v>0</v>
      </c>
      <c r="O20" s="52">
        <v>0</v>
      </c>
      <c r="P20" s="52">
        <v>0</v>
      </c>
      <c r="Q20" s="52">
        <v>0</v>
      </c>
    </row>
    <row r="21" spans="1:17" ht="14.25">
      <c r="A21" s="567" t="s">
        <v>33</v>
      </c>
      <c r="B21" s="568"/>
      <c r="C21" s="52">
        <v>7</v>
      </c>
      <c r="D21" s="52">
        <v>0</v>
      </c>
      <c r="E21" s="52">
        <v>0</v>
      </c>
      <c r="F21" s="52">
        <v>0</v>
      </c>
      <c r="G21" s="52">
        <v>1</v>
      </c>
      <c r="H21" s="52">
        <v>6</v>
      </c>
      <c r="I21" s="102">
        <v>1</v>
      </c>
      <c r="J21" s="52">
        <v>0</v>
      </c>
      <c r="K21" s="52">
        <v>0</v>
      </c>
      <c r="L21" s="52">
        <v>0</v>
      </c>
      <c r="M21" s="52">
        <v>1</v>
      </c>
      <c r="N21" s="385">
        <v>0</v>
      </c>
      <c r="O21" s="52">
        <v>9</v>
      </c>
      <c r="P21" s="52">
        <v>0</v>
      </c>
      <c r="Q21" s="52">
        <v>0</v>
      </c>
    </row>
    <row r="22" spans="1:17" ht="8.25" customHeight="1">
      <c r="A22" s="418"/>
      <c r="B22" s="419"/>
      <c r="C22" s="52"/>
      <c r="D22" s="52"/>
      <c r="E22" s="52"/>
      <c r="F22" s="52"/>
      <c r="G22" s="52"/>
      <c r="H22" s="52"/>
      <c r="I22" s="102"/>
      <c r="J22" s="52"/>
      <c r="K22" s="52"/>
      <c r="L22" s="52"/>
      <c r="M22" s="52"/>
      <c r="N22" s="385"/>
      <c r="O22" s="52"/>
      <c r="P22" s="52"/>
      <c r="Q22" s="52"/>
    </row>
    <row r="23" spans="1:17" ht="14.25">
      <c r="A23" s="567" t="s">
        <v>34</v>
      </c>
      <c r="B23" s="568"/>
      <c r="C23" s="52">
        <v>4</v>
      </c>
      <c r="D23" s="52">
        <v>0</v>
      </c>
      <c r="E23" s="52">
        <v>0</v>
      </c>
      <c r="F23" s="52">
        <v>0</v>
      </c>
      <c r="G23" s="52">
        <v>0</v>
      </c>
      <c r="H23" s="52">
        <v>4</v>
      </c>
      <c r="I23" s="102">
        <v>0</v>
      </c>
      <c r="J23" s="52">
        <v>0</v>
      </c>
      <c r="K23" s="52">
        <v>0</v>
      </c>
      <c r="L23" s="52">
        <v>0</v>
      </c>
      <c r="M23" s="52">
        <v>0</v>
      </c>
      <c r="N23" s="385">
        <v>0</v>
      </c>
      <c r="O23" s="52">
        <v>5</v>
      </c>
      <c r="P23" s="52">
        <v>0</v>
      </c>
      <c r="Q23" s="52">
        <v>0</v>
      </c>
    </row>
    <row r="24" spans="1:17" ht="14.25">
      <c r="A24" s="567" t="s">
        <v>35</v>
      </c>
      <c r="B24" s="569"/>
      <c r="C24" s="52">
        <v>0</v>
      </c>
      <c r="D24" s="52">
        <v>0</v>
      </c>
      <c r="E24" s="52">
        <v>0</v>
      </c>
      <c r="F24" s="52">
        <v>0</v>
      </c>
      <c r="G24" s="52">
        <v>0</v>
      </c>
      <c r="H24" s="52">
        <v>0</v>
      </c>
      <c r="I24" s="102">
        <v>0</v>
      </c>
      <c r="J24" s="52">
        <v>0</v>
      </c>
      <c r="K24" s="52">
        <v>0</v>
      </c>
      <c r="L24" s="52">
        <v>0</v>
      </c>
      <c r="M24" s="52">
        <v>0</v>
      </c>
      <c r="N24" s="385">
        <v>0</v>
      </c>
      <c r="O24" s="52">
        <v>0</v>
      </c>
      <c r="P24" s="52">
        <v>0</v>
      </c>
      <c r="Q24" s="52">
        <v>0</v>
      </c>
    </row>
    <row r="25" spans="1:17" ht="14.25">
      <c r="A25" s="567" t="s">
        <v>36</v>
      </c>
      <c r="B25" s="569"/>
      <c r="C25" s="52">
        <v>1</v>
      </c>
      <c r="D25" s="52">
        <v>0</v>
      </c>
      <c r="E25" s="52">
        <v>0</v>
      </c>
      <c r="F25" s="52">
        <v>0</v>
      </c>
      <c r="G25" s="52">
        <v>0</v>
      </c>
      <c r="H25" s="52">
        <v>1</v>
      </c>
      <c r="I25" s="102">
        <v>0</v>
      </c>
      <c r="J25" s="52">
        <v>0</v>
      </c>
      <c r="K25" s="52">
        <v>0</v>
      </c>
      <c r="L25" s="52">
        <v>0</v>
      </c>
      <c r="M25" s="52">
        <v>0</v>
      </c>
      <c r="N25" s="385">
        <v>0</v>
      </c>
      <c r="O25" s="52">
        <v>0</v>
      </c>
      <c r="P25" s="52">
        <v>0</v>
      </c>
      <c r="Q25" s="52">
        <v>0</v>
      </c>
    </row>
    <row r="26" spans="1:17" ht="14.25" customHeight="1">
      <c r="A26" s="567" t="s">
        <v>37</v>
      </c>
      <c r="B26" s="569"/>
      <c r="C26" s="52">
        <v>1</v>
      </c>
      <c r="D26" s="52">
        <v>0</v>
      </c>
      <c r="E26" s="52">
        <v>0</v>
      </c>
      <c r="F26" s="52">
        <v>0</v>
      </c>
      <c r="G26" s="52">
        <v>0</v>
      </c>
      <c r="H26" s="52">
        <v>1</v>
      </c>
      <c r="I26" s="102">
        <v>0</v>
      </c>
      <c r="J26" s="52">
        <v>0</v>
      </c>
      <c r="K26" s="52">
        <v>0</v>
      </c>
      <c r="L26" s="52">
        <v>0</v>
      </c>
      <c r="M26" s="52">
        <v>0</v>
      </c>
      <c r="N26" s="385">
        <v>0</v>
      </c>
      <c r="O26" s="52">
        <v>0</v>
      </c>
      <c r="P26" s="52">
        <v>0</v>
      </c>
      <c r="Q26" s="52">
        <v>0</v>
      </c>
    </row>
    <row r="27" spans="1:17" ht="14.25">
      <c r="A27" s="567" t="s">
        <v>38</v>
      </c>
      <c r="B27" s="569"/>
      <c r="C27" s="52">
        <v>1</v>
      </c>
      <c r="D27" s="52">
        <v>0</v>
      </c>
      <c r="E27" s="52">
        <v>0</v>
      </c>
      <c r="F27" s="52">
        <v>0</v>
      </c>
      <c r="G27" s="52">
        <v>0</v>
      </c>
      <c r="H27" s="52">
        <v>1</v>
      </c>
      <c r="I27" s="102">
        <v>0</v>
      </c>
      <c r="J27" s="52">
        <v>0</v>
      </c>
      <c r="K27" s="52">
        <v>0</v>
      </c>
      <c r="L27" s="52">
        <v>0</v>
      </c>
      <c r="M27" s="52">
        <v>0</v>
      </c>
      <c r="N27" s="385">
        <v>0</v>
      </c>
      <c r="O27" s="52">
        <v>0</v>
      </c>
      <c r="P27" s="52">
        <v>0</v>
      </c>
      <c r="Q27" s="52">
        <v>0</v>
      </c>
    </row>
    <row r="28" spans="1:17" ht="8.25" customHeight="1">
      <c r="A28" s="418"/>
      <c r="B28" s="313"/>
      <c r="C28" s="52"/>
      <c r="D28" s="52"/>
      <c r="E28" s="52"/>
      <c r="F28" s="52"/>
      <c r="G28" s="52"/>
      <c r="H28" s="52"/>
      <c r="I28" s="102"/>
      <c r="J28" s="52"/>
      <c r="K28" s="52"/>
      <c r="L28" s="52"/>
      <c r="M28" s="52"/>
      <c r="N28" s="385"/>
      <c r="O28" s="52"/>
      <c r="P28" s="52"/>
      <c r="Q28" s="52"/>
    </row>
    <row r="29" spans="1:17" ht="14.25">
      <c r="A29" s="567" t="s">
        <v>39</v>
      </c>
      <c r="B29" s="569"/>
      <c r="C29" s="52">
        <v>1</v>
      </c>
      <c r="D29" s="52">
        <v>0</v>
      </c>
      <c r="E29" s="52">
        <v>0</v>
      </c>
      <c r="F29" s="52">
        <v>0</v>
      </c>
      <c r="G29" s="52">
        <v>0</v>
      </c>
      <c r="H29" s="52">
        <v>1</v>
      </c>
      <c r="I29" s="102">
        <v>0</v>
      </c>
      <c r="J29" s="52">
        <v>0</v>
      </c>
      <c r="K29" s="52">
        <v>0</v>
      </c>
      <c r="L29" s="52">
        <v>0</v>
      </c>
      <c r="M29" s="52">
        <v>0</v>
      </c>
      <c r="N29" s="385">
        <v>0</v>
      </c>
      <c r="O29" s="52">
        <v>0</v>
      </c>
      <c r="P29" s="52">
        <v>0</v>
      </c>
      <c r="Q29" s="52">
        <v>0</v>
      </c>
    </row>
    <row r="30" spans="1:17" ht="14.25">
      <c r="A30" s="567" t="s">
        <v>40</v>
      </c>
      <c r="B30" s="569"/>
      <c r="C30" s="52">
        <v>8</v>
      </c>
      <c r="D30" s="52">
        <v>0</v>
      </c>
      <c r="E30" s="52">
        <v>0</v>
      </c>
      <c r="F30" s="52">
        <v>0</v>
      </c>
      <c r="G30" s="52">
        <v>3</v>
      </c>
      <c r="H30" s="52">
        <v>5</v>
      </c>
      <c r="I30" s="102">
        <v>0</v>
      </c>
      <c r="J30" s="52">
        <v>0</v>
      </c>
      <c r="K30" s="52">
        <v>0</v>
      </c>
      <c r="L30" s="52">
        <v>0</v>
      </c>
      <c r="M30" s="52">
        <v>0</v>
      </c>
      <c r="N30" s="385">
        <v>0</v>
      </c>
      <c r="O30" s="52">
        <v>14</v>
      </c>
      <c r="P30" s="52">
        <v>11</v>
      </c>
      <c r="Q30" s="52">
        <v>0</v>
      </c>
    </row>
    <row r="31" spans="1:17" ht="14.25" customHeight="1">
      <c r="A31" s="506" t="s">
        <v>41</v>
      </c>
      <c r="B31" s="507"/>
      <c r="C31" s="52">
        <v>1</v>
      </c>
      <c r="D31" s="52">
        <v>0</v>
      </c>
      <c r="E31" s="52">
        <v>0</v>
      </c>
      <c r="F31" s="52">
        <v>0</v>
      </c>
      <c r="G31" s="52">
        <v>1</v>
      </c>
      <c r="H31" s="52">
        <v>0</v>
      </c>
      <c r="I31" s="102">
        <v>0</v>
      </c>
      <c r="J31" s="52">
        <v>0</v>
      </c>
      <c r="K31" s="52">
        <v>0</v>
      </c>
      <c r="L31" s="52">
        <v>0</v>
      </c>
      <c r="M31" s="52">
        <v>0</v>
      </c>
      <c r="N31" s="385">
        <v>0</v>
      </c>
      <c r="O31" s="52">
        <v>0</v>
      </c>
      <c r="P31" s="52">
        <v>0</v>
      </c>
      <c r="Q31" s="52">
        <v>0</v>
      </c>
    </row>
    <row r="32" spans="1:17" ht="14.25" customHeight="1">
      <c r="A32" s="567" t="s">
        <v>42</v>
      </c>
      <c r="B32" s="569"/>
      <c r="C32" s="52">
        <v>7</v>
      </c>
      <c r="D32" s="52">
        <v>0</v>
      </c>
      <c r="E32" s="52">
        <v>0</v>
      </c>
      <c r="F32" s="52">
        <v>0</v>
      </c>
      <c r="G32" s="52">
        <v>1</v>
      </c>
      <c r="H32" s="52">
        <v>6</v>
      </c>
      <c r="I32" s="102">
        <v>0</v>
      </c>
      <c r="J32" s="52">
        <v>0</v>
      </c>
      <c r="K32" s="52">
        <v>0</v>
      </c>
      <c r="L32" s="52">
        <v>0</v>
      </c>
      <c r="M32" s="52">
        <v>0</v>
      </c>
      <c r="N32" s="385">
        <v>0</v>
      </c>
      <c r="O32" s="52">
        <v>0</v>
      </c>
      <c r="P32" s="52">
        <v>1</v>
      </c>
      <c r="Q32" s="52">
        <v>0</v>
      </c>
    </row>
    <row r="33" spans="1:17" ht="14.25">
      <c r="A33" s="567" t="s">
        <v>43</v>
      </c>
      <c r="B33" s="569"/>
      <c r="C33" s="52">
        <v>0</v>
      </c>
      <c r="D33" s="52">
        <v>0</v>
      </c>
      <c r="E33" s="52">
        <v>0</v>
      </c>
      <c r="F33" s="52">
        <v>0</v>
      </c>
      <c r="G33" s="52">
        <v>0</v>
      </c>
      <c r="H33" s="52">
        <v>0</v>
      </c>
      <c r="I33" s="102">
        <v>0</v>
      </c>
      <c r="J33" s="52">
        <v>0</v>
      </c>
      <c r="K33" s="52">
        <v>0</v>
      </c>
      <c r="L33" s="52">
        <v>0</v>
      </c>
      <c r="M33" s="52">
        <v>0</v>
      </c>
      <c r="N33" s="385">
        <v>0</v>
      </c>
      <c r="O33" s="52">
        <v>0</v>
      </c>
      <c r="P33" s="52">
        <v>0</v>
      </c>
      <c r="Q33" s="52">
        <v>0</v>
      </c>
    </row>
    <row r="34" spans="1:17" ht="8.25" customHeight="1">
      <c r="A34" s="418"/>
      <c r="B34" s="313"/>
      <c r="C34" s="52"/>
      <c r="D34" s="52"/>
      <c r="E34" s="52"/>
      <c r="F34" s="52"/>
      <c r="G34" s="52"/>
      <c r="H34" s="52"/>
      <c r="I34" s="102"/>
      <c r="J34" s="52"/>
      <c r="K34" s="52"/>
      <c r="L34" s="52"/>
      <c r="M34" s="52"/>
      <c r="N34" s="385"/>
      <c r="O34" s="52"/>
      <c r="P34" s="52"/>
      <c r="Q34" s="52"/>
    </row>
    <row r="35" spans="1:17" ht="14.25">
      <c r="A35" s="567" t="s">
        <v>44</v>
      </c>
      <c r="B35" s="569"/>
      <c r="C35" s="52">
        <v>4</v>
      </c>
      <c r="D35" s="52">
        <v>0</v>
      </c>
      <c r="E35" s="52">
        <v>0</v>
      </c>
      <c r="F35" s="52">
        <v>0</v>
      </c>
      <c r="G35" s="52">
        <v>1</v>
      </c>
      <c r="H35" s="52">
        <v>3</v>
      </c>
      <c r="I35" s="102">
        <v>0</v>
      </c>
      <c r="J35" s="52">
        <v>0</v>
      </c>
      <c r="K35" s="52">
        <v>0</v>
      </c>
      <c r="L35" s="52">
        <v>0</v>
      </c>
      <c r="M35" s="52">
        <v>0</v>
      </c>
      <c r="N35" s="385">
        <v>0</v>
      </c>
      <c r="O35" s="52">
        <v>0</v>
      </c>
      <c r="P35" s="52">
        <v>0</v>
      </c>
      <c r="Q35" s="52">
        <v>1</v>
      </c>
    </row>
    <row r="36" spans="1:17" ht="14.25">
      <c r="A36" s="567" t="s">
        <v>45</v>
      </c>
      <c r="B36" s="568"/>
      <c r="C36" s="52">
        <v>1</v>
      </c>
      <c r="D36" s="52">
        <v>0</v>
      </c>
      <c r="E36" s="52">
        <v>0</v>
      </c>
      <c r="F36" s="52">
        <v>0</v>
      </c>
      <c r="G36" s="52">
        <v>0</v>
      </c>
      <c r="H36" s="52">
        <v>1</v>
      </c>
      <c r="I36" s="102">
        <v>0</v>
      </c>
      <c r="J36" s="52">
        <v>0</v>
      </c>
      <c r="K36" s="52">
        <v>0</v>
      </c>
      <c r="L36" s="52">
        <v>0</v>
      </c>
      <c r="M36" s="52">
        <v>0</v>
      </c>
      <c r="N36" s="385">
        <v>0</v>
      </c>
      <c r="O36" s="52">
        <v>0</v>
      </c>
      <c r="P36" s="52">
        <v>0</v>
      </c>
      <c r="Q36" s="52">
        <v>0</v>
      </c>
    </row>
    <row r="37" spans="1:17" ht="14.25">
      <c r="A37" s="567" t="s">
        <v>46</v>
      </c>
      <c r="B37" s="568"/>
      <c r="C37" s="52">
        <v>0</v>
      </c>
      <c r="D37" s="52">
        <v>0</v>
      </c>
      <c r="E37" s="52">
        <v>0</v>
      </c>
      <c r="F37" s="52">
        <v>0</v>
      </c>
      <c r="G37" s="52">
        <v>0</v>
      </c>
      <c r="H37" s="52">
        <v>0</v>
      </c>
      <c r="I37" s="102">
        <v>1</v>
      </c>
      <c r="J37" s="52">
        <v>0</v>
      </c>
      <c r="K37" s="52">
        <v>0</v>
      </c>
      <c r="L37" s="52">
        <v>0</v>
      </c>
      <c r="M37" s="52">
        <v>0</v>
      </c>
      <c r="N37" s="385">
        <v>1</v>
      </c>
      <c r="O37" s="52">
        <v>0</v>
      </c>
      <c r="P37" s="52">
        <v>0</v>
      </c>
      <c r="Q37" s="52">
        <v>0</v>
      </c>
    </row>
    <row r="38" spans="1:17" ht="14.25">
      <c r="A38" s="567" t="s">
        <v>47</v>
      </c>
      <c r="B38" s="570"/>
      <c r="C38" s="52">
        <v>3</v>
      </c>
      <c r="D38" s="52">
        <v>1</v>
      </c>
      <c r="E38" s="52">
        <v>0</v>
      </c>
      <c r="F38" s="52">
        <v>0</v>
      </c>
      <c r="G38" s="52">
        <v>0</v>
      </c>
      <c r="H38" s="52">
        <v>2</v>
      </c>
      <c r="I38" s="102">
        <v>0</v>
      </c>
      <c r="J38" s="52">
        <v>0</v>
      </c>
      <c r="K38" s="52">
        <v>0</v>
      </c>
      <c r="L38" s="52">
        <v>0</v>
      </c>
      <c r="M38" s="52">
        <v>0</v>
      </c>
      <c r="N38" s="385">
        <v>0</v>
      </c>
      <c r="O38" s="52">
        <v>0</v>
      </c>
      <c r="P38" s="52">
        <v>0</v>
      </c>
      <c r="Q38" s="52">
        <v>0</v>
      </c>
    </row>
    <row r="39" spans="1:17" ht="7.5" customHeight="1">
      <c r="A39" s="567" t="s">
        <v>221</v>
      </c>
      <c r="B39" s="568"/>
      <c r="C39" s="312"/>
      <c r="D39" s="312"/>
      <c r="E39" s="312"/>
      <c r="F39" s="312"/>
      <c r="G39" s="312"/>
      <c r="H39" s="312"/>
      <c r="I39" s="420"/>
      <c r="J39" s="349"/>
      <c r="K39" s="349"/>
      <c r="L39" s="349"/>
      <c r="M39" s="349"/>
      <c r="N39" s="421"/>
      <c r="O39" s="312"/>
      <c r="P39" s="312"/>
      <c r="Q39" s="312"/>
    </row>
    <row r="40" spans="1:17" ht="14.25">
      <c r="A40" s="567" t="s">
        <v>49</v>
      </c>
      <c r="B40" s="568"/>
      <c r="C40" s="422">
        <v>0</v>
      </c>
      <c r="D40" s="422">
        <v>0</v>
      </c>
      <c r="E40" s="422">
        <v>0</v>
      </c>
      <c r="F40" s="422">
        <v>0</v>
      </c>
      <c r="G40" s="422">
        <v>0</v>
      </c>
      <c r="H40" s="422">
        <v>0</v>
      </c>
      <c r="I40" s="423">
        <v>0</v>
      </c>
      <c r="J40" s="424">
        <v>0</v>
      </c>
      <c r="K40" s="424">
        <v>0</v>
      </c>
      <c r="L40" s="424">
        <v>0</v>
      </c>
      <c r="M40" s="424">
        <v>0</v>
      </c>
      <c r="N40" s="425">
        <v>0</v>
      </c>
      <c r="O40" s="422">
        <v>0</v>
      </c>
      <c r="P40" s="422">
        <v>0</v>
      </c>
      <c r="Q40" s="422">
        <v>0</v>
      </c>
    </row>
    <row r="41" spans="1:17" ht="14.25">
      <c r="A41" s="426"/>
      <c r="B41" s="419" t="s">
        <v>50</v>
      </c>
      <c r="C41" s="52">
        <v>0</v>
      </c>
      <c r="D41" s="427">
        <v>0</v>
      </c>
      <c r="E41" s="427">
        <v>0</v>
      </c>
      <c r="F41" s="427">
        <v>0</v>
      </c>
      <c r="G41" s="427">
        <v>0</v>
      </c>
      <c r="H41" s="427">
        <v>0</v>
      </c>
      <c r="I41" s="102">
        <v>0</v>
      </c>
      <c r="J41" s="428">
        <v>0</v>
      </c>
      <c r="K41" s="428">
        <v>0</v>
      </c>
      <c r="L41" s="428">
        <v>0</v>
      </c>
      <c r="M41" s="428">
        <v>0</v>
      </c>
      <c r="N41" s="429">
        <v>0</v>
      </c>
      <c r="O41" s="427">
        <v>0</v>
      </c>
      <c r="P41" s="427">
        <v>0</v>
      </c>
      <c r="Q41" s="427">
        <v>0</v>
      </c>
    </row>
    <row r="42" spans="1:17" ht="14.25">
      <c r="A42" s="426"/>
      <c r="B42" s="419" t="s">
        <v>51</v>
      </c>
      <c r="C42" s="52">
        <v>0</v>
      </c>
      <c r="D42" s="427">
        <v>0</v>
      </c>
      <c r="E42" s="427">
        <v>0</v>
      </c>
      <c r="F42" s="427">
        <v>0</v>
      </c>
      <c r="G42" s="427">
        <v>0</v>
      </c>
      <c r="H42" s="427">
        <v>0</v>
      </c>
      <c r="I42" s="102">
        <v>0</v>
      </c>
      <c r="J42" s="428">
        <v>0</v>
      </c>
      <c r="K42" s="428">
        <v>0</v>
      </c>
      <c r="L42" s="428">
        <v>0</v>
      </c>
      <c r="M42" s="428">
        <v>0</v>
      </c>
      <c r="N42" s="429">
        <v>0</v>
      </c>
      <c r="O42" s="427">
        <v>0</v>
      </c>
      <c r="P42" s="427">
        <v>0</v>
      </c>
      <c r="Q42" s="427">
        <v>0</v>
      </c>
    </row>
    <row r="43" spans="1:17" ht="6.75" customHeight="1">
      <c r="A43" s="426"/>
      <c r="B43" s="419"/>
      <c r="C43" s="427"/>
      <c r="D43" s="427"/>
      <c r="E43" s="427"/>
      <c r="F43" s="427"/>
      <c r="G43" s="427"/>
      <c r="H43" s="427"/>
      <c r="I43" s="430"/>
      <c r="J43" s="428"/>
      <c r="K43" s="428"/>
      <c r="L43" s="428"/>
      <c r="M43" s="428"/>
      <c r="N43" s="429"/>
      <c r="O43" s="427"/>
      <c r="P43" s="427"/>
      <c r="Q43" s="427"/>
    </row>
    <row r="44" spans="1:17" ht="14.25">
      <c r="A44" s="567" t="s">
        <v>52</v>
      </c>
      <c r="B44" s="568"/>
      <c r="C44" s="422">
        <v>2</v>
      </c>
      <c r="D44" s="422">
        <v>0</v>
      </c>
      <c r="E44" s="422">
        <v>0</v>
      </c>
      <c r="F44" s="422">
        <v>0</v>
      </c>
      <c r="G44" s="422">
        <v>0</v>
      </c>
      <c r="H44" s="422">
        <v>2</v>
      </c>
      <c r="I44" s="423">
        <v>0</v>
      </c>
      <c r="J44" s="424">
        <v>0</v>
      </c>
      <c r="K44" s="424">
        <v>0</v>
      </c>
      <c r="L44" s="424">
        <v>0</v>
      </c>
      <c r="M44" s="424">
        <v>0</v>
      </c>
      <c r="N44" s="425">
        <v>0</v>
      </c>
      <c r="O44" s="422">
        <v>0</v>
      </c>
      <c r="P44" s="422">
        <v>0</v>
      </c>
      <c r="Q44" s="422">
        <v>0</v>
      </c>
    </row>
    <row r="45" spans="1:17" ht="14.25">
      <c r="A45" s="426"/>
      <c r="B45" s="419" t="s">
        <v>53</v>
      </c>
      <c r="C45" s="52">
        <v>2</v>
      </c>
      <c r="D45" s="427">
        <v>0</v>
      </c>
      <c r="E45" s="427">
        <v>0</v>
      </c>
      <c r="F45" s="427">
        <v>0</v>
      </c>
      <c r="G45" s="427">
        <v>0</v>
      </c>
      <c r="H45" s="427">
        <v>2</v>
      </c>
      <c r="I45" s="102">
        <v>0</v>
      </c>
      <c r="J45" s="428">
        <v>0</v>
      </c>
      <c r="K45" s="428">
        <v>0</v>
      </c>
      <c r="L45" s="428">
        <v>0</v>
      </c>
      <c r="M45" s="428">
        <v>0</v>
      </c>
      <c r="N45" s="429">
        <v>0</v>
      </c>
      <c r="O45" s="427">
        <v>0</v>
      </c>
      <c r="P45" s="427">
        <v>0</v>
      </c>
      <c r="Q45" s="427">
        <v>0</v>
      </c>
    </row>
    <row r="46" spans="1:17" ht="9" customHeight="1">
      <c r="A46" s="426"/>
      <c r="B46" s="419"/>
      <c r="C46" s="427"/>
      <c r="D46" s="427"/>
      <c r="E46" s="427"/>
      <c r="F46" s="427"/>
      <c r="G46" s="427"/>
      <c r="H46" s="427"/>
      <c r="I46" s="430"/>
      <c r="J46" s="428"/>
      <c r="K46" s="428"/>
      <c r="L46" s="428"/>
      <c r="M46" s="428"/>
      <c r="N46" s="429"/>
      <c r="O46" s="427"/>
      <c r="P46" s="427"/>
      <c r="Q46" s="427"/>
    </row>
    <row r="47" spans="1:17" ht="14.25">
      <c r="A47" s="567" t="s">
        <v>54</v>
      </c>
      <c r="B47" s="568"/>
      <c r="C47" s="422">
        <v>0</v>
      </c>
      <c r="D47" s="422">
        <v>0</v>
      </c>
      <c r="E47" s="422">
        <v>0</v>
      </c>
      <c r="F47" s="422">
        <v>0</v>
      </c>
      <c r="G47" s="422">
        <v>0</v>
      </c>
      <c r="H47" s="422">
        <v>0</v>
      </c>
      <c r="I47" s="423">
        <v>0</v>
      </c>
      <c r="J47" s="424">
        <v>0</v>
      </c>
      <c r="K47" s="424">
        <v>0</v>
      </c>
      <c r="L47" s="424">
        <v>0</v>
      </c>
      <c r="M47" s="424">
        <v>0</v>
      </c>
      <c r="N47" s="425">
        <v>0</v>
      </c>
      <c r="O47" s="422">
        <v>0</v>
      </c>
      <c r="P47" s="422">
        <v>0</v>
      </c>
      <c r="Q47" s="422">
        <v>0</v>
      </c>
    </row>
    <row r="48" spans="1:17" ht="14.25">
      <c r="A48" s="426"/>
      <c r="B48" s="408" t="s">
        <v>55</v>
      </c>
      <c r="C48" s="52">
        <v>0</v>
      </c>
      <c r="D48" s="427">
        <v>0</v>
      </c>
      <c r="E48" s="427">
        <v>0</v>
      </c>
      <c r="F48" s="427">
        <v>0</v>
      </c>
      <c r="G48" s="427">
        <v>0</v>
      </c>
      <c r="H48" s="427">
        <v>0</v>
      </c>
      <c r="I48" s="102">
        <v>0</v>
      </c>
      <c r="J48" s="428">
        <v>0</v>
      </c>
      <c r="K48" s="428">
        <v>0</v>
      </c>
      <c r="L48" s="428">
        <v>0</v>
      </c>
      <c r="M48" s="428">
        <v>0</v>
      </c>
      <c r="N48" s="429">
        <v>0</v>
      </c>
      <c r="O48" s="427">
        <v>0</v>
      </c>
      <c r="P48" s="427">
        <v>0</v>
      </c>
      <c r="Q48" s="427">
        <v>0</v>
      </c>
    </row>
    <row r="49" spans="1:17" ht="9" customHeight="1">
      <c r="A49" s="426"/>
      <c r="B49" s="408"/>
      <c r="C49" s="427"/>
      <c r="D49" s="427"/>
      <c r="E49" s="427"/>
      <c r="F49" s="427"/>
      <c r="G49" s="427"/>
      <c r="H49" s="427"/>
      <c r="I49" s="430"/>
      <c r="J49" s="428"/>
      <c r="K49" s="428"/>
      <c r="L49" s="428"/>
      <c r="M49" s="428"/>
      <c r="N49" s="429"/>
      <c r="O49" s="427"/>
      <c r="P49" s="427"/>
      <c r="Q49" s="427"/>
    </row>
    <row r="50" spans="1:17" ht="14.25">
      <c r="A50" s="567" t="s">
        <v>56</v>
      </c>
      <c r="B50" s="568"/>
      <c r="C50" s="422">
        <v>0</v>
      </c>
      <c r="D50" s="422">
        <v>0</v>
      </c>
      <c r="E50" s="422">
        <v>0</v>
      </c>
      <c r="F50" s="422">
        <v>0</v>
      </c>
      <c r="G50" s="422">
        <v>0</v>
      </c>
      <c r="H50" s="422">
        <v>0</v>
      </c>
      <c r="I50" s="423">
        <v>0</v>
      </c>
      <c r="J50" s="424">
        <v>0</v>
      </c>
      <c r="K50" s="424">
        <v>0</v>
      </c>
      <c r="L50" s="424">
        <v>0</v>
      </c>
      <c r="M50" s="424">
        <v>0</v>
      </c>
      <c r="N50" s="425">
        <v>0</v>
      </c>
      <c r="O50" s="422">
        <v>0</v>
      </c>
      <c r="P50" s="422">
        <v>0</v>
      </c>
      <c r="Q50" s="422">
        <v>0</v>
      </c>
    </row>
    <row r="51" spans="1:17" ht="14.25">
      <c r="A51" s="426"/>
      <c r="B51" s="408" t="s">
        <v>57</v>
      </c>
      <c r="C51" s="52">
        <v>0</v>
      </c>
      <c r="D51" s="427">
        <v>0</v>
      </c>
      <c r="E51" s="427">
        <v>0</v>
      </c>
      <c r="F51" s="427">
        <v>0</v>
      </c>
      <c r="G51" s="427">
        <v>0</v>
      </c>
      <c r="H51" s="427">
        <v>0</v>
      </c>
      <c r="I51" s="102">
        <v>0</v>
      </c>
      <c r="J51" s="428">
        <v>0</v>
      </c>
      <c r="K51" s="428">
        <v>0</v>
      </c>
      <c r="L51" s="428">
        <v>0</v>
      </c>
      <c r="M51" s="428">
        <v>0</v>
      </c>
      <c r="N51" s="429">
        <v>0</v>
      </c>
      <c r="O51" s="427">
        <v>0</v>
      </c>
      <c r="P51" s="427">
        <v>0</v>
      </c>
      <c r="Q51" s="427">
        <v>0</v>
      </c>
    </row>
    <row r="52" spans="1:17" ht="9" customHeight="1">
      <c r="A52" s="426"/>
      <c r="B52" s="408"/>
      <c r="C52" s="427"/>
      <c r="D52" s="427"/>
      <c r="E52" s="427"/>
      <c r="F52" s="427"/>
      <c r="G52" s="427"/>
      <c r="H52" s="427"/>
      <c r="I52" s="430"/>
      <c r="J52" s="428"/>
      <c r="K52" s="428"/>
      <c r="L52" s="428"/>
      <c r="M52" s="428"/>
      <c r="N52" s="429"/>
      <c r="O52" s="427"/>
      <c r="P52" s="427"/>
      <c r="Q52" s="427"/>
    </row>
    <row r="53" spans="1:17" ht="14.25">
      <c r="A53" s="567" t="s">
        <v>58</v>
      </c>
      <c r="B53" s="568"/>
      <c r="C53" s="422">
        <v>0</v>
      </c>
      <c r="D53" s="422">
        <v>0</v>
      </c>
      <c r="E53" s="422">
        <v>0</v>
      </c>
      <c r="F53" s="422">
        <v>0</v>
      </c>
      <c r="G53" s="422">
        <v>0</v>
      </c>
      <c r="H53" s="422">
        <v>0</v>
      </c>
      <c r="I53" s="423">
        <v>0</v>
      </c>
      <c r="J53" s="424">
        <v>0</v>
      </c>
      <c r="K53" s="424">
        <v>0</v>
      </c>
      <c r="L53" s="424">
        <v>0</v>
      </c>
      <c r="M53" s="424">
        <v>0</v>
      </c>
      <c r="N53" s="425">
        <v>0</v>
      </c>
      <c r="O53" s="422">
        <v>0</v>
      </c>
      <c r="P53" s="422">
        <v>0</v>
      </c>
      <c r="Q53" s="422">
        <v>0</v>
      </c>
    </row>
    <row r="54" spans="1:17" ht="14.25">
      <c r="A54" s="426"/>
      <c r="B54" s="408" t="s">
        <v>59</v>
      </c>
      <c r="C54" s="52">
        <v>0</v>
      </c>
      <c r="D54" s="427">
        <v>0</v>
      </c>
      <c r="E54" s="427">
        <v>0</v>
      </c>
      <c r="F54" s="427">
        <v>0</v>
      </c>
      <c r="G54" s="427">
        <v>0</v>
      </c>
      <c r="H54" s="427">
        <v>0</v>
      </c>
      <c r="I54" s="102">
        <v>0</v>
      </c>
      <c r="J54" s="428">
        <v>0</v>
      </c>
      <c r="K54" s="428">
        <v>0</v>
      </c>
      <c r="L54" s="428">
        <v>0</v>
      </c>
      <c r="M54" s="428">
        <v>0</v>
      </c>
      <c r="N54" s="429">
        <v>0</v>
      </c>
      <c r="O54" s="427">
        <v>0</v>
      </c>
      <c r="P54" s="427">
        <v>0</v>
      </c>
      <c r="Q54" s="427">
        <v>0</v>
      </c>
    </row>
    <row r="55" spans="1:17" ht="9.75" customHeight="1">
      <c r="A55" s="426"/>
      <c r="B55" s="408"/>
      <c r="C55" s="427"/>
      <c r="D55" s="427"/>
      <c r="E55" s="427"/>
      <c r="F55" s="427"/>
      <c r="G55" s="427"/>
      <c r="H55" s="427"/>
      <c r="I55" s="430"/>
      <c r="J55" s="428"/>
      <c r="K55" s="428"/>
      <c r="L55" s="428"/>
      <c r="M55" s="428"/>
      <c r="N55" s="429"/>
      <c r="O55" s="427"/>
      <c r="P55" s="427"/>
      <c r="Q55" s="427"/>
    </row>
    <row r="56" spans="1:17" ht="14.25">
      <c r="A56" s="567" t="s">
        <v>60</v>
      </c>
      <c r="B56" s="568"/>
      <c r="C56" s="422">
        <v>4</v>
      </c>
      <c r="D56" s="422">
        <v>0</v>
      </c>
      <c r="E56" s="422">
        <v>0</v>
      </c>
      <c r="F56" s="422">
        <v>0</v>
      </c>
      <c r="G56" s="422">
        <v>0</v>
      </c>
      <c r="H56" s="422">
        <v>4</v>
      </c>
      <c r="I56" s="423">
        <v>0</v>
      </c>
      <c r="J56" s="424">
        <v>0</v>
      </c>
      <c r="K56" s="424">
        <v>0</v>
      </c>
      <c r="L56" s="424">
        <v>0</v>
      </c>
      <c r="M56" s="424">
        <v>0</v>
      </c>
      <c r="N56" s="425">
        <v>0</v>
      </c>
      <c r="O56" s="422">
        <v>0</v>
      </c>
      <c r="P56" s="422">
        <v>0</v>
      </c>
      <c r="Q56" s="422">
        <v>0</v>
      </c>
    </row>
    <row r="57" spans="1:17" ht="14.25">
      <c r="A57" s="426"/>
      <c r="B57" s="408" t="s">
        <v>61</v>
      </c>
      <c r="C57" s="52">
        <v>0</v>
      </c>
      <c r="D57" s="427">
        <v>0</v>
      </c>
      <c r="E57" s="427">
        <v>0</v>
      </c>
      <c r="F57" s="427">
        <v>0</v>
      </c>
      <c r="G57" s="427">
        <v>0</v>
      </c>
      <c r="H57" s="427">
        <v>0</v>
      </c>
      <c r="I57" s="102">
        <v>0</v>
      </c>
      <c r="J57" s="428">
        <v>0</v>
      </c>
      <c r="K57" s="428">
        <v>0</v>
      </c>
      <c r="L57" s="428">
        <v>0</v>
      </c>
      <c r="M57" s="428">
        <v>0</v>
      </c>
      <c r="N57" s="429">
        <v>0</v>
      </c>
      <c r="O57" s="427">
        <v>0</v>
      </c>
      <c r="P57" s="427">
        <v>0</v>
      </c>
      <c r="Q57" s="427">
        <v>0</v>
      </c>
    </row>
    <row r="58" spans="1:17" ht="14.25">
      <c r="A58" s="426"/>
      <c r="B58" s="408" t="s">
        <v>62</v>
      </c>
      <c r="C58" s="52">
        <v>0</v>
      </c>
      <c r="D58" s="427">
        <v>0</v>
      </c>
      <c r="E58" s="427">
        <v>0</v>
      </c>
      <c r="F58" s="427">
        <v>0</v>
      </c>
      <c r="G58" s="427">
        <v>0</v>
      </c>
      <c r="H58" s="427">
        <v>0</v>
      </c>
      <c r="I58" s="102">
        <v>0</v>
      </c>
      <c r="J58" s="428">
        <v>0</v>
      </c>
      <c r="K58" s="428">
        <v>0</v>
      </c>
      <c r="L58" s="428">
        <v>0</v>
      </c>
      <c r="M58" s="428">
        <v>0</v>
      </c>
      <c r="N58" s="429">
        <v>0</v>
      </c>
      <c r="O58" s="427">
        <v>0</v>
      </c>
      <c r="P58" s="427">
        <v>0</v>
      </c>
      <c r="Q58" s="427">
        <v>0</v>
      </c>
    </row>
    <row r="59" spans="1:17" ht="14.25">
      <c r="A59" s="426"/>
      <c r="B59" s="408" t="s">
        <v>63</v>
      </c>
      <c r="C59" s="52">
        <v>4</v>
      </c>
      <c r="D59" s="427">
        <v>0</v>
      </c>
      <c r="E59" s="427">
        <v>0</v>
      </c>
      <c r="F59" s="427">
        <v>0</v>
      </c>
      <c r="G59" s="427">
        <v>0</v>
      </c>
      <c r="H59" s="427">
        <v>4</v>
      </c>
      <c r="I59" s="102">
        <v>0</v>
      </c>
      <c r="J59" s="428">
        <v>0</v>
      </c>
      <c r="K59" s="428">
        <v>0</v>
      </c>
      <c r="L59" s="428">
        <v>0</v>
      </c>
      <c r="M59" s="428">
        <v>0</v>
      </c>
      <c r="N59" s="429">
        <v>0</v>
      </c>
      <c r="O59" s="427">
        <v>0</v>
      </c>
      <c r="P59" s="427">
        <v>0</v>
      </c>
      <c r="Q59" s="427">
        <v>0</v>
      </c>
    </row>
    <row r="60" spans="1:17" ht="14.25">
      <c r="A60" s="426"/>
      <c r="B60" s="408" t="s">
        <v>64</v>
      </c>
      <c r="C60" s="52">
        <v>0</v>
      </c>
      <c r="D60" s="427">
        <v>0</v>
      </c>
      <c r="E60" s="427">
        <v>0</v>
      </c>
      <c r="F60" s="427">
        <v>0</v>
      </c>
      <c r="G60" s="427">
        <v>0</v>
      </c>
      <c r="H60" s="427">
        <v>0</v>
      </c>
      <c r="I60" s="102">
        <v>0</v>
      </c>
      <c r="J60" s="428">
        <v>0</v>
      </c>
      <c r="K60" s="428">
        <v>0</v>
      </c>
      <c r="L60" s="428">
        <v>0</v>
      </c>
      <c r="M60" s="428">
        <v>0</v>
      </c>
      <c r="N60" s="429">
        <v>0</v>
      </c>
      <c r="O60" s="427">
        <v>0</v>
      </c>
      <c r="P60" s="427">
        <v>0</v>
      </c>
      <c r="Q60" s="427">
        <v>0</v>
      </c>
    </row>
    <row r="61" spans="1:17" ht="9" customHeight="1">
      <c r="A61" s="426"/>
      <c r="B61" s="408"/>
      <c r="C61" s="427"/>
      <c r="D61" s="427"/>
      <c r="E61" s="427"/>
      <c r="F61" s="427"/>
      <c r="G61" s="427"/>
      <c r="H61" s="427"/>
      <c r="I61" s="430"/>
      <c r="J61" s="428"/>
      <c r="K61" s="428"/>
      <c r="L61" s="428"/>
      <c r="M61" s="428"/>
      <c r="N61" s="429"/>
      <c r="O61" s="427"/>
      <c r="P61" s="427"/>
      <c r="Q61" s="427"/>
    </row>
    <row r="62" spans="1:17" ht="14.25">
      <c r="A62" s="567" t="s">
        <v>65</v>
      </c>
      <c r="B62" s="568"/>
      <c r="C62" s="422">
        <v>0</v>
      </c>
      <c r="D62" s="422">
        <v>0</v>
      </c>
      <c r="E62" s="422">
        <v>0</v>
      </c>
      <c r="F62" s="422">
        <v>0</v>
      </c>
      <c r="G62" s="422">
        <v>0</v>
      </c>
      <c r="H62" s="422">
        <v>0</v>
      </c>
      <c r="I62" s="423">
        <v>0</v>
      </c>
      <c r="J62" s="424">
        <v>0</v>
      </c>
      <c r="K62" s="424">
        <v>0</v>
      </c>
      <c r="L62" s="424">
        <v>0</v>
      </c>
      <c r="M62" s="424">
        <v>0</v>
      </c>
      <c r="N62" s="425">
        <v>0</v>
      </c>
      <c r="O62" s="422">
        <v>0</v>
      </c>
      <c r="P62" s="422">
        <v>0</v>
      </c>
      <c r="Q62" s="422">
        <v>0</v>
      </c>
    </row>
    <row r="63" spans="1:17" ht="14.25">
      <c r="A63" s="426"/>
      <c r="B63" s="408" t="s">
        <v>66</v>
      </c>
      <c r="C63" s="52">
        <v>0</v>
      </c>
      <c r="D63" s="427">
        <v>0</v>
      </c>
      <c r="E63" s="427">
        <v>0</v>
      </c>
      <c r="F63" s="427">
        <v>0</v>
      </c>
      <c r="G63" s="427">
        <v>0</v>
      </c>
      <c r="H63" s="427">
        <v>0</v>
      </c>
      <c r="I63" s="102">
        <v>0</v>
      </c>
      <c r="J63" s="428">
        <v>0</v>
      </c>
      <c r="K63" s="428">
        <v>0</v>
      </c>
      <c r="L63" s="428">
        <v>0</v>
      </c>
      <c r="M63" s="428">
        <v>0</v>
      </c>
      <c r="N63" s="429">
        <v>0</v>
      </c>
      <c r="O63" s="427">
        <v>0</v>
      </c>
      <c r="P63" s="427">
        <v>0</v>
      </c>
      <c r="Q63" s="427">
        <v>0</v>
      </c>
    </row>
    <row r="64" spans="1:17" ht="14.25">
      <c r="A64" s="426"/>
      <c r="B64" s="408" t="s">
        <v>67</v>
      </c>
      <c r="C64" s="52">
        <v>0</v>
      </c>
      <c r="D64" s="427">
        <v>0</v>
      </c>
      <c r="E64" s="427">
        <v>0</v>
      </c>
      <c r="F64" s="427">
        <v>0</v>
      </c>
      <c r="G64" s="427">
        <v>0</v>
      </c>
      <c r="H64" s="427">
        <v>0</v>
      </c>
      <c r="I64" s="102">
        <v>0</v>
      </c>
      <c r="J64" s="428">
        <v>0</v>
      </c>
      <c r="K64" s="428">
        <v>0</v>
      </c>
      <c r="L64" s="428">
        <v>0</v>
      </c>
      <c r="M64" s="428">
        <v>0</v>
      </c>
      <c r="N64" s="429">
        <v>0</v>
      </c>
      <c r="O64" s="427">
        <v>0</v>
      </c>
      <c r="P64" s="427">
        <v>0</v>
      </c>
      <c r="Q64" s="427">
        <v>0</v>
      </c>
    </row>
    <row r="65" spans="1:17" ht="14.25">
      <c r="A65" s="426"/>
      <c r="B65" s="408" t="s">
        <v>68</v>
      </c>
      <c r="C65" s="52">
        <v>0</v>
      </c>
      <c r="D65" s="427">
        <v>0</v>
      </c>
      <c r="E65" s="427">
        <v>0</v>
      </c>
      <c r="F65" s="427">
        <v>0</v>
      </c>
      <c r="G65" s="427">
        <v>0</v>
      </c>
      <c r="H65" s="427">
        <v>0</v>
      </c>
      <c r="I65" s="102">
        <v>0</v>
      </c>
      <c r="J65" s="428">
        <v>0</v>
      </c>
      <c r="K65" s="428">
        <v>0</v>
      </c>
      <c r="L65" s="428">
        <v>0</v>
      </c>
      <c r="M65" s="428">
        <v>0</v>
      </c>
      <c r="N65" s="429">
        <v>0</v>
      </c>
      <c r="O65" s="427">
        <v>0</v>
      </c>
      <c r="P65" s="427">
        <v>0</v>
      </c>
      <c r="Q65" s="427">
        <v>0</v>
      </c>
    </row>
    <row r="66" spans="1:17" ht="9" customHeight="1">
      <c r="A66" s="426"/>
      <c r="B66" s="408"/>
      <c r="C66" s="427"/>
      <c r="D66" s="427"/>
      <c r="E66" s="427"/>
      <c r="F66" s="427"/>
      <c r="G66" s="427"/>
      <c r="H66" s="427"/>
      <c r="I66" s="430"/>
      <c r="J66" s="428"/>
      <c r="K66" s="428"/>
      <c r="L66" s="428"/>
      <c r="M66" s="428"/>
      <c r="N66" s="429"/>
      <c r="O66" s="427"/>
      <c r="P66" s="427"/>
      <c r="Q66" s="427"/>
    </row>
    <row r="67" spans="1:17" ht="14.25">
      <c r="A67" s="567" t="s">
        <v>69</v>
      </c>
      <c r="B67" s="568"/>
      <c r="C67" s="422">
        <v>1</v>
      </c>
      <c r="D67" s="422">
        <v>0</v>
      </c>
      <c r="E67" s="422">
        <v>0</v>
      </c>
      <c r="F67" s="422">
        <v>0</v>
      </c>
      <c r="G67" s="422">
        <v>0</v>
      </c>
      <c r="H67" s="422">
        <v>1</v>
      </c>
      <c r="I67" s="423">
        <v>0</v>
      </c>
      <c r="J67" s="424">
        <v>0</v>
      </c>
      <c r="K67" s="424">
        <v>0</v>
      </c>
      <c r="L67" s="424">
        <v>0</v>
      </c>
      <c r="M67" s="424">
        <v>0</v>
      </c>
      <c r="N67" s="425">
        <v>0</v>
      </c>
      <c r="O67" s="422">
        <v>0</v>
      </c>
      <c r="P67" s="422">
        <v>0</v>
      </c>
      <c r="Q67" s="422">
        <v>0</v>
      </c>
    </row>
    <row r="68" spans="1:17" ht="14.25">
      <c r="A68" s="426"/>
      <c r="B68" s="408" t="s">
        <v>70</v>
      </c>
      <c r="C68" s="52">
        <v>0</v>
      </c>
      <c r="D68" s="427">
        <v>0</v>
      </c>
      <c r="E68" s="427">
        <v>0</v>
      </c>
      <c r="F68" s="427">
        <v>0</v>
      </c>
      <c r="G68" s="427">
        <v>0</v>
      </c>
      <c r="H68" s="427">
        <v>0</v>
      </c>
      <c r="I68" s="102">
        <v>0</v>
      </c>
      <c r="J68" s="428">
        <v>0</v>
      </c>
      <c r="K68" s="428">
        <v>0</v>
      </c>
      <c r="L68" s="428">
        <v>0</v>
      </c>
      <c r="M68" s="428">
        <v>0</v>
      </c>
      <c r="N68" s="429">
        <v>0</v>
      </c>
      <c r="O68" s="427">
        <v>0</v>
      </c>
      <c r="P68" s="427">
        <v>0</v>
      </c>
      <c r="Q68" s="427">
        <v>0</v>
      </c>
    </row>
    <row r="69" spans="1:17" ht="14.25">
      <c r="A69" s="426"/>
      <c r="B69" s="408" t="s">
        <v>71</v>
      </c>
      <c r="C69" s="52">
        <v>0</v>
      </c>
      <c r="D69" s="427">
        <v>0</v>
      </c>
      <c r="E69" s="427">
        <v>0</v>
      </c>
      <c r="F69" s="427">
        <v>0</v>
      </c>
      <c r="G69" s="427">
        <v>0</v>
      </c>
      <c r="H69" s="427">
        <v>0</v>
      </c>
      <c r="I69" s="102">
        <v>0</v>
      </c>
      <c r="J69" s="428">
        <v>0</v>
      </c>
      <c r="K69" s="428">
        <v>0</v>
      </c>
      <c r="L69" s="428">
        <v>0</v>
      </c>
      <c r="M69" s="428">
        <v>0</v>
      </c>
      <c r="N69" s="429">
        <v>0</v>
      </c>
      <c r="O69" s="427">
        <v>0</v>
      </c>
      <c r="P69" s="427">
        <v>0</v>
      </c>
      <c r="Q69" s="427">
        <v>0</v>
      </c>
    </row>
    <row r="70" spans="1:17" ht="14.25">
      <c r="A70" s="426"/>
      <c r="B70" s="408" t="s">
        <v>72</v>
      </c>
      <c r="C70" s="52">
        <v>1</v>
      </c>
      <c r="D70" s="427">
        <v>0</v>
      </c>
      <c r="E70" s="427">
        <v>0</v>
      </c>
      <c r="F70" s="427">
        <v>0</v>
      </c>
      <c r="G70" s="427">
        <v>0</v>
      </c>
      <c r="H70" s="427">
        <v>1</v>
      </c>
      <c r="I70" s="102">
        <v>0</v>
      </c>
      <c r="J70" s="428">
        <v>0</v>
      </c>
      <c r="K70" s="428">
        <v>0</v>
      </c>
      <c r="L70" s="428">
        <v>0</v>
      </c>
      <c r="M70" s="428">
        <v>0</v>
      </c>
      <c r="N70" s="429">
        <v>0</v>
      </c>
      <c r="O70" s="427">
        <v>0</v>
      </c>
      <c r="P70" s="427">
        <v>0</v>
      </c>
      <c r="Q70" s="427">
        <v>0</v>
      </c>
    </row>
    <row r="71" spans="1:17" ht="14.25">
      <c r="A71" s="426"/>
      <c r="B71" s="408" t="s">
        <v>73</v>
      </c>
      <c r="C71" s="52">
        <v>0</v>
      </c>
      <c r="D71" s="427">
        <v>0</v>
      </c>
      <c r="E71" s="427">
        <v>0</v>
      </c>
      <c r="F71" s="427">
        <v>0</v>
      </c>
      <c r="G71" s="427">
        <v>0</v>
      </c>
      <c r="H71" s="427">
        <v>0</v>
      </c>
      <c r="I71" s="102">
        <v>0</v>
      </c>
      <c r="J71" s="428">
        <v>0</v>
      </c>
      <c r="K71" s="428">
        <v>0</v>
      </c>
      <c r="L71" s="428">
        <v>0</v>
      </c>
      <c r="M71" s="428">
        <v>0</v>
      </c>
      <c r="N71" s="429">
        <v>0</v>
      </c>
      <c r="O71" s="427">
        <v>0</v>
      </c>
      <c r="P71" s="427">
        <v>0</v>
      </c>
      <c r="Q71" s="427">
        <v>0</v>
      </c>
    </row>
    <row r="72" spans="1:17" ht="14.25">
      <c r="A72" s="426"/>
      <c r="B72" s="408" t="s">
        <v>74</v>
      </c>
      <c r="C72" s="52">
        <v>0</v>
      </c>
      <c r="D72" s="427">
        <v>0</v>
      </c>
      <c r="E72" s="427">
        <v>0</v>
      </c>
      <c r="F72" s="427">
        <v>0</v>
      </c>
      <c r="G72" s="427">
        <v>0</v>
      </c>
      <c r="H72" s="427">
        <v>0</v>
      </c>
      <c r="I72" s="102">
        <v>0</v>
      </c>
      <c r="J72" s="428">
        <v>0</v>
      </c>
      <c r="K72" s="428">
        <v>0</v>
      </c>
      <c r="L72" s="428">
        <v>0</v>
      </c>
      <c r="M72" s="428">
        <v>0</v>
      </c>
      <c r="N72" s="429">
        <v>0</v>
      </c>
      <c r="O72" s="427">
        <v>0</v>
      </c>
      <c r="P72" s="427">
        <v>0</v>
      </c>
      <c r="Q72" s="427">
        <v>0</v>
      </c>
    </row>
    <row r="73" spans="1:17" ht="9" customHeight="1">
      <c r="A73" s="426"/>
      <c r="B73" s="408"/>
      <c r="C73" s="52"/>
      <c r="D73" s="427"/>
      <c r="E73" s="427"/>
      <c r="F73" s="427"/>
      <c r="G73" s="427"/>
      <c r="H73" s="427"/>
      <c r="I73" s="102"/>
      <c r="J73" s="428"/>
      <c r="K73" s="428"/>
      <c r="L73" s="428"/>
      <c r="M73" s="428"/>
      <c r="N73" s="429"/>
      <c r="O73" s="427"/>
      <c r="P73" s="427"/>
      <c r="Q73" s="427"/>
    </row>
    <row r="74" spans="1:17" ht="14.25">
      <c r="A74" s="426"/>
      <c r="B74" s="408" t="s">
        <v>75</v>
      </c>
      <c r="C74" s="52">
        <v>0</v>
      </c>
      <c r="D74" s="427">
        <v>0</v>
      </c>
      <c r="E74" s="427">
        <v>0</v>
      </c>
      <c r="F74" s="427">
        <v>0</v>
      </c>
      <c r="G74" s="427">
        <v>0</v>
      </c>
      <c r="H74" s="427">
        <v>0</v>
      </c>
      <c r="I74" s="102">
        <v>0</v>
      </c>
      <c r="J74" s="428">
        <v>0</v>
      </c>
      <c r="K74" s="428">
        <v>0</v>
      </c>
      <c r="L74" s="428">
        <v>0</v>
      </c>
      <c r="M74" s="428">
        <v>0</v>
      </c>
      <c r="N74" s="429">
        <v>0</v>
      </c>
      <c r="O74" s="427">
        <v>0</v>
      </c>
      <c r="P74" s="427">
        <v>0</v>
      </c>
      <c r="Q74" s="427">
        <v>0</v>
      </c>
    </row>
    <row r="75" spans="1:17" ht="14.25">
      <c r="A75" s="426"/>
      <c r="B75" s="408" t="s">
        <v>76</v>
      </c>
      <c r="C75" s="52">
        <v>0</v>
      </c>
      <c r="D75" s="427">
        <v>0</v>
      </c>
      <c r="E75" s="427">
        <v>0</v>
      </c>
      <c r="F75" s="427">
        <v>0</v>
      </c>
      <c r="G75" s="427">
        <v>0</v>
      </c>
      <c r="H75" s="427">
        <v>0</v>
      </c>
      <c r="I75" s="102">
        <v>0</v>
      </c>
      <c r="J75" s="428">
        <v>0</v>
      </c>
      <c r="K75" s="428">
        <v>0</v>
      </c>
      <c r="L75" s="428">
        <v>0</v>
      </c>
      <c r="M75" s="428">
        <v>0</v>
      </c>
      <c r="N75" s="429">
        <v>0</v>
      </c>
      <c r="O75" s="427">
        <v>0</v>
      </c>
      <c r="P75" s="427">
        <v>0</v>
      </c>
      <c r="Q75" s="427">
        <v>0</v>
      </c>
    </row>
    <row r="76" spans="1:17" ht="14.25">
      <c r="A76" s="426"/>
      <c r="B76" s="408" t="s">
        <v>77</v>
      </c>
      <c r="C76" s="52">
        <v>0</v>
      </c>
      <c r="D76" s="427">
        <v>0</v>
      </c>
      <c r="E76" s="427">
        <v>0</v>
      </c>
      <c r="F76" s="427">
        <v>0</v>
      </c>
      <c r="G76" s="427">
        <v>0</v>
      </c>
      <c r="H76" s="427">
        <v>0</v>
      </c>
      <c r="I76" s="102">
        <v>0</v>
      </c>
      <c r="J76" s="428">
        <v>0</v>
      </c>
      <c r="K76" s="428">
        <v>0</v>
      </c>
      <c r="L76" s="428">
        <v>0</v>
      </c>
      <c r="M76" s="428">
        <v>0</v>
      </c>
      <c r="N76" s="429">
        <v>0</v>
      </c>
      <c r="O76" s="427">
        <v>0</v>
      </c>
      <c r="P76" s="427">
        <v>0</v>
      </c>
      <c r="Q76" s="427">
        <v>0</v>
      </c>
    </row>
    <row r="77" spans="1:17" ht="14.25">
      <c r="A77" s="426"/>
      <c r="B77" s="408" t="s">
        <v>78</v>
      </c>
      <c r="C77" s="52">
        <v>0</v>
      </c>
      <c r="D77" s="427">
        <v>0</v>
      </c>
      <c r="E77" s="427">
        <v>0</v>
      </c>
      <c r="F77" s="427">
        <v>0</v>
      </c>
      <c r="G77" s="427">
        <v>0</v>
      </c>
      <c r="H77" s="427">
        <v>0</v>
      </c>
      <c r="I77" s="102">
        <v>0</v>
      </c>
      <c r="J77" s="428">
        <v>0</v>
      </c>
      <c r="K77" s="428">
        <v>0</v>
      </c>
      <c r="L77" s="428">
        <v>0</v>
      </c>
      <c r="M77" s="428">
        <v>0</v>
      </c>
      <c r="N77" s="429">
        <v>0</v>
      </c>
      <c r="O77" s="427">
        <v>0</v>
      </c>
      <c r="P77" s="427">
        <v>0</v>
      </c>
      <c r="Q77" s="427">
        <v>0</v>
      </c>
    </row>
    <row r="78" spans="1:17" ht="14.25">
      <c r="A78" s="426"/>
      <c r="B78" s="408" t="s">
        <v>79</v>
      </c>
      <c r="C78" s="52">
        <v>0</v>
      </c>
      <c r="D78" s="427">
        <v>0</v>
      </c>
      <c r="E78" s="427">
        <v>0</v>
      </c>
      <c r="F78" s="427">
        <v>0</v>
      </c>
      <c r="G78" s="427">
        <v>0</v>
      </c>
      <c r="H78" s="427">
        <v>0</v>
      </c>
      <c r="I78" s="102">
        <v>0</v>
      </c>
      <c r="J78" s="428">
        <v>0</v>
      </c>
      <c r="K78" s="428">
        <v>0</v>
      </c>
      <c r="L78" s="428">
        <v>0</v>
      </c>
      <c r="M78" s="428">
        <v>0</v>
      </c>
      <c r="N78" s="429">
        <v>0</v>
      </c>
      <c r="O78" s="427">
        <v>0</v>
      </c>
      <c r="P78" s="427">
        <v>0</v>
      </c>
      <c r="Q78" s="427">
        <v>0</v>
      </c>
    </row>
    <row r="79" spans="1:17" ht="14.25">
      <c r="A79" s="431"/>
      <c r="B79" s="432" t="s">
        <v>80</v>
      </c>
      <c r="C79" s="433">
        <v>0</v>
      </c>
      <c r="D79" s="434">
        <v>0</v>
      </c>
      <c r="E79" s="434">
        <v>0</v>
      </c>
      <c r="F79" s="434">
        <v>0</v>
      </c>
      <c r="G79" s="434">
        <v>0</v>
      </c>
      <c r="H79" s="434">
        <v>0</v>
      </c>
      <c r="I79" s="435">
        <v>0</v>
      </c>
      <c r="J79" s="434">
        <v>0</v>
      </c>
      <c r="K79" s="434">
        <v>0</v>
      </c>
      <c r="L79" s="434">
        <v>0</v>
      </c>
      <c r="M79" s="434">
        <v>0</v>
      </c>
      <c r="N79" s="436">
        <v>0</v>
      </c>
      <c r="O79" s="434">
        <v>0</v>
      </c>
      <c r="P79" s="434">
        <v>0</v>
      </c>
      <c r="Q79" s="434">
        <v>0</v>
      </c>
    </row>
  </sheetData>
  <sheetProtection/>
  <mergeCells count="42">
    <mergeCell ref="O3:O5"/>
    <mergeCell ref="P3:P5"/>
    <mergeCell ref="Q3:Q5"/>
    <mergeCell ref="C4:C5"/>
    <mergeCell ref="D4:G4"/>
    <mergeCell ref="H4:H5"/>
    <mergeCell ref="I4:I5"/>
    <mergeCell ref="J4:M4"/>
    <mergeCell ref="N4:N5"/>
    <mergeCell ref="A7:B7"/>
    <mergeCell ref="A9:B9"/>
    <mergeCell ref="A17:B17"/>
    <mergeCell ref="A18:B18"/>
    <mergeCell ref="A3:B5"/>
    <mergeCell ref="C3:H3"/>
    <mergeCell ref="I3:N3"/>
    <mergeCell ref="A19:B19"/>
    <mergeCell ref="A20:B20"/>
    <mergeCell ref="A21:B21"/>
    <mergeCell ref="A23:B23"/>
    <mergeCell ref="A24:B24"/>
    <mergeCell ref="A25:B25"/>
    <mergeCell ref="A26:B26"/>
    <mergeCell ref="A27:B27"/>
    <mergeCell ref="A29:B29"/>
    <mergeCell ref="A30:B30"/>
    <mergeCell ref="A31:B31"/>
    <mergeCell ref="A32:B32"/>
    <mergeCell ref="A33:B33"/>
    <mergeCell ref="A35:B35"/>
    <mergeCell ref="A36:B36"/>
    <mergeCell ref="A37:B37"/>
    <mergeCell ref="A38:B38"/>
    <mergeCell ref="A39:B39"/>
    <mergeCell ref="A62:B62"/>
    <mergeCell ref="A67:B67"/>
    <mergeCell ref="A40:B40"/>
    <mergeCell ref="A44:B44"/>
    <mergeCell ref="A47:B47"/>
    <mergeCell ref="A50:B50"/>
    <mergeCell ref="A53:B53"/>
    <mergeCell ref="A56:B56"/>
  </mergeCells>
  <printOptions/>
  <pageMargins left="0.5905511811023623" right="0.5905511811023623" top="0.5905511811023623" bottom="0.3937007874015748" header="0.5118110236220472" footer="0.31496062992125984"/>
  <pageSetup firstPageNumber="100" useFirstPageNumber="1" horizontalDpi="600" verticalDpi="600" orientation="portrait" paperSize="9" scale="78" r:id="rId2"/>
  <headerFooter alignWithMargins="0">
    <oddFooter>&amp;C&amp;"ＭＳ 明朝,標準"&amp;16-  &amp;P  -</oddFooter>
  </headerFooter>
  <rowBreaks count="1" manualBreakCount="1">
    <brk id="79" max="16" man="1"/>
  </rowBreaks>
  <drawing r:id="rId1"/>
</worksheet>
</file>

<file path=xl/worksheets/sheet13.xml><?xml version="1.0" encoding="utf-8"?>
<worksheet xmlns="http://schemas.openxmlformats.org/spreadsheetml/2006/main" xmlns:r="http://schemas.openxmlformats.org/officeDocument/2006/relationships">
  <dimension ref="A1:AY83"/>
  <sheetViews>
    <sheetView tabSelected="1" view="pageBreakPreview" zoomScaleSheetLayoutView="100" zoomScalePageLayoutView="0" workbookViewId="0" topLeftCell="A1">
      <pane ySplit="15" topLeftCell="A16" activePane="bottomLeft" state="frozen"/>
      <selection pane="topLeft" activeCell="A1" sqref="A1"/>
      <selection pane="bottomLeft" activeCell="I25" sqref="I25"/>
    </sheetView>
  </sheetViews>
  <sheetFormatPr defaultColWidth="9.00390625" defaultRowHeight="13.5"/>
  <cols>
    <col min="1" max="1" width="2.625" style="603" customWidth="1"/>
    <col min="2" max="2" width="10.25390625" style="603" customWidth="1"/>
    <col min="3" max="3" width="9.375" style="603" customWidth="1"/>
    <col min="4" max="5" width="7.625" style="603" customWidth="1"/>
    <col min="6" max="6" width="7.75390625" style="603" customWidth="1"/>
    <col min="7" max="8" width="7.125" style="603" customWidth="1"/>
    <col min="9" max="9" width="7.625" style="603" customWidth="1"/>
    <col min="10" max="10" width="7.125" style="603" customWidth="1"/>
    <col min="11" max="11" width="6.75390625" style="603" customWidth="1"/>
    <col min="12" max="12" width="4.50390625" style="603" hidden="1" customWidth="1"/>
    <col min="13" max="13" width="6.75390625" style="603" customWidth="1"/>
    <col min="14" max="14" width="6.375" style="603" customWidth="1"/>
    <col min="15" max="15" width="6.00390625" style="603" customWidth="1"/>
    <col min="16" max="16" width="5.875" style="604" customWidth="1"/>
    <col min="17" max="18" width="6.00390625" style="604" customWidth="1"/>
    <col min="19" max="19" width="5.875" style="603" customWidth="1"/>
    <col min="20" max="20" width="5.50390625" style="603" customWidth="1"/>
    <col min="21" max="21" width="5.25390625" style="603" customWidth="1"/>
    <col min="22" max="22" width="7.00390625" style="603" customWidth="1"/>
    <col min="23" max="23" width="7.125" style="603" customWidth="1"/>
    <col min="24" max="25" width="6.75390625" style="603" customWidth="1"/>
    <col min="26" max="26" width="5.75390625" style="603" customWidth="1"/>
    <col min="27" max="27" width="5.50390625" style="603" customWidth="1"/>
    <col min="28" max="28" width="6.75390625" style="603" customWidth="1"/>
    <col min="29" max="29" width="6.875" style="603" customWidth="1"/>
    <col min="30" max="30" width="5.875" style="603" customWidth="1"/>
    <col min="31" max="31" width="2.875" style="603" customWidth="1"/>
    <col min="32" max="32" width="9.375" style="603" customWidth="1"/>
    <col min="33" max="33" width="9.75390625" style="603" customWidth="1"/>
    <col min="34" max="34" width="9.125" style="603" customWidth="1"/>
    <col min="35" max="35" width="9.75390625" style="603" customWidth="1"/>
    <col min="36" max="16384" width="9.00390625" style="603" customWidth="1"/>
  </cols>
  <sheetData>
    <row r="1" spans="1:32" ht="19.5" customHeight="1">
      <c r="A1" s="595"/>
      <c r="B1" s="596"/>
      <c r="C1" s="597"/>
      <c r="D1" s="597"/>
      <c r="E1" s="598" t="s">
        <v>222</v>
      </c>
      <c r="F1" s="597"/>
      <c r="G1" s="597"/>
      <c r="H1" s="599" t="s">
        <v>223</v>
      </c>
      <c r="I1" s="600"/>
      <c r="J1" s="600"/>
      <c r="K1" s="600"/>
      <c r="L1" s="600"/>
      <c r="M1" s="600"/>
      <c r="N1" s="600"/>
      <c r="O1" s="600"/>
      <c r="P1" s="600"/>
      <c r="Q1" s="600"/>
      <c r="R1" s="601" t="s">
        <v>178</v>
      </c>
      <c r="S1" s="602"/>
      <c r="T1" s="602"/>
      <c r="U1" s="601"/>
      <c r="V1" s="601"/>
      <c r="W1" s="597"/>
      <c r="X1" s="597"/>
      <c r="Y1" s="597"/>
      <c r="Z1" s="597"/>
      <c r="AA1" s="597"/>
      <c r="AB1" s="597"/>
      <c r="AC1" s="597"/>
      <c r="AD1" s="597"/>
      <c r="AE1" s="595"/>
      <c r="AF1" s="596"/>
    </row>
    <row r="2" spans="1:32" ht="10.5" customHeight="1">
      <c r="A2" s="595"/>
      <c r="B2" s="595"/>
      <c r="C2" s="604"/>
      <c r="D2" s="604"/>
      <c r="E2" s="604"/>
      <c r="F2" s="604"/>
      <c r="G2" s="604"/>
      <c r="H2" s="604"/>
      <c r="I2" s="604"/>
      <c r="J2" s="604"/>
      <c r="K2" s="604"/>
      <c r="L2" s="604"/>
      <c r="M2" s="604"/>
      <c r="N2" s="604"/>
      <c r="O2" s="604"/>
      <c r="S2" s="604"/>
      <c r="T2" s="604"/>
      <c r="U2" s="604"/>
      <c r="V2" s="604"/>
      <c r="W2" s="604"/>
      <c r="X2" s="604"/>
      <c r="Y2" s="604"/>
      <c r="Z2" s="604"/>
      <c r="AA2" s="604"/>
      <c r="AB2" s="604"/>
      <c r="AC2" s="604"/>
      <c r="AD2" s="604"/>
      <c r="AE2" s="595"/>
      <c r="AF2" s="595"/>
    </row>
    <row r="3" spans="1:32" ht="12.75" customHeight="1">
      <c r="A3" s="605"/>
      <c r="B3" s="606"/>
      <c r="C3" s="607" t="s">
        <v>224</v>
      </c>
      <c r="D3" s="607"/>
      <c r="E3" s="608"/>
      <c r="F3" s="609" t="s">
        <v>225</v>
      </c>
      <c r="G3" s="610"/>
      <c r="H3" s="610"/>
      <c r="I3" s="610"/>
      <c r="J3" s="610"/>
      <c r="K3" s="610"/>
      <c r="L3" s="610"/>
      <c r="M3" s="610"/>
      <c r="N3" s="610"/>
      <c r="O3" s="611"/>
      <c r="P3" s="612" t="s">
        <v>226</v>
      </c>
      <c r="Q3" s="613"/>
      <c r="R3" s="614"/>
      <c r="S3" s="615" t="s">
        <v>227</v>
      </c>
      <c r="T3" s="616"/>
      <c r="U3" s="617"/>
      <c r="V3" s="618" t="s">
        <v>228</v>
      </c>
      <c r="W3" s="618"/>
      <c r="X3" s="619"/>
      <c r="Y3" s="620" t="s">
        <v>229</v>
      </c>
      <c r="Z3" s="618"/>
      <c r="AA3" s="618"/>
      <c r="AB3" s="621" t="s">
        <v>230</v>
      </c>
      <c r="AC3" s="622"/>
      <c r="AD3" s="623"/>
      <c r="AE3" s="624"/>
      <c r="AF3" s="605"/>
    </row>
    <row r="4" spans="1:32" ht="12.75" customHeight="1">
      <c r="A4" s="625" t="s">
        <v>3</v>
      </c>
      <c r="B4" s="625"/>
      <c r="C4" s="626" t="s">
        <v>4</v>
      </c>
      <c r="D4" s="627" t="s">
        <v>159</v>
      </c>
      <c r="E4" s="628" t="s">
        <v>160</v>
      </c>
      <c r="F4" s="629" t="s">
        <v>4</v>
      </c>
      <c r="G4" s="630"/>
      <c r="H4" s="631"/>
      <c r="I4" s="632" t="s">
        <v>231</v>
      </c>
      <c r="J4" s="633"/>
      <c r="K4" s="634"/>
      <c r="L4" s="635" t="s">
        <v>232</v>
      </c>
      <c r="M4" s="636" t="s">
        <v>233</v>
      </c>
      <c r="N4" s="636"/>
      <c r="O4" s="637"/>
      <c r="P4" s="638"/>
      <c r="Q4" s="639"/>
      <c r="R4" s="640"/>
      <c r="S4" s="641"/>
      <c r="T4" s="642"/>
      <c r="U4" s="643"/>
      <c r="V4" s="644"/>
      <c r="W4" s="644"/>
      <c r="X4" s="645"/>
      <c r="Y4" s="646"/>
      <c r="Z4" s="644"/>
      <c r="AA4" s="644"/>
      <c r="AB4" s="647"/>
      <c r="AC4" s="648"/>
      <c r="AD4" s="649"/>
      <c r="AE4" s="625" t="s">
        <v>3</v>
      </c>
      <c r="AF4" s="625"/>
    </row>
    <row r="5" spans="1:32" ht="12.75" customHeight="1">
      <c r="A5" s="650"/>
      <c r="B5" s="650"/>
      <c r="C5" s="651"/>
      <c r="D5" s="652"/>
      <c r="E5" s="653"/>
      <c r="F5" s="654" t="s">
        <v>4</v>
      </c>
      <c r="G5" s="654" t="s">
        <v>159</v>
      </c>
      <c r="H5" s="654" t="s">
        <v>160</v>
      </c>
      <c r="I5" s="654" t="s">
        <v>4</v>
      </c>
      <c r="J5" s="654" t="s">
        <v>159</v>
      </c>
      <c r="K5" s="655" t="s">
        <v>160</v>
      </c>
      <c r="L5" s="656" t="s">
        <v>4</v>
      </c>
      <c r="M5" s="657" t="s">
        <v>224</v>
      </c>
      <c r="N5" s="658" t="s">
        <v>159</v>
      </c>
      <c r="O5" s="659" t="s">
        <v>160</v>
      </c>
      <c r="P5" s="660" t="s">
        <v>4</v>
      </c>
      <c r="Q5" s="661" t="s">
        <v>159</v>
      </c>
      <c r="R5" s="657" t="s">
        <v>160</v>
      </c>
      <c r="S5" s="662" t="s">
        <v>4</v>
      </c>
      <c r="T5" s="663" t="s">
        <v>159</v>
      </c>
      <c r="U5" s="663" t="s">
        <v>160</v>
      </c>
      <c r="V5" s="664" t="s">
        <v>4</v>
      </c>
      <c r="W5" s="664" t="s">
        <v>159</v>
      </c>
      <c r="X5" s="664" t="s">
        <v>160</v>
      </c>
      <c r="Y5" s="657" t="s">
        <v>4</v>
      </c>
      <c r="Z5" s="663" t="s">
        <v>159</v>
      </c>
      <c r="AA5" s="661" t="s">
        <v>160</v>
      </c>
      <c r="AB5" s="665" t="s">
        <v>4</v>
      </c>
      <c r="AC5" s="666" t="s">
        <v>159</v>
      </c>
      <c r="AD5" s="667" t="s">
        <v>160</v>
      </c>
      <c r="AE5" s="668"/>
      <c r="AF5" s="650"/>
    </row>
    <row r="6" spans="1:32" ht="4.5" customHeight="1">
      <c r="A6" s="669"/>
      <c r="B6" s="669"/>
      <c r="C6" s="670"/>
      <c r="D6" s="604"/>
      <c r="E6" s="604"/>
      <c r="F6" s="671"/>
      <c r="G6" s="672"/>
      <c r="H6" s="673"/>
      <c r="I6" s="672"/>
      <c r="J6" s="672"/>
      <c r="K6" s="673"/>
      <c r="L6" s="602"/>
      <c r="M6" s="674"/>
      <c r="N6" s="674"/>
      <c r="O6" s="675"/>
      <c r="P6" s="676"/>
      <c r="Q6" s="677"/>
      <c r="R6" s="678"/>
      <c r="S6" s="679"/>
      <c r="T6" s="674"/>
      <c r="U6" s="674"/>
      <c r="V6" s="680"/>
      <c r="W6" s="672"/>
      <c r="X6" s="673"/>
      <c r="Y6" s="674"/>
      <c r="Z6" s="674"/>
      <c r="AA6" s="674"/>
      <c r="AB6" s="674"/>
      <c r="AC6" s="674"/>
      <c r="AD6" s="674"/>
      <c r="AE6" s="681"/>
      <c r="AF6" s="682"/>
    </row>
    <row r="7" spans="1:32" s="692" customFormat="1" ht="12.75" customHeight="1">
      <c r="A7" s="683" t="s">
        <v>100</v>
      </c>
      <c r="B7" s="683"/>
      <c r="C7" s="684">
        <v>1193</v>
      </c>
      <c r="D7" s="685">
        <v>685</v>
      </c>
      <c r="E7" s="685">
        <v>508</v>
      </c>
      <c r="F7" s="686">
        <v>490</v>
      </c>
      <c r="G7" s="685">
        <v>252</v>
      </c>
      <c r="H7" s="687">
        <v>238</v>
      </c>
      <c r="I7" s="685">
        <v>331</v>
      </c>
      <c r="J7" s="685">
        <v>192</v>
      </c>
      <c r="K7" s="687">
        <v>139</v>
      </c>
      <c r="L7" s="685">
        <v>0</v>
      </c>
      <c r="M7" s="685">
        <v>159</v>
      </c>
      <c r="N7" s="685">
        <v>60</v>
      </c>
      <c r="O7" s="688">
        <v>99</v>
      </c>
      <c r="P7" s="689">
        <v>48</v>
      </c>
      <c r="Q7" s="685">
        <v>2</v>
      </c>
      <c r="R7" s="687">
        <v>46</v>
      </c>
      <c r="S7" s="686">
        <v>43</v>
      </c>
      <c r="T7" s="685">
        <v>37</v>
      </c>
      <c r="U7" s="685">
        <v>6</v>
      </c>
      <c r="V7" s="686">
        <v>339</v>
      </c>
      <c r="W7" s="685">
        <v>237</v>
      </c>
      <c r="X7" s="685">
        <v>102</v>
      </c>
      <c r="Y7" s="689">
        <v>112</v>
      </c>
      <c r="Z7" s="685">
        <v>63</v>
      </c>
      <c r="AA7" s="688">
        <v>49</v>
      </c>
      <c r="AB7" s="685">
        <v>161</v>
      </c>
      <c r="AC7" s="690">
        <v>94</v>
      </c>
      <c r="AD7" s="690">
        <v>67</v>
      </c>
      <c r="AE7" s="691" t="s">
        <v>100</v>
      </c>
      <c r="AF7" s="683"/>
    </row>
    <row r="8" spans="1:32" ht="4.5" customHeight="1">
      <c r="A8" s="693"/>
      <c r="B8" s="693"/>
      <c r="C8" s="694"/>
      <c r="D8" s="695"/>
      <c r="E8" s="695"/>
      <c r="F8" s="696"/>
      <c r="G8" s="695"/>
      <c r="H8" s="697"/>
      <c r="I8" s="695"/>
      <c r="J8" s="695"/>
      <c r="K8" s="697"/>
      <c r="L8" s="695"/>
      <c r="M8" s="695"/>
      <c r="N8" s="695"/>
      <c r="O8" s="698"/>
      <c r="P8" s="699"/>
      <c r="Q8" s="695"/>
      <c r="R8" s="697"/>
      <c r="S8" s="696"/>
      <c r="T8" s="695"/>
      <c r="U8" s="695"/>
      <c r="V8" s="696"/>
      <c r="W8" s="695"/>
      <c r="X8" s="695"/>
      <c r="Y8" s="699"/>
      <c r="Z8" s="695"/>
      <c r="AA8" s="698"/>
      <c r="AB8" s="695"/>
      <c r="AC8" s="695"/>
      <c r="AD8" s="695"/>
      <c r="AE8" s="700"/>
      <c r="AF8" s="693"/>
    </row>
    <row r="9" spans="1:45" ht="14.25" customHeight="1">
      <c r="A9" s="701" t="s">
        <v>105</v>
      </c>
      <c r="B9" s="701"/>
      <c r="C9" s="702">
        <v>1185</v>
      </c>
      <c r="D9" s="703">
        <v>685</v>
      </c>
      <c r="E9" s="703">
        <v>500</v>
      </c>
      <c r="F9" s="704">
        <v>485</v>
      </c>
      <c r="G9" s="703">
        <v>249</v>
      </c>
      <c r="H9" s="705">
        <v>236</v>
      </c>
      <c r="I9" s="703">
        <v>326</v>
      </c>
      <c r="J9" s="703">
        <v>188</v>
      </c>
      <c r="K9" s="705">
        <v>138</v>
      </c>
      <c r="L9" s="703">
        <v>0</v>
      </c>
      <c r="M9" s="703">
        <v>159</v>
      </c>
      <c r="N9" s="703">
        <v>61</v>
      </c>
      <c r="O9" s="706">
        <v>98</v>
      </c>
      <c r="P9" s="707">
        <v>47</v>
      </c>
      <c r="Q9" s="703">
        <v>2</v>
      </c>
      <c r="R9" s="705">
        <v>45</v>
      </c>
      <c r="S9" s="704">
        <v>43</v>
      </c>
      <c r="T9" s="703">
        <v>37</v>
      </c>
      <c r="U9" s="705">
        <v>6</v>
      </c>
      <c r="V9" s="704">
        <v>324</v>
      </c>
      <c r="W9" s="703">
        <v>227</v>
      </c>
      <c r="X9" s="703">
        <v>97</v>
      </c>
      <c r="Y9" s="707">
        <v>119</v>
      </c>
      <c r="Z9" s="703">
        <v>69</v>
      </c>
      <c r="AA9" s="706">
        <v>50</v>
      </c>
      <c r="AB9" s="703">
        <v>167</v>
      </c>
      <c r="AC9" s="703">
        <v>101</v>
      </c>
      <c r="AD9" s="703">
        <v>66</v>
      </c>
      <c r="AE9" s="708" t="s">
        <v>105</v>
      </c>
      <c r="AF9" s="701"/>
      <c r="AG9" s="603" t="e">
        <f>IF(#REF!+#REF!=#REF!,0,y)</f>
        <v>#REF!</v>
      </c>
      <c r="AH9" s="603">
        <f>IF(D9+E9=C9,0,y)</f>
        <v>0</v>
      </c>
      <c r="AI9" s="603" t="e">
        <f>IF(#REF!+#REF!=#REF!,0,y)</f>
        <v>#REF!</v>
      </c>
      <c r="AJ9" s="603">
        <f>IF(G9+H9=F9,0,y)</f>
        <v>0</v>
      </c>
      <c r="AK9" s="603" t="e">
        <f>IF(#REF!+#REF!=#REF!,0,y)</f>
        <v>#REF!</v>
      </c>
      <c r="AL9" s="603">
        <f>IF(J9+K9=I9,0,y)</f>
        <v>0</v>
      </c>
      <c r="AM9" s="603">
        <f>IF(N9+O9=M9,0,y)</f>
        <v>0</v>
      </c>
      <c r="AN9" s="603">
        <f>IF(Q9+R9=P9,0,y)</f>
        <v>0</v>
      </c>
      <c r="AO9" s="603">
        <f>IF(T9+U9=S9,0,y)</f>
        <v>0</v>
      </c>
      <c r="AP9" s="603" t="e">
        <f>IF(#REF!+#REF!=#REF!,0,y)</f>
        <v>#REF!</v>
      </c>
      <c r="AQ9" s="603">
        <f>IF(W9+X9=V9,0,y)</f>
        <v>0</v>
      </c>
      <c r="AR9" s="603">
        <f>IF(Z9+AA9=Y9,0,y)</f>
        <v>0</v>
      </c>
      <c r="AS9" s="603">
        <f>IF(AC9+AD9=AB9,0,y)</f>
        <v>0</v>
      </c>
    </row>
    <row r="10" spans="1:32" ht="4.5" customHeight="1">
      <c r="A10" s="693"/>
      <c r="B10" s="693"/>
      <c r="C10" s="709"/>
      <c r="D10" s="710"/>
      <c r="E10" s="710"/>
      <c r="F10" s="711"/>
      <c r="G10" s="710"/>
      <c r="H10" s="712"/>
      <c r="I10" s="710"/>
      <c r="J10" s="710"/>
      <c r="K10" s="712"/>
      <c r="L10" s="710"/>
      <c r="M10" s="710"/>
      <c r="N10" s="710"/>
      <c r="O10" s="713"/>
      <c r="P10" s="714"/>
      <c r="Q10" s="710"/>
      <c r="R10" s="712"/>
      <c r="S10" s="711"/>
      <c r="T10" s="710"/>
      <c r="U10" s="712"/>
      <c r="V10" s="711"/>
      <c r="W10" s="710"/>
      <c r="X10" s="710"/>
      <c r="Y10" s="714"/>
      <c r="Z10" s="710"/>
      <c r="AA10" s="713"/>
      <c r="AB10" s="710"/>
      <c r="AC10" s="710"/>
      <c r="AD10" s="710"/>
      <c r="AE10" s="700"/>
      <c r="AF10" s="693"/>
    </row>
    <row r="11" spans="2:45" s="595" customFormat="1" ht="3.75" customHeight="1">
      <c r="B11" s="715"/>
      <c r="C11" s="709"/>
      <c r="D11" s="710"/>
      <c r="E11" s="710"/>
      <c r="F11" s="711"/>
      <c r="G11" s="710"/>
      <c r="H11" s="712"/>
      <c r="I11" s="710"/>
      <c r="J11" s="710"/>
      <c r="K11" s="712"/>
      <c r="L11" s="710"/>
      <c r="M11" s="710"/>
      <c r="N11" s="710"/>
      <c r="O11" s="713"/>
      <c r="P11" s="714"/>
      <c r="Q11" s="710"/>
      <c r="R11" s="712"/>
      <c r="S11" s="711"/>
      <c r="T11" s="710"/>
      <c r="U11" s="712"/>
      <c r="V11" s="711"/>
      <c r="W11" s="710"/>
      <c r="X11" s="710"/>
      <c r="Y11" s="714"/>
      <c r="Z11" s="710"/>
      <c r="AA11" s="713"/>
      <c r="AB11" s="710"/>
      <c r="AC11" s="710"/>
      <c r="AD11" s="710"/>
      <c r="AE11" s="716"/>
      <c r="AF11" s="715"/>
      <c r="AG11" s="595" t="e">
        <f>IF(#REF!+#REF!=#REF!,0,y)</f>
        <v>#REF!</v>
      </c>
      <c r="AH11" s="595">
        <f>IF(D11+E11=C11,0,y)</f>
        <v>0</v>
      </c>
      <c r="AI11" s="595" t="e">
        <f>IF(#REF!+#REF!=#REF!,0,y)</f>
        <v>#REF!</v>
      </c>
      <c r="AJ11" s="595">
        <f>IF(G11+H11=F11,0,y)</f>
        <v>0</v>
      </c>
      <c r="AK11" s="595" t="e">
        <f>IF(#REF!+#REF!=#REF!,0,y)</f>
        <v>#REF!</v>
      </c>
      <c r="AM11" s="595">
        <f>IF(N11+O11=M11,0,y)</f>
        <v>0</v>
      </c>
      <c r="AN11" s="595">
        <f>IF(Q11+R11=P11,0,y)</f>
        <v>0</v>
      </c>
      <c r="AO11" s="595">
        <f>IF(T11+U11=S11,0,y)</f>
        <v>0</v>
      </c>
      <c r="AP11" s="595" t="e">
        <f>IF(#REF!+#REF!=#REF!,0,y)</f>
        <v>#REF!</v>
      </c>
      <c r="AQ11" s="595">
        <f>IF(W11+X11=V11,0,y)</f>
        <v>0</v>
      </c>
      <c r="AR11" s="595">
        <f>IF(Z11+AA11=Y11,0,y)</f>
        <v>0</v>
      </c>
      <c r="AS11" s="595">
        <f>IF(AC11+AD11=AB11,0,y)</f>
        <v>0</v>
      </c>
    </row>
    <row r="12" spans="2:51" s="595" customFormat="1" ht="12.75" customHeight="1">
      <c r="B12" s="715" t="s">
        <v>217</v>
      </c>
      <c r="C12" s="709">
        <v>895</v>
      </c>
      <c r="D12" s="710">
        <v>526</v>
      </c>
      <c r="E12" s="710">
        <v>369</v>
      </c>
      <c r="F12" s="711">
        <v>345</v>
      </c>
      <c r="G12" s="710">
        <v>189</v>
      </c>
      <c r="H12" s="712">
        <v>156</v>
      </c>
      <c r="I12" s="710">
        <v>326</v>
      </c>
      <c r="J12" s="710">
        <v>188</v>
      </c>
      <c r="K12" s="712">
        <v>138</v>
      </c>
      <c r="L12" s="685" t="e">
        <v>#REF!</v>
      </c>
      <c r="M12" s="710">
        <v>19</v>
      </c>
      <c r="N12" s="710">
        <v>1</v>
      </c>
      <c r="O12" s="713">
        <v>18</v>
      </c>
      <c r="P12" s="714">
        <v>37</v>
      </c>
      <c r="Q12" s="710">
        <v>1</v>
      </c>
      <c r="R12" s="712">
        <v>36</v>
      </c>
      <c r="S12" s="711">
        <v>31</v>
      </c>
      <c r="T12" s="710">
        <v>29</v>
      </c>
      <c r="U12" s="712">
        <v>2</v>
      </c>
      <c r="V12" s="711">
        <v>308</v>
      </c>
      <c r="W12" s="710">
        <v>216</v>
      </c>
      <c r="X12" s="710">
        <v>92</v>
      </c>
      <c r="Y12" s="714">
        <v>111</v>
      </c>
      <c r="Z12" s="710">
        <v>62</v>
      </c>
      <c r="AA12" s="713">
        <v>49</v>
      </c>
      <c r="AB12" s="710">
        <v>63</v>
      </c>
      <c r="AC12" s="710">
        <v>29</v>
      </c>
      <c r="AD12" s="710">
        <v>34</v>
      </c>
      <c r="AE12" s="716"/>
      <c r="AF12" s="715" t="s">
        <v>217</v>
      </c>
      <c r="AG12" s="595" t="e">
        <f>IF(#REF!+#REF!=#REF!,0,y)</f>
        <v>#REF!</v>
      </c>
      <c r="AH12" s="595">
        <f>IF(D12+E12=C12,0,y)</f>
        <v>0</v>
      </c>
      <c r="AI12" s="595" t="e">
        <f>IF(#REF!+#REF!=#REF!,0,y)</f>
        <v>#REF!</v>
      </c>
      <c r="AJ12" s="595">
        <f>IF(G12+H12=F12,0,y)</f>
        <v>0</v>
      </c>
      <c r="AK12" s="595" t="e">
        <f>IF(#REF!+#REF!=#REF!,0,y)</f>
        <v>#REF!</v>
      </c>
      <c r="AL12" s="595">
        <f>IF(J12+K12=I12,0,y)</f>
        <v>0</v>
      </c>
      <c r="AM12" s="595">
        <f>IF(N12+O12=M12,0,y)</f>
        <v>0</v>
      </c>
      <c r="AN12" s="595">
        <f>IF(Q12+R12=P12,0,y)</f>
        <v>0</v>
      </c>
      <c r="AO12" s="595">
        <f>IF(T12+U12=S12,0,y)</f>
        <v>0</v>
      </c>
      <c r="AP12" s="595" t="e">
        <f>IF(#REF!+#REF!=#REF!,0,y)</f>
        <v>#REF!</v>
      </c>
      <c r="AQ12" s="595">
        <f>IF(W12+X12=V12,0,y)</f>
        <v>0</v>
      </c>
      <c r="AR12" s="595">
        <f>IF(Z12+AA12=Y12,0,y)</f>
        <v>0</v>
      </c>
      <c r="AS12" s="595">
        <f>IF(AC12+AD12=AB12,0,y)</f>
        <v>0</v>
      </c>
      <c r="AT12" s="595">
        <f>IF(P12+F12+S12+V12+Y12+AB12=C12,0,y)</f>
        <v>0</v>
      </c>
      <c r="AU12" s="595">
        <f>IF(Q12+G12+T12+W12+Z12+AC12=D12,0,y)</f>
        <v>0</v>
      </c>
      <c r="AV12" s="595">
        <f>IF(R12+H12+U12+X12+AA12+AD12=E12,0,y)</f>
        <v>0</v>
      </c>
      <c r="AW12" s="595">
        <f>IF(+I12+M12=F12,0,y)</f>
        <v>0</v>
      </c>
      <c r="AX12" s="595">
        <f>IF(+J12+N12=G12,0,y)</f>
        <v>0</v>
      </c>
      <c r="AY12" s="595">
        <f>IF(+K12+O12=H12,0,y)</f>
        <v>0</v>
      </c>
    </row>
    <row r="13" spans="1:51" s="595" customFormat="1" ht="12.75" customHeight="1">
      <c r="A13" s="717"/>
      <c r="B13" s="718" t="s">
        <v>218</v>
      </c>
      <c r="C13" s="709">
        <v>826</v>
      </c>
      <c r="D13" s="710">
        <v>494</v>
      </c>
      <c r="E13" s="710">
        <v>332</v>
      </c>
      <c r="F13" s="711">
        <v>314</v>
      </c>
      <c r="G13" s="710">
        <v>170</v>
      </c>
      <c r="H13" s="712">
        <v>144</v>
      </c>
      <c r="I13" s="710">
        <v>298</v>
      </c>
      <c r="J13" s="710">
        <v>170</v>
      </c>
      <c r="K13" s="712">
        <v>128</v>
      </c>
      <c r="L13" s="685" t="e">
        <v>#REF!</v>
      </c>
      <c r="M13" s="710">
        <v>16</v>
      </c>
      <c r="N13" s="710">
        <v>0</v>
      </c>
      <c r="O13" s="713">
        <v>16</v>
      </c>
      <c r="P13" s="714">
        <v>28</v>
      </c>
      <c r="Q13" s="710">
        <v>1</v>
      </c>
      <c r="R13" s="712">
        <v>27</v>
      </c>
      <c r="S13" s="711">
        <v>25</v>
      </c>
      <c r="T13" s="710">
        <v>25</v>
      </c>
      <c r="U13" s="712">
        <v>0</v>
      </c>
      <c r="V13" s="711">
        <v>296</v>
      </c>
      <c r="W13" s="710">
        <v>212</v>
      </c>
      <c r="X13" s="710">
        <v>84</v>
      </c>
      <c r="Y13" s="714">
        <v>106</v>
      </c>
      <c r="Z13" s="710">
        <v>57</v>
      </c>
      <c r="AA13" s="713">
        <v>49</v>
      </c>
      <c r="AB13" s="710">
        <v>57</v>
      </c>
      <c r="AC13" s="710">
        <v>29</v>
      </c>
      <c r="AD13" s="710">
        <v>28</v>
      </c>
      <c r="AE13" s="716"/>
      <c r="AF13" s="719" t="s">
        <v>218</v>
      </c>
      <c r="AT13" s="595">
        <f>IF(P13+F13+S13+V13+Y13+AB13=C13,0,y)</f>
        <v>0</v>
      </c>
      <c r="AU13" s="595">
        <f>IF(Q13+G13+T13+W13+Z13+AC13=D13,0,y)</f>
        <v>0</v>
      </c>
      <c r="AV13" s="595">
        <f>IF(R13+H13+U13+X13+AA13+AD13=E13,0,y)</f>
        <v>0</v>
      </c>
      <c r="AW13" s="595">
        <f>IF(+I13+M13=F13,0,y)</f>
        <v>0</v>
      </c>
      <c r="AX13" s="595">
        <f>IF(+J13+N13=G13,0,y)</f>
        <v>0</v>
      </c>
      <c r="AY13" s="595">
        <f>IF(+K13+O13=H13,0,y)</f>
        <v>0</v>
      </c>
    </row>
    <row r="14" spans="1:51" s="595" customFormat="1" ht="12.75" customHeight="1">
      <c r="A14" s="717"/>
      <c r="B14" s="718" t="s">
        <v>198</v>
      </c>
      <c r="C14" s="709">
        <v>69</v>
      </c>
      <c r="D14" s="710">
        <v>32</v>
      </c>
      <c r="E14" s="710">
        <v>37</v>
      </c>
      <c r="F14" s="711">
        <v>31</v>
      </c>
      <c r="G14" s="710">
        <v>19</v>
      </c>
      <c r="H14" s="712">
        <v>12</v>
      </c>
      <c r="I14" s="710">
        <v>28</v>
      </c>
      <c r="J14" s="710">
        <v>18</v>
      </c>
      <c r="K14" s="712">
        <v>10</v>
      </c>
      <c r="L14" s="710"/>
      <c r="M14" s="710">
        <v>3</v>
      </c>
      <c r="N14" s="710">
        <v>1</v>
      </c>
      <c r="O14" s="713">
        <v>2</v>
      </c>
      <c r="P14" s="714">
        <v>9</v>
      </c>
      <c r="Q14" s="710">
        <v>0</v>
      </c>
      <c r="R14" s="712">
        <v>9</v>
      </c>
      <c r="S14" s="711">
        <v>6</v>
      </c>
      <c r="T14" s="710">
        <v>4</v>
      </c>
      <c r="U14" s="712">
        <v>2</v>
      </c>
      <c r="V14" s="711">
        <v>12</v>
      </c>
      <c r="W14" s="710">
        <v>4</v>
      </c>
      <c r="X14" s="710">
        <v>8</v>
      </c>
      <c r="Y14" s="714">
        <v>5</v>
      </c>
      <c r="Z14" s="710">
        <v>5</v>
      </c>
      <c r="AA14" s="713">
        <v>0</v>
      </c>
      <c r="AB14" s="710">
        <v>6</v>
      </c>
      <c r="AC14" s="710">
        <v>0</v>
      </c>
      <c r="AD14" s="710">
        <v>6</v>
      </c>
      <c r="AE14" s="716"/>
      <c r="AF14" s="719" t="s">
        <v>198</v>
      </c>
      <c r="AT14" s="595">
        <f>IF(P14+F14+S14+V14+Y14+AB14=C14,0,y)</f>
        <v>0</v>
      </c>
      <c r="AU14" s="595">
        <f>IF(Q14+G14+T14+W14+Z14+AC14=D14,0,y)</f>
        <v>0</v>
      </c>
      <c r="AV14" s="595">
        <f>IF(R14+H14+U14+X14+AA14+AD14=E14,0,y)</f>
        <v>0</v>
      </c>
      <c r="AW14" s="595">
        <f>IF(+I14+M14=F14,0,y)</f>
        <v>0</v>
      </c>
      <c r="AX14" s="595">
        <f>IF(+J14+N14=G14,0,y)</f>
        <v>0</v>
      </c>
      <c r="AY14" s="595">
        <f>IF(+K14+O14=H14,0,y)</f>
        <v>0</v>
      </c>
    </row>
    <row r="15" spans="2:51" s="595" customFormat="1" ht="12.75" customHeight="1">
      <c r="B15" s="715" t="s">
        <v>219</v>
      </c>
      <c r="C15" s="709">
        <v>290</v>
      </c>
      <c r="D15" s="710">
        <v>159</v>
      </c>
      <c r="E15" s="710">
        <v>131</v>
      </c>
      <c r="F15" s="711">
        <v>140</v>
      </c>
      <c r="G15" s="710">
        <v>60</v>
      </c>
      <c r="H15" s="720">
        <v>80</v>
      </c>
      <c r="I15" s="710">
        <v>0</v>
      </c>
      <c r="J15" s="710">
        <v>0</v>
      </c>
      <c r="K15" s="712">
        <v>0</v>
      </c>
      <c r="L15" s="710"/>
      <c r="M15" s="710">
        <v>140</v>
      </c>
      <c r="N15" s="710">
        <v>60</v>
      </c>
      <c r="O15" s="713">
        <v>80</v>
      </c>
      <c r="P15" s="714">
        <v>10</v>
      </c>
      <c r="Q15" s="710">
        <v>1</v>
      </c>
      <c r="R15" s="712">
        <v>9</v>
      </c>
      <c r="S15" s="711">
        <v>12</v>
      </c>
      <c r="T15" s="710">
        <v>8</v>
      </c>
      <c r="U15" s="712">
        <v>4</v>
      </c>
      <c r="V15" s="711">
        <v>16</v>
      </c>
      <c r="W15" s="710">
        <v>11</v>
      </c>
      <c r="X15" s="710">
        <v>5</v>
      </c>
      <c r="Y15" s="714">
        <v>8</v>
      </c>
      <c r="Z15" s="710">
        <v>7</v>
      </c>
      <c r="AA15" s="713">
        <v>1</v>
      </c>
      <c r="AB15" s="710">
        <v>104</v>
      </c>
      <c r="AC15" s="710">
        <v>72</v>
      </c>
      <c r="AD15" s="710">
        <v>32</v>
      </c>
      <c r="AE15" s="716"/>
      <c r="AF15" s="715" t="s">
        <v>219</v>
      </c>
      <c r="AG15" s="595" t="e">
        <f>IF(#REF!+#REF!=#REF!,0,y)</f>
        <v>#REF!</v>
      </c>
      <c r="AH15" s="595">
        <f>IF(D15+E15=C15,0,y)</f>
        <v>0</v>
      </c>
      <c r="AI15" s="595" t="e">
        <f>IF(#REF!+#REF!=#REF!,0,y)</f>
        <v>#REF!</v>
      </c>
      <c r="AJ15" s="595">
        <f>IF(G15+H15=F15,0,y)</f>
        <v>0</v>
      </c>
      <c r="AK15" s="595" t="e">
        <f>IF(#REF!+#REF!=#REF!,0,y)</f>
        <v>#REF!</v>
      </c>
      <c r="AM15" s="595">
        <f>IF(N15+O15=M15,0,y)</f>
        <v>0</v>
      </c>
      <c r="AN15" s="595">
        <f>IF(Q15+R15=P15,0,y)</f>
        <v>0</v>
      </c>
      <c r="AO15" s="595">
        <f>IF(T15+U15=S15,0,y)</f>
        <v>0</v>
      </c>
      <c r="AP15" s="595" t="e">
        <f>IF(#REF!+#REF!=#REF!,0,y)</f>
        <v>#REF!</v>
      </c>
      <c r="AQ15" s="595">
        <f>IF(W15+X15=V15,0,y)</f>
        <v>0</v>
      </c>
      <c r="AR15" s="595">
        <f>IF(Z15+AA15=Y15,0,y)</f>
        <v>0</v>
      </c>
      <c r="AS15" s="595">
        <f>IF(AC15+AD15=AB15,0,y)</f>
        <v>0</v>
      </c>
      <c r="AT15" s="595">
        <f>IF(P15+F15+S15+V15+Y15+AB15=C15,0,y)</f>
        <v>0</v>
      </c>
      <c r="AU15" s="595">
        <f>IF(Q15+G15+T15+W15+Z15+AC15=D15,0,y)</f>
        <v>0</v>
      </c>
      <c r="AV15" s="595">
        <f>IF(R15+H15+U15+X15+AA15+AD15=E15,0,y)</f>
        <v>0</v>
      </c>
      <c r="AW15" s="595">
        <f>IF(+I15+M15=F15,0,y)</f>
        <v>0</v>
      </c>
      <c r="AX15" s="595">
        <f>IF(+J15+N15=G15,0,y)</f>
        <v>0</v>
      </c>
      <c r="AY15" s="595">
        <f>IF(+K15+O15=H15,0,y)</f>
        <v>0</v>
      </c>
    </row>
    <row r="16" spans="1:32" s="595" customFormat="1" ht="9.75" customHeight="1">
      <c r="A16" s="693"/>
      <c r="B16" s="693"/>
      <c r="C16" s="721" t="s">
        <v>82</v>
      </c>
      <c r="D16" s="710"/>
      <c r="E16" s="710"/>
      <c r="F16" s="711"/>
      <c r="G16" s="710"/>
      <c r="H16" s="712"/>
      <c r="I16" s="710"/>
      <c r="J16" s="710"/>
      <c r="K16" s="712"/>
      <c r="L16" s="710"/>
      <c r="M16" s="710"/>
      <c r="N16" s="710"/>
      <c r="O16" s="713"/>
      <c r="P16" s="714"/>
      <c r="Q16" s="710"/>
      <c r="R16" s="712"/>
      <c r="S16" s="711"/>
      <c r="T16" s="710"/>
      <c r="U16" s="712"/>
      <c r="V16" s="711"/>
      <c r="W16" s="710"/>
      <c r="X16" s="710"/>
      <c r="Y16" s="714"/>
      <c r="Z16" s="710"/>
      <c r="AA16" s="713"/>
      <c r="AB16" s="710"/>
      <c r="AC16" s="710"/>
      <c r="AD16" s="710"/>
      <c r="AE16" s="700"/>
      <c r="AF16" s="693"/>
    </row>
    <row r="17" spans="1:32" ht="14.25">
      <c r="A17" s="722" t="s">
        <v>29</v>
      </c>
      <c r="B17" s="722"/>
      <c r="C17" s="723">
        <v>303</v>
      </c>
      <c r="D17" s="690">
        <v>154</v>
      </c>
      <c r="E17" s="690">
        <v>149</v>
      </c>
      <c r="F17" s="724">
        <v>166</v>
      </c>
      <c r="G17" s="725">
        <v>79</v>
      </c>
      <c r="H17" s="720">
        <v>87</v>
      </c>
      <c r="I17" s="725">
        <v>84</v>
      </c>
      <c r="J17" s="725">
        <v>50</v>
      </c>
      <c r="K17" s="720">
        <v>34</v>
      </c>
      <c r="L17" s="690"/>
      <c r="M17" s="690">
        <v>82</v>
      </c>
      <c r="N17" s="690">
        <v>29</v>
      </c>
      <c r="O17" s="726">
        <v>53</v>
      </c>
      <c r="P17" s="727">
        <v>12</v>
      </c>
      <c r="Q17" s="725">
        <v>1</v>
      </c>
      <c r="R17" s="720">
        <v>11</v>
      </c>
      <c r="S17" s="724">
        <v>7</v>
      </c>
      <c r="T17" s="725">
        <v>4</v>
      </c>
      <c r="U17" s="720">
        <v>3</v>
      </c>
      <c r="V17" s="724">
        <v>54</v>
      </c>
      <c r="W17" s="725">
        <v>33</v>
      </c>
      <c r="X17" s="725">
        <v>21</v>
      </c>
      <c r="Y17" s="727">
        <v>28</v>
      </c>
      <c r="Z17" s="725">
        <v>20</v>
      </c>
      <c r="AA17" s="726">
        <v>8</v>
      </c>
      <c r="AB17" s="690">
        <v>36</v>
      </c>
      <c r="AC17" s="690">
        <v>17</v>
      </c>
      <c r="AD17" s="690">
        <v>19</v>
      </c>
      <c r="AE17" s="728" t="s">
        <v>29</v>
      </c>
      <c r="AF17" s="722"/>
    </row>
    <row r="18" spans="1:32" ht="14.25">
      <c r="A18" s="722" t="s">
        <v>30</v>
      </c>
      <c r="B18" s="722"/>
      <c r="C18" s="723">
        <v>90</v>
      </c>
      <c r="D18" s="690">
        <v>61</v>
      </c>
      <c r="E18" s="690">
        <v>29</v>
      </c>
      <c r="F18" s="724">
        <v>38</v>
      </c>
      <c r="G18" s="725">
        <v>21</v>
      </c>
      <c r="H18" s="720">
        <v>17</v>
      </c>
      <c r="I18" s="725">
        <v>31</v>
      </c>
      <c r="J18" s="725">
        <v>18</v>
      </c>
      <c r="K18" s="720">
        <v>13</v>
      </c>
      <c r="L18" s="690"/>
      <c r="M18" s="690">
        <v>7</v>
      </c>
      <c r="N18" s="690">
        <v>3</v>
      </c>
      <c r="O18" s="726">
        <v>4</v>
      </c>
      <c r="P18" s="727">
        <v>0</v>
      </c>
      <c r="Q18" s="725">
        <v>0</v>
      </c>
      <c r="R18" s="720">
        <v>0</v>
      </c>
      <c r="S18" s="724">
        <v>1</v>
      </c>
      <c r="T18" s="725">
        <v>1</v>
      </c>
      <c r="U18" s="720">
        <v>0</v>
      </c>
      <c r="V18" s="724">
        <v>42</v>
      </c>
      <c r="W18" s="725">
        <v>34</v>
      </c>
      <c r="X18" s="725">
        <v>8</v>
      </c>
      <c r="Y18" s="727">
        <v>5</v>
      </c>
      <c r="Z18" s="725">
        <v>2</v>
      </c>
      <c r="AA18" s="729">
        <v>3</v>
      </c>
      <c r="AB18" s="690">
        <v>4</v>
      </c>
      <c r="AC18" s="690">
        <v>3</v>
      </c>
      <c r="AD18" s="690">
        <v>1</v>
      </c>
      <c r="AE18" s="728" t="s">
        <v>30</v>
      </c>
      <c r="AF18" s="722"/>
    </row>
    <row r="19" spans="1:32" ht="14.25">
      <c r="A19" s="722" t="s">
        <v>31</v>
      </c>
      <c r="B19" s="722"/>
      <c r="C19" s="723">
        <v>56</v>
      </c>
      <c r="D19" s="690">
        <v>47</v>
      </c>
      <c r="E19" s="690">
        <v>9</v>
      </c>
      <c r="F19" s="724">
        <v>9</v>
      </c>
      <c r="G19" s="725">
        <v>7</v>
      </c>
      <c r="H19" s="720">
        <v>2</v>
      </c>
      <c r="I19" s="725">
        <v>9</v>
      </c>
      <c r="J19" s="725">
        <v>7</v>
      </c>
      <c r="K19" s="720">
        <v>2</v>
      </c>
      <c r="L19" s="690"/>
      <c r="M19" s="690">
        <v>0</v>
      </c>
      <c r="N19" s="690">
        <v>0</v>
      </c>
      <c r="O19" s="726">
        <v>0</v>
      </c>
      <c r="P19" s="727">
        <v>2</v>
      </c>
      <c r="Q19" s="725">
        <v>0</v>
      </c>
      <c r="R19" s="720">
        <v>2</v>
      </c>
      <c r="S19" s="724">
        <v>25</v>
      </c>
      <c r="T19" s="725">
        <v>25</v>
      </c>
      <c r="U19" s="720">
        <v>0</v>
      </c>
      <c r="V19" s="724">
        <v>13</v>
      </c>
      <c r="W19" s="725">
        <v>11</v>
      </c>
      <c r="X19" s="725">
        <v>2</v>
      </c>
      <c r="Y19" s="727">
        <v>4</v>
      </c>
      <c r="Z19" s="725">
        <v>2</v>
      </c>
      <c r="AA19" s="726">
        <v>2</v>
      </c>
      <c r="AB19" s="690">
        <v>3</v>
      </c>
      <c r="AC19" s="690">
        <v>2</v>
      </c>
      <c r="AD19" s="690">
        <v>1</v>
      </c>
      <c r="AE19" s="728" t="s">
        <v>31</v>
      </c>
      <c r="AF19" s="722"/>
    </row>
    <row r="20" spans="1:32" ht="14.25">
      <c r="A20" s="722" t="s">
        <v>32</v>
      </c>
      <c r="B20" s="730"/>
      <c r="C20" s="690">
        <v>19</v>
      </c>
      <c r="D20" s="690">
        <v>14</v>
      </c>
      <c r="E20" s="690">
        <v>5</v>
      </c>
      <c r="F20" s="724">
        <v>7</v>
      </c>
      <c r="G20" s="725">
        <v>4</v>
      </c>
      <c r="H20" s="720">
        <v>3</v>
      </c>
      <c r="I20" s="725">
        <v>7</v>
      </c>
      <c r="J20" s="725">
        <v>4</v>
      </c>
      <c r="K20" s="720">
        <v>3</v>
      </c>
      <c r="L20" s="690"/>
      <c r="M20" s="690">
        <v>0</v>
      </c>
      <c r="N20" s="690">
        <v>0</v>
      </c>
      <c r="O20" s="726">
        <v>0</v>
      </c>
      <c r="P20" s="727">
        <v>0</v>
      </c>
      <c r="Q20" s="725">
        <v>0</v>
      </c>
      <c r="R20" s="720">
        <v>0</v>
      </c>
      <c r="S20" s="724">
        <v>0</v>
      </c>
      <c r="T20" s="725">
        <v>0</v>
      </c>
      <c r="U20" s="720">
        <v>0</v>
      </c>
      <c r="V20" s="724">
        <v>9</v>
      </c>
      <c r="W20" s="725">
        <v>8</v>
      </c>
      <c r="X20" s="725">
        <v>1</v>
      </c>
      <c r="Y20" s="731">
        <v>2</v>
      </c>
      <c r="Z20" s="725">
        <v>2</v>
      </c>
      <c r="AA20" s="726">
        <v>0</v>
      </c>
      <c r="AB20" s="690">
        <v>1</v>
      </c>
      <c r="AC20" s="690">
        <v>0</v>
      </c>
      <c r="AD20" s="690">
        <v>1</v>
      </c>
      <c r="AE20" s="728" t="s">
        <v>32</v>
      </c>
      <c r="AF20" s="722"/>
    </row>
    <row r="21" spans="1:32" ht="14.25">
      <c r="A21" s="722" t="s">
        <v>33</v>
      </c>
      <c r="B21" s="730"/>
      <c r="C21" s="690">
        <v>71</v>
      </c>
      <c r="D21" s="690">
        <v>28</v>
      </c>
      <c r="E21" s="690">
        <v>43</v>
      </c>
      <c r="F21" s="724">
        <v>26</v>
      </c>
      <c r="G21" s="725">
        <v>9</v>
      </c>
      <c r="H21" s="720">
        <v>17</v>
      </c>
      <c r="I21" s="725">
        <v>15</v>
      </c>
      <c r="J21" s="725">
        <v>6</v>
      </c>
      <c r="K21" s="720">
        <v>9</v>
      </c>
      <c r="L21" s="690"/>
      <c r="M21" s="690">
        <v>11</v>
      </c>
      <c r="N21" s="690">
        <v>3</v>
      </c>
      <c r="O21" s="726">
        <v>8</v>
      </c>
      <c r="P21" s="727">
        <v>4</v>
      </c>
      <c r="Q21" s="725">
        <v>0</v>
      </c>
      <c r="R21" s="720">
        <v>4</v>
      </c>
      <c r="S21" s="724">
        <v>2</v>
      </c>
      <c r="T21" s="725">
        <v>1</v>
      </c>
      <c r="U21" s="720">
        <v>1</v>
      </c>
      <c r="V21" s="724">
        <v>15</v>
      </c>
      <c r="W21" s="725">
        <v>8</v>
      </c>
      <c r="X21" s="725">
        <v>7</v>
      </c>
      <c r="Y21" s="727">
        <v>7</v>
      </c>
      <c r="Z21" s="725">
        <v>3</v>
      </c>
      <c r="AA21" s="726">
        <v>4</v>
      </c>
      <c r="AB21" s="690">
        <v>17</v>
      </c>
      <c r="AC21" s="690">
        <v>7</v>
      </c>
      <c r="AD21" s="690">
        <v>10</v>
      </c>
      <c r="AE21" s="728" t="s">
        <v>33</v>
      </c>
      <c r="AF21" s="722"/>
    </row>
    <row r="22" spans="1:32" ht="9" customHeight="1">
      <c r="A22" s="732"/>
      <c r="B22" s="733"/>
      <c r="C22" s="690"/>
      <c r="D22" s="690"/>
      <c r="E22" s="690"/>
      <c r="F22" s="724"/>
      <c r="G22" s="725"/>
      <c r="H22" s="720"/>
      <c r="I22" s="725"/>
      <c r="J22" s="725"/>
      <c r="K22" s="720"/>
      <c r="L22" s="690"/>
      <c r="M22" s="690"/>
      <c r="N22" s="690"/>
      <c r="O22" s="726"/>
      <c r="P22" s="727"/>
      <c r="Q22" s="725"/>
      <c r="R22" s="720"/>
      <c r="S22" s="724"/>
      <c r="T22" s="725"/>
      <c r="U22" s="720"/>
      <c r="V22" s="724"/>
      <c r="W22" s="725"/>
      <c r="X22" s="725"/>
      <c r="Y22" s="727"/>
      <c r="Z22" s="725"/>
      <c r="AA22" s="726"/>
      <c r="AB22" s="690"/>
      <c r="AC22" s="690"/>
      <c r="AD22" s="690"/>
      <c r="AE22" s="734"/>
      <c r="AF22" s="732"/>
    </row>
    <row r="23" spans="1:32" ht="14.25">
      <c r="A23" s="722" t="s">
        <v>34</v>
      </c>
      <c r="B23" s="730"/>
      <c r="C23" s="690">
        <v>24</v>
      </c>
      <c r="D23" s="690">
        <v>11</v>
      </c>
      <c r="E23" s="690">
        <v>13</v>
      </c>
      <c r="F23" s="724">
        <v>11</v>
      </c>
      <c r="G23" s="725">
        <v>7</v>
      </c>
      <c r="H23" s="720">
        <v>4</v>
      </c>
      <c r="I23" s="725">
        <v>11</v>
      </c>
      <c r="J23" s="725">
        <v>7</v>
      </c>
      <c r="K23" s="720">
        <v>4</v>
      </c>
      <c r="L23" s="690"/>
      <c r="M23" s="690">
        <v>0</v>
      </c>
      <c r="N23" s="690">
        <v>0</v>
      </c>
      <c r="O23" s="726">
        <v>0</v>
      </c>
      <c r="P23" s="727">
        <v>3</v>
      </c>
      <c r="Q23" s="725">
        <v>0</v>
      </c>
      <c r="R23" s="720">
        <v>3</v>
      </c>
      <c r="S23" s="724">
        <v>0</v>
      </c>
      <c r="T23" s="725">
        <v>0</v>
      </c>
      <c r="U23" s="720">
        <v>0</v>
      </c>
      <c r="V23" s="724">
        <v>6</v>
      </c>
      <c r="W23" s="725">
        <v>2</v>
      </c>
      <c r="X23" s="725">
        <v>4</v>
      </c>
      <c r="Y23" s="727">
        <v>4</v>
      </c>
      <c r="Z23" s="725">
        <v>2</v>
      </c>
      <c r="AA23" s="726">
        <v>2</v>
      </c>
      <c r="AB23" s="690">
        <v>0</v>
      </c>
      <c r="AC23" s="690">
        <v>0</v>
      </c>
      <c r="AD23" s="690">
        <v>0</v>
      </c>
      <c r="AE23" s="728" t="s">
        <v>34</v>
      </c>
      <c r="AF23" s="722"/>
    </row>
    <row r="24" spans="1:32" ht="14.25">
      <c r="A24" s="722" t="s">
        <v>35</v>
      </c>
      <c r="B24" s="735"/>
      <c r="C24" s="690">
        <v>17</v>
      </c>
      <c r="D24" s="690">
        <v>11</v>
      </c>
      <c r="E24" s="690">
        <v>6</v>
      </c>
      <c r="F24" s="724">
        <v>5</v>
      </c>
      <c r="G24" s="725">
        <v>4</v>
      </c>
      <c r="H24" s="720">
        <v>1</v>
      </c>
      <c r="I24" s="725">
        <v>5</v>
      </c>
      <c r="J24" s="725">
        <v>4</v>
      </c>
      <c r="K24" s="720">
        <v>1</v>
      </c>
      <c r="L24" s="690"/>
      <c r="M24" s="690">
        <v>0</v>
      </c>
      <c r="N24" s="690">
        <v>0</v>
      </c>
      <c r="O24" s="726">
        <v>0</v>
      </c>
      <c r="P24" s="727">
        <v>0</v>
      </c>
      <c r="Q24" s="725">
        <v>0</v>
      </c>
      <c r="R24" s="720">
        <v>0</v>
      </c>
      <c r="S24" s="724">
        <v>0</v>
      </c>
      <c r="T24" s="725">
        <v>0</v>
      </c>
      <c r="U24" s="720">
        <v>0</v>
      </c>
      <c r="V24" s="724">
        <v>10</v>
      </c>
      <c r="W24" s="725">
        <v>6</v>
      </c>
      <c r="X24" s="725">
        <v>4</v>
      </c>
      <c r="Y24" s="727">
        <v>2</v>
      </c>
      <c r="Z24" s="725">
        <v>1</v>
      </c>
      <c r="AA24" s="726">
        <v>1</v>
      </c>
      <c r="AB24" s="690">
        <v>0</v>
      </c>
      <c r="AC24" s="690">
        <v>0</v>
      </c>
      <c r="AD24" s="690">
        <v>0</v>
      </c>
      <c r="AE24" s="728" t="s">
        <v>35</v>
      </c>
      <c r="AF24" s="736"/>
    </row>
    <row r="25" spans="1:32" ht="14.25">
      <c r="A25" s="722" t="s">
        <v>36</v>
      </c>
      <c r="B25" s="735"/>
      <c r="C25" s="690">
        <v>7</v>
      </c>
      <c r="D25" s="690">
        <v>4</v>
      </c>
      <c r="E25" s="690">
        <v>3</v>
      </c>
      <c r="F25" s="724">
        <v>3</v>
      </c>
      <c r="G25" s="725">
        <v>3</v>
      </c>
      <c r="H25" s="720">
        <v>0</v>
      </c>
      <c r="I25" s="725">
        <v>3</v>
      </c>
      <c r="J25" s="725">
        <v>3</v>
      </c>
      <c r="K25" s="720">
        <v>0</v>
      </c>
      <c r="L25" s="690"/>
      <c r="M25" s="690">
        <v>0</v>
      </c>
      <c r="N25" s="690">
        <v>0</v>
      </c>
      <c r="O25" s="726">
        <v>0</v>
      </c>
      <c r="P25" s="727">
        <v>1</v>
      </c>
      <c r="Q25" s="725">
        <v>0</v>
      </c>
      <c r="R25" s="720">
        <v>1</v>
      </c>
      <c r="S25" s="724">
        <v>0</v>
      </c>
      <c r="T25" s="725">
        <v>0</v>
      </c>
      <c r="U25" s="720">
        <v>0</v>
      </c>
      <c r="V25" s="724">
        <v>1</v>
      </c>
      <c r="W25" s="725">
        <v>0</v>
      </c>
      <c r="X25" s="725">
        <v>1</v>
      </c>
      <c r="Y25" s="727">
        <v>2</v>
      </c>
      <c r="Z25" s="725">
        <v>1</v>
      </c>
      <c r="AA25" s="726">
        <v>1</v>
      </c>
      <c r="AB25" s="690">
        <v>0</v>
      </c>
      <c r="AC25" s="690">
        <v>0</v>
      </c>
      <c r="AD25" s="690">
        <v>0</v>
      </c>
      <c r="AE25" s="728" t="s">
        <v>36</v>
      </c>
      <c r="AF25" s="736"/>
    </row>
    <row r="26" spans="1:32" ht="13.5" customHeight="1">
      <c r="A26" s="722" t="s">
        <v>37</v>
      </c>
      <c r="B26" s="735"/>
      <c r="C26" s="690">
        <v>61</v>
      </c>
      <c r="D26" s="690">
        <v>34</v>
      </c>
      <c r="E26" s="690">
        <v>27</v>
      </c>
      <c r="F26" s="724">
        <v>23</v>
      </c>
      <c r="G26" s="725">
        <v>11</v>
      </c>
      <c r="H26" s="720">
        <v>12</v>
      </c>
      <c r="I26" s="725">
        <v>18</v>
      </c>
      <c r="J26" s="725">
        <v>9</v>
      </c>
      <c r="K26" s="720">
        <v>9</v>
      </c>
      <c r="L26" s="690"/>
      <c r="M26" s="690">
        <v>5</v>
      </c>
      <c r="N26" s="690">
        <v>2</v>
      </c>
      <c r="O26" s="726">
        <v>3</v>
      </c>
      <c r="P26" s="727">
        <v>0</v>
      </c>
      <c r="Q26" s="725">
        <v>0</v>
      </c>
      <c r="R26" s="720">
        <v>0</v>
      </c>
      <c r="S26" s="724">
        <v>0</v>
      </c>
      <c r="T26" s="725">
        <v>0</v>
      </c>
      <c r="U26" s="720">
        <v>0</v>
      </c>
      <c r="V26" s="724">
        <v>15</v>
      </c>
      <c r="W26" s="725">
        <v>13</v>
      </c>
      <c r="X26" s="725">
        <v>2</v>
      </c>
      <c r="Y26" s="727">
        <v>5</v>
      </c>
      <c r="Z26" s="725">
        <v>3</v>
      </c>
      <c r="AA26" s="726">
        <v>2</v>
      </c>
      <c r="AB26" s="690">
        <v>18</v>
      </c>
      <c r="AC26" s="690">
        <v>7</v>
      </c>
      <c r="AD26" s="690">
        <v>11</v>
      </c>
      <c r="AE26" s="728" t="s">
        <v>37</v>
      </c>
      <c r="AF26" s="736"/>
    </row>
    <row r="27" spans="1:32" ht="14.25">
      <c r="A27" s="722" t="s">
        <v>38</v>
      </c>
      <c r="B27" s="735"/>
      <c r="C27" s="690">
        <v>39</v>
      </c>
      <c r="D27" s="690">
        <v>18</v>
      </c>
      <c r="E27" s="690">
        <v>21</v>
      </c>
      <c r="F27" s="724">
        <v>17</v>
      </c>
      <c r="G27" s="725">
        <v>10</v>
      </c>
      <c r="H27" s="720">
        <v>7</v>
      </c>
      <c r="I27" s="725">
        <v>9</v>
      </c>
      <c r="J27" s="725">
        <v>7</v>
      </c>
      <c r="K27" s="720">
        <v>2</v>
      </c>
      <c r="L27" s="690"/>
      <c r="M27" s="690">
        <v>8</v>
      </c>
      <c r="N27" s="690">
        <v>3</v>
      </c>
      <c r="O27" s="726">
        <v>5</v>
      </c>
      <c r="P27" s="727">
        <v>3</v>
      </c>
      <c r="Q27" s="725">
        <v>0</v>
      </c>
      <c r="R27" s="720">
        <v>3</v>
      </c>
      <c r="S27" s="724">
        <v>0</v>
      </c>
      <c r="T27" s="725">
        <v>0</v>
      </c>
      <c r="U27" s="720">
        <v>0</v>
      </c>
      <c r="V27" s="724">
        <v>15</v>
      </c>
      <c r="W27" s="725">
        <v>6</v>
      </c>
      <c r="X27" s="725">
        <v>9</v>
      </c>
      <c r="Y27" s="727">
        <v>4</v>
      </c>
      <c r="Z27" s="725">
        <v>2</v>
      </c>
      <c r="AA27" s="726">
        <v>2</v>
      </c>
      <c r="AB27" s="690">
        <v>0</v>
      </c>
      <c r="AC27" s="690">
        <v>0</v>
      </c>
      <c r="AD27" s="690">
        <v>0</v>
      </c>
      <c r="AE27" s="728" t="s">
        <v>38</v>
      </c>
      <c r="AF27" s="736"/>
    </row>
    <row r="28" spans="1:32" ht="8.25" customHeight="1">
      <c r="A28" s="732"/>
      <c r="B28" s="737"/>
      <c r="C28" s="690"/>
      <c r="D28" s="690"/>
      <c r="E28" s="690"/>
      <c r="F28" s="724"/>
      <c r="G28" s="725"/>
      <c r="H28" s="720"/>
      <c r="I28" s="725"/>
      <c r="J28" s="725"/>
      <c r="K28" s="720"/>
      <c r="L28" s="690"/>
      <c r="M28" s="690"/>
      <c r="N28" s="690"/>
      <c r="O28" s="726"/>
      <c r="P28" s="727"/>
      <c r="Q28" s="725"/>
      <c r="R28" s="720"/>
      <c r="S28" s="724"/>
      <c r="T28" s="725"/>
      <c r="U28" s="720"/>
      <c r="V28" s="724"/>
      <c r="W28" s="725"/>
      <c r="X28" s="725"/>
      <c r="Y28" s="727"/>
      <c r="Z28" s="725"/>
      <c r="AA28" s="726"/>
      <c r="AB28" s="690"/>
      <c r="AC28" s="690"/>
      <c r="AD28" s="690"/>
      <c r="AE28" s="734"/>
      <c r="AF28" s="738"/>
    </row>
    <row r="29" spans="1:32" ht="14.25">
      <c r="A29" s="722" t="s">
        <v>39</v>
      </c>
      <c r="B29" s="735"/>
      <c r="C29" s="690">
        <v>18</v>
      </c>
      <c r="D29" s="690">
        <v>12</v>
      </c>
      <c r="E29" s="690">
        <v>6</v>
      </c>
      <c r="F29" s="724">
        <v>6</v>
      </c>
      <c r="G29" s="725">
        <v>3</v>
      </c>
      <c r="H29" s="720">
        <v>3</v>
      </c>
      <c r="I29" s="725">
        <v>6</v>
      </c>
      <c r="J29" s="725">
        <v>3</v>
      </c>
      <c r="K29" s="720">
        <v>3</v>
      </c>
      <c r="L29" s="690"/>
      <c r="M29" s="690">
        <v>0</v>
      </c>
      <c r="N29" s="690">
        <v>0</v>
      </c>
      <c r="O29" s="726">
        <v>0</v>
      </c>
      <c r="P29" s="727">
        <v>0</v>
      </c>
      <c r="Q29" s="725">
        <v>0</v>
      </c>
      <c r="R29" s="720">
        <v>0</v>
      </c>
      <c r="S29" s="724">
        <v>0</v>
      </c>
      <c r="T29" s="725">
        <v>0</v>
      </c>
      <c r="U29" s="720">
        <v>0</v>
      </c>
      <c r="V29" s="724">
        <v>10</v>
      </c>
      <c r="W29" s="725">
        <v>8</v>
      </c>
      <c r="X29" s="725">
        <v>2</v>
      </c>
      <c r="Y29" s="727">
        <v>2</v>
      </c>
      <c r="Z29" s="725">
        <v>1</v>
      </c>
      <c r="AA29" s="726">
        <v>1</v>
      </c>
      <c r="AB29" s="690">
        <v>0</v>
      </c>
      <c r="AC29" s="690">
        <v>0</v>
      </c>
      <c r="AD29" s="690">
        <v>0</v>
      </c>
      <c r="AE29" s="728" t="s">
        <v>39</v>
      </c>
      <c r="AF29" s="736"/>
    </row>
    <row r="30" spans="1:32" ht="14.25">
      <c r="A30" s="722" t="s">
        <v>40</v>
      </c>
      <c r="B30" s="735"/>
      <c r="C30" s="690">
        <v>58</v>
      </c>
      <c r="D30" s="690">
        <v>38</v>
      </c>
      <c r="E30" s="690">
        <v>20</v>
      </c>
      <c r="F30" s="724">
        <v>27</v>
      </c>
      <c r="G30" s="725">
        <v>16</v>
      </c>
      <c r="H30" s="720">
        <v>11</v>
      </c>
      <c r="I30" s="725">
        <v>22</v>
      </c>
      <c r="J30" s="725">
        <v>13</v>
      </c>
      <c r="K30" s="720">
        <v>9</v>
      </c>
      <c r="L30" s="690"/>
      <c r="M30" s="690">
        <v>5</v>
      </c>
      <c r="N30" s="690">
        <v>3</v>
      </c>
      <c r="O30" s="726">
        <v>2</v>
      </c>
      <c r="P30" s="727">
        <v>2</v>
      </c>
      <c r="Q30" s="725">
        <v>0</v>
      </c>
      <c r="R30" s="739">
        <v>2</v>
      </c>
      <c r="S30" s="724">
        <v>0</v>
      </c>
      <c r="T30" s="725">
        <v>0</v>
      </c>
      <c r="U30" s="720">
        <v>0</v>
      </c>
      <c r="V30" s="724">
        <v>22</v>
      </c>
      <c r="W30" s="725">
        <v>18</v>
      </c>
      <c r="X30" s="725">
        <v>4</v>
      </c>
      <c r="Y30" s="727">
        <v>6</v>
      </c>
      <c r="Z30" s="725">
        <v>4</v>
      </c>
      <c r="AA30" s="726">
        <v>2</v>
      </c>
      <c r="AB30" s="690">
        <v>1</v>
      </c>
      <c r="AC30" s="690">
        <v>0</v>
      </c>
      <c r="AD30" s="690">
        <v>1</v>
      </c>
      <c r="AE30" s="728" t="s">
        <v>40</v>
      </c>
      <c r="AF30" s="736"/>
    </row>
    <row r="31" spans="1:32" ht="13.5" customHeight="1">
      <c r="A31" s="740" t="s">
        <v>41</v>
      </c>
      <c r="B31" s="741"/>
      <c r="C31" s="690">
        <v>63</v>
      </c>
      <c r="D31" s="690">
        <v>44</v>
      </c>
      <c r="E31" s="690">
        <v>19</v>
      </c>
      <c r="F31" s="724">
        <v>27</v>
      </c>
      <c r="G31" s="725">
        <v>14</v>
      </c>
      <c r="H31" s="720">
        <v>13</v>
      </c>
      <c r="I31" s="725">
        <v>9</v>
      </c>
      <c r="J31" s="725">
        <v>5</v>
      </c>
      <c r="K31" s="720">
        <v>4</v>
      </c>
      <c r="L31" s="690"/>
      <c r="M31" s="690">
        <v>18</v>
      </c>
      <c r="N31" s="690">
        <v>9</v>
      </c>
      <c r="O31" s="726">
        <v>9</v>
      </c>
      <c r="P31" s="727">
        <v>2</v>
      </c>
      <c r="Q31" s="725">
        <v>0</v>
      </c>
      <c r="R31" s="720">
        <v>2</v>
      </c>
      <c r="S31" s="724">
        <v>0</v>
      </c>
      <c r="T31" s="725">
        <v>0</v>
      </c>
      <c r="U31" s="720">
        <v>0</v>
      </c>
      <c r="V31" s="724">
        <v>16</v>
      </c>
      <c r="W31" s="725">
        <v>14</v>
      </c>
      <c r="X31" s="725">
        <v>2</v>
      </c>
      <c r="Y31" s="727">
        <v>4</v>
      </c>
      <c r="Z31" s="725">
        <v>2</v>
      </c>
      <c r="AA31" s="726">
        <v>2</v>
      </c>
      <c r="AB31" s="690">
        <v>14</v>
      </c>
      <c r="AC31" s="690">
        <v>14</v>
      </c>
      <c r="AD31" s="690">
        <v>0</v>
      </c>
      <c r="AE31" s="742" t="s">
        <v>41</v>
      </c>
      <c r="AF31" s="740"/>
    </row>
    <row r="32" spans="1:32" ht="13.5" customHeight="1">
      <c r="A32" s="722" t="s">
        <v>42</v>
      </c>
      <c r="B32" s="735"/>
      <c r="C32" s="690">
        <v>73</v>
      </c>
      <c r="D32" s="690">
        <v>44</v>
      </c>
      <c r="E32" s="690">
        <v>29</v>
      </c>
      <c r="F32" s="724">
        <v>14</v>
      </c>
      <c r="G32" s="725">
        <v>5</v>
      </c>
      <c r="H32" s="720">
        <v>9</v>
      </c>
      <c r="I32" s="725">
        <v>8</v>
      </c>
      <c r="J32" s="725">
        <v>3</v>
      </c>
      <c r="K32" s="720">
        <v>5</v>
      </c>
      <c r="L32" s="690"/>
      <c r="M32" s="690">
        <v>6</v>
      </c>
      <c r="N32" s="690">
        <v>2</v>
      </c>
      <c r="O32" s="726">
        <v>4</v>
      </c>
      <c r="P32" s="727">
        <v>3</v>
      </c>
      <c r="Q32" s="725">
        <v>0</v>
      </c>
      <c r="R32" s="720">
        <v>3</v>
      </c>
      <c r="S32" s="724">
        <v>4</v>
      </c>
      <c r="T32" s="725">
        <v>2</v>
      </c>
      <c r="U32" s="720">
        <v>2</v>
      </c>
      <c r="V32" s="724">
        <v>11</v>
      </c>
      <c r="W32" s="725">
        <v>8</v>
      </c>
      <c r="X32" s="725">
        <v>3</v>
      </c>
      <c r="Y32" s="727">
        <v>4</v>
      </c>
      <c r="Z32" s="725">
        <v>1</v>
      </c>
      <c r="AA32" s="690">
        <v>3</v>
      </c>
      <c r="AB32" s="690">
        <v>37</v>
      </c>
      <c r="AC32" s="690">
        <v>28</v>
      </c>
      <c r="AD32" s="690">
        <v>9</v>
      </c>
      <c r="AE32" s="728" t="s">
        <v>42</v>
      </c>
      <c r="AF32" s="736"/>
    </row>
    <row r="33" spans="1:32" ht="14.25">
      <c r="A33" s="722" t="s">
        <v>43</v>
      </c>
      <c r="B33" s="735"/>
      <c r="C33" s="690">
        <v>14</v>
      </c>
      <c r="D33" s="690">
        <v>7</v>
      </c>
      <c r="E33" s="690">
        <v>7</v>
      </c>
      <c r="F33" s="724">
        <v>8</v>
      </c>
      <c r="G33" s="725">
        <v>4</v>
      </c>
      <c r="H33" s="720">
        <v>4</v>
      </c>
      <c r="I33" s="725">
        <v>4</v>
      </c>
      <c r="J33" s="725">
        <v>2</v>
      </c>
      <c r="K33" s="720">
        <v>2</v>
      </c>
      <c r="L33" s="690"/>
      <c r="M33" s="690">
        <v>4</v>
      </c>
      <c r="N33" s="690">
        <v>2</v>
      </c>
      <c r="O33" s="726">
        <v>2</v>
      </c>
      <c r="P33" s="727">
        <v>0</v>
      </c>
      <c r="Q33" s="725">
        <v>0</v>
      </c>
      <c r="R33" s="720">
        <v>0</v>
      </c>
      <c r="S33" s="724">
        <v>0</v>
      </c>
      <c r="T33" s="725">
        <v>0</v>
      </c>
      <c r="U33" s="720">
        <v>0</v>
      </c>
      <c r="V33" s="724">
        <v>2</v>
      </c>
      <c r="W33" s="690">
        <v>1</v>
      </c>
      <c r="X33" s="725">
        <v>1</v>
      </c>
      <c r="Y33" s="727">
        <v>3</v>
      </c>
      <c r="Z33" s="725">
        <v>2</v>
      </c>
      <c r="AA33" s="726">
        <v>1</v>
      </c>
      <c r="AB33" s="690">
        <v>1</v>
      </c>
      <c r="AC33" s="690">
        <v>0</v>
      </c>
      <c r="AD33" s="690">
        <v>1</v>
      </c>
      <c r="AE33" s="728" t="s">
        <v>43</v>
      </c>
      <c r="AF33" s="736"/>
    </row>
    <row r="34" spans="1:32" ht="8.25" customHeight="1">
      <c r="A34" s="732"/>
      <c r="B34" s="737"/>
      <c r="C34" s="690"/>
      <c r="D34" s="690"/>
      <c r="E34" s="690"/>
      <c r="F34" s="724"/>
      <c r="G34" s="725"/>
      <c r="H34" s="720"/>
      <c r="I34" s="725"/>
      <c r="J34" s="725"/>
      <c r="K34" s="720"/>
      <c r="L34" s="690"/>
      <c r="M34" s="690"/>
      <c r="N34" s="690"/>
      <c r="O34" s="726"/>
      <c r="P34" s="727"/>
      <c r="Q34" s="725"/>
      <c r="R34" s="720"/>
      <c r="S34" s="724"/>
      <c r="T34" s="725"/>
      <c r="U34" s="720"/>
      <c r="V34" s="724"/>
      <c r="W34" s="725"/>
      <c r="X34" s="725"/>
      <c r="Y34" s="727"/>
      <c r="Z34" s="725"/>
      <c r="AA34" s="726"/>
      <c r="AB34" s="690"/>
      <c r="AC34" s="690"/>
      <c r="AD34" s="690"/>
      <c r="AE34" s="734"/>
      <c r="AF34" s="738"/>
    </row>
    <row r="35" spans="1:32" ht="14.25">
      <c r="A35" s="722" t="s">
        <v>44</v>
      </c>
      <c r="B35" s="735"/>
      <c r="C35" s="690">
        <v>45</v>
      </c>
      <c r="D35" s="690">
        <v>22</v>
      </c>
      <c r="E35" s="690">
        <v>23</v>
      </c>
      <c r="F35" s="724">
        <v>15</v>
      </c>
      <c r="G35" s="725">
        <v>9</v>
      </c>
      <c r="H35" s="720">
        <v>6</v>
      </c>
      <c r="I35" s="725">
        <v>15</v>
      </c>
      <c r="J35" s="725">
        <v>9</v>
      </c>
      <c r="K35" s="720">
        <v>6</v>
      </c>
      <c r="L35" s="690"/>
      <c r="M35" s="690">
        <v>0</v>
      </c>
      <c r="N35" s="690">
        <v>0</v>
      </c>
      <c r="O35" s="726">
        <v>0</v>
      </c>
      <c r="P35" s="727">
        <v>2</v>
      </c>
      <c r="Q35" s="725">
        <v>0</v>
      </c>
      <c r="R35" s="720">
        <v>2</v>
      </c>
      <c r="S35" s="724">
        <v>0</v>
      </c>
      <c r="T35" s="725">
        <v>0</v>
      </c>
      <c r="U35" s="720">
        <v>0</v>
      </c>
      <c r="V35" s="724">
        <v>15</v>
      </c>
      <c r="W35" s="725">
        <v>8</v>
      </c>
      <c r="X35" s="725">
        <v>7</v>
      </c>
      <c r="Y35" s="727">
        <v>7</v>
      </c>
      <c r="Z35" s="725">
        <v>4</v>
      </c>
      <c r="AA35" s="726">
        <v>3</v>
      </c>
      <c r="AB35" s="690">
        <v>6</v>
      </c>
      <c r="AC35" s="690">
        <v>1</v>
      </c>
      <c r="AD35" s="690">
        <v>5</v>
      </c>
      <c r="AE35" s="728" t="s">
        <v>44</v>
      </c>
      <c r="AF35" s="736"/>
    </row>
    <row r="36" spans="1:32" ht="14.25">
      <c r="A36" s="722" t="s">
        <v>45</v>
      </c>
      <c r="B36" s="730"/>
      <c r="C36" s="690">
        <v>34</v>
      </c>
      <c r="D36" s="690">
        <v>22</v>
      </c>
      <c r="E36" s="690">
        <v>12</v>
      </c>
      <c r="F36" s="724">
        <v>12</v>
      </c>
      <c r="G36" s="725">
        <v>7</v>
      </c>
      <c r="H36" s="720">
        <v>5</v>
      </c>
      <c r="I36" s="725">
        <v>12</v>
      </c>
      <c r="J36" s="725">
        <v>7</v>
      </c>
      <c r="K36" s="720">
        <v>5</v>
      </c>
      <c r="L36" s="690"/>
      <c r="M36" s="690">
        <v>0</v>
      </c>
      <c r="N36" s="690">
        <v>0</v>
      </c>
      <c r="O36" s="726">
        <v>0</v>
      </c>
      <c r="P36" s="727">
        <v>1</v>
      </c>
      <c r="Q36" s="725">
        <v>0</v>
      </c>
      <c r="R36" s="720">
        <v>1</v>
      </c>
      <c r="S36" s="724">
        <v>0</v>
      </c>
      <c r="T36" s="725">
        <v>0</v>
      </c>
      <c r="U36" s="720">
        <v>0</v>
      </c>
      <c r="V36" s="724">
        <v>15</v>
      </c>
      <c r="W36" s="725">
        <v>10</v>
      </c>
      <c r="X36" s="725">
        <v>5</v>
      </c>
      <c r="Y36" s="727">
        <v>4</v>
      </c>
      <c r="Z36" s="725">
        <v>3</v>
      </c>
      <c r="AA36" s="726">
        <v>1</v>
      </c>
      <c r="AB36" s="690">
        <v>2</v>
      </c>
      <c r="AC36" s="690">
        <v>2</v>
      </c>
      <c r="AD36" s="690">
        <v>0</v>
      </c>
      <c r="AE36" s="728" t="s">
        <v>45</v>
      </c>
      <c r="AF36" s="722"/>
    </row>
    <row r="37" spans="1:32" ht="14.25">
      <c r="A37" s="722" t="s">
        <v>46</v>
      </c>
      <c r="B37" s="730"/>
      <c r="C37" s="690">
        <v>28</v>
      </c>
      <c r="D37" s="690">
        <v>11</v>
      </c>
      <c r="E37" s="690">
        <v>17</v>
      </c>
      <c r="F37" s="724">
        <v>9</v>
      </c>
      <c r="G37" s="725">
        <v>3</v>
      </c>
      <c r="H37" s="720">
        <v>6</v>
      </c>
      <c r="I37" s="725">
        <v>7</v>
      </c>
      <c r="J37" s="725">
        <v>3</v>
      </c>
      <c r="K37" s="720">
        <v>4</v>
      </c>
      <c r="L37" s="690"/>
      <c r="M37" s="690">
        <v>2</v>
      </c>
      <c r="N37" s="690">
        <v>0</v>
      </c>
      <c r="O37" s="726">
        <v>2</v>
      </c>
      <c r="P37" s="727">
        <v>2</v>
      </c>
      <c r="Q37" s="725">
        <v>0</v>
      </c>
      <c r="R37" s="720">
        <v>2</v>
      </c>
      <c r="S37" s="724">
        <v>0</v>
      </c>
      <c r="T37" s="725">
        <v>0</v>
      </c>
      <c r="U37" s="720">
        <v>0</v>
      </c>
      <c r="V37" s="724">
        <v>8</v>
      </c>
      <c r="W37" s="725">
        <v>6</v>
      </c>
      <c r="X37" s="725">
        <v>2</v>
      </c>
      <c r="Y37" s="727">
        <v>4</v>
      </c>
      <c r="Z37" s="725">
        <v>2</v>
      </c>
      <c r="AA37" s="726">
        <v>2</v>
      </c>
      <c r="AB37" s="690">
        <v>5</v>
      </c>
      <c r="AC37" s="690">
        <v>0</v>
      </c>
      <c r="AD37" s="690">
        <v>5</v>
      </c>
      <c r="AE37" s="728" t="s">
        <v>46</v>
      </c>
      <c r="AF37" s="722"/>
    </row>
    <row r="38" spans="1:32" ht="14.25">
      <c r="A38" s="722" t="s">
        <v>47</v>
      </c>
      <c r="B38" s="743"/>
      <c r="C38" s="690">
        <v>63</v>
      </c>
      <c r="D38" s="690">
        <v>43</v>
      </c>
      <c r="E38" s="690">
        <v>20</v>
      </c>
      <c r="F38" s="724">
        <v>21</v>
      </c>
      <c r="G38" s="725">
        <v>11</v>
      </c>
      <c r="H38" s="720">
        <v>10</v>
      </c>
      <c r="I38" s="725">
        <v>15</v>
      </c>
      <c r="J38" s="725">
        <v>8</v>
      </c>
      <c r="K38" s="720">
        <v>7</v>
      </c>
      <c r="L38" s="690"/>
      <c r="M38" s="690">
        <v>6</v>
      </c>
      <c r="N38" s="690">
        <v>3</v>
      </c>
      <c r="O38" s="726">
        <v>3</v>
      </c>
      <c r="P38" s="727">
        <v>2</v>
      </c>
      <c r="Q38" s="725">
        <v>0</v>
      </c>
      <c r="R38" s="720">
        <v>2</v>
      </c>
      <c r="S38" s="724">
        <v>0</v>
      </c>
      <c r="T38" s="725">
        <v>0</v>
      </c>
      <c r="U38" s="720">
        <v>0</v>
      </c>
      <c r="V38" s="724">
        <v>20</v>
      </c>
      <c r="W38" s="725">
        <v>16</v>
      </c>
      <c r="X38" s="725">
        <v>4</v>
      </c>
      <c r="Y38" s="727">
        <v>5</v>
      </c>
      <c r="Z38" s="725">
        <v>2</v>
      </c>
      <c r="AA38" s="726">
        <v>3</v>
      </c>
      <c r="AB38" s="690">
        <v>15</v>
      </c>
      <c r="AC38" s="690">
        <v>14</v>
      </c>
      <c r="AD38" s="690">
        <v>1</v>
      </c>
      <c r="AE38" s="728" t="s">
        <v>47</v>
      </c>
      <c r="AF38" s="744"/>
    </row>
    <row r="39" spans="1:32" ht="9" customHeight="1">
      <c r="A39" s="722" t="s">
        <v>48</v>
      </c>
      <c r="B39" s="730"/>
      <c r="C39" s="690"/>
      <c r="D39" s="745"/>
      <c r="E39" s="745"/>
      <c r="F39" s="746"/>
      <c r="G39" s="747"/>
      <c r="H39" s="748"/>
      <c r="I39" s="747"/>
      <c r="J39" s="747"/>
      <c r="K39" s="748"/>
      <c r="L39" s="745"/>
      <c r="M39" s="745"/>
      <c r="N39" s="745"/>
      <c r="O39" s="749"/>
      <c r="P39" s="750"/>
      <c r="Q39" s="747"/>
      <c r="R39" s="748"/>
      <c r="S39" s="746"/>
      <c r="T39" s="747"/>
      <c r="U39" s="748"/>
      <c r="V39" s="746"/>
      <c r="W39" s="747"/>
      <c r="X39" s="747"/>
      <c r="Y39" s="750"/>
      <c r="Z39" s="747"/>
      <c r="AA39" s="749"/>
      <c r="AB39" s="745"/>
      <c r="AC39" s="745"/>
      <c r="AD39" s="745"/>
      <c r="AE39" s="728" t="s">
        <v>48</v>
      </c>
      <c r="AF39" s="722"/>
    </row>
    <row r="40" spans="1:32" ht="14.25">
      <c r="A40" s="722" t="s">
        <v>49</v>
      </c>
      <c r="B40" s="730"/>
      <c r="C40" s="751">
        <v>0</v>
      </c>
      <c r="D40" s="751">
        <v>0</v>
      </c>
      <c r="E40" s="751">
        <v>0</v>
      </c>
      <c r="F40" s="752">
        <v>0</v>
      </c>
      <c r="G40" s="753">
        <v>0</v>
      </c>
      <c r="H40" s="754">
        <v>0</v>
      </c>
      <c r="I40" s="753">
        <v>0</v>
      </c>
      <c r="J40" s="753">
        <v>0</v>
      </c>
      <c r="K40" s="754">
        <v>0</v>
      </c>
      <c r="L40" s="751"/>
      <c r="M40" s="751">
        <v>0</v>
      </c>
      <c r="N40" s="751">
        <v>0</v>
      </c>
      <c r="O40" s="755">
        <v>0</v>
      </c>
      <c r="P40" s="756">
        <v>0</v>
      </c>
      <c r="Q40" s="753">
        <v>0</v>
      </c>
      <c r="R40" s="754">
        <v>0</v>
      </c>
      <c r="S40" s="752">
        <v>0</v>
      </c>
      <c r="T40" s="753">
        <v>0</v>
      </c>
      <c r="U40" s="754">
        <v>0</v>
      </c>
      <c r="V40" s="752">
        <v>0</v>
      </c>
      <c r="W40" s="753">
        <v>0</v>
      </c>
      <c r="X40" s="753">
        <v>0</v>
      </c>
      <c r="Y40" s="756">
        <v>0</v>
      </c>
      <c r="Z40" s="753">
        <v>0</v>
      </c>
      <c r="AA40" s="755">
        <v>0</v>
      </c>
      <c r="AB40" s="751">
        <v>0</v>
      </c>
      <c r="AC40" s="751">
        <v>0</v>
      </c>
      <c r="AD40" s="751">
        <v>0</v>
      </c>
      <c r="AE40" s="728" t="s">
        <v>49</v>
      </c>
      <c r="AF40" s="722"/>
    </row>
    <row r="41" spans="1:32" ht="14.25">
      <c r="A41" s="757"/>
      <c r="B41" s="733" t="s">
        <v>50</v>
      </c>
      <c r="C41" s="690">
        <v>0</v>
      </c>
      <c r="D41" s="690">
        <v>0</v>
      </c>
      <c r="E41" s="690">
        <v>0</v>
      </c>
      <c r="F41" s="724">
        <v>0</v>
      </c>
      <c r="G41" s="725">
        <v>0</v>
      </c>
      <c r="H41" s="720">
        <v>0</v>
      </c>
      <c r="I41" s="725">
        <v>0</v>
      </c>
      <c r="J41" s="725">
        <v>0</v>
      </c>
      <c r="K41" s="720">
        <v>0</v>
      </c>
      <c r="L41" s="690"/>
      <c r="M41" s="690">
        <v>0</v>
      </c>
      <c r="N41" s="690">
        <v>0</v>
      </c>
      <c r="O41" s="726">
        <v>0</v>
      </c>
      <c r="P41" s="727">
        <v>0</v>
      </c>
      <c r="Q41" s="725">
        <v>0</v>
      </c>
      <c r="R41" s="720">
        <v>0</v>
      </c>
      <c r="S41" s="724">
        <v>0</v>
      </c>
      <c r="T41" s="725">
        <v>0</v>
      </c>
      <c r="U41" s="720">
        <v>0</v>
      </c>
      <c r="V41" s="724">
        <v>0</v>
      </c>
      <c r="W41" s="725">
        <v>0</v>
      </c>
      <c r="X41" s="725">
        <v>0</v>
      </c>
      <c r="Y41" s="727">
        <v>0</v>
      </c>
      <c r="Z41" s="725">
        <v>0</v>
      </c>
      <c r="AA41" s="726">
        <v>0</v>
      </c>
      <c r="AB41" s="690">
        <v>0</v>
      </c>
      <c r="AC41" s="690">
        <v>0</v>
      </c>
      <c r="AD41" s="690">
        <v>0</v>
      </c>
      <c r="AE41" s="758"/>
      <c r="AF41" s="732" t="s">
        <v>50</v>
      </c>
    </row>
    <row r="42" spans="1:32" ht="14.25">
      <c r="A42" s="757"/>
      <c r="B42" s="733" t="s">
        <v>51</v>
      </c>
      <c r="C42" s="690">
        <v>0</v>
      </c>
      <c r="D42" s="690">
        <v>0</v>
      </c>
      <c r="E42" s="690">
        <v>0</v>
      </c>
      <c r="F42" s="724">
        <v>0</v>
      </c>
      <c r="G42" s="725">
        <v>0</v>
      </c>
      <c r="H42" s="720">
        <v>0</v>
      </c>
      <c r="I42" s="725">
        <v>0</v>
      </c>
      <c r="J42" s="725">
        <v>0</v>
      </c>
      <c r="K42" s="720">
        <v>0</v>
      </c>
      <c r="L42" s="690"/>
      <c r="M42" s="690">
        <v>0</v>
      </c>
      <c r="N42" s="690">
        <v>0</v>
      </c>
      <c r="O42" s="726">
        <v>0</v>
      </c>
      <c r="P42" s="727">
        <v>0</v>
      </c>
      <c r="Q42" s="725">
        <v>0</v>
      </c>
      <c r="R42" s="720">
        <v>0</v>
      </c>
      <c r="S42" s="724">
        <v>0</v>
      </c>
      <c r="T42" s="725">
        <v>0</v>
      </c>
      <c r="U42" s="720">
        <v>0</v>
      </c>
      <c r="V42" s="724">
        <v>0</v>
      </c>
      <c r="W42" s="725">
        <v>0</v>
      </c>
      <c r="X42" s="725">
        <v>0</v>
      </c>
      <c r="Y42" s="727">
        <v>0</v>
      </c>
      <c r="Z42" s="725">
        <v>0</v>
      </c>
      <c r="AA42" s="726">
        <v>0</v>
      </c>
      <c r="AB42" s="690">
        <v>0</v>
      </c>
      <c r="AC42" s="690">
        <v>0</v>
      </c>
      <c r="AD42" s="690">
        <v>0</v>
      </c>
      <c r="AE42" s="758"/>
      <c r="AF42" s="732" t="s">
        <v>51</v>
      </c>
    </row>
    <row r="43" spans="1:32" ht="10.5" customHeight="1">
      <c r="A43" s="757"/>
      <c r="B43" s="733"/>
      <c r="C43" s="690"/>
      <c r="D43" s="690"/>
      <c r="E43" s="690"/>
      <c r="F43" s="724"/>
      <c r="G43" s="725"/>
      <c r="H43" s="720"/>
      <c r="I43" s="725"/>
      <c r="J43" s="725"/>
      <c r="K43" s="720"/>
      <c r="L43" s="690"/>
      <c r="M43" s="690"/>
      <c r="N43" s="690"/>
      <c r="O43" s="726"/>
      <c r="P43" s="727"/>
      <c r="Q43" s="725"/>
      <c r="R43" s="720"/>
      <c r="S43" s="724"/>
      <c r="T43" s="725"/>
      <c r="U43" s="720"/>
      <c r="V43" s="724"/>
      <c r="W43" s="725"/>
      <c r="X43" s="725"/>
      <c r="Y43" s="727"/>
      <c r="Z43" s="725"/>
      <c r="AA43" s="726"/>
      <c r="AB43" s="690"/>
      <c r="AC43" s="690"/>
      <c r="AD43" s="690"/>
      <c r="AE43" s="758"/>
      <c r="AF43" s="732"/>
    </row>
    <row r="44" spans="1:32" ht="14.25">
      <c r="A44" s="722" t="s">
        <v>52</v>
      </c>
      <c r="B44" s="730"/>
      <c r="C44" s="751">
        <v>12</v>
      </c>
      <c r="D44" s="751">
        <v>9</v>
      </c>
      <c r="E44" s="751">
        <v>3</v>
      </c>
      <c r="F44" s="752">
        <v>5</v>
      </c>
      <c r="G44" s="753">
        <v>2</v>
      </c>
      <c r="H44" s="754">
        <v>3</v>
      </c>
      <c r="I44" s="753">
        <v>5</v>
      </c>
      <c r="J44" s="753">
        <v>2</v>
      </c>
      <c r="K44" s="754">
        <v>3</v>
      </c>
      <c r="L44" s="690"/>
      <c r="M44" s="751">
        <v>0</v>
      </c>
      <c r="N44" s="751">
        <v>0</v>
      </c>
      <c r="O44" s="755">
        <v>0</v>
      </c>
      <c r="P44" s="756">
        <v>0</v>
      </c>
      <c r="Q44" s="753">
        <v>0</v>
      </c>
      <c r="R44" s="754">
        <v>0</v>
      </c>
      <c r="S44" s="752">
        <v>0</v>
      </c>
      <c r="T44" s="753">
        <v>0</v>
      </c>
      <c r="U44" s="754">
        <v>0</v>
      </c>
      <c r="V44" s="752">
        <v>7</v>
      </c>
      <c r="W44" s="753">
        <v>7</v>
      </c>
      <c r="X44" s="753">
        <v>0</v>
      </c>
      <c r="Y44" s="756">
        <v>0</v>
      </c>
      <c r="Z44" s="753">
        <v>0</v>
      </c>
      <c r="AA44" s="755">
        <v>0</v>
      </c>
      <c r="AB44" s="751">
        <v>0</v>
      </c>
      <c r="AC44" s="751">
        <v>0</v>
      </c>
      <c r="AD44" s="751">
        <v>0</v>
      </c>
      <c r="AE44" s="728" t="s">
        <v>52</v>
      </c>
      <c r="AF44" s="722"/>
    </row>
    <row r="45" spans="1:32" ht="14.25">
      <c r="A45" s="757"/>
      <c r="B45" s="733" t="s">
        <v>53</v>
      </c>
      <c r="C45" s="690">
        <v>12</v>
      </c>
      <c r="D45" s="690">
        <v>9</v>
      </c>
      <c r="E45" s="690">
        <v>3</v>
      </c>
      <c r="F45" s="724">
        <v>5</v>
      </c>
      <c r="G45" s="725">
        <v>2</v>
      </c>
      <c r="H45" s="720">
        <v>3</v>
      </c>
      <c r="I45" s="725">
        <v>5</v>
      </c>
      <c r="J45" s="725">
        <v>2</v>
      </c>
      <c r="K45" s="720">
        <v>3</v>
      </c>
      <c r="L45" s="690"/>
      <c r="M45" s="690">
        <v>0</v>
      </c>
      <c r="N45" s="690">
        <v>0</v>
      </c>
      <c r="O45" s="726">
        <v>0</v>
      </c>
      <c r="P45" s="727">
        <v>0</v>
      </c>
      <c r="Q45" s="725">
        <v>0</v>
      </c>
      <c r="R45" s="720">
        <v>0</v>
      </c>
      <c r="S45" s="724">
        <v>0</v>
      </c>
      <c r="T45" s="725">
        <v>0</v>
      </c>
      <c r="U45" s="720">
        <v>0</v>
      </c>
      <c r="V45" s="724">
        <v>7</v>
      </c>
      <c r="W45" s="725">
        <v>7</v>
      </c>
      <c r="X45" s="725">
        <v>0</v>
      </c>
      <c r="Y45" s="727">
        <v>0</v>
      </c>
      <c r="Z45" s="725">
        <v>0</v>
      </c>
      <c r="AA45" s="726">
        <v>0</v>
      </c>
      <c r="AB45" s="690">
        <v>0</v>
      </c>
      <c r="AC45" s="690">
        <v>0</v>
      </c>
      <c r="AD45" s="690">
        <v>0</v>
      </c>
      <c r="AE45" s="758"/>
      <c r="AF45" s="732" t="s">
        <v>53</v>
      </c>
    </row>
    <row r="46" spans="1:32" ht="9.75" customHeight="1">
      <c r="A46" s="757"/>
      <c r="B46" s="733"/>
      <c r="C46" s="690"/>
      <c r="D46" s="690"/>
      <c r="E46" s="690"/>
      <c r="F46" s="724"/>
      <c r="G46" s="725"/>
      <c r="H46" s="720"/>
      <c r="I46" s="725"/>
      <c r="J46" s="725"/>
      <c r="K46" s="720"/>
      <c r="L46" s="690"/>
      <c r="M46" s="690"/>
      <c r="N46" s="690"/>
      <c r="O46" s="726"/>
      <c r="P46" s="727"/>
      <c r="Q46" s="725"/>
      <c r="R46" s="720"/>
      <c r="S46" s="724"/>
      <c r="T46" s="725"/>
      <c r="U46" s="720"/>
      <c r="V46" s="724"/>
      <c r="W46" s="725"/>
      <c r="X46" s="725"/>
      <c r="Y46" s="727"/>
      <c r="Z46" s="725"/>
      <c r="AA46" s="726"/>
      <c r="AB46" s="690"/>
      <c r="AC46" s="690"/>
      <c r="AD46" s="690"/>
      <c r="AE46" s="758"/>
      <c r="AF46" s="732"/>
    </row>
    <row r="47" spans="1:32" ht="14.25">
      <c r="A47" s="722" t="s">
        <v>54</v>
      </c>
      <c r="B47" s="730"/>
      <c r="C47" s="751">
        <v>0</v>
      </c>
      <c r="D47" s="751">
        <v>0</v>
      </c>
      <c r="E47" s="751">
        <v>0</v>
      </c>
      <c r="F47" s="752">
        <v>0</v>
      </c>
      <c r="G47" s="753">
        <v>0</v>
      </c>
      <c r="H47" s="754">
        <v>0</v>
      </c>
      <c r="I47" s="753">
        <v>0</v>
      </c>
      <c r="J47" s="753">
        <v>0</v>
      </c>
      <c r="K47" s="754">
        <v>0</v>
      </c>
      <c r="L47" s="751"/>
      <c r="M47" s="751">
        <v>0</v>
      </c>
      <c r="N47" s="751">
        <v>0</v>
      </c>
      <c r="O47" s="755">
        <v>0</v>
      </c>
      <c r="P47" s="756">
        <v>0</v>
      </c>
      <c r="Q47" s="753">
        <v>0</v>
      </c>
      <c r="R47" s="754">
        <v>0</v>
      </c>
      <c r="S47" s="752">
        <v>0</v>
      </c>
      <c r="T47" s="753">
        <v>0</v>
      </c>
      <c r="U47" s="754">
        <v>0</v>
      </c>
      <c r="V47" s="752">
        <v>0</v>
      </c>
      <c r="W47" s="753">
        <v>0</v>
      </c>
      <c r="X47" s="753">
        <v>0</v>
      </c>
      <c r="Y47" s="756">
        <v>0</v>
      </c>
      <c r="Z47" s="753">
        <v>0</v>
      </c>
      <c r="AA47" s="755">
        <v>0</v>
      </c>
      <c r="AB47" s="751">
        <v>0</v>
      </c>
      <c r="AC47" s="751">
        <v>0</v>
      </c>
      <c r="AD47" s="751">
        <v>0</v>
      </c>
      <c r="AE47" s="728" t="s">
        <v>54</v>
      </c>
      <c r="AF47" s="722"/>
    </row>
    <row r="48" spans="1:32" ht="14.25">
      <c r="A48" s="757"/>
      <c r="B48" s="759" t="s">
        <v>55</v>
      </c>
      <c r="C48" s="690">
        <v>0</v>
      </c>
      <c r="D48" s="690">
        <v>0</v>
      </c>
      <c r="E48" s="690">
        <v>0</v>
      </c>
      <c r="F48" s="724">
        <v>0</v>
      </c>
      <c r="G48" s="725">
        <v>0</v>
      </c>
      <c r="H48" s="720">
        <v>0</v>
      </c>
      <c r="I48" s="725">
        <v>0</v>
      </c>
      <c r="J48" s="725">
        <v>0</v>
      </c>
      <c r="K48" s="720">
        <v>0</v>
      </c>
      <c r="L48" s="690"/>
      <c r="M48" s="690">
        <v>0</v>
      </c>
      <c r="N48" s="690">
        <v>0</v>
      </c>
      <c r="O48" s="726">
        <v>0</v>
      </c>
      <c r="P48" s="727">
        <v>0</v>
      </c>
      <c r="Q48" s="725">
        <v>0</v>
      </c>
      <c r="R48" s="720">
        <v>0</v>
      </c>
      <c r="S48" s="724">
        <v>0</v>
      </c>
      <c r="T48" s="725">
        <v>0</v>
      </c>
      <c r="U48" s="720">
        <v>0</v>
      </c>
      <c r="V48" s="724">
        <v>0</v>
      </c>
      <c r="W48" s="725">
        <v>0</v>
      </c>
      <c r="X48" s="725">
        <v>0</v>
      </c>
      <c r="Y48" s="727">
        <v>0</v>
      </c>
      <c r="Z48" s="725">
        <v>0</v>
      </c>
      <c r="AA48" s="726">
        <v>0</v>
      </c>
      <c r="AB48" s="690">
        <v>0</v>
      </c>
      <c r="AC48" s="690">
        <v>0</v>
      </c>
      <c r="AD48" s="690">
        <v>0</v>
      </c>
      <c r="AE48" s="758"/>
      <c r="AF48" s="717" t="s">
        <v>55</v>
      </c>
    </row>
    <row r="49" spans="1:32" ht="10.5" customHeight="1">
      <c r="A49" s="757"/>
      <c r="B49" s="759"/>
      <c r="C49" s="690"/>
      <c r="D49" s="690"/>
      <c r="E49" s="690"/>
      <c r="F49" s="724"/>
      <c r="G49" s="725"/>
      <c r="H49" s="720"/>
      <c r="I49" s="725"/>
      <c r="J49" s="725"/>
      <c r="K49" s="720"/>
      <c r="L49" s="690"/>
      <c r="M49" s="690"/>
      <c r="N49" s="690"/>
      <c r="O49" s="726"/>
      <c r="P49" s="727"/>
      <c r="Q49" s="725"/>
      <c r="R49" s="720"/>
      <c r="S49" s="724"/>
      <c r="T49" s="725"/>
      <c r="U49" s="720"/>
      <c r="V49" s="724"/>
      <c r="W49" s="725"/>
      <c r="X49" s="725"/>
      <c r="Y49" s="727"/>
      <c r="Z49" s="725"/>
      <c r="AA49" s="726"/>
      <c r="AB49" s="690"/>
      <c r="AC49" s="690"/>
      <c r="AD49" s="690"/>
      <c r="AE49" s="758"/>
      <c r="AF49" s="717"/>
    </row>
    <row r="50" spans="1:32" ht="14.25">
      <c r="A50" s="722" t="s">
        <v>56</v>
      </c>
      <c r="B50" s="730"/>
      <c r="C50" s="751">
        <v>0</v>
      </c>
      <c r="D50" s="751">
        <v>0</v>
      </c>
      <c r="E50" s="751">
        <v>0</v>
      </c>
      <c r="F50" s="752">
        <v>0</v>
      </c>
      <c r="G50" s="753">
        <v>0</v>
      </c>
      <c r="H50" s="754">
        <v>0</v>
      </c>
      <c r="I50" s="753">
        <v>0</v>
      </c>
      <c r="J50" s="753">
        <v>0</v>
      </c>
      <c r="K50" s="754">
        <v>0</v>
      </c>
      <c r="L50" s="751"/>
      <c r="M50" s="751">
        <v>0</v>
      </c>
      <c r="N50" s="751">
        <v>0</v>
      </c>
      <c r="O50" s="755">
        <v>0</v>
      </c>
      <c r="P50" s="756">
        <v>0</v>
      </c>
      <c r="Q50" s="753">
        <v>0</v>
      </c>
      <c r="R50" s="754">
        <v>0</v>
      </c>
      <c r="S50" s="752">
        <v>0</v>
      </c>
      <c r="T50" s="753">
        <v>0</v>
      </c>
      <c r="U50" s="754">
        <v>0</v>
      </c>
      <c r="V50" s="752">
        <v>0</v>
      </c>
      <c r="W50" s="753">
        <v>0</v>
      </c>
      <c r="X50" s="753">
        <v>0</v>
      </c>
      <c r="Y50" s="756">
        <v>0</v>
      </c>
      <c r="Z50" s="753">
        <v>0</v>
      </c>
      <c r="AA50" s="755">
        <v>0</v>
      </c>
      <c r="AB50" s="751">
        <v>0</v>
      </c>
      <c r="AC50" s="751">
        <v>0</v>
      </c>
      <c r="AD50" s="751">
        <v>0</v>
      </c>
      <c r="AE50" s="728" t="s">
        <v>56</v>
      </c>
      <c r="AF50" s="722"/>
    </row>
    <row r="51" spans="1:32" ht="14.25">
      <c r="A51" s="757"/>
      <c r="B51" s="759" t="s">
        <v>57</v>
      </c>
      <c r="C51" s="690">
        <v>0</v>
      </c>
      <c r="D51" s="690">
        <v>0</v>
      </c>
      <c r="E51" s="690">
        <v>0</v>
      </c>
      <c r="F51" s="724">
        <v>0</v>
      </c>
      <c r="G51" s="725">
        <v>0</v>
      </c>
      <c r="H51" s="720">
        <v>0</v>
      </c>
      <c r="I51" s="725">
        <v>0</v>
      </c>
      <c r="J51" s="725">
        <v>0</v>
      </c>
      <c r="K51" s="720">
        <v>0</v>
      </c>
      <c r="L51" s="690"/>
      <c r="M51" s="690">
        <v>0</v>
      </c>
      <c r="N51" s="690">
        <v>0</v>
      </c>
      <c r="O51" s="726">
        <v>0</v>
      </c>
      <c r="P51" s="727">
        <v>0</v>
      </c>
      <c r="Q51" s="725">
        <v>0</v>
      </c>
      <c r="R51" s="720">
        <v>0</v>
      </c>
      <c r="S51" s="724">
        <v>0</v>
      </c>
      <c r="T51" s="725">
        <v>0</v>
      </c>
      <c r="U51" s="720">
        <v>0</v>
      </c>
      <c r="V51" s="724">
        <v>0</v>
      </c>
      <c r="W51" s="725">
        <v>0</v>
      </c>
      <c r="X51" s="725">
        <v>0</v>
      </c>
      <c r="Y51" s="727">
        <v>0</v>
      </c>
      <c r="Z51" s="725">
        <v>0</v>
      </c>
      <c r="AA51" s="726">
        <v>0</v>
      </c>
      <c r="AB51" s="690">
        <v>0</v>
      </c>
      <c r="AC51" s="690">
        <v>0</v>
      </c>
      <c r="AD51" s="690">
        <v>0</v>
      </c>
      <c r="AE51" s="758"/>
      <c r="AF51" s="717" t="s">
        <v>57</v>
      </c>
    </row>
    <row r="52" spans="1:32" ht="9" customHeight="1">
      <c r="A52" s="757"/>
      <c r="B52" s="759"/>
      <c r="C52" s="690"/>
      <c r="D52" s="690"/>
      <c r="E52" s="690"/>
      <c r="F52" s="724"/>
      <c r="G52" s="725"/>
      <c r="H52" s="720"/>
      <c r="I52" s="725"/>
      <c r="J52" s="725"/>
      <c r="K52" s="720"/>
      <c r="L52" s="690"/>
      <c r="M52" s="690"/>
      <c r="N52" s="690"/>
      <c r="O52" s="726"/>
      <c r="P52" s="727"/>
      <c r="Q52" s="725"/>
      <c r="R52" s="720"/>
      <c r="S52" s="724"/>
      <c r="T52" s="725"/>
      <c r="U52" s="720"/>
      <c r="V52" s="724"/>
      <c r="W52" s="725"/>
      <c r="X52" s="725"/>
      <c r="Y52" s="727"/>
      <c r="Z52" s="725"/>
      <c r="AA52" s="726"/>
      <c r="AB52" s="690"/>
      <c r="AC52" s="690"/>
      <c r="AD52" s="690"/>
      <c r="AE52" s="758"/>
      <c r="AF52" s="717"/>
    </row>
    <row r="53" spans="1:32" ht="14.25">
      <c r="A53" s="722" t="s">
        <v>58</v>
      </c>
      <c r="B53" s="730"/>
      <c r="C53" s="751">
        <v>0</v>
      </c>
      <c r="D53" s="751">
        <v>0</v>
      </c>
      <c r="E53" s="751">
        <v>0</v>
      </c>
      <c r="F53" s="752">
        <v>0</v>
      </c>
      <c r="G53" s="753">
        <v>0</v>
      </c>
      <c r="H53" s="754">
        <v>0</v>
      </c>
      <c r="I53" s="753">
        <v>0</v>
      </c>
      <c r="J53" s="753">
        <v>0</v>
      </c>
      <c r="K53" s="754">
        <v>0</v>
      </c>
      <c r="L53" s="690"/>
      <c r="M53" s="751">
        <v>0</v>
      </c>
      <c r="N53" s="751">
        <v>0</v>
      </c>
      <c r="O53" s="755">
        <v>0</v>
      </c>
      <c r="P53" s="756">
        <v>0</v>
      </c>
      <c r="Q53" s="753">
        <v>0</v>
      </c>
      <c r="R53" s="754">
        <v>0</v>
      </c>
      <c r="S53" s="752">
        <v>0</v>
      </c>
      <c r="T53" s="753">
        <v>0</v>
      </c>
      <c r="U53" s="754">
        <v>0</v>
      </c>
      <c r="V53" s="752">
        <v>0</v>
      </c>
      <c r="W53" s="753">
        <v>0</v>
      </c>
      <c r="X53" s="753">
        <v>0</v>
      </c>
      <c r="Y53" s="756">
        <v>0</v>
      </c>
      <c r="Z53" s="753">
        <v>0</v>
      </c>
      <c r="AA53" s="755">
        <v>0</v>
      </c>
      <c r="AB53" s="751">
        <v>0</v>
      </c>
      <c r="AC53" s="751">
        <v>0</v>
      </c>
      <c r="AD53" s="751">
        <v>0</v>
      </c>
      <c r="AE53" s="728" t="s">
        <v>58</v>
      </c>
      <c r="AF53" s="722"/>
    </row>
    <row r="54" spans="1:32" ht="14.25">
      <c r="A54" s="757"/>
      <c r="B54" s="759" t="s">
        <v>59</v>
      </c>
      <c r="C54" s="690">
        <v>0</v>
      </c>
      <c r="D54" s="690">
        <v>0</v>
      </c>
      <c r="E54" s="690">
        <v>0</v>
      </c>
      <c r="F54" s="724">
        <v>0</v>
      </c>
      <c r="G54" s="725">
        <v>0</v>
      </c>
      <c r="H54" s="720">
        <v>0</v>
      </c>
      <c r="I54" s="725">
        <v>0</v>
      </c>
      <c r="J54" s="725">
        <v>0</v>
      </c>
      <c r="K54" s="720">
        <v>0</v>
      </c>
      <c r="L54" s="690"/>
      <c r="M54" s="690">
        <v>0</v>
      </c>
      <c r="N54" s="690">
        <v>0</v>
      </c>
      <c r="O54" s="726">
        <v>0</v>
      </c>
      <c r="P54" s="727">
        <v>0</v>
      </c>
      <c r="Q54" s="725">
        <v>0</v>
      </c>
      <c r="R54" s="720">
        <v>0</v>
      </c>
      <c r="S54" s="724">
        <v>0</v>
      </c>
      <c r="T54" s="725">
        <v>0</v>
      </c>
      <c r="U54" s="720">
        <v>0</v>
      </c>
      <c r="V54" s="724">
        <v>0</v>
      </c>
      <c r="W54" s="725">
        <v>0</v>
      </c>
      <c r="X54" s="725">
        <v>0</v>
      </c>
      <c r="Y54" s="727">
        <v>0</v>
      </c>
      <c r="Z54" s="725">
        <v>0</v>
      </c>
      <c r="AA54" s="726">
        <v>0</v>
      </c>
      <c r="AB54" s="690">
        <v>0</v>
      </c>
      <c r="AC54" s="690">
        <v>0</v>
      </c>
      <c r="AD54" s="690">
        <v>0</v>
      </c>
      <c r="AE54" s="758"/>
      <c r="AF54" s="717" t="s">
        <v>59</v>
      </c>
    </row>
    <row r="55" spans="1:32" ht="9" customHeight="1">
      <c r="A55" s="757"/>
      <c r="B55" s="759"/>
      <c r="C55" s="690"/>
      <c r="D55" s="690"/>
      <c r="E55" s="690"/>
      <c r="F55" s="724"/>
      <c r="G55" s="725"/>
      <c r="H55" s="720"/>
      <c r="I55" s="725"/>
      <c r="J55" s="725"/>
      <c r="K55" s="720"/>
      <c r="L55" s="690"/>
      <c r="M55" s="690"/>
      <c r="N55" s="690"/>
      <c r="O55" s="726"/>
      <c r="P55" s="727"/>
      <c r="Q55" s="725"/>
      <c r="R55" s="720"/>
      <c r="S55" s="724"/>
      <c r="T55" s="725"/>
      <c r="U55" s="720"/>
      <c r="V55" s="724"/>
      <c r="W55" s="725"/>
      <c r="X55" s="725"/>
      <c r="Y55" s="727"/>
      <c r="Z55" s="725"/>
      <c r="AA55" s="726"/>
      <c r="AB55" s="690"/>
      <c r="AC55" s="690"/>
      <c r="AD55" s="690"/>
      <c r="AE55" s="758"/>
      <c r="AF55" s="717"/>
    </row>
    <row r="56" spans="1:32" ht="14.25">
      <c r="A56" s="722" t="s">
        <v>60</v>
      </c>
      <c r="B56" s="730"/>
      <c r="C56" s="751">
        <v>23</v>
      </c>
      <c r="D56" s="751">
        <v>13</v>
      </c>
      <c r="E56" s="751">
        <v>10</v>
      </c>
      <c r="F56" s="752">
        <v>8</v>
      </c>
      <c r="G56" s="753">
        <v>4</v>
      </c>
      <c r="H56" s="754">
        <v>4</v>
      </c>
      <c r="I56" s="753">
        <v>8</v>
      </c>
      <c r="J56" s="753">
        <v>4</v>
      </c>
      <c r="K56" s="754">
        <v>4</v>
      </c>
      <c r="L56" s="690"/>
      <c r="M56" s="751">
        <v>0</v>
      </c>
      <c r="N56" s="751">
        <v>0</v>
      </c>
      <c r="O56" s="755">
        <v>0</v>
      </c>
      <c r="P56" s="756">
        <v>2</v>
      </c>
      <c r="Q56" s="753">
        <v>0</v>
      </c>
      <c r="R56" s="754">
        <v>2</v>
      </c>
      <c r="S56" s="752">
        <v>0</v>
      </c>
      <c r="T56" s="753">
        <v>0</v>
      </c>
      <c r="U56" s="754">
        <v>0</v>
      </c>
      <c r="V56" s="752">
        <v>3</v>
      </c>
      <c r="W56" s="753">
        <v>0</v>
      </c>
      <c r="X56" s="753">
        <v>3</v>
      </c>
      <c r="Y56" s="756">
        <v>4</v>
      </c>
      <c r="Z56" s="753">
        <v>3</v>
      </c>
      <c r="AA56" s="755">
        <v>1</v>
      </c>
      <c r="AB56" s="751">
        <v>6</v>
      </c>
      <c r="AC56" s="751">
        <v>6</v>
      </c>
      <c r="AD56" s="751">
        <v>0</v>
      </c>
      <c r="AE56" s="728" t="s">
        <v>60</v>
      </c>
      <c r="AF56" s="722"/>
    </row>
    <row r="57" spans="1:32" ht="14.25">
      <c r="A57" s="757"/>
      <c r="B57" s="759" t="s">
        <v>61</v>
      </c>
      <c r="C57" s="690">
        <v>0</v>
      </c>
      <c r="D57" s="690">
        <v>0</v>
      </c>
      <c r="E57" s="690">
        <v>0</v>
      </c>
      <c r="F57" s="724">
        <v>0</v>
      </c>
      <c r="G57" s="725">
        <v>0</v>
      </c>
      <c r="H57" s="720">
        <v>0</v>
      </c>
      <c r="I57" s="725">
        <v>0</v>
      </c>
      <c r="J57" s="725">
        <v>0</v>
      </c>
      <c r="K57" s="720">
        <v>0</v>
      </c>
      <c r="L57" s="690"/>
      <c r="M57" s="690">
        <v>0</v>
      </c>
      <c r="N57" s="690">
        <v>0</v>
      </c>
      <c r="O57" s="726">
        <v>0</v>
      </c>
      <c r="P57" s="727">
        <v>0</v>
      </c>
      <c r="Q57" s="725">
        <v>0</v>
      </c>
      <c r="R57" s="720">
        <v>0</v>
      </c>
      <c r="S57" s="724">
        <v>0</v>
      </c>
      <c r="T57" s="725">
        <v>0</v>
      </c>
      <c r="U57" s="720">
        <v>0</v>
      </c>
      <c r="V57" s="724">
        <v>0</v>
      </c>
      <c r="W57" s="725">
        <v>0</v>
      </c>
      <c r="X57" s="725">
        <v>0</v>
      </c>
      <c r="Y57" s="727">
        <v>0</v>
      </c>
      <c r="Z57" s="725">
        <v>0</v>
      </c>
      <c r="AA57" s="726">
        <v>0</v>
      </c>
      <c r="AB57" s="690">
        <v>0</v>
      </c>
      <c r="AC57" s="690">
        <v>0</v>
      </c>
      <c r="AD57" s="690">
        <v>0</v>
      </c>
      <c r="AE57" s="758"/>
      <c r="AF57" s="717" t="s">
        <v>61</v>
      </c>
    </row>
    <row r="58" spans="1:32" ht="14.25">
      <c r="A58" s="757"/>
      <c r="B58" s="759" t="s">
        <v>62</v>
      </c>
      <c r="C58" s="690">
        <v>0</v>
      </c>
      <c r="D58" s="690">
        <v>0</v>
      </c>
      <c r="E58" s="690">
        <v>0</v>
      </c>
      <c r="F58" s="724">
        <v>0</v>
      </c>
      <c r="G58" s="725">
        <v>0</v>
      </c>
      <c r="H58" s="720">
        <v>0</v>
      </c>
      <c r="I58" s="725">
        <v>0</v>
      </c>
      <c r="J58" s="725">
        <v>0</v>
      </c>
      <c r="K58" s="720">
        <v>0</v>
      </c>
      <c r="L58" s="690"/>
      <c r="M58" s="690">
        <v>0</v>
      </c>
      <c r="N58" s="690">
        <v>0</v>
      </c>
      <c r="O58" s="726">
        <v>0</v>
      </c>
      <c r="P58" s="727">
        <v>0</v>
      </c>
      <c r="Q58" s="725">
        <v>0</v>
      </c>
      <c r="R58" s="720">
        <v>0</v>
      </c>
      <c r="S58" s="724">
        <v>0</v>
      </c>
      <c r="T58" s="725">
        <v>0</v>
      </c>
      <c r="U58" s="720">
        <v>0</v>
      </c>
      <c r="V58" s="724">
        <v>0</v>
      </c>
      <c r="W58" s="725">
        <v>0</v>
      </c>
      <c r="X58" s="725">
        <v>0</v>
      </c>
      <c r="Y58" s="727">
        <v>0</v>
      </c>
      <c r="Z58" s="725">
        <v>0</v>
      </c>
      <c r="AA58" s="726">
        <v>0</v>
      </c>
      <c r="AB58" s="690">
        <v>0</v>
      </c>
      <c r="AC58" s="690">
        <v>0</v>
      </c>
      <c r="AD58" s="690">
        <v>0</v>
      </c>
      <c r="AE58" s="758"/>
      <c r="AF58" s="717" t="s">
        <v>62</v>
      </c>
    </row>
    <row r="59" spans="1:32" ht="14.25">
      <c r="A59" s="757"/>
      <c r="B59" s="759" t="s">
        <v>63</v>
      </c>
      <c r="C59" s="690">
        <v>10</v>
      </c>
      <c r="D59" s="690">
        <v>4</v>
      </c>
      <c r="E59" s="690">
        <v>6</v>
      </c>
      <c r="F59" s="724">
        <v>4</v>
      </c>
      <c r="G59" s="725">
        <v>2</v>
      </c>
      <c r="H59" s="720">
        <v>2</v>
      </c>
      <c r="I59" s="725">
        <v>4</v>
      </c>
      <c r="J59" s="725">
        <v>2</v>
      </c>
      <c r="K59" s="720">
        <v>2</v>
      </c>
      <c r="L59" s="690"/>
      <c r="M59" s="690">
        <v>0</v>
      </c>
      <c r="N59" s="690">
        <v>0</v>
      </c>
      <c r="O59" s="726">
        <v>0</v>
      </c>
      <c r="P59" s="727">
        <v>1</v>
      </c>
      <c r="Q59" s="725">
        <v>0</v>
      </c>
      <c r="R59" s="720">
        <v>1</v>
      </c>
      <c r="S59" s="724">
        <v>0</v>
      </c>
      <c r="T59" s="725">
        <v>0</v>
      </c>
      <c r="U59" s="720">
        <v>0</v>
      </c>
      <c r="V59" s="724">
        <v>3</v>
      </c>
      <c r="W59" s="725">
        <v>0</v>
      </c>
      <c r="X59" s="725">
        <v>3</v>
      </c>
      <c r="Y59" s="727">
        <v>2</v>
      </c>
      <c r="Z59" s="690">
        <v>2</v>
      </c>
      <c r="AA59" s="726">
        <v>0</v>
      </c>
      <c r="AB59" s="690">
        <v>0</v>
      </c>
      <c r="AC59" s="690">
        <v>0</v>
      </c>
      <c r="AD59" s="690">
        <v>0</v>
      </c>
      <c r="AE59" s="758"/>
      <c r="AF59" s="717" t="s">
        <v>63</v>
      </c>
    </row>
    <row r="60" spans="1:32" ht="14.25">
      <c r="A60" s="757"/>
      <c r="B60" s="759" t="s">
        <v>64</v>
      </c>
      <c r="C60" s="690">
        <v>13</v>
      </c>
      <c r="D60" s="690">
        <v>9</v>
      </c>
      <c r="E60" s="690">
        <v>4</v>
      </c>
      <c r="F60" s="724">
        <v>4</v>
      </c>
      <c r="G60" s="725">
        <v>2</v>
      </c>
      <c r="H60" s="720">
        <v>2</v>
      </c>
      <c r="I60" s="725">
        <v>4</v>
      </c>
      <c r="J60" s="725">
        <v>2</v>
      </c>
      <c r="K60" s="720">
        <v>2</v>
      </c>
      <c r="L60" s="690"/>
      <c r="M60" s="690">
        <v>0</v>
      </c>
      <c r="N60" s="690">
        <v>0</v>
      </c>
      <c r="O60" s="726">
        <v>0</v>
      </c>
      <c r="P60" s="727">
        <v>1</v>
      </c>
      <c r="Q60" s="725">
        <v>0</v>
      </c>
      <c r="R60" s="720">
        <v>1</v>
      </c>
      <c r="S60" s="724">
        <v>0</v>
      </c>
      <c r="T60" s="725">
        <v>0</v>
      </c>
      <c r="U60" s="720">
        <v>0</v>
      </c>
      <c r="V60" s="724">
        <v>0</v>
      </c>
      <c r="W60" s="725">
        <v>0</v>
      </c>
      <c r="X60" s="725">
        <v>0</v>
      </c>
      <c r="Y60" s="727">
        <v>2</v>
      </c>
      <c r="Z60" s="725">
        <v>1</v>
      </c>
      <c r="AA60" s="726">
        <v>1</v>
      </c>
      <c r="AB60" s="690">
        <v>6</v>
      </c>
      <c r="AC60" s="690">
        <v>6</v>
      </c>
      <c r="AD60" s="690">
        <v>0</v>
      </c>
      <c r="AE60" s="758"/>
      <c r="AF60" s="717" t="s">
        <v>64</v>
      </c>
    </row>
    <row r="61" spans="1:32" ht="9" customHeight="1">
      <c r="A61" s="757"/>
      <c r="B61" s="759"/>
      <c r="C61" s="690"/>
      <c r="D61" s="690"/>
      <c r="E61" s="690"/>
      <c r="F61" s="724"/>
      <c r="G61" s="725"/>
      <c r="H61" s="720"/>
      <c r="I61" s="725"/>
      <c r="J61" s="725"/>
      <c r="K61" s="720"/>
      <c r="L61" s="690"/>
      <c r="M61" s="690"/>
      <c r="N61" s="690"/>
      <c r="O61" s="726"/>
      <c r="P61" s="727"/>
      <c r="Q61" s="725"/>
      <c r="R61" s="720"/>
      <c r="S61" s="724"/>
      <c r="T61" s="725"/>
      <c r="U61" s="720"/>
      <c r="V61" s="724"/>
      <c r="W61" s="725"/>
      <c r="X61" s="725"/>
      <c r="Y61" s="727"/>
      <c r="Z61" s="725"/>
      <c r="AA61" s="726"/>
      <c r="AB61" s="690"/>
      <c r="AC61" s="690"/>
      <c r="AD61" s="690"/>
      <c r="AE61" s="758"/>
      <c r="AF61" s="717"/>
    </row>
    <row r="62" spans="1:32" ht="14.25">
      <c r="A62" s="722" t="s">
        <v>65</v>
      </c>
      <c r="B62" s="730"/>
      <c r="C62" s="751">
        <v>15</v>
      </c>
      <c r="D62" s="751">
        <v>7</v>
      </c>
      <c r="E62" s="751">
        <v>8</v>
      </c>
      <c r="F62" s="752">
        <v>6</v>
      </c>
      <c r="G62" s="753">
        <v>3</v>
      </c>
      <c r="H62" s="754">
        <v>3</v>
      </c>
      <c r="I62" s="753">
        <v>6</v>
      </c>
      <c r="J62" s="753">
        <v>3</v>
      </c>
      <c r="K62" s="754">
        <v>3</v>
      </c>
      <c r="L62" s="690"/>
      <c r="M62" s="751">
        <v>0</v>
      </c>
      <c r="N62" s="751">
        <v>0</v>
      </c>
      <c r="O62" s="755">
        <v>0</v>
      </c>
      <c r="P62" s="756">
        <v>2</v>
      </c>
      <c r="Q62" s="753">
        <v>0</v>
      </c>
      <c r="R62" s="754">
        <v>2</v>
      </c>
      <c r="S62" s="752">
        <v>0</v>
      </c>
      <c r="T62" s="753">
        <v>0</v>
      </c>
      <c r="U62" s="754">
        <v>0</v>
      </c>
      <c r="V62" s="752">
        <v>4</v>
      </c>
      <c r="W62" s="753">
        <v>2</v>
      </c>
      <c r="X62" s="753">
        <v>2</v>
      </c>
      <c r="Y62" s="756">
        <v>3</v>
      </c>
      <c r="Z62" s="753">
        <v>2</v>
      </c>
      <c r="AA62" s="755">
        <v>1</v>
      </c>
      <c r="AB62" s="751">
        <v>0</v>
      </c>
      <c r="AC62" s="751">
        <v>0</v>
      </c>
      <c r="AD62" s="751">
        <v>0</v>
      </c>
      <c r="AE62" s="728" t="s">
        <v>65</v>
      </c>
      <c r="AF62" s="722"/>
    </row>
    <row r="63" spans="1:32" ht="14.25">
      <c r="A63" s="757"/>
      <c r="B63" s="759" t="s">
        <v>66</v>
      </c>
      <c r="C63" s="690">
        <v>8</v>
      </c>
      <c r="D63" s="690">
        <v>4</v>
      </c>
      <c r="E63" s="690">
        <v>4</v>
      </c>
      <c r="F63" s="724">
        <v>3</v>
      </c>
      <c r="G63" s="725">
        <v>2</v>
      </c>
      <c r="H63" s="720">
        <v>1</v>
      </c>
      <c r="I63" s="725">
        <v>3</v>
      </c>
      <c r="J63" s="725">
        <v>2</v>
      </c>
      <c r="K63" s="720">
        <v>1</v>
      </c>
      <c r="L63" s="690"/>
      <c r="M63" s="690">
        <v>0</v>
      </c>
      <c r="N63" s="690">
        <v>0</v>
      </c>
      <c r="O63" s="726">
        <v>0</v>
      </c>
      <c r="P63" s="727">
        <v>1</v>
      </c>
      <c r="Q63" s="725">
        <v>0</v>
      </c>
      <c r="R63" s="720">
        <v>1</v>
      </c>
      <c r="S63" s="724">
        <v>0</v>
      </c>
      <c r="T63" s="725">
        <v>0</v>
      </c>
      <c r="U63" s="720">
        <v>0</v>
      </c>
      <c r="V63" s="724">
        <v>3</v>
      </c>
      <c r="W63" s="725">
        <v>2</v>
      </c>
      <c r="X63" s="725">
        <v>1</v>
      </c>
      <c r="Y63" s="727">
        <v>1</v>
      </c>
      <c r="Z63" s="725">
        <v>0</v>
      </c>
      <c r="AA63" s="726">
        <v>1</v>
      </c>
      <c r="AB63" s="690">
        <v>0</v>
      </c>
      <c r="AC63" s="690">
        <v>0</v>
      </c>
      <c r="AD63" s="690">
        <v>0</v>
      </c>
      <c r="AE63" s="758"/>
      <c r="AF63" s="717" t="s">
        <v>66</v>
      </c>
    </row>
    <row r="64" spans="1:32" ht="14.25">
      <c r="A64" s="757"/>
      <c r="B64" s="759" t="s">
        <v>67</v>
      </c>
      <c r="C64" s="690">
        <v>0</v>
      </c>
      <c r="D64" s="690">
        <v>0</v>
      </c>
      <c r="E64" s="690">
        <v>0</v>
      </c>
      <c r="F64" s="724">
        <v>0</v>
      </c>
      <c r="G64" s="725">
        <v>0</v>
      </c>
      <c r="H64" s="720">
        <v>0</v>
      </c>
      <c r="I64" s="725">
        <v>0</v>
      </c>
      <c r="J64" s="725">
        <v>0</v>
      </c>
      <c r="K64" s="720">
        <v>0</v>
      </c>
      <c r="L64" s="690"/>
      <c r="M64" s="690">
        <v>0</v>
      </c>
      <c r="N64" s="690">
        <v>0</v>
      </c>
      <c r="O64" s="726">
        <v>0</v>
      </c>
      <c r="P64" s="727">
        <v>0</v>
      </c>
      <c r="Q64" s="725">
        <v>0</v>
      </c>
      <c r="R64" s="720">
        <v>0</v>
      </c>
      <c r="S64" s="724">
        <v>0</v>
      </c>
      <c r="T64" s="725">
        <v>0</v>
      </c>
      <c r="U64" s="720">
        <v>0</v>
      </c>
      <c r="V64" s="724">
        <v>0</v>
      </c>
      <c r="W64" s="725">
        <v>0</v>
      </c>
      <c r="X64" s="725">
        <v>0</v>
      </c>
      <c r="Y64" s="727">
        <v>0</v>
      </c>
      <c r="Z64" s="725">
        <v>0</v>
      </c>
      <c r="AA64" s="726">
        <v>0</v>
      </c>
      <c r="AB64" s="690">
        <v>0</v>
      </c>
      <c r="AC64" s="690">
        <v>0</v>
      </c>
      <c r="AD64" s="690">
        <v>0</v>
      </c>
      <c r="AE64" s="758"/>
      <c r="AF64" s="717" t="s">
        <v>67</v>
      </c>
    </row>
    <row r="65" spans="1:32" ht="14.25">
      <c r="A65" s="757"/>
      <c r="B65" s="759" t="s">
        <v>68</v>
      </c>
      <c r="C65" s="690">
        <v>7</v>
      </c>
      <c r="D65" s="690">
        <v>3</v>
      </c>
      <c r="E65" s="690">
        <v>4</v>
      </c>
      <c r="F65" s="724">
        <v>3</v>
      </c>
      <c r="G65" s="725">
        <v>1</v>
      </c>
      <c r="H65" s="720">
        <v>2</v>
      </c>
      <c r="I65" s="725">
        <v>3</v>
      </c>
      <c r="J65" s="725">
        <v>1</v>
      </c>
      <c r="K65" s="720">
        <v>2</v>
      </c>
      <c r="L65" s="690"/>
      <c r="M65" s="690">
        <v>0</v>
      </c>
      <c r="N65" s="690">
        <v>0</v>
      </c>
      <c r="O65" s="726">
        <v>0</v>
      </c>
      <c r="P65" s="727">
        <v>1</v>
      </c>
      <c r="Q65" s="725">
        <v>0</v>
      </c>
      <c r="R65" s="720">
        <v>1</v>
      </c>
      <c r="S65" s="724">
        <v>0</v>
      </c>
      <c r="T65" s="725">
        <v>0</v>
      </c>
      <c r="U65" s="720">
        <v>0</v>
      </c>
      <c r="V65" s="724">
        <v>1</v>
      </c>
      <c r="W65" s="690">
        <v>0</v>
      </c>
      <c r="X65" s="725">
        <v>1</v>
      </c>
      <c r="Y65" s="727">
        <v>2</v>
      </c>
      <c r="Z65" s="725">
        <v>2</v>
      </c>
      <c r="AA65" s="726">
        <v>0</v>
      </c>
      <c r="AB65" s="690">
        <v>0</v>
      </c>
      <c r="AC65" s="690">
        <v>0</v>
      </c>
      <c r="AD65" s="690">
        <v>0</v>
      </c>
      <c r="AE65" s="758"/>
      <c r="AF65" s="717" t="s">
        <v>68</v>
      </c>
    </row>
    <row r="66" spans="1:32" ht="9" customHeight="1">
      <c r="A66" s="757"/>
      <c r="B66" s="759"/>
      <c r="C66" s="690"/>
      <c r="D66" s="690"/>
      <c r="E66" s="690"/>
      <c r="F66" s="724"/>
      <c r="G66" s="725"/>
      <c r="H66" s="720"/>
      <c r="I66" s="725"/>
      <c r="J66" s="725"/>
      <c r="K66" s="720"/>
      <c r="L66" s="690"/>
      <c r="M66" s="690"/>
      <c r="N66" s="690"/>
      <c r="O66" s="726"/>
      <c r="P66" s="727"/>
      <c r="Q66" s="725"/>
      <c r="R66" s="720"/>
      <c r="S66" s="724"/>
      <c r="T66" s="725"/>
      <c r="U66" s="720"/>
      <c r="V66" s="724"/>
      <c r="W66" s="725"/>
      <c r="X66" s="725"/>
      <c r="Y66" s="727"/>
      <c r="Z66" s="725"/>
      <c r="AA66" s="726"/>
      <c r="AB66" s="690"/>
      <c r="AC66" s="690"/>
      <c r="AD66" s="690"/>
      <c r="AE66" s="758"/>
      <c r="AF66" s="717"/>
    </row>
    <row r="67" spans="1:32" ht="14.25">
      <c r="A67" s="722" t="s">
        <v>69</v>
      </c>
      <c r="B67" s="730"/>
      <c r="C67" s="751">
        <v>52</v>
      </c>
      <c r="D67" s="751">
        <v>31</v>
      </c>
      <c r="E67" s="751">
        <v>21</v>
      </c>
      <c r="F67" s="752">
        <v>22</v>
      </c>
      <c r="G67" s="753">
        <v>13</v>
      </c>
      <c r="H67" s="754">
        <v>9</v>
      </c>
      <c r="I67" s="753">
        <v>17</v>
      </c>
      <c r="J67" s="753">
        <v>11</v>
      </c>
      <c r="K67" s="754">
        <v>6</v>
      </c>
      <c r="L67" s="690"/>
      <c r="M67" s="751">
        <v>5</v>
      </c>
      <c r="N67" s="751">
        <v>2</v>
      </c>
      <c r="O67" s="755">
        <v>3</v>
      </c>
      <c r="P67" s="756">
        <v>4</v>
      </c>
      <c r="Q67" s="753">
        <v>1</v>
      </c>
      <c r="R67" s="754">
        <v>3</v>
      </c>
      <c r="S67" s="752">
        <v>4</v>
      </c>
      <c r="T67" s="753">
        <v>4</v>
      </c>
      <c r="U67" s="754">
        <v>0</v>
      </c>
      <c r="V67" s="752">
        <v>11</v>
      </c>
      <c r="W67" s="753">
        <v>8</v>
      </c>
      <c r="X67" s="753">
        <v>3</v>
      </c>
      <c r="Y67" s="756">
        <v>10</v>
      </c>
      <c r="Z67" s="753">
        <v>5</v>
      </c>
      <c r="AA67" s="755">
        <v>5</v>
      </c>
      <c r="AB67" s="751">
        <v>1</v>
      </c>
      <c r="AC67" s="751">
        <v>0</v>
      </c>
      <c r="AD67" s="751">
        <v>1</v>
      </c>
      <c r="AE67" s="728" t="s">
        <v>69</v>
      </c>
      <c r="AF67" s="722"/>
    </row>
    <row r="68" spans="1:32" ht="14.25">
      <c r="A68" s="757"/>
      <c r="B68" s="759" t="s">
        <v>70</v>
      </c>
      <c r="C68" s="690">
        <v>0</v>
      </c>
      <c r="D68" s="690">
        <v>0</v>
      </c>
      <c r="E68" s="690">
        <v>0</v>
      </c>
      <c r="F68" s="724">
        <v>0</v>
      </c>
      <c r="G68" s="725">
        <v>0</v>
      </c>
      <c r="H68" s="720">
        <v>0</v>
      </c>
      <c r="I68" s="725">
        <v>0</v>
      </c>
      <c r="J68" s="725">
        <v>0</v>
      </c>
      <c r="K68" s="720">
        <v>0</v>
      </c>
      <c r="L68" s="690"/>
      <c r="M68" s="690">
        <v>0</v>
      </c>
      <c r="N68" s="690">
        <v>0</v>
      </c>
      <c r="O68" s="726">
        <v>0</v>
      </c>
      <c r="P68" s="727">
        <v>0</v>
      </c>
      <c r="Q68" s="725">
        <v>0</v>
      </c>
      <c r="R68" s="720">
        <v>0</v>
      </c>
      <c r="S68" s="724">
        <v>0</v>
      </c>
      <c r="T68" s="725">
        <v>0</v>
      </c>
      <c r="U68" s="720">
        <v>0</v>
      </c>
      <c r="V68" s="724">
        <v>0</v>
      </c>
      <c r="W68" s="725">
        <v>0</v>
      </c>
      <c r="X68" s="725">
        <v>0</v>
      </c>
      <c r="Y68" s="727">
        <v>0</v>
      </c>
      <c r="Z68" s="725">
        <v>0</v>
      </c>
      <c r="AA68" s="726">
        <v>0</v>
      </c>
      <c r="AB68" s="690">
        <v>0</v>
      </c>
      <c r="AC68" s="690">
        <v>0</v>
      </c>
      <c r="AD68" s="690">
        <v>0</v>
      </c>
      <c r="AE68" s="758"/>
      <c r="AF68" s="717" t="s">
        <v>70</v>
      </c>
    </row>
    <row r="69" spans="1:32" ht="14.25">
      <c r="A69" s="757"/>
      <c r="B69" s="759" t="s">
        <v>71</v>
      </c>
      <c r="C69" s="690">
        <v>0</v>
      </c>
      <c r="D69" s="690">
        <v>0</v>
      </c>
      <c r="E69" s="690">
        <v>0</v>
      </c>
      <c r="F69" s="724">
        <v>0</v>
      </c>
      <c r="G69" s="725">
        <v>0</v>
      </c>
      <c r="H69" s="720">
        <v>0</v>
      </c>
      <c r="I69" s="725">
        <v>0</v>
      </c>
      <c r="J69" s="725">
        <v>0</v>
      </c>
      <c r="K69" s="720">
        <v>0</v>
      </c>
      <c r="L69" s="690"/>
      <c r="M69" s="690">
        <v>0</v>
      </c>
      <c r="N69" s="690">
        <v>0</v>
      </c>
      <c r="O69" s="726">
        <v>0</v>
      </c>
      <c r="P69" s="727">
        <v>0</v>
      </c>
      <c r="Q69" s="725">
        <v>0</v>
      </c>
      <c r="R69" s="720">
        <v>0</v>
      </c>
      <c r="S69" s="724">
        <v>0</v>
      </c>
      <c r="T69" s="725">
        <v>0</v>
      </c>
      <c r="U69" s="720">
        <v>0</v>
      </c>
      <c r="V69" s="724">
        <v>0</v>
      </c>
      <c r="W69" s="725">
        <v>0</v>
      </c>
      <c r="X69" s="725">
        <v>0</v>
      </c>
      <c r="Y69" s="727">
        <v>0</v>
      </c>
      <c r="Z69" s="725">
        <v>0</v>
      </c>
      <c r="AA69" s="726">
        <v>0</v>
      </c>
      <c r="AB69" s="690">
        <v>0</v>
      </c>
      <c r="AC69" s="690">
        <v>0</v>
      </c>
      <c r="AD69" s="690">
        <v>0</v>
      </c>
      <c r="AE69" s="758"/>
      <c r="AF69" s="717" t="s">
        <v>71</v>
      </c>
    </row>
    <row r="70" spans="1:32" ht="14.25">
      <c r="A70" s="757"/>
      <c r="B70" s="759" t="s">
        <v>72</v>
      </c>
      <c r="C70" s="690">
        <v>8</v>
      </c>
      <c r="D70" s="690">
        <v>4</v>
      </c>
      <c r="E70" s="690">
        <v>4</v>
      </c>
      <c r="F70" s="724">
        <v>3</v>
      </c>
      <c r="G70" s="725">
        <v>3</v>
      </c>
      <c r="H70" s="720">
        <v>0</v>
      </c>
      <c r="I70" s="725">
        <v>3</v>
      </c>
      <c r="J70" s="725">
        <v>3</v>
      </c>
      <c r="K70" s="720">
        <v>0</v>
      </c>
      <c r="L70" s="690"/>
      <c r="M70" s="690">
        <v>0</v>
      </c>
      <c r="N70" s="690">
        <v>0</v>
      </c>
      <c r="O70" s="726">
        <v>0</v>
      </c>
      <c r="P70" s="727">
        <v>1</v>
      </c>
      <c r="Q70" s="725">
        <v>0</v>
      </c>
      <c r="R70" s="720">
        <v>1</v>
      </c>
      <c r="S70" s="724">
        <v>0</v>
      </c>
      <c r="T70" s="725">
        <v>0</v>
      </c>
      <c r="U70" s="720">
        <v>0</v>
      </c>
      <c r="V70" s="724">
        <v>2</v>
      </c>
      <c r="W70" s="725">
        <v>0</v>
      </c>
      <c r="X70" s="725">
        <v>2</v>
      </c>
      <c r="Y70" s="727">
        <v>2</v>
      </c>
      <c r="Z70" s="725">
        <v>1</v>
      </c>
      <c r="AA70" s="726">
        <v>1</v>
      </c>
      <c r="AB70" s="690">
        <v>0</v>
      </c>
      <c r="AC70" s="690">
        <v>0</v>
      </c>
      <c r="AD70" s="690">
        <v>0</v>
      </c>
      <c r="AE70" s="758"/>
      <c r="AF70" s="717" t="s">
        <v>72</v>
      </c>
    </row>
    <row r="71" spans="1:32" ht="14.25">
      <c r="A71" s="757"/>
      <c r="B71" s="759" t="s">
        <v>73</v>
      </c>
      <c r="C71" s="690">
        <v>0</v>
      </c>
      <c r="D71" s="690">
        <v>0</v>
      </c>
      <c r="E71" s="690">
        <v>0</v>
      </c>
      <c r="F71" s="724">
        <v>0</v>
      </c>
      <c r="G71" s="725">
        <v>0</v>
      </c>
      <c r="H71" s="720">
        <v>0</v>
      </c>
      <c r="I71" s="725">
        <v>0</v>
      </c>
      <c r="J71" s="725">
        <v>0</v>
      </c>
      <c r="K71" s="720">
        <v>0</v>
      </c>
      <c r="L71" s="690"/>
      <c r="M71" s="690">
        <v>0</v>
      </c>
      <c r="N71" s="690">
        <v>0</v>
      </c>
      <c r="O71" s="726">
        <v>0</v>
      </c>
      <c r="P71" s="727">
        <v>0</v>
      </c>
      <c r="Q71" s="725">
        <v>0</v>
      </c>
      <c r="R71" s="720">
        <v>0</v>
      </c>
      <c r="S71" s="724">
        <v>0</v>
      </c>
      <c r="T71" s="725">
        <v>0</v>
      </c>
      <c r="U71" s="720">
        <v>0</v>
      </c>
      <c r="V71" s="724">
        <v>0</v>
      </c>
      <c r="W71" s="725">
        <v>0</v>
      </c>
      <c r="X71" s="725">
        <v>0</v>
      </c>
      <c r="Y71" s="727">
        <v>0</v>
      </c>
      <c r="Z71" s="725">
        <v>0</v>
      </c>
      <c r="AA71" s="726">
        <v>0</v>
      </c>
      <c r="AB71" s="690">
        <v>0</v>
      </c>
      <c r="AC71" s="690">
        <v>0</v>
      </c>
      <c r="AD71" s="690">
        <v>0</v>
      </c>
      <c r="AE71" s="758"/>
      <c r="AF71" s="717" t="s">
        <v>73</v>
      </c>
    </row>
    <row r="72" spans="1:32" ht="14.25">
      <c r="A72" s="757"/>
      <c r="B72" s="759" t="s">
        <v>74</v>
      </c>
      <c r="C72" s="690">
        <v>7</v>
      </c>
      <c r="D72" s="690">
        <v>6</v>
      </c>
      <c r="E72" s="690">
        <v>1</v>
      </c>
      <c r="F72" s="724">
        <v>3</v>
      </c>
      <c r="G72" s="725">
        <v>3</v>
      </c>
      <c r="H72" s="726">
        <v>0</v>
      </c>
      <c r="I72" s="725">
        <v>3</v>
      </c>
      <c r="J72" s="725">
        <v>3</v>
      </c>
      <c r="K72" s="690">
        <v>0</v>
      </c>
      <c r="L72" s="690"/>
      <c r="M72" s="727">
        <v>0</v>
      </c>
      <c r="N72" s="690">
        <v>0</v>
      </c>
      <c r="O72" s="726">
        <v>0</v>
      </c>
      <c r="P72" s="727">
        <v>1</v>
      </c>
      <c r="Q72" s="725">
        <v>1</v>
      </c>
      <c r="R72" s="720">
        <v>0</v>
      </c>
      <c r="S72" s="724">
        <v>0</v>
      </c>
      <c r="T72" s="725">
        <v>0</v>
      </c>
      <c r="U72" s="720">
        <v>0</v>
      </c>
      <c r="V72" s="724">
        <v>1</v>
      </c>
      <c r="W72" s="725">
        <v>1</v>
      </c>
      <c r="X72" s="725">
        <v>0</v>
      </c>
      <c r="Y72" s="727">
        <v>2</v>
      </c>
      <c r="Z72" s="725">
        <v>1</v>
      </c>
      <c r="AA72" s="726">
        <v>1</v>
      </c>
      <c r="AB72" s="690">
        <v>0</v>
      </c>
      <c r="AC72" s="690">
        <v>0</v>
      </c>
      <c r="AD72" s="690">
        <v>0</v>
      </c>
      <c r="AE72" s="758"/>
      <c r="AF72" s="717" t="s">
        <v>74</v>
      </c>
    </row>
    <row r="73" spans="1:32" ht="8.25" customHeight="1">
      <c r="A73" s="757"/>
      <c r="B73" s="759"/>
      <c r="C73" s="690"/>
      <c r="D73" s="690"/>
      <c r="E73" s="690"/>
      <c r="F73" s="724"/>
      <c r="G73" s="725"/>
      <c r="H73" s="720"/>
      <c r="I73" s="725"/>
      <c r="J73" s="725"/>
      <c r="K73" s="720"/>
      <c r="L73" s="690"/>
      <c r="M73" s="690"/>
      <c r="N73" s="690"/>
      <c r="O73" s="726"/>
      <c r="P73" s="727"/>
      <c r="Q73" s="725"/>
      <c r="R73" s="720"/>
      <c r="S73" s="724"/>
      <c r="T73" s="725"/>
      <c r="U73" s="720"/>
      <c r="V73" s="724"/>
      <c r="W73" s="725"/>
      <c r="X73" s="725"/>
      <c r="Y73" s="727"/>
      <c r="Z73" s="725"/>
      <c r="AA73" s="726"/>
      <c r="AB73" s="690"/>
      <c r="AC73" s="690"/>
      <c r="AD73" s="690"/>
      <c r="AE73" s="758"/>
      <c r="AF73" s="717"/>
    </row>
    <row r="74" spans="1:32" ht="14.25">
      <c r="A74" s="757"/>
      <c r="B74" s="759" t="s">
        <v>75</v>
      </c>
      <c r="C74" s="690">
        <v>13</v>
      </c>
      <c r="D74" s="690">
        <v>8</v>
      </c>
      <c r="E74" s="690">
        <v>5</v>
      </c>
      <c r="F74" s="724">
        <v>5</v>
      </c>
      <c r="G74" s="725">
        <v>2</v>
      </c>
      <c r="H74" s="720">
        <v>3</v>
      </c>
      <c r="I74" s="725">
        <v>5</v>
      </c>
      <c r="J74" s="725">
        <v>2</v>
      </c>
      <c r="K74" s="720">
        <v>3</v>
      </c>
      <c r="L74" s="690"/>
      <c r="M74" s="690">
        <v>0</v>
      </c>
      <c r="N74" s="690">
        <v>0</v>
      </c>
      <c r="O74" s="726">
        <v>0</v>
      </c>
      <c r="P74" s="727">
        <v>0</v>
      </c>
      <c r="Q74" s="725">
        <v>0</v>
      </c>
      <c r="R74" s="720">
        <v>0</v>
      </c>
      <c r="S74" s="724">
        <v>0</v>
      </c>
      <c r="T74" s="725">
        <v>0</v>
      </c>
      <c r="U74" s="720">
        <v>0</v>
      </c>
      <c r="V74" s="724">
        <v>5</v>
      </c>
      <c r="W74" s="725">
        <v>5</v>
      </c>
      <c r="X74" s="725">
        <v>0</v>
      </c>
      <c r="Y74" s="727">
        <v>2</v>
      </c>
      <c r="Z74" s="725">
        <v>1</v>
      </c>
      <c r="AA74" s="726">
        <v>1</v>
      </c>
      <c r="AB74" s="690">
        <v>1</v>
      </c>
      <c r="AC74" s="690">
        <v>0</v>
      </c>
      <c r="AD74" s="690">
        <v>1</v>
      </c>
      <c r="AE74" s="758"/>
      <c r="AF74" s="717" t="s">
        <v>75</v>
      </c>
    </row>
    <row r="75" spans="1:32" ht="14.25">
      <c r="A75" s="757"/>
      <c r="B75" s="759" t="s">
        <v>76</v>
      </c>
      <c r="C75" s="690">
        <v>10</v>
      </c>
      <c r="D75" s="690">
        <v>7</v>
      </c>
      <c r="E75" s="690">
        <v>3</v>
      </c>
      <c r="F75" s="724">
        <v>5</v>
      </c>
      <c r="G75" s="725">
        <v>2</v>
      </c>
      <c r="H75" s="720">
        <v>3</v>
      </c>
      <c r="I75" s="725">
        <v>0</v>
      </c>
      <c r="J75" s="725">
        <v>0</v>
      </c>
      <c r="K75" s="720">
        <v>0</v>
      </c>
      <c r="L75" s="690"/>
      <c r="M75" s="690">
        <v>5</v>
      </c>
      <c r="N75" s="690">
        <v>2</v>
      </c>
      <c r="O75" s="726">
        <v>3</v>
      </c>
      <c r="P75" s="727">
        <v>0</v>
      </c>
      <c r="Q75" s="725">
        <v>0</v>
      </c>
      <c r="R75" s="720">
        <v>0</v>
      </c>
      <c r="S75" s="724">
        <v>4</v>
      </c>
      <c r="T75" s="725">
        <v>4</v>
      </c>
      <c r="U75" s="720">
        <v>0</v>
      </c>
      <c r="V75" s="724">
        <v>1</v>
      </c>
      <c r="W75" s="725">
        <v>1</v>
      </c>
      <c r="X75" s="725">
        <v>0</v>
      </c>
      <c r="Y75" s="727">
        <v>0</v>
      </c>
      <c r="Z75" s="725">
        <v>0</v>
      </c>
      <c r="AA75" s="726">
        <v>0</v>
      </c>
      <c r="AB75" s="690">
        <v>0</v>
      </c>
      <c r="AC75" s="690">
        <v>0</v>
      </c>
      <c r="AD75" s="690">
        <v>0</v>
      </c>
      <c r="AE75" s="758"/>
      <c r="AF75" s="717" t="s">
        <v>76</v>
      </c>
    </row>
    <row r="76" spans="1:32" ht="14.25">
      <c r="A76" s="757"/>
      <c r="B76" s="759" t="s">
        <v>77</v>
      </c>
      <c r="C76" s="690">
        <v>0</v>
      </c>
      <c r="D76" s="690">
        <v>0</v>
      </c>
      <c r="E76" s="690">
        <v>0</v>
      </c>
      <c r="F76" s="724">
        <v>0</v>
      </c>
      <c r="G76" s="725">
        <v>0</v>
      </c>
      <c r="H76" s="720">
        <v>0</v>
      </c>
      <c r="I76" s="725">
        <v>0</v>
      </c>
      <c r="J76" s="725">
        <v>0</v>
      </c>
      <c r="K76" s="720">
        <v>0</v>
      </c>
      <c r="L76" s="690"/>
      <c r="M76" s="690">
        <v>0</v>
      </c>
      <c r="N76" s="690">
        <v>0</v>
      </c>
      <c r="O76" s="726">
        <v>0</v>
      </c>
      <c r="P76" s="727">
        <v>0</v>
      </c>
      <c r="Q76" s="725">
        <v>0</v>
      </c>
      <c r="R76" s="726">
        <v>0</v>
      </c>
      <c r="S76" s="725">
        <v>0</v>
      </c>
      <c r="T76" s="725">
        <v>0</v>
      </c>
      <c r="U76" s="720">
        <v>0</v>
      </c>
      <c r="V76" s="724">
        <v>0</v>
      </c>
      <c r="W76" s="725">
        <v>0</v>
      </c>
      <c r="X76" s="725">
        <v>0</v>
      </c>
      <c r="Y76" s="727">
        <v>0</v>
      </c>
      <c r="Z76" s="725">
        <v>0</v>
      </c>
      <c r="AA76" s="726">
        <v>0</v>
      </c>
      <c r="AB76" s="690">
        <v>0</v>
      </c>
      <c r="AC76" s="690">
        <v>0</v>
      </c>
      <c r="AD76" s="690">
        <v>0</v>
      </c>
      <c r="AE76" s="758"/>
      <c r="AF76" s="717" t="s">
        <v>77</v>
      </c>
    </row>
    <row r="77" spans="1:32" ht="14.25">
      <c r="A77" s="757"/>
      <c r="B77" s="759" t="s">
        <v>78</v>
      </c>
      <c r="C77" s="690">
        <v>0</v>
      </c>
      <c r="D77" s="690">
        <v>0</v>
      </c>
      <c r="E77" s="690">
        <v>0</v>
      </c>
      <c r="F77" s="724">
        <v>0</v>
      </c>
      <c r="G77" s="725">
        <v>0</v>
      </c>
      <c r="H77" s="720">
        <v>0</v>
      </c>
      <c r="I77" s="725">
        <v>0</v>
      </c>
      <c r="J77" s="725">
        <v>0</v>
      </c>
      <c r="K77" s="720">
        <v>0</v>
      </c>
      <c r="L77" s="690"/>
      <c r="M77" s="690">
        <v>0</v>
      </c>
      <c r="N77" s="690">
        <v>0</v>
      </c>
      <c r="O77" s="726">
        <v>0</v>
      </c>
      <c r="P77" s="727">
        <v>0</v>
      </c>
      <c r="Q77" s="725">
        <v>0</v>
      </c>
      <c r="R77" s="726">
        <v>0</v>
      </c>
      <c r="S77" s="725">
        <v>0</v>
      </c>
      <c r="T77" s="725">
        <v>0</v>
      </c>
      <c r="U77" s="720">
        <v>0</v>
      </c>
      <c r="V77" s="724">
        <v>0</v>
      </c>
      <c r="W77" s="725">
        <v>0</v>
      </c>
      <c r="X77" s="725">
        <v>0</v>
      </c>
      <c r="Y77" s="727">
        <v>0</v>
      </c>
      <c r="Z77" s="725">
        <v>0</v>
      </c>
      <c r="AA77" s="726">
        <v>0</v>
      </c>
      <c r="AB77" s="690">
        <v>0</v>
      </c>
      <c r="AC77" s="690">
        <v>0</v>
      </c>
      <c r="AD77" s="690">
        <v>0</v>
      </c>
      <c r="AE77" s="758"/>
      <c r="AF77" s="717" t="s">
        <v>78</v>
      </c>
    </row>
    <row r="78" spans="1:32" ht="14.25">
      <c r="A78" s="757"/>
      <c r="B78" s="759" t="s">
        <v>79</v>
      </c>
      <c r="C78" s="690">
        <v>7</v>
      </c>
      <c r="D78" s="690">
        <v>4</v>
      </c>
      <c r="E78" s="690">
        <v>3</v>
      </c>
      <c r="F78" s="724">
        <v>3</v>
      </c>
      <c r="G78" s="725">
        <v>2</v>
      </c>
      <c r="H78" s="720">
        <v>1</v>
      </c>
      <c r="I78" s="725">
        <v>3</v>
      </c>
      <c r="J78" s="725">
        <v>2</v>
      </c>
      <c r="K78" s="720">
        <v>1</v>
      </c>
      <c r="L78" s="690"/>
      <c r="M78" s="690">
        <v>0</v>
      </c>
      <c r="N78" s="690">
        <v>0</v>
      </c>
      <c r="O78" s="726">
        <v>0</v>
      </c>
      <c r="P78" s="727">
        <v>1</v>
      </c>
      <c r="Q78" s="725">
        <v>0</v>
      </c>
      <c r="R78" s="726">
        <v>1</v>
      </c>
      <c r="S78" s="725">
        <v>0</v>
      </c>
      <c r="T78" s="725">
        <v>0</v>
      </c>
      <c r="U78" s="720">
        <v>0</v>
      </c>
      <c r="V78" s="724">
        <v>1</v>
      </c>
      <c r="W78" s="725">
        <v>1</v>
      </c>
      <c r="X78" s="725">
        <v>0</v>
      </c>
      <c r="Y78" s="727">
        <v>2</v>
      </c>
      <c r="Z78" s="725">
        <v>1</v>
      </c>
      <c r="AA78" s="726">
        <v>1</v>
      </c>
      <c r="AB78" s="690">
        <v>0</v>
      </c>
      <c r="AC78" s="690">
        <v>0</v>
      </c>
      <c r="AD78" s="690">
        <v>0</v>
      </c>
      <c r="AE78" s="758"/>
      <c r="AF78" s="717" t="s">
        <v>79</v>
      </c>
    </row>
    <row r="79" spans="1:32" ht="14.25">
      <c r="A79" s="760"/>
      <c r="B79" s="761" t="s">
        <v>80</v>
      </c>
      <c r="C79" s="762">
        <v>7</v>
      </c>
      <c r="D79" s="762">
        <v>2</v>
      </c>
      <c r="E79" s="762">
        <v>5</v>
      </c>
      <c r="F79" s="763">
        <v>3</v>
      </c>
      <c r="G79" s="762">
        <v>1</v>
      </c>
      <c r="H79" s="764">
        <v>2</v>
      </c>
      <c r="I79" s="762">
        <v>3</v>
      </c>
      <c r="J79" s="762">
        <v>1</v>
      </c>
      <c r="K79" s="764">
        <v>2</v>
      </c>
      <c r="L79" s="762"/>
      <c r="M79" s="762">
        <v>0</v>
      </c>
      <c r="N79" s="762">
        <v>0</v>
      </c>
      <c r="O79" s="765">
        <v>0</v>
      </c>
      <c r="P79" s="766">
        <v>1</v>
      </c>
      <c r="Q79" s="762">
        <v>0</v>
      </c>
      <c r="R79" s="765">
        <v>1</v>
      </c>
      <c r="S79" s="762">
        <v>0</v>
      </c>
      <c r="T79" s="762">
        <v>0</v>
      </c>
      <c r="U79" s="764">
        <v>0</v>
      </c>
      <c r="V79" s="763">
        <v>1</v>
      </c>
      <c r="W79" s="762">
        <v>0</v>
      </c>
      <c r="X79" s="762">
        <v>1</v>
      </c>
      <c r="Y79" s="766">
        <v>2</v>
      </c>
      <c r="Z79" s="762">
        <v>1</v>
      </c>
      <c r="AA79" s="765">
        <v>1</v>
      </c>
      <c r="AB79" s="762">
        <v>0</v>
      </c>
      <c r="AC79" s="762">
        <v>0</v>
      </c>
      <c r="AD79" s="762">
        <v>0</v>
      </c>
      <c r="AE79" s="767"/>
      <c r="AF79" s="768" t="s">
        <v>80</v>
      </c>
    </row>
    <row r="80" ht="9" customHeight="1"/>
    <row r="82" spans="3:30" ht="14.25">
      <c r="C82" s="603" t="str">
        <f>IF(C12+C15=C9," ","error")</f>
        <v> </v>
      </c>
      <c r="D82" s="603" t="str">
        <f aca="true" t="shared" si="0" ref="D82:AD82">IF(D12+D15=D9," ","error")</f>
        <v> </v>
      </c>
      <c r="E82" s="603" t="str">
        <f t="shared" si="0"/>
        <v> </v>
      </c>
      <c r="F82" s="603" t="str">
        <f t="shared" si="0"/>
        <v> </v>
      </c>
      <c r="G82" s="603" t="str">
        <f t="shared" si="0"/>
        <v> </v>
      </c>
      <c r="H82" s="603" t="str">
        <f t="shared" si="0"/>
        <v> </v>
      </c>
      <c r="I82" s="603" t="str">
        <f t="shared" si="0"/>
        <v> </v>
      </c>
      <c r="J82" s="603" t="str">
        <f t="shared" si="0"/>
        <v> </v>
      </c>
      <c r="K82" s="603" t="str">
        <f t="shared" si="0"/>
        <v> </v>
      </c>
      <c r="L82" s="603" t="e">
        <f t="shared" si="0"/>
        <v>#REF!</v>
      </c>
      <c r="M82" s="603" t="str">
        <f t="shared" si="0"/>
        <v> </v>
      </c>
      <c r="N82" s="603" t="str">
        <f t="shared" si="0"/>
        <v> </v>
      </c>
      <c r="O82" s="603" t="str">
        <f t="shared" si="0"/>
        <v> </v>
      </c>
      <c r="P82" s="603" t="str">
        <f t="shared" si="0"/>
        <v> </v>
      </c>
      <c r="Q82" s="603" t="str">
        <f t="shared" si="0"/>
        <v> </v>
      </c>
      <c r="R82" s="603" t="str">
        <f t="shared" si="0"/>
        <v> </v>
      </c>
      <c r="S82" s="603" t="str">
        <f t="shared" si="0"/>
        <v> </v>
      </c>
      <c r="T82" s="603" t="str">
        <f t="shared" si="0"/>
        <v> </v>
      </c>
      <c r="U82" s="603" t="str">
        <f t="shared" si="0"/>
        <v> </v>
      </c>
      <c r="V82" s="603" t="str">
        <f t="shared" si="0"/>
        <v> </v>
      </c>
      <c r="W82" s="603" t="str">
        <f t="shared" si="0"/>
        <v> </v>
      </c>
      <c r="X82" s="603" t="str">
        <f t="shared" si="0"/>
        <v> </v>
      </c>
      <c r="Y82" s="603" t="str">
        <f t="shared" si="0"/>
        <v> </v>
      </c>
      <c r="Z82" s="603" t="str">
        <f t="shared" si="0"/>
        <v> </v>
      </c>
      <c r="AA82" s="603" t="str">
        <f t="shared" si="0"/>
        <v> </v>
      </c>
      <c r="AB82" s="603" t="str">
        <f t="shared" si="0"/>
        <v> </v>
      </c>
      <c r="AC82" s="603" t="str">
        <f t="shared" si="0"/>
        <v> </v>
      </c>
      <c r="AD82" s="603" t="str">
        <f t="shared" si="0"/>
        <v> </v>
      </c>
    </row>
    <row r="83" spans="3:30" ht="14.25">
      <c r="C83" s="603" t="str">
        <f>IF(C13+C14=C12," ","error")</f>
        <v> </v>
      </c>
      <c r="D83" s="603" t="str">
        <f aca="true" t="shared" si="1" ref="D83:AD83">IF(D13+D14=D12," ","error")</f>
        <v> </v>
      </c>
      <c r="E83" s="603" t="str">
        <f t="shared" si="1"/>
        <v> </v>
      </c>
      <c r="F83" s="603" t="str">
        <f t="shared" si="1"/>
        <v> </v>
      </c>
      <c r="G83" s="603" t="str">
        <f t="shared" si="1"/>
        <v> </v>
      </c>
      <c r="H83" s="603" t="str">
        <f t="shared" si="1"/>
        <v> </v>
      </c>
      <c r="I83" s="603" t="str">
        <f t="shared" si="1"/>
        <v> </v>
      </c>
      <c r="J83" s="603" t="str">
        <f t="shared" si="1"/>
        <v> </v>
      </c>
      <c r="K83" s="603" t="str">
        <f t="shared" si="1"/>
        <v> </v>
      </c>
      <c r="L83" s="603" t="e">
        <f t="shared" si="1"/>
        <v>#REF!</v>
      </c>
      <c r="M83" s="603" t="str">
        <f t="shared" si="1"/>
        <v> </v>
      </c>
      <c r="N83" s="603" t="str">
        <f t="shared" si="1"/>
        <v> </v>
      </c>
      <c r="O83" s="603" t="str">
        <f t="shared" si="1"/>
        <v> </v>
      </c>
      <c r="P83" s="603" t="str">
        <f t="shared" si="1"/>
        <v> </v>
      </c>
      <c r="Q83" s="603" t="str">
        <f t="shared" si="1"/>
        <v> </v>
      </c>
      <c r="R83" s="603" t="str">
        <f t="shared" si="1"/>
        <v> </v>
      </c>
      <c r="S83" s="603" t="str">
        <f t="shared" si="1"/>
        <v> </v>
      </c>
      <c r="T83" s="603" t="str">
        <f t="shared" si="1"/>
        <v> </v>
      </c>
      <c r="U83" s="603" t="str">
        <f t="shared" si="1"/>
        <v> </v>
      </c>
      <c r="V83" s="603" t="str">
        <f t="shared" si="1"/>
        <v> </v>
      </c>
      <c r="W83" s="603" t="str">
        <f t="shared" si="1"/>
        <v> </v>
      </c>
      <c r="X83" s="603" t="str">
        <f t="shared" si="1"/>
        <v> </v>
      </c>
      <c r="Y83" s="603" t="str">
        <f t="shared" si="1"/>
        <v> </v>
      </c>
      <c r="Z83" s="603" t="str">
        <f t="shared" si="1"/>
        <v> </v>
      </c>
      <c r="AA83" s="603" t="str">
        <f t="shared" si="1"/>
        <v> </v>
      </c>
      <c r="AB83" s="603" t="str">
        <f t="shared" si="1"/>
        <v> </v>
      </c>
      <c r="AC83" s="603" t="str">
        <f t="shared" si="1"/>
        <v> </v>
      </c>
      <c r="AD83" s="603" t="str">
        <f t="shared" si="1"/>
        <v> </v>
      </c>
    </row>
  </sheetData>
  <sheetProtection/>
  <mergeCells count="74">
    <mergeCell ref="A56:B56"/>
    <mergeCell ref="AE56:AF56"/>
    <mergeCell ref="A62:B62"/>
    <mergeCell ref="AE62:AF62"/>
    <mergeCell ref="A67:B67"/>
    <mergeCell ref="AE67:AF67"/>
    <mergeCell ref="A47:B47"/>
    <mergeCell ref="AE47:AF47"/>
    <mergeCell ref="A50:B50"/>
    <mergeCell ref="AE50:AF50"/>
    <mergeCell ref="A53:B53"/>
    <mergeCell ref="AE53:AF53"/>
    <mergeCell ref="A39:B39"/>
    <mergeCell ref="AE39:AF39"/>
    <mergeCell ref="A40:B40"/>
    <mergeCell ref="AE40:AF40"/>
    <mergeCell ref="A44:B44"/>
    <mergeCell ref="AE44:AF44"/>
    <mergeCell ref="A36:B36"/>
    <mergeCell ref="AE36:AF36"/>
    <mergeCell ref="A37:B37"/>
    <mergeCell ref="AE37:AF37"/>
    <mergeCell ref="A38:B38"/>
    <mergeCell ref="AE38:AF38"/>
    <mergeCell ref="A32:B32"/>
    <mergeCell ref="AE32:AF32"/>
    <mergeCell ref="A33:B33"/>
    <mergeCell ref="AE33:AF33"/>
    <mergeCell ref="A35:B35"/>
    <mergeCell ref="AE35:AF35"/>
    <mergeCell ref="A29:B29"/>
    <mergeCell ref="AE29:AF29"/>
    <mergeCell ref="A30:B30"/>
    <mergeCell ref="AE30:AF30"/>
    <mergeCell ref="A31:B31"/>
    <mergeCell ref="AE31:AF31"/>
    <mergeCell ref="A25:B25"/>
    <mergeCell ref="AE25:AF25"/>
    <mergeCell ref="A26:B26"/>
    <mergeCell ref="AE26:AF26"/>
    <mergeCell ref="A27:B27"/>
    <mergeCell ref="AE27:AF27"/>
    <mergeCell ref="A21:B21"/>
    <mergeCell ref="AE21:AF21"/>
    <mergeCell ref="A23:B23"/>
    <mergeCell ref="AE23:AF23"/>
    <mergeCell ref="A24:B24"/>
    <mergeCell ref="AE24:AF24"/>
    <mergeCell ref="A18:B18"/>
    <mergeCell ref="AE18:AF18"/>
    <mergeCell ref="A19:B19"/>
    <mergeCell ref="AE19:AF19"/>
    <mergeCell ref="A20:B20"/>
    <mergeCell ref="AE20:AF20"/>
    <mergeCell ref="A7:B7"/>
    <mergeCell ref="AE7:AF7"/>
    <mergeCell ref="A9:B9"/>
    <mergeCell ref="AE9:AF9"/>
    <mergeCell ref="A17:B17"/>
    <mergeCell ref="AE17:AF17"/>
    <mergeCell ref="Y3:AA4"/>
    <mergeCell ref="AB3:AD4"/>
    <mergeCell ref="C4:C5"/>
    <mergeCell ref="D4:D5"/>
    <mergeCell ref="E4:E5"/>
    <mergeCell ref="F4:H4"/>
    <mergeCell ref="I4:K4"/>
    <mergeCell ref="M4:O4"/>
    <mergeCell ref="H1:Q1"/>
    <mergeCell ref="C3:E3"/>
    <mergeCell ref="F3:O3"/>
    <mergeCell ref="P3:R4"/>
    <mergeCell ref="S3:U4"/>
    <mergeCell ref="V3:X4"/>
  </mergeCells>
  <printOptions horizontalCentered="1"/>
  <pageMargins left="0.5905511811023623" right="0.5511811023622047" top="0.5905511811023623" bottom="0.5905511811023623" header="0.5118110236220472" footer="0.31496062992125984"/>
  <pageSetup firstPageNumber="102" useFirstPageNumber="1" horizontalDpi="600" verticalDpi="600" orientation="portrait" paperSize="9" scale="76" r:id="rId1"/>
  <headerFooter alignWithMargins="0">
    <oddFooter>&amp;C&amp;16-  &amp;P  -</oddFooter>
  </headerFooter>
  <colBreaks count="2" manualBreakCount="2">
    <brk id="15" max="80" man="1"/>
    <brk id="32" max="65535" man="1"/>
  </colBreaks>
</worksheet>
</file>

<file path=xl/worksheets/sheet2.xml><?xml version="1.0" encoding="utf-8"?>
<worksheet xmlns="http://schemas.openxmlformats.org/spreadsheetml/2006/main" xmlns:r="http://schemas.openxmlformats.org/officeDocument/2006/relationships">
  <dimension ref="A1:AF78"/>
  <sheetViews>
    <sheetView view="pageBreakPreview" zoomScale="60" zoomScaleNormal="75" zoomScalePageLayoutView="75" workbookViewId="0" topLeftCell="A1">
      <selection activeCell="AG95" sqref="AG95"/>
    </sheetView>
  </sheetViews>
  <sheetFormatPr defaultColWidth="9.00390625" defaultRowHeight="13.5"/>
  <cols>
    <col min="1" max="1" width="3.00390625" style="0" customWidth="1"/>
    <col min="2" max="2" width="10.625" style="0" customWidth="1"/>
    <col min="3" max="3" width="7.25390625" style="0" customWidth="1"/>
    <col min="4" max="4" width="9.625" style="0" customWidth="1"/>
    <col min="5" max="5" width="7.00390625" style="0" customWidth="1"/>
    <col min="6" max="6" width="9.125" style="0" customWidth="1"/>
    <col min="7" max="7" width="7.25390625" style="0" customWidth="1"/>
    <col min="8" max="8" width="9.125" style="0" customWidth="1"/>
    <col min="9" max="9" width="6.625" style="0" customWidth="1"/>
    <col min="10" max="10" width="9.375" style="0" customWidth="1"/>
    <col min="11" max="11" width="4.75390625" style="0" customWidth="1"/>
    <col min="12" max="12" width="4.50390625" style="0" customWidth="1"/>
    <col min="13" max="13" width="7.50390625" style="0" customWidth="1"/>
    <col min="14" max="14" width="9.625" style="0" customWidth="1"/>
    <col min="15" max="15" width="6.375" style="0" customWidth="1"/>
    <col min="16" max="16" width="8.75390625" style="0" customWidth="1"/>
    <col min="17" max="17" width="6.50390625" style="0" customWidth="1"/>
    <col min="18" max="18" width="8.75390625" style="0" customWidth="1"/>
    <col min="19" max="19" width="6.25390625" style="0" customWidth="1"/>
    <col min="20" max="20" width="8.75390625" style="0" customWidth="1"/>
    <col min="21" max="21" width="4.25390625" style="0" customWidth="1"/>
    <col min="22" max="22" width="5.25390625" style="0" customWidth="1"/>
    <col min="23" max="23" width="10.25390625" style="0" customWidth="1"/>
    <col min="24" max="24" width="8.625" style="0" customWidth="1"/>
    <col min="25" max="25" width="7.375" style="0" customWidth="1"/>
    <col min="26" max="26" width="7.625" style="0" customWidth="1"/>
    <col min="27" max="27" width="8.75390625" style="0" customWidth="1"/>
    <col min="28" max="30" width="7.875" style="0" customWidth="1"/>
    <col min="31" max="31" width="3.50390625" style="0" customWidth="1"/>
    <col min="32" max="32" width="9.875" style="0" customWidth="1"/>
  </cols>
  <sheetData>
    <row r="1" spans="1:32" ht="31.5" customHeight="1">
      <c r="A1" s="1"/>
      <c r="B1" s="1"/>
      <c r="C1" s="2"/>
      <c r="D1" s="2"/>
      <c r="E1" s="3"/>
      <c r="F1" s="2"/>
      <c r="G1" s="2"/>
      <c r="H1" s="192" t="s">
        <v>107</v>
      </c>
      <c r="I1" s="2"/>
      <c r="J1" s="474" t="s">
        <v>95</v>
      </c>
      <c r="K1" s="474"/>
      <c r="L1" s="474"/>
      <c r="M1" s="474"/>
      <c r="N1" s="474"/>
      <c r="O1" s="474"/>
      <c r="P1" s="474"/>
      <c r="Q1" s="4"/>
      <c r="R1" s="474" t="s">
        <v>96</v>
      </c>
      <c r="S1" s="474"/>
      <c r="T1" s="474"/>
      <c r="U1" s="474"/>
      <c r="V1" s="474"/>
      <c r="W1" s="474"/>
      <c r="X1" s="474"/>
      <c r="Y1" s="474"/>
      <c r="Z1" s="474"/>
      <c r="AA1" s="5"/>
      <c r="AB1" s="73" t="s">
        <v>0</v>
      </c>
      <c r="AC1" s="2"/>
      <c r="AD1" s="2"/>
      <c r="AE1" s="2"/>
      <c r="AF1" s="2"/>
    </row>
    <row r="2" spans="1:31" ht="13.5">
      <c r="A2" s="1"/>
      <c r="B2" s="6" t="s">
        <v>2</v>
      </c>
      <c r="D2" s="6" t="str">
        <f>IF(D8=D10+D11+D12," ","error")</f>
        <v> </v>
      </c>
      <c r="E2" s="6"/>
      <c r="F2" s="6" t="str">
        <f aca="true" t="shared" si="0" ref="F2:AD2">IF(F8=F10+F11+F12," ","error")</f>
        <v> </v>
      </c>
      <c r="G2" s="6"/>
      <c r="H2" s="6" t="str">
        <f t="shared" si="0"/>
        <v> </v>
      </c>
      <c r="I2" s="6"/>
      <c r="J2" s="6" t="str">
        <f t="shared" si="0"/>
        <v> </v>
      </c>
      <c r="K2" s="6"/>
      <c r="L2" s="6" t="str">
        <f t="shared" si="0"/>
        <v> </v>
      </c>
      <c r="M2" s="6"/>
      <c r="N2" s="6" t="str">
        <f t="shared" si="0"/>
        <v> </v>
      </c>
      <c r="O2" s="6"/>
      <c r="P2" s="6" t="str">
        <f t="shared" si="0"/>
        <v> </v>
      </c>
      <c r="Q2" s="6"/>
      <c r="R2" s="6" t="str">
        <f t="shared" si="0"/>
        <v> </v>
      </c>
      <c r="S2" s="6"/>
      <c r="T2" s="6" t="str">
        <f t="shared" si="0"/>
        <v> </v>
      </c>
      <c r="U2" s="6"/>
      <c r="V2" s="6" t="str">
        <f t="shared" si="0"/>
        <v> </v>
      </c>
      <c r="W2" s="6" t="str">
        <f t="shared" si="0"/>
        <v> </v>
      </c>
      <c r="X2" s="6" t="str">
        <f t="shared" si="0"/>
        <v> </v>
      </c>
      <c r="Y2" s="6" t="str">
        <f t="shared" si="0"/>
        <v> </v>
      </c>
      <c r="Z2" s="6" t="str">
        <f t="shared" si="0"/>
        <v> </v>
      </c>
      <c r="AA2" s="6" t="str">
        <f t="shared" si="0"/>
        <v> </v>
      </c>
      <c r="AB2" s="6" t="str">
        <f t="shared" si="0"/>
        <v> </v>
      </c>
      <c r="AC2" s="6" t="str">
        <f t="shared" si="0"/>
        <v> </v>
      </c>
      <c r="AD2" s="6" t="str">
        <f t="shared" si="0"/>
        <v> </v>
      </c>
      <c r="AE2" s="6"/>
    </row>
    <row r="3" spans="1:32" s="7" customFormat="1" ht="15.75" customHeight="1">
      <c r="A3" s="481" t="s">
        <v>3</v>
      </c>
      <c r="B3" s="486"/>
      <c r="C3" s="84" t="s">
        <v>4</v>
      </c>
      <c r="D3" s="8"/>
      <c r="E3" s="8"/>
      <c r="F3" s="8"/>
      <c r="G3" s="8"/>
      <c r="H3" s="8"/>
      <c r="I3" s="8"/>
      <c r="J3" s="8"/>
      <c r="K3" s="8"/>
      <c r="L3" s="9"/>
      <c r="M3" s="475" t="s">
        <v>5</v>
      </c>
      <c r="N3" s="476"/>
      <c r="O3" s="476"/>
      <c r="P3" s="476"/>
      <c r="Q3" s="476"/>
      <c r="R3" s="476"/>
      <c r="S3" s="476"/>
      <c r="T3" s="476"/>
      <c r="U3" s="476"/>
      <c r="V3" s="477"/>
      <c r="W3" s="84" t="s">
        <v>6</v>
      </c>
      <c r="X3" s="8"/>
      <c r="Y3" s="8"/>
      <c r="Z3" s="9"/>
      <c r="AA3" s="478" t="s">
        <v>7</v>
      </c>
      <c r="AB3" s="479"/>
      <c r="AC3" s="479"/>
      <c r="AD3" s="480"/>
      <c r="AE3" s="481" t="s">
        <v>3</v>
      </c>
      <c r="AF3" s="481"/>
    </row>
    <row r="4" spans="1:32" s="7" customFormat="1" ht="15.75" customHeight="1">
      <c r="A4" s="482"/>
      <c r="B4" s="487"/>
      <c r="C4" s="12" t="s">
        <v>4</v>
      </c>
      <c r="D4" s="13"/>
      <c r="E4" s="12" t="s">
        <v>16</v>
      </c>
      <c r="F4" s="13"/>
      <c r="G4" s="12" t="s">
        <v>17</v>
      </c>
      <c r="H4" s="13"/>
      <c r="I4" s="12" t="s">
        <v>18</v>
      </c>
      <c r="J4" s="13"/>
      <c r="K4" s="12" t="s">
        <v>19</v>
      </c>
      <c r="L4" s="113"/>
      <c r="M4" s="15" t="s">
        <v>4</v>
      </c>
      <c r="N4" s="115"/>
      <c r="O4" s="15" t="s">
        <v>16</v>
      </c>
      <c r="P4" s="16"/>
      <c r="Q4" s="15" t="s">
        <v>17</v>
      </c>
      <c r="R4" s="16"/>
      <c r="S4" s="115" t="s">
        <v>18</v>
      </c>
      <c r="T4" s="116"/>
      <c r="U4" s="115" t="s">
        <v>19</v>
      </c>
      <c r="V4" s="117"/>
      <c r="W4" s="11" t="s">
        <v>4</v>
      </c>
      <c r="X4" s="11" t="s">
        <v>20</v>
      </c>
      <c r="Y4" s="11" t="s">
        <v>21</v>
      </c>
      <c r="Z4" s="10" t="s">
        <v>22</v>
      </c>
      <c r="AA4" s="17" t="s">
        <v>4</v>
      </c>
      <c r="AB4" s="17" t="s">
        <v>20</v>
      </c>
      <c r="AC4" s="17" t="s">
        <v>21</v>
      </c>
      <c r="AD4" s="17" t="s">
        <v>22</v>
      </c>
      <c r="AE4" s="482"/>
      <c r="AF4" s="482"/>
    </row>
    <row r="5" spans="1:32" ht="8.25" customHeight="1">
      <c r="A5" s="26"/>
      <c r="B5" s="27"/>
      <c r="C5" s="28"/>
      <c r="D5" s="28"/>
      <c r="E5" s="28"/>
      <c r="F5" s="28"/>
      <c r="G5" s="28"/>
      <c r="H5" s="28"/>
      <c r="I5" s="28"/>
      <c r="J5" s="28"/>
      <c r="K5" s="28"/>
      <c r="L5" s="28"/>
      <c r="M5" s="114"/>
      <c r="N5" s="29"/>
      <c r="O5" s="29"/>
      <c r="P5" s="29"/>
      <c r="Q5" s="29"/>
      <c r="R5" s="29"/>
      <c r="S5" s="29"/>
      <c r="T5" s="29"/>
      <c r="U5" s="29"/>
      <c r="V5" s="168"/>
      <c r="W5" s="28"/>
      <c r="X5" s="28"/>
      <c r="Y5" s="28"/>
      <c r="Z5" s="28"/>
      <c r="AA5" s="98"/>
      <c r="AB5" s="99"/>
      <c r="AC5" s="99"/>
      <c r="AD5" s="99"/>
      <c r="AE5" s="30"/>
      <c r="AF5" s="31"/>
    </row>
    <row r="6" spans="1:32" s="7" customFormat="1" ht="16.5" customHeight="1">
      <c r="A6" s="455" t="s">
        <v>104</v>
      </c>
      <c r="B6" s="484"/>
      <c r="C6" s="35">
        <v>180</v>
      </c>
      <c r="D6" s="36">
        <v>45855</v>
      </c>
      <c r="E6" s="37">
        <v>48</v>
      </c>
      <c r="F6" s="36">
        <v>15435</v>
      </c>
      <c r="G6" s="37">
        <v>72</v>
      </c>
      <c r="H6" s="36">
        <v>15348</v>
      </c>
      <c r="I6" s="37">
        <v>58</v>
      </c>
      <c r="J6" s="36">
        <v>15070</v>
      </c>
      <c r="K6" s="37">
        <v>2</v>
      </c>
      <c r="L6" s="36">
        <v>2</v>
      </c>
      <c r="M6" s="89">
        <v>91</v>
      </c>
      <c r="N6" s="36">
        <v>21706</v>
      </c>
      <c r="O6" s="37">
        <v>20</v>
      </c>
      <c r="P6" s="36">
        <v>7423</v>
      </c>
      <c r="Q6" s="37">
        <v>39</v>
      </c>
      <c r="R6" s="36">
        <v>7130</v>
      </c>
      <c r="S6" s="37">
        <v>32</v>
      </c>
      <c r="T6" s="36">
        <v>7153</v>
      </c>
      <c r="U6" s="37" t="s">
        <v>93</v>
      </c>
      <c r="V6" s="90">
        <v>0</v>
      </c>
      <c r="W6" s="36">
        <v>1625</v>
      </c>
      <c r="X6" s="36">
        <v>547</v>
      </c>
      <c r="Y6" s="36">
        <v>554</v>
      </c>
      <c r="Z6" s="36">
        <v>524</v>
      </c>
      <c r="AA6" s="100">
        <v>6147</v>
      </c>
      <c r="AB6" s="36">
        <v>2104</v>
      </c>
      <c r="AC6" s="36">
        <v>2059</v>
      </c>
      <c r="AD6" s="36">
        <v>1984</v>
      </c>
      <c r="AE6" s="485" t="s">
        <v>104</v>
      </c>
      <c r="AF6" s="455"/>
    </row>
    <row r="7" spans="1:32" ht="15" customHeight="1">
      <c r="A7" s="39"/>
      <c r="B7" s="40"/>
      <c r="C7" s="41"/>
      <c r="D7" s="138"/>
      <c r="E7" s="41"/>
      <c r="F7" s="138"/>
      <c r="G7" s="41"/>
      <c r="H7" s="138"/>
      <c r="I7" s="41"/>
      <c r="J7" s="138"/>
      <c r="K7" s="41"/>
      <c r="L7" s="138"/>
      <c r="M7" s="91"/>
      <c r="N7" s="138"/>
      <c r="O7" s="41"/>
      <c r="P7" s="138"/>
      <c r="Q7" s="41"/>
      <c r="R7" s="138"/>
      <c r="S7" s="41"/>
      <c r="T7" s="138"/>
      <c r="U7" s="41"/>
      <c r="V7" s="140"/>
      <c r="W7" s="138"/>
      <c r="X7" s="138"/>
      <c r="Y7" s="138"/>
      <c r="Z7" s="138"/>
      <c r="AA7" s="141"/>
      <c r="AB7" s="138"/>
      <c r="AC7" s="138"/>
      <c r="AD7" s="138"/>
      <c r="AE7" s="42"/>
      <c r="AF7" s="43"/>
    </row>
    <row r="8" spans="1:32" s="44" customFormat="1" ht="16.5" customHeight="1">
      <c r="A8" s="458" t="s">
        <v>105</v>
      </c>
      <c r="B8" s="459"/>
      <c r="C8" s="70">
        <v>153</v>
      </c>
      <c r="D8" s="142">
        <v>45433</v>
      </c>
      <c r="E8" s="70">
        <v>35</v>
      </c>
      <c r="F8" s="142">
        <v>15579</v>
      </c>
      <c r="G8" s="70">
        <v>69</v>
      </c>
      <c r="H8" s="142">
        <v>14947</v>
      </c>
      <c r="I8" s="70">
        <v>45</v>
      </c>
      <c r="J8" s="142">
        <v>14903</v>
      </c>
      <c r="K8" s="70">
        <v>4</v>
      </c>
      <c r="L8" s="142">
        <v>4</v>
      </c>
      <c r="M8" s="92">
        <v>75</v>
      </c>
      <c r="N8" s="142">
        <v>21658</v>
      </c>
      <c r="O8" s="70">
        <v>14</v>
      </c>
      <c r="P8" s="142">
        <v>7446</v>
      </c>
      <c r="Q8" s="70">
        <v>37</v>
      </c>
      <c r="R8" s="142">
        <v>7269</v>
      </c>
      <c r="S8" s="70">
        <v>24</v>
      </c>
      <c r="T8" s="142">
        <v>6943</v>
      </c>
      <c r="U8" s="46" t="s">
        <v>87</v>
      </c>
      <c r="V8" s="144">
        <v>0</v>
      </c>
      <c r="W8" s="142">
        <v>1509</v>
      </c>
      <c r="X8" s="142">
        <v>488</v>
      </c>
      <c r="Y8" s="142">
        <v>501</v>
      </c>
      <c r="Z8" s="142">
        <v>520</v>
      </c>
      <c r="AA8" s="145">
        <v>6204</v>
      </c>
      <c r="AB8" s="142">
        <v>2174</v>
      </c>
      <c r="AC8" s="142">
        <v>2019</v>
      </c>
      <c r="AD8" s="142">
        <v>2011</v>
      </c>
      <c r="AE8" s="483" t="s">
        <v>105</v>
      </c>
      <c r="AF8" s="458"/>
    </row>
    <row r="9" spans="1:32" s="48" customFormat="1" ht="15" customHeight="1">
      <c r="A9" s="49"/>
      <c r="B9" s="50"/>
      <c r="C9" s="51"/>
      <c r="D9" s="146"/>
      <c r="E9" s="52"/>
      <c r="F9" s="147"/>
      <c r="G9" s="52"/>
      <c r="H9" s="147"/>
      <c r="I9" s="52"/>
      <c r="J9" s="146"/>
      <c r="K9" s="52"/>
      <c r="L9" s="146"/>
      <c r="M9" s="93"/>
      <c r="N9" s="146"/>
      <c r="O9" s="52"/>
      <c r="P9" s="146"/>
      <c r="Q9" s="52"/>
      <c r="R9" s="146"/>
      <c r="S9" s="52"/>
      <c r="T9" s="146"/>
      <c r="U9" s="52"/>
      <c r="V9" s="149"/>
      <c r="W9" s="146"/>
      <c r="X9" s="146"/>
      <c r="Y9" s="146"/>
      <c r="Z9" s="146"/>
      <c r="AA9" s="150"/>
      <c r="AB9" s="146"/>
      <c r="AC9" s="146"/>
      <c r="AD9" s="146"/>
      <c r="AE9" s="53"/>
      <c r="AF9" s="49"/>
    </row>
    <row r="10" spans="2:32" s="48" customFormat="1" ht="16.5" customHeight="1">
      <c r="B10" s="79" t="s">
        <v>26</v>
      </c>
      <c r="C10" s="38">
        <v>153</v>
      </c>
      <c r="D10" s="146">
        <v>26859</v>
      </c>
      <c r="E10" s="37">
        <v>35</v>
      </c>
      <c r="F10" s="146">
        <v>9159</v>
      </c>
      <c r="G10" s="37">
        <v>69</v>
      </c>
      <c r="H10" s="146">
        <v>8840</v>
      </c>
      <c r="I10" s="37">
        <v>45</v>
      </c>
      <c r="J10" s="146">
        <v>8856</v>
      </c>
      <c r="K10" s="37">
        <v>4</v>
      </c>
      <c r="L10" s="146">
        <v>4</v>
      </c>
      <c r="M10" s="89">
        <v>75</v>
      </c>
      <c r="N10" s="138">
        <v>14810</v>
      </c>
      <c r="O10" s="37">
        <v>14</v>
      </c>
      <c r="P10" s="146">
        <v>5067</v>
      </c>
      <c r="Q10" s="37">
        <v>37</v>
      </c>
      <c r="R10" s="146">
        <v>4960</v>
      </c>
      <c r="S10" s="37">
        <v>24</v>
      </c>
      <c r="T10" s="146">
        <v>4783</v>
      </c>
      <c r="U10" s="37" t="s">
        <v>86</v>
      </c>
      <c r="V10" s="149">
        <v>0</v>
      </c>
      <c r="W10" s="146">
        <v>1394</v>
      </c>
      <c r="X10" s="146">
        <v>448</v>
      </c>
      <c r="Y10" s="146">
        <v>463</v>
      </c>
      <c r="Z10" s="146">
        <v>483</v>
      </c>
      <c r="AA10" s="150">
        <v>4879</v>
      </c>
      <c r="AB10" s="146">
        <v>1693</v>
      </c>
      <c r="AC10" s="146">
        <v>1585</v>
      </c>
      <c r="AD10" s="146">
        <v>1601</v>
      </c>
      <c r="AE10" s="81"/>
      <c r="AF10" s="79" t="s">
        <v>26</v>
      </c>
    </row>
    <row r="11" spans="2:32" s="48" customFormat="1" ht="16.5" customHeight="1">
      <c r="B11" s="79" t="s">
        <v>27</v>
      </c>
      <c r="C11" s="38" t="s">
        <v>85</v>
      </c>
      <c r="D11" s="146">
        <v>4621</v>
      </c>
      <c r="E11" s="37" t="s">
        <v>86</v>
      </c>
      <c r="F11" s="146">
        <v>1548</v>
      </c>
      <c r="G11" s="37" t="s">
        <v>86</v>
      </c>
      <c r="H11" s="146">
        <v>1554</v>
      </c>
      <c r="I11" s="37" t="s">
        <v>86</v>
      </c>
      <c r="J11" s="146">
        <v>1519</v>
      </c>
      <c r="K11" s="37" t="s">
        <v>86</v>
      </c>
      <c r="L11" s="146">
        <v>0</v>
      </c>
      <c r="M11" s="89" t="s">
        <v>86</v>
      </c>
      <c r="N11" s="138">
        <v>813</v>
      </c>
      <c r="O11" s="37" t="s">
        <v>86</v>
      </c>
      <c r="P11" s="146">
        <v>280</v>
      </c>
      <c r="Q11" s="37" t="s">
        <v>86</v>
      </c>
      <c r="R11" s="146">
        <v>278</v>
      </c>
      <c r="S11" s="37" t="s">
        <v>86</v>
      </c>
      <c r="T11" s="146">
        <v>255</v>
      </c>
      <c r="U11" s="37" t="s">
        <v>86</v>
      </c>
      <c r="V11" s="149">
        <v>0</v>
      </c>
      <c r="W11" s="146">
        <v>115</v>
      </c>
      <c r="X11" s="146">
        <v>40</v>
      </c>
      <c r="Y11" s="146">
        <v>38</v>
      </c>
      <c r="Z11" s="146">
        <v>37</v>
      </c>
      <c r="AA11" s="150">
        <v>0</v>
      </c>
      <c r="AB11" s="146">
        <v>0</v>
      </c>
      <c r="AC11" s="146">
        <v>0</v>
      </c>
      <c r="AD11" s="146">
        <v>0</v>
      </c>
      <c r="AE11" s="81"/>
      <c r="AF11" s="79" t="s">
        <v>27</v>
      </c>
    </row>
    <row r="12" spans="2:32" s="48" customFormat="1" ht="16.5" customHeight="1">
      <c r="B12" s="79" t="s">
        <v>28</v>
      </c>
      <c r="C12" s="38" t="s">
        <v>86</v>
      </c>
      <c r="D12" s="146">
        <v>13953</v>
      </c>
      <c r="E12" s="37" t="s">
        <v>86</v>
      </c>
      <c r="F12" s="146">
        <v>4872</v>
      </c>
      <c r="G12" s="37" t="s">
        <v>86</v>
      </c>
      <c r="H12" s="146">
        <v>4553</v>
      </c>
      <c r="I12" s="37" t="s">
        <v>86</v>
      </c>
      <c r="J12" s="146">
        <v>4528</v>
      </c>
      <c r="K12" s="37" t="s">
        <v>86</v>
      </c>
      <c r="L12" s="146">
        <v>0</v>
      </c>
      <c r="M12" s="89" t="s">
        <v>86</v>
      </c>
      <c r="N12" s="138">
        <v>6035</v>
      </c>
      <c r="O12" s="37" t="s">
        <v>86</v>
      </c>
      <c r="P12" s="146">
        <v>2099</v>
      </c>
      <c r="Q12" s="37" t="s">
        <v>86</v>
      </c>
      <c r="R12" s="146">
        <v>2031</v>
      </c>
      <c r="S12" s="37" t="s">
        <v>86</v>
      </c>
      <c r="T12" s="146">
        <v>1905</v>
      </c>
      <c r="U12" s="37" t="s">
        <v>86</v>
      </c>
      <c r="V12" s="149">
        <v>0</v>
      </c>
      <c r="W12" s="146">
        <v>0</v>
      </c>
      <c r="X12" s="146">
        <v>0</v>
      </c>
      <c r="Y12" s="146">
        <v>0</v>
      </c>
      <c r="Z12" s="146">
        <v>0</v>
      </c>
      <c r="AA12" s="150">
        <v>1325</v>
      </c>
      <c r="AB12" s="146">
        <v>481</v>
      </c>
      <c r="AC12" s="146">
        <v>434</v>
      </c>
      <c r="AD12" s="146">
        <v>410</v>
      </c>
      <c r="AE12" s="81"/>
      <c r="AF12" s="79" t="s">
        <v>28</v>
      </c>
    </row>
    <row r="13" spans="1:32" s="48" customFormat="1" ht="15" customHeight="1">
      <c r="A13" s="49"/>
      <c r="B13" s="50"/>
      <c r="C13" s="52"/>
      <c r="D13" s="146"/>
      <c r="E13" s="52"/>
      <c r="F13" s="147"/>
      <c r="G13" s="52"/>
      <c r="H13" s="147"/>
      <c r="I13" s="52"/>
      <c r="J13" s="146"/>
      <c r="K13" s="52"/>
      <c r="L13" s="146"/>
      <c r="M13" s="93"/>
      <c r="N13" s="146"/>
      <c r="O13" s="52"/>
      <c r="P13" s="146"/>
      <c r="Q13" s="52"/>
      <c r="R13" s="146"/>
      <c r="S13" s="52"/>
      <c r="T13" s="146"/>
      <c r="U13" s="52"/>
      <c r="V13" s="149"/>
      <c r="W13" s="146"/>
      <c r="X13" s="146"/>
      <c r="Y13" s="146"/>
      <c r="Z13" s="146"/>
      <c r="AA13" s="150"/>
      <c r="AB13" s="146"/>
      <c r="AC13" s="146"/>
      <c r="AD13" s="146"/>
      <c r="AE13" s="53"/>
      <c r="AF13" s="49"/>
    </row>
    <row r="14" spans="1:32" ht="16.5" customHeight="1">
      <c r="A14" s="464" t="s">
        <v>29</v>
      </c>
      <c r="B14" s="465"/>
      <c r="C14" s="67">
        <v>118</v>
      </c>
      <c r="D14" s="138">
        <v>17917</v>
      </c>
      <c r="E14" s="67">
        <v>26</v>
      </c>
      <c r="F14" s="138">
        <v>6212</v>
      </c>
      <c r="G14" s="67">
        <v>57</v>
      </c>
      <c r="H14" s="138">
        <v>5871</v>
      </c>
      <c r="I14" s="67">
        <v>35</v>
      </c>
      <c r="J14" s="138">
        <v>5834</v>
      </c>
      <c r="K14" s="7"/>
      <c r="L14" s="138">
        <v>0</v>
      </c>
      <c r="M14" s="94">
        <v>75</v>
      </c>
      <c r="N14" s="138">
        <v>10086</v>
      </c>
      <c r="O14" s="95">
        <v>14</v>
      </c>
      <c r="P14" s="138">
        <v>3526</v>
      </c>
      <c r="Q14" s="95">
        <v>37</v>
      </c>
      <c r="R14" s="138">
        <v>3341</v>
      </c>
      <c r="S14" s="95">
        <v>24</v>
      </c>
      <c r="T14" s="138">
        <v>3219</v>
      </c>
      <c r="U14" s="1"/>
      <c r="V14" s="140">
        <v>0</v>
      </c>
      <c r="W14" s="138">
        <v>0</v>
      </c>
      <c r="X14" s="138">
        <v>0</v>
      </c>
      <c r="Y14" s="138">
        <v>0</v>
      </c>
      <c r="Z14" s="138">
        <v>0</v>
      </c>
      <c r="AA14" s="141">
        <v>2090</v>
      </c>
      <c r="AB14" s="138">
        <v>733</v>
      </c>
      <c r="AC14" s="138">
        <v>698</v>
      </c>
      <c r="AD14" s="138">
        <v>659</v>
      </c>
      <c r="AE14" s="490" t="s">
        <v>29</v>
      </c>
      <c r="AF14" s="464"/>
    </row>
    <row r="15" spans="1:32" ht="16.5" customHeight="1">
      <c r="A15" s="464" t="s">
        <v>30</v>
      </c>
      <c r="B15" s="465"/>
      <c r="C15" s="7"/>
      <c r="D15" s="138">
        <v>3396</v>
      </c>
      <c r="E15" s="7"/>
      <c r="F15" s="138">
        <v>1171</v>
      </c>
      <c r="G15" s="7"/>
      <c r="H15" s="138">
        <v>1108</v>
      </c>
      <c r="I15" s="7"/>
      <c r="J15" s="138">
        <v>1117</v>
      </c>
      <c r="K15" s="7"/>
      <c r="L15" s="138">
        <v>0</v>
      </c>
      <c r="M15" s="96"/>
      <c r="N15" s="138">
        <v>892</v>
      </c>
      <c r="O15" s="1"/>
      <c r="P15" s="138">
        <v>324</v>
      </c>
      <c r="Q15" s="1"/>
      <c r="R15" s="138">
        <v>288</v>
      </c>
      <c r="S15" s="1"/>
      <c r="T15" s="138">
        <v>280</v>
      </c>
      <c r="U15" s="1"/>
      <c r="V15" s="140">
        <v>0</v>
      </c>
      <c r="W15" s="154">
        <v>511</v>
      </c>
      <c r="X15" s="154">
        <v>158</v>
      </c>
      <c r="Y15" s="154">
        <v>167</v>
      </c>
      <c r="Z15" s="154">
        <v>186</v>
      </c>
      <c r="AA15" s="155">
        <v>608</v>
      </c>
      <c r="AB15" s="156">
        <v>217</v>
      </c>
      <c r="AC15" s="156">
        <v>193</v>
      </c>
      <c r="AD15" s="156">
        <v>198</v>
      </c>
      <c r="AE15" s="490" t="s">
        <v>30</v>
      </c>
      <c r="AF15" s="464"/>
    </row>
    <row r="16" spans="1:32" ht="16.5" customHeight="1">
      <c r="A16" s="464" t="s">
        <v>31</v>
      </c>
      <c r="B16" s="465"/>
      <c r="C16" s="7"/>
      <c r="D16" s="138">
        <v>526</v>
      </c>
      <c r="E16" s="7"/>
      <c r="F16" s="138">
        <v>170</v>
      </c>
      <c r="G16" s="7"/>
      <c r="H16" s="138">
        <v>168</v>
      </c>
      <c r="I16" s="7"/>
      <c r="J16" s="138">
        <v>188</v>
      </c>
      <c r="K16" s="7"/>
      <c r="L16" s="138">
        <v>0</v>
      </c>
      <c r="M16" s="96"/>
      <c r="N16" s="138">
        <v>0</v>
      </c>
      <c r="O16" s="1"/>
      <c r="P16" s="138">
        <v>0</v>
      </c>
      <c r="Q16" s="1"/>
      <c r="R16" s="138">
        <v>0</v>
      </c>
      <c r="S16" s="1"/>
      <c r="T16" s="138">
        <v>0</v>
      </c>
      <c r="U16" s="1"/>
      <c r="V16" s="140">
        <v>0</v>
      </c>
      <c r="W16" s="154">
        <v>0</v>
      </c>
      <c r="X16" s="154">
        <v>0</v>
      </c>
      <c r="Y16" s="154">
        <v>0</v>
      </c>
      <c r="Z16" s="154">
        <v>0</v>
      </c>
      <c r="AA16" s="155">
        <v>0</v>
      </c>
      <c r="AB16" s="156">
        <v>0</v>
      </c>
      <c r="AC16" s="156">
        <v>0</v>
      </c>
      <c r="AD16" s="156">
        <v>0</v>
      </c>
      <c r="AE16" s="490" t="s">
        <v>31</v>
      </c>
      <c r="AF16" s="464"/>
    </row>
    <row r="17" spans="1:32" ht="16.5" customHeight="1">
      <c r="A17" s="464" t="s">
        <v>32</v>
      </c>
      <c r="B17" s="465"/>
      <c r="C17" s="7"/>
      <c r="D17" s="138">
        <v>324</v>
      </c>
      <c r="E17" s="7"/>
      <c r="F17" s="138">
        <v>117</v>
      </c>
      <c r="G17" s="7"/>
      <c r="H17" s="138">
        <v>94</v>
      </c>
      <c r="I17" s="7"/>
      <c r="J17" s="138">
        <v>113</v>
      </c>
      <c r="K17" s="7"/>
      <c r="L17" s="138">
        <v>0</v>
      </c>
      <c r="M17" s="96"/>
      <c r="N17" s="138">
        <v>0</v>
      </c>
      <c r="O17" s="1"/>
      <c r="P17" s="138">
        <v>0</v>
      </c>
      <c r="Q17" s="1"/>
      <c r="R17" s="138">
        <v>0</v>
      </c>
      <c r="S17" s="1"/>
      <c r="T17" s="138">
        <v>0</v>
      </c>
      <c r="U17" s="1"/>
      <c r="V17" s="140">
        <v>0</v>
      </c>
      <c r="W17" s="154">
        <v>125</v>
      </c>
      <c r="X17" s="154">
        <v>39</v>
      </c>
      <c r="Y17" s="154">
        <v>38</v>
      </c>
      <c r="Z17" s="154">
        <v>48</v>
      </c>
      <c r="AA17" s="155">
        <v>0</v>
      </c>
      <c r="AB17" s="156">
        <v>0</v>
      </c>
      <c r="AC17" s="156">
        <v>0</v>
      </c>
      <c r="AD17" s="156">
        <v>0</v>
      </c>
      <c r="AE17" s="490" t="s">
        <v>32</v>
      </c>
      <c r="AF17" s="464"/>
    </row>
    <row r="18" spans="1:32" ht="16.5" customHeight="1">
      <c r="A18" s="464" t="s">
        <v>33</v>
      </c>
      <c r="B18" s="465"/>
      <c r="C18" s="7"/>
      <c r="D18" s="138">
        <v>2136</v>
      </c>
      <c r="E18" s="7"/>
      <c r="F18" s="138">
        <v>738</v>
      </c>
      <c r="G18" s="7"/>
      <c r="H18" s="138">
        <v>724</v>
      </c>
      <c r="I18" s="7"/>
      <c r="J18" s="138">
        <v>674</v>
      </c>
      <c r="K18" s="7"/>
      <c r="L18" s="138">
        <v>0</v>
      </c>
      <c r="M18" s="96"/>
      <c r="N18" s="138">
        <v>872</v>
      </c>
      <c r="O18" s="1"/>
      <c r="P18" s="138">
        <v>280</v>
      </c>
      <c r="Q18" s="1"/>
      <c r="R18" s="138">
        <v>323</v>
      </c>
      <c r="S18" s="1"/>
      <c r="T18" s="138">
        <v>269</v>
      </c>
      <c r="U18" s="1"/>
      <c r="V18" s="140">
        <v>0</v>
      </c>
      <c r="W18" s="154">
        <v>0</v>
      </c>
      <c r="X18" s="154">
        <v>0</v>
      </c>
      <c r="Y18" s="154">
        <v>0</v>
      </c>
      <c r="Z18" s="154">
        <v>0</v>
      </c>
      <c r="AA18" s="155">
        <v>256</v>
      </c>
      <c r="AB18" s="156">
        <v>98</v>
      </c>
      <c r="AC18" s="156">
        <v>85</v>
      </c>
      <c r="AD18" s="156">
        <v>73</v>
      </c>
      <c r="AE18" s="490" t="s">
        <v>33</v>
      </c>
      <c r="AF18" s="464"/>
    </row>
    <row r="19" spans="1:32" ht="9" customHeight="1">
      <c r="A19" s="59"/>
      <c r="B19" s="54"/>
      <c r="C19" s="7"/>
      <c r="D19" s="138"/>
      <c r="E19" s="7"/>
      <c r="F19" s="138"/>
      <c r="G19" s="7"/>
      <c r="H19" s="138"/>
      <c r="I19" s="7"/>
      <c r="J19" s="138"/>
      <c r="K19" s="7"/>
      <c r="L19" s="138"/>
      <c r="M19" s="96"/>
      <c r="N19" s="138"/>
      <c r="O19" s="1"/>
      <c r="P19" s="138"/>
      <c r="Q19" s="1"/>
      <c r="R19" s="138"/>
      <c r="S19" s="1"/>
      <c r="T19" s="138"/>
      <c r="U19" s="1"/>
      <c r="V19" s="140"/>
      <c r="W19" s="154"/>
      <c r="X19" s="154"/>
      <c r="Y19" s="154"/>
      <c r="Z19" s="154"/>
      <c r="AA19" s="155"/>
      <c r="AB19" s="156"/>
      <c r="AC19" s="156"/>
      <c r="AD19" s="156"/>
      <c r="AE19" s="78"/>
      <c r="AF19" s="59"/>
    </row>
    <row r="20" spans="1:32" ht="16.5" customHeight="1">
      <c r="A20" s="464" t="s">
        <v>34</v>
      </c>
      <c r="B20" s="465"/>
      <c r="C20" s="7"/>
      <c r="D20" s="138">
        <v>940</v>
      </c>
      <c r="E20" s="7"/>
      <c r="F20" s="138">
        <v>325</v>
      </c>
      <c r="G20" s="7"/>
      <c r="H20" s="138">
        <v>282</v>
      </c>
      <c r="I20" s="7"/>
      <c r="J20" s="138">
        <v>333</v>
      </c>
      <c r="K20" s="7"/>
      <c r="L20" s="138">
        <v>0</v>
      </c>
      <c r="M20" s="96"/>
      <c r="N20" s="138">
        <v>298</v>
      </c>
      <c r="O20" s="1"/>
      <c r="P20" s="138">
        <v>103</v>
      </c>
      <c r="Q20" s="1"/>
      <c r="R20" s="138">
        <v>96</v>
      </c>
      <c r="S20" s="1"/>
      <c r="T20" s="138">
        <v>99</v>
      </c>
      <c r="U20" s="1"/>
      <c r="V20" s="140">
        <v>0</v>
      </c>
      <c r="W20" s="154">
        <v>34</v>
      </c>
      <c r="X20" s="154">
        <v>8</v>
      </c>
      <c r="Y20" s="154">
        <v>9</v>
      </c>
      <c r="Z20" s="154">
        <v>17</v>
      </c>
      <c r="AA20" s="155">
        <v>0</v>
      </c>
      <c r="AB20" s="156">
        <v>0</v>
      </c>
      <c r="AC20" s="156">
        <v>0</v>
      </c>
      <c r="AD20" s="156">
        <v>0</v>
      </c>
      <c r="AE20" s="490" t="s">
        <v>34</v>
      </c>
      <c r="AF20" s="464"/>
    </row>
    <row r="21" spans="1:32" ht="16.5" customHeight="1">
      <c r="A21" s="464" t="s">
        <v>35</v>
      </c>
      <c r="B21" s="467"/>
      <c r="C21" s="7"/>
      <c r="D21" s="138">
        <v>377</v>
      </c>
      <c r="E21" s="7"/>
      <c r="F21" s="138">
        <v>133</v>
      </c>
      <c r="G21" s="7"/>
      <c r="H21" s="138">
        <v>111</v>
      </c>
      <c r="I21" s="7"/>
      <c r="J21" s="138">
        <v>133</v>
      </c>
      <c r="K21" s="7"/>
      <c r="L21" s="138">
        <v>0</v>
      </c>
      <c r="M21" s="96"/>
      <c r="N21" s="138">
        <v>179</v>
      </c>
      <c r="O21" s="1"/>
      <c r="P21" s="138">
        <v>63</v>
      </c>
      <c r="Q21" s="1"/>
      <c r="R21" s="138">
        <v>47</v>
      </c>
      <c r="S21" s="1"/>
      <c r="T21" s="138">
        <v>69</v>
      </c>
      <c r="U21" s="1"/>
      <c r="V21" s="140">
        <v>0</v>
      </c>
      <c r="W21" s="154">
        <v>105</v>
      </c>
      <c r="X21" s="154">
        <v>32</v>
      </c>
      <c r="Y21" s="154">
        <v>39</v>
      </c>
      <c r="Z21" s="154">
        <v>34</v>
      </c>
      <c r="AA21" s="155">
        <v>93</v>
      </c>
      <c r="AB21" s="156">
        <v>38</v>
      </c>
      <c r="AC21" s="156">
        <v>25</v>
      </c>
      <c r="AD21" s="156">
        <v>30</v>
      </c>
      <c r="AE21" s="490" t="s">
        <v>35</v>
      </c>
      <c r="AF21" s="468"/>
    </row>
    <row r="22" spans="1:32" ht="16.5" customHeight="1">
      <c r="A22" s="464" t="s">
        <v>36</v>
      </c>
      <c r="B22" s="467"/>
      <c r="C22" s="7"/>
      <c r="D22" s="138">
        <v>147</v>
      </c>
      <c r="E22" s="7"/>
      <c r="F22" s="138">
        <v>65</v>
      </c>
      <c r="G22" s="7"/>
      <c r="H22" s="138">
        <v>39</v>
      </c>
      <c r="I22" s="7"/>
      <c r="J22" s="138">
        <v>43</v>
      </c>
      <c r="K22" s="7"/>
      <c r="L22" s="138">
        <v>0</v>
      </c>
      <c r="M22" s="96"/>
      <c r="N22" s="138">
        <v>59</v>
      </c>
      <c r="O22" s="1"/>
      <c r="P22" s="138">
        <v>25</v>
      </c>
      <c r="Q22" s="1"/>
      <c r="R22" s="138">
        <v>18</v>
      </c>
      <c r="S22" s="1"/>
      <c r="T22" s="138">
        <v>16</v>
      </c>
      <c r="U22" s="1"/>
      <c r="V22" s="140">
        <v>0</v>
      </c>
      <c r="W22" s="154">
        <v>0</v>
      </c>
      <c r="X22" s="154">
        <v>0</v>
      </c>
      <c r="Y22" s="154">
        <v>0</v>
      </c>
      <c r="Z22" s="154">
        <v>0</v>
      </c>
      <c r="AA22" s="155">
        <v>0</v>
      </c>
      <c r="AB22" s="156">
        <v>0</v>
      </c>
      <c r="AC22" s="156">
        <v>0</v>
      </c>
      <c r="AD22" s="156">
        <v>0</v>
      </c>
      <c r="AE22" s="490" t="s">
        <v>36</v>
      </c>
      <c r="AF22" s="468"/>
    </row>
    <row r="23" spans="1:32" ht="16.5" customHeight="1">
      <c r="A23" s="464" t="s">
        <v>37</v>
      </c>
      <c r="B23" s="467"/>
      <c r="C23" s="7"/>
      <c r="D23" s="138">
        <v>2559</v>
      </c>
      <c r="E23" s="7"/>
      <c r="F23" s="138">
        <v>851</v>
      </c>
      <c r="G23" s="7"/>
      <c r="H23" s="138">
        <v>873</v>
      </c>
      <c r="I23" s="7"/>
      <c r="J23" s="138">
        <v>835</v>
      </c>
      <c r="K23" s="7"/>
      <c r="L23" s="138">
        <v>0</v>
      </c>
      <c r="M23" s="96"/>
      <c r="N23" s="138">
        <v>1185</v>
      </c>
      <c r="O23" s="1"/>
      <c r="P23" s="138">
        <v>422</v>
      </c>
      <c r="Q23" s="1"/>
      <c r="R23" s="138">
        <v>409</v>
      </c>
      <c r="S23" s="1"/>
      <c r="T23" s="138">
        <v>354</v>
      </c>
      <c r="U23" s="1"/>
      <c r="V23" s="140">
        <v>0</v>
      </c>
      <c r="W23" s="154">
        <v>0</v>
      </c>
      <c r="X23" s="154">
        <v>0</v>
      </c>
      <c r="Y23" s="154">
        <v>0</v>
      </c>
      <c r="Z23" s="154">
        <v>0</v>
      </c>
      <c r="AA23" s="155">
        <v>727</v>
      </c>
      <c r="AB23" s="156">
        <v>232</v>
      </c>
      <c r="AC23" s="156">
        <v>249</v>
      </c>
      <c r="AD23" s="156">
        <v>246</v>
      </c>
      <c r="AE23" s="490" t="s">
        <v>37</v>
      </c>
      <c r="AF23" s="468"/>
    </row>
    <row r="24" spans="1:32" ht="16.5" customHeight="1">
      <c r="A24" s="464" t="s">
        <v>38</v>
      </c>
      <c r="B24" s="467"/>
      <c r="C24" s="7"/>
      <c r="D24" s="138">
        <v>2260</v>
      </c>
      <c r="E24" s="7"/>
      <c r="F24" s="138">
        <v>766</v>
      </c>
      <c r="G24" s="7"/>
      <c r="H24" s="138">
        <v>743</v>
      </c>
      <c r="I24" s="7"/>
      <c r="J24" s="138">
        <v>751</v>
      </c>
      <c r="K24" s="7"/>
      <c r="L24" s="138">
        <v>0</v>
      </c>
      <c r="M24" s="96"/>
      <c r="N24" s="138">
        <v>1259</v>
      </c>
      <c r="O24" s="1"/>
      <c r="P24" s="138">
        <v>375</v>
      </c>
      <c r="Q24" s="1"/>
      <c r="R24" s="138">
        <v>446</v>
      </c>
      <c r="S24" s="1"/>
      <c r="T24" s="138">
        <v>438</v>
      </c>
      <c r="U24" s="1"/>
      <c r="V24" s="140">
        <v>0</v>
      </c>
      <c r="W24" s="154">
        <v>0</v>
      </c>
      <c r="X24" s="154">
        <v>0</v>
      </c>
      <c r="Y24" s="154">
        <v>0</v>
      </c>
      <c r="Z24" s="154">
        <v>0</v>
      </c>
      <c r="AA24" s="155">
        <v>234</v>
      </c>
      <c r="AB24" s="156">
        <v>75</v>
      </c>
      <c r="AC24" s="156">
        <v>79</v>
      </c>
      <c r="AD24" s="156">
        <v>80</v>
      </c>
      <c r="AE24" s="490" t="s">
        <v>38</v>
      </c>
      <c r="AF24" s="468"/>
    </row>
    <row r="25" spans="1:32" ht="9.75" customHeight="1">
      <c r="A25" s="59"/>
      <c r="B25" s="77"/>
      <c r="C25" s="7"/>
      <c r="D25" s="138"/>
      <c r="E25" s="7"/>
      <c r="F25" s="138"/>
      <c r="G25" s="7"/>
      <c r="H25" s="138"/>
      <c r="I25" s="7"/>
      <c r="J25" s="138"/>
      <c r="K25" s="7"/>
      <c r="L25" s="138"/>
      <c r="M25" s="96"/>
      <c r="N25" s="138"/>
      <c r="O25" s="1"/>
      <c r="P25" s="138"/>
      <c r="Q25" s="1"/>
      <c r="R25" s="138"/>
      <c r="S25" s="1"/>
      <c r="T25" s="138"/>
      <c r="U25" s="1"/>
      <c r="V25" s="140"/>
      <c r="W25" s="154"/>
      <c r="X25" s="154"/>
      <c r="Y25" s="154"/>
      <c r="Z25" s="154"/>
      <c r="AA25" s="155"/>
      <c r="AB25" s="156"/>
      <c r="AC25" s="156"/>
      <c r="AD25" s="156"/>
      <c r="AE25" s="78"/>
      <c r="AF25" s="76"/>
    </row>
    <row r="26" spans="1:32" ht="16.5" customHeight="1">
      <c r="A26" s="464" t="s">
        <v>39</v>
      </c>
      <c r="B26" s="467"/>
      <c r="C26" s="7"/>
      <c r="D26" s="138">
        <v>502</v>
      </c>
      <c r="E26" s="7"/>
      <c r="F26" s="138">
        <v>174</v>
      </c>
      <c r="G26" s="7"/>
      <c r="H26" s="138">
        <v>175</v>
      </c>
      <c r="I26" s="7"/>
      <c r="J26" s="138">
        <v>153</v>
      </c>
      <c r="K26" s="7"/>
      <c r="L26" s="138">
        <v>0</v>
      </c>
      <c r="M26" s="96"/>
      <c r="N26" s="138">
        <v>119</v>
      </c>
      <c r="O26" s="1"/>
      <c r="P26" s="138">
        <v>40</v>
      </c>
      <c r="Q26" s="1"/>
      <c r="R26" s="138">
        <v>39</v>
      </c>
      <c r="S26" s="1"/>
      <c r="T26" s="138">
        <v>40</v>
      </c>
      <c r="U26" s="1"/>
      <c r="V26" s="140">
        <v>0</v>
      </c>
      <c r="W26" s="154">
        <v>109</v>
      </c>
      <c r="X26" s="154">
        <v>40</v>
      </c>
      <c r="Y26" s="154">
        <v>40</v>
      </c>
      <c r="Z26" s="154">
        <v>29</v>
      </c>
      <c r="AA26" s="155">
        <v>115</v>
      </c>
      <c r="AB26" s="156">
        <v>40</v>
      </c>
      <c r="AC26" s="156">
        <v>40</v>
      </c>
      <c r="AD26" s="156">
        <v>35</v>
      </c>
      <c r="AE26" s="490" t="s">
        <v>39</v>
      </c>
      <c r="AF26" s="468"/>
    </row>
    <row r="27" spans="1:32" ht="16.5" customHeight="1">
      <c r="A27" s="464" t="s">
        <v>40</v>
      </c>
      <c r="B27" s="467"/>
      <c r="C27" s="7"/>
      <c r="D27" s="138">
        <v>2818</v>
      </c>
      <c r="E27" s="7"/>
      <c r="F27" s="138">
        <v>932</v>
      </c>
      <c r="G27" s="7"/>
      <c r="H27" s="138">
        <v>962</v>
      </c>
      <c r="I27" s="7"/>
      <c r="J27" s="138">
        <v>924</v>
      </c>
      <c r="K27" s="7"/>
      <c r="L27" s="138">
        <v>0</v>
      </c>
      <c r="M27" s="96"/>
      <c r="N27" s="138">
        <v>1119</v>
      </c>
      <c r="O27" s="1"/>
      <c r="P27" s="138">
        <v>368</v>
      </c>
      <c r="Q27" s="1"/>
      <c r="R27" s="138">
        <v>384</v>
      </c>
      <c r="S27" s="1"/>
      <c r="T27" s="138">
        <v>367</v>
      </c>
      <c r="U27" s="1"/>
      <c r="V27" s="140">
        <v>0</v>
      </c>
      <c r="W27" s="154">
        <v>115</v>
      </c>
      <c r="X27" s="154">
        <v>40</v>
      </c>
      <c r="Y27" s="154">
        <v>38</v>
      </c>
      <c r="Z27" s="154">
        <v>37</v>
      </c>
      <c r="AA27" s="155">
        <v>535</v>
      </c>
      <c r="AB27" s="156">
        <v>182</v>
      </c>
      <c r="AC27" s="156">
        <v>168</v>
      </c>
      <c r="AD27" s="156">
        <v>185</v>
      </c>
      <c r="AE27" s="490" t="s">
        <v>40</v>
      </c>
      <c r="AF27" s="468"/>
    </row>
    <row r="28" spans="1:32" ht="16.5" customHeight="1">
      <c r="A28" s="488" t="s">
        <v>92</v>
      </c>
      <c r="B28" s="489"/>
      <c r="C28" s="7"/>
      <c r="D28" s="138">
        <v>1371</v>
      </c>
      <c r="E28" s="7"/>
      <c r="F28" s="138">
        <v>404</v>
      </c>
      <c r="G28" s="7"/>
      <c r="H28" s="138">
        <v>486</v>
      </c>
      <c r="I28" s="7"/>
      <c r="J28" s="138">
        <v>481</v>
      </c>
      <c r="K28" s="7"/>
      <c r="L28" s="138">
        <v>0</v>
      </c>
      <c r="M28" s="96"/>
      <c r="N28" s="138">
        <v>520</v>
      </c>
      <c r="O28" s="1"/>
      <c r="P28" s="138">
        <v>175</v>
      </c>
      <c r="Q28" s="1"/>
      <c r="R28" s="138">
        <v>195</v>
      </c>
      <c r="S28" s="1"/>
      <c r="T28" s="138">
        <v>150</v>
      </c>
      <c r="U28" s="1"/>
      <c r="V28" s="140">
        <v>0</v>
      </c>
      <c r="W28" s="154">
        <v>168</v>
      </c>
      <c r="X28" s="154">
        <v>46</v>
      </c>
      <c r="Y28" s="154">
        <v>52</v>
      </c>
      <c r="Z28" s="154">
        <v>70</v>
      </c>
      <c r="AA28" s="155">
        <v>0</v>
      </c>
      <c r="AB28" s="156">
        <v>0</v>
      </c>
      <c r="AC28" s="156">
        <v>0</v>
      </c>
      <c r="AD28" s="156">
        <v>0</v>
      </c>
      <c r="AE28" s="491" t="s">
        <v>41</v>
      </c>
      <c r="AF28" s="469"/>
    </row>
    <row r="29" spans="1:32" ht="16.5" customHeight="1">
      <c r="A29" s="464" t="s">
        <v>42</v>
      </c>
      <c r="B29" s="467"/>
      <c r="C29" s="7"/>
      <c r="D29" s="138">
        <v>1618</v>
      </c>
      <c r="E29" s="7"/>
      <c r="F29" s="138">
        <v>545</v>
      </c>
      <c r="G29" s="7"/>
      <c r="H29" s="138">
        <v>558</v>
      </c>
      <c r="I29" s="7"/>
      <c r="J29" s="138">
        <v>515</v>
      </c>
      <c r="K29" s="7"/>
      <c r="L29" s="138">
        <v>0</v>
      </c>
      <c r="M29" s="96"/>
      <c r="N29" s="138">
        <v>660</v>
      </c>
      <c r="O29" s="1"/>
      <c r="P29" s="138">
        <v>233</v>
      </c>
      <c r="Q29" s="1"/>
      <c r="R29" s="138">
        <v>216</v>
      </c>
      <c r="S29" s="1"/>
      <c r="T29" s="138">
        <v>211</v>
      </c>
      <c r="U29" s="1"/>
      <c r="V29" s="140">
        <v>0</v>
      </c>
      <c r="W29" s="154">
        <v>118</v>
      </c>
      <c r="X29" s="154">
        <v>43</v>
      </c>
      <c r="Y29" s="154">
        <v>44</v>
      </c>
      <c r="Z29" s="154">
        <v>31</v>
      </c>
      <c r="AA29" s="155">
        <v>0</v>
      </c>
      <c r="AB29" s="156">
        <v>0</v>
      </c>
      <c r="AC29" s="156">
        <v>0</v>
      </c>
      <c r="AD29" s="156">
        <v>0</v>
      </c>
      <c r="AE29" s="490" t="s">
        <v>42</v>
      </c>
      <c r="AF29" s="468"/>
    </row>
    <row r="30" spans="1:32" ht="16.5" customHeight="1">
      <c r="A30" s="464" t="s">
        <v>43</v>
      </c>
      <c r="B30" s="467"/>
      <c r="C30" s="7"/>
      <c r="D30" s="138">
        <v>1023</v>
      </c>
      <c r="E30" s="7"/>
      <c r="F30" s="138">
        <v>336</v>
      </c>
      <c r="G30" s="7"/>
      <c r="H30" s="138">
        <v>321</v>
      </c>
      <c r="I30" s="7"/>
      <c r="J30" s="138">
        <v>366</v>
      </c>
      <c r="K30" s="7"/>
      <c r="L30" s="138">
        <v>0</v>
      </c>
      <c r="M30" s="96"/>
      <c r="N30" s="138">
        <v>493</v>
      </c>
      <c r="O30" s="1"/>
      <c r="P30" s="138">
        <v>165</v>
      </c>
      <c r="Q30" s="1"/>
      <c r="R30" s="138">
        <v>164</v>
      </c>
      <c r="S30" s="1"/>
      <c r="T30" s="138">
        <v>164</v>
      </c>
      <c r="U30" s="1"/>
      <c r="V30" s="140">
        <v>0</v>
      </c>
      <c r="W30" s="154">
        <v>0</v>
      </c>
      <c r="X30" s="154">
        <v>0</v>
      </c>
      <c r="Y30" s="154">
        <v>0</v>
      </c>
      <c r="Z30" s="154">
        <v>0</v>
      </c>
      <c r="AA30" s="155">
        <v>108</v>
      </c>
      <c r="AB30" s="156">
        <v>41</v>
      </c>
      <c r="AC30" s="156">
        <v>29</v>
      </c>
      <c r="AD30" s="156">
        <v>38</v>
      </c>
      <c r="AE30" s="490" t="s">
        <v>43</v>
      </c>
      <c r="AF30" s="468"/>
    </row>
    <row r="31" spans="1:32" ht="9.75" customHeight="1">
      <c r="A31" s="59"/>
      <c r="B31" s="77"/>
      <c r="C31" s="7"/>
      <c r="D31" s="138"/>
      <c r="E31" s="7"/>
      <c r="F31" s="138"/>
      <c r="G31" s="7"/>
      <c r="H31" s="138"/>
      <c r="I31" s="7"/>
      <c r="J31" s="138"/>
      <c r="K31" s="7"/>
      <c r="L31" s="138"/>
      <c r="M31" s="96"/>
      <c r="N31" s="138"/>
      <c r="O31" s="1"/>
      <c r="P31" s="138"/>
      <c r="Q31" s="1"/>
      <c r="R31" s="138"/>
      <c r="S31" s="1"/>
      <c r="T31" s="138"/>
      <c r="U31" s="1"/>
      <c r="V31" s="140"/>
      <c r="W31" s="154"/>
      <c r="X31" s="154"/>
      <c r="Y31" s="154"/>
      <c r="Z31" s="154"/>
      <c r="AA31" s="155"/>
      <c r="AB31" s="156"/>
      <c r="AC31" s="156"/>
      <c r="AD31" s="156"/>
      <c r="AE31" s="78"/>
      <c r="AF31" s="76"/>
    </row>
    <row r="32" spans="1:32" ht="16.5" customHeight="1">
      <c r="A32" s="464" t="s">
        <v>44</v>
      </c>
      <c r="B32" s="467"/>
      <c r="C32" s="67">
        <v>35</v>
      </c>
      <c r="D32" s="138">
        <v>1471</v>
      </c>
      <c r="E32" s="67">
        <v>9</v>
      </c>
      <c r="F32" s="138">
        <v>523</v>
      </c>
      <c r="G32" s="67">
        <v>12</v>
      </c>
      <c r="H32" s="138">
        <v>471</v>
      </c>
      <c r="I32" s="67">
        <v>10</v>
      </c>
      <c r="J32" s="138">
        <v>473</v>
      </c>
      <c r="K32" s="67">
        <v>4</v>
      </c>
      <c r="L32" s="138">
        <v>4</v>
      </c>
      <c r="M32" s="96"/>
      <c r="N32" s="138">
        <v>862</v>
      </c>
      <c r="O32" s="1"/>
      <c r="P32" s="138">
        <v>310</v>
      </c>
      <c r="Q32" s="1"/>
      <c r="R32" s="138">
        <v>276</v>
      </c>
      <c r="S32" s="1"/>
      <c r="T32" s="138">
        <v>276</v>
      </c>
      <c r="U32" s="1"/>
      <c r="V32" s="140">
        <v>0</v>
      </c>
      <c r="W32" s="154">
        <v>0</v>
      </c>
      <c r="X32" s="154">
        <v>0</v>
      </c>
      <c r="Y32" s="154">
        <v>0</v>
      </c>
      <c r="Z32" s="154">
        <v>0</v>
      </c>
      <c r="AA32" s="155">
        <v>185</v>
      </c>
      <c r="AB32" s="156">
        <v>72</v>
      </c>
      <c r="AC32" s="156">
        <v>61</v>
      </c>
      <c r="AD32" s="156">
        <v>52</v>
      </c>
      <c r="AE32" s="490" t="s">
        <v>44</v>
      </c>
      <c r="AF32" s="468"/>
    </row>
    <row r="33" spans="1:32" ht="16.5" customHeight="1">
      <c r="A33" s="464" t="s">
        <v>45</v>
      </c>
      <c r="B33" s="465"/>
      <c r="C33" s="7"/>
      <c r="D33" s="138">
        <v>853</v>
      </c>
      <c r="E33" s="7"/>
      <c r="F33" s="138">
        <v>306</v>
      </c>
      <c r="G33" s="7"/>
      <c r="H33" s="138">
        <v>267</v>
      </c>
      <c r="I33" s="7"/>
      <c r="J33" s="138">
        <v>280</v>
      </c>
      <c r="K33" s="7"/>
      <c r="L33" s="138">
        <v>0</v>
      </c>
      <c r="M33" s="96"/>
      <c r="N33" s="138">
        <v>373</v>
      </c>
      <c r="O33" s="1"/>
      <c r="P33" s="138">
        <v>122</v>
      </c>
      <c r="Q33" s="1"/>
      <c r="R33" s="138">
        <v>135</v>
      </c>
      <c r="S33" s="1"/>
      <c r="T33" s="138">
        <v>116</v>
      </c>
      <c r="U33" s="1"/>
      <c r="V33" s="140">
        <v>0</v>
      </c>
      <c r="W33" s="154">
        <v>0</v>
      </c>
      <c r="X33" s="154">
        <v>0</v>
      </c>
      <c r="Y33" s="154">
        <v>0</v>
      </c>
      <c r="Z33" s="154">
        <v>0</v>
      </c>
      <c r="AA33" s="155">
        <v>389</v>
      </c>
      <c r="AB33" s="156">
        <v>152</v>
      </c>
      <c r="AC33" s="156">
        <v>106</v>
      </c>
      <c r="AD33" s="156">
        <v>131</v>
      </c>
      <c r="AE33" s="490" t="s">
        <v>45</v>
      </c>
      <c r="AF33" s="464"/>
    </row>
    <row r="34" spans="1:32" ht="16.5" customHeight="1">
      <c r="A34" s="464" t="s">
        <v>46</v>
      </c>
      <c r="B34" s="465"/>
      <c r="C34" s="7"/>
      <c r="D34" s="138">
        <v>454</v>
      </c>
      <c r="E34" s="7"/>
      <c r="F34" s="138">
        <v>172</v>
      </c>
      <c r="G34" s="7"/>
      <c r="H34" s="138">
        <v>138</v>
      </c>
      <c r="I34" s="7"/>
      <c r="J34" s="138">
        <v>144</v>
      </c>
      <c r="K34" s="7"/>
      <c r="L34" s="138">
        <v>0</v>
      </c>
      <c r="M34" s="96"/>
      <c r="N34" s="138">
        <v>273</v>
      </c>
      <c r="O34" s="1"/>
      <c r="P34" s="138">
        <v>100</v>
      </c>
      <c r="Q34" s="1"/>
      <c r="R34" s="138">
        <v>86</v>
      </c>
      <c r="S34" s="1"/>
      <c r="T34" s="138">
        <v>87</v>
      </c>
      <c r="U34" s="1"/>
      <c r="V34" s="140">
        <v>0</v>
      </c>
      <c r="W34" s="154">
        <v>89</v>
      </c>
      <c r="X34" s="154">
        <v>33</v>
      </c>
      <c r="Y34" s="154">
        <v>24</v>
      </c>
      <c r="Z34" s="154">
        <v>32</v>
      </c>
      <c r="AA34" s="155">
        <v>0</v>
      </c>
      <c r="AB34" s="156">
        <v>0</v>
      </c>
      <c r="AC34" s="156">
        <v>0</v>
      </c>
      <c r="AD34" s="156">
        <v>0</v>
      </c>
      <c r="AE34" s="490" t="s">
        <v>46</v>
      </c>
      <c r="AF34" s="464"/>
    </row>
    <row r="35" spans="1:32" ht="16.5" customHeight="1">
      <c r="A35" s="464" t="s">
        <v>47</v>
      </c>
      <c r="B35" s="472"/>
      <c r="C35" s="7"/>
      <c r="D35" s="138">
        <v>2435</v>
      </c>
      <c r="E35" s="7"/>
      <c r="F35" s="138">
        <v>838</v>
      </c>
      <c r="G35" s="7"/>
      <c r="H35" s="138">
        <v>794</v>
      </c>
      <c r="I35" s="7"/>
      <c r="J35" s="138">
        <v>803</v>
      </c>
      <c r="K35" s="7"/>
      <c r="L35" s="138">
        <v>0</v>
      </c>
      <c r="M35" s="96"/>
      <c r="N35" s="138">
        <v>1082</v>
      </c>
      <c r="O35" s="1"/>
      <c r="P35" s="138">
        <v>363</v>
      </c>
      <c r="Q35" s="1"/>
      <c r="R35" s="138">
        <v>357</v>
      </c>
      <c r="S35" s="1"/>
      <c r="T35" s="138">
        <v>362</v>
      </c>
      <c r="U35" s="1"/>
      <c r="V35" s="140">
        <v>0</v>
      </c>
      <c r="W35" s="154">
        <v>0</v>
      </c>
      <c r="X35" s="154">
        <v>0</v>
      </c>
      <c r="Y35" s="154">
        <v>0</v>
      </c>
      <c r="Z35" s="154">
        <v>0</v>
      </c>
      <c r="AA35" s="155">
        <v>780</v>
      </c>
      <c r="AB35" s="156">
        <v>264</v>
      </c>
      <c r="AC35" s="156">
        <v>256</v>
      </c>
      <c r="AD35" s="156">
        <v>260</v>
      </c>
      <c r="AE35" s="490" t="s">
        <v>47</v>
      </c>
      <c r="AF35" s="473"/>
    </row>
    <row r="36" spans="1:32" ht="9.75" customHeight="1">
      <c r="A36" s="464" t="s">
        <v>48</v>
      </c>
      <c r="B36" s="465"/>
      <c r="C36" s="7"/>
      <c r="D36" s="151"/>
      <c r="E36" s="7"/>
      <c r="F36" s="151"/>
      <c r="G36" s="7"/>
      <c r="H36" s="151"/>
      <c r="I36" s="7"/>
      <c r="J36" s="151"/>
      <c r="K36" s="7"/>
      <c r="L36" s="151"/>
      <c r="M36" s="96"/>
      <c r="N36" s="153"/>
      <c r="O36" s="1"/>
      <c r="P36" s="153"/>
      <c r="Q36" s="1"/>
      <c r="R36" s="153"/>
      <c r="S36" s="1"/>
      <c r="T36" s="153"/>
      <c r="U36" s="1"/>
      <c r="V36" s="157"/>
      <c r="W36" s="151"/>
      <c r="X36" s="151"/>
      <c r="Y36" s="151"/>
      <c r="Z36" s="151"/>
      <c r="AA36" s="158"/>
      <c r="AB36" s="153"/>
      <c r="AC36" s="153"/>
      <c r="AD36" s="153"/>
      <c r="AE36" s="490" t="s">
        <v>48</v>
      </c>
      <c r="AF36" s="464"/>
    </row>
    <row r="37" spans="1:32" ht="16.5" customHeight="1">
      <c r="A37" s="464" t="s">
        <v>49</v>
      </c>
      <c r="B37" s="465"/>
      <c r="C37" s="7"/>
      <c r="D37" s="159">
        <v>0</v>
      </c>
      <c r="E37" s="7"/>
      <c r="F37" s="159">
        <v>0</v>
      </c>
      <c r="G37" s="7"/>
      <c r="H37" s="159">
        <v>0</v>
      </c>
      <c r="I37" s="7"/>
      <c r="J37" s="159">
        <v>0</v>
      </c>
      <c r="K37" s="7"/>
      <c r="L37" s="159">
        <v>0</v>
      </c>
      <c r="M37" s="96"/>
      <c r="N37" s="160">
        <v>0</v>
      </c>
      <c r="O37" s="1"/>
      <c r="P37" s="160">
        <v>0</v>
      </c>
      <c r="Q37" s="1"/>
      <c r="R37" s="160">
        <v>0</v>
      </c>
      <c r="S37" s="1"/>
      <c r="T37" s="160">
        <v>0</v>
      </c>
      <c r="U37" s="1"/>
      <c r="V37" s="161">
        <v>0</v>
      </c>
      <c r="W37" s="159">
        <v>0</v>
      </c>
      <c r="X37" s="159">
        <v>0</v>
      </c>
      <c r="Y37" s="159">
        <v>0</v>
      </c>
      <c r="Z37" s="159">
        <v>0</v>
      </c>
      <c r="AA37" s="162">
        <v>0</v>
      </c>
      <c r="AB37" s="160">
        <v>0</v>
      </c>
      <c r="AC37" s="160">
        <v>0</v>
      </c>
      <c r="AD37" s="160">
        <v>0</v>
      </c>
      <c r="AE37" s="490" t="s">
        <v>49</v>
      </c>
      <c r="AF37" s="464"/>
    </row>
    <row r="38" spans="1:32" ht="16.5" customHeight="1">
      <c r="A38" s="55"/>
      <c r="B38" s="54" t="s">
        <v>50</v>
      </c>
      <c r="C38" s="7"/>
      <c r="D38" s="138">
        <v>0</v>
      </c>
      <c r="E38" s="7"/>
      <c r="F38" s="154">
        <v>0</v>
      </c>
      <c r="G38" s="7"/>
      <c r="H38" s="154">
        <v>0</v>
      </c>
      <c r="I38" s="7"/>
      <c r="J38" s="154">
        <v>0</v>
      </c>
      <c r="K38" s="7"/>
      <c r="L38" s="154">
        <v>0</v>
      </c>
      <c r="M38" s="96"/>
      <c r="N38" s="138">
        <v>0</v>
      </c>
      <c r="O38" s="1"/>
      <c r="P38" s="156">
        <v>0</v>
      </c>
      <c r="Q38" s="1"/>
      <c r="R38" s="156">
        <v>0</v>
      </c>
      <c r="S38" s="1"/>
      <c r="T38" s="156">
        <v>0</v>
      </c>
      <c r="U38" s="1"/>
      <c r="V38" s="163">
        <v>0</v>
      </c>
      <c r="W38" s="154">
        <v>0</v>
      </c>
      <c r="X38" s="154">
        <v>0</v>
      </c>
      <c r="Y38" s="154">
        <v>0</v>
      </c>
      <c r="Z38" s="154">
        <v>0</v>
      </c>
      <c r="AA38" s="155">
        <v>0</v>
      </c>
      <c r="AB38" s="156">
        <v>0</v>
      </c>
      <c r="AC38" s="156">
        <v>0</v>
      </c>
      <c r="AD38" s="156">
        <v>0</v>
      </c>
      <c r="AE38" s="62"/>
      <c r="AF38" s="59" t="s">
        <v>50</v>
      </c>
    </row>
    <row r="39" spans="1:32" ht="16.5" customHeight="1">
      <c r="A39" s="55"/>
      <c r="B39" s="54" t="s">
        <v>51</v>
      </c>
      <c r="C39" s="7"/>
      <c r="D39" s="138">
        <v>0</v>
      </c>
      <c r="E39" s="7"/>
      <c r="F39" s="154">
        <v>0</v>
      </c>
      <c r="G39" s="7"/>
      <c r="H39" s="154">
        <v>0</v>
      </c>
      <c r="I39" s="7"/>
      <c r="J39" s="154">
        <v>0</v>
      </c>
      <c r="K39" s="7"/>
      <c r="L39" s="154">
        <v>0</v>
      </c>
      <c r="M39" s="96"/>
      <c r="N39" s="138">
        <v>0</v>
      </c>
      <c r="O39" s="1"/>
      <c r="P39" s="156">
        <v>0</v>
      </c>
      <c r="Q39" s="1"/>
      <c r="R39" s="156">
        <v>0</v>
      </c>
      <c r="S39" s="1"/>
      <c r="T39" s="156">
        <v>0</v>
      </c>
      <c r="U39" s="1"/>
      <c r="V39" s="163">
        <v>0</v>
      </c>
      <c r="W39" s="154">
        <v>0</v>
      </c>
      <c r="X39" s="154">
        <v>0</v>
      </c>
      <c r="Y39" s="154">
        <v>0</v>
      </c>
      <c r="Z39" s="154">
        <v>0</v>
      </c>
      <c r="AA39" s="155">
        <v>0</v>
      </c>
      <c r="AB39" s="156">
        <v>0</v>
      </c>
      <c r="AC39" s="156">
        <v>0</v>
      </c>
      <c r="AD39" s="156">
        <v>0</v>
      </c>
      <c r="AE39" s="62"/>
      <c r="AF39" s="59" t="s">
        <v>51</v>
      </c>
    </row>
    <row r="40" spans="1:32" ht="11.25" customHeight="1">
      <c r="A40" s="55"/>
      <c r="B40" s="54"/>
      <c r="C40" s="7"/>
      <c r="D40" s="154"/>
      <c r="E40" s="7"/>
      <c r="F40" s="154"/>
      <c r="G40" s="7"/>
      <c r="H40" s="154"/>
      <c r="I40" s="7"/>
      <c r="J40" s="154"/>
      <c r="K40" s="7"/>
      <c r="L40" s="154"/>
      <c r="M40" s="96"/>
      <c r="N40" s="156"/>
      <c r="O40" s="1"/>
      <c r="P40" s="156"/>
      <c r="Q40" s="1"/>
      <c r="R40" s="156"/>
      <c r="S40" s="1"/>
      <c r="T40" s="156"/>
      <c r="U40" s="1"/>
      <c r="V40" s="163"/>
      <c r="W40" s="154"/>
      <c r="X40" s="154"/>
      <c r="Y40" s="154"/>
      <c r="Z40" s="154"/>
      <c r="AA40" s="155"/>
      <c r="AB40" s="156"/>
      <c r="AC40" s="156"/>
      <c r="AD40" s="156"/>
      <c r="AE40" s="62"/>
      <c r="AF40" s="59"/>
    </row>
    <row r="41" spans="1:32" ht="16.5" customHeight="1">
      <c r="A41" s="464" t="s">
        <v>52</v>
      </c>
      <c r="B41" s="465"/>
      <c r="C41" s="7"/>
      <c r="D41" s="159">
        <v>259</v>
      </c>
      <c r="E41" s="7"/>
      <c r="F41" s="159">
        <v>88</v>
      </c>
      <c r="G41" s="7"/>
      <c r="H41" s="159">
        <v>87</v>
      </c>
      <c r="I41" s="7"/>
      <c r="J41" s="159">
        <v>84</v>
      </c>
      <c r="K41" s="7"/>
      <c r="L41" s="159">
        <v>0</v>
      </c>
      <c r="M41" s="96"/>
      <c r="N41" s="160">
        <v>54</v>
      </c>
      <c r="O41" s="1"/>
      <c r="P41" s="160">
        <v>19</v>
      </c>
      <c r="Q41" s="1"/>
      <c r="R41" s="160">
        <v>15</v>
      </c>
      <c r="S41" s="1"/>
      <c r="T41" s="160">
        <v>20</v>
      </c>
      <c r="U41" s="1"/>
      <c r="V41" s="161">
        <v>0</v>
      </c>
      <c r="W41" s="159">
        <v>135</v>
      </c>
      <c r="X41" s="159">
        <v>49</v>
      </c>
      <c r="Y41" s="159">
        <v>50</v>
      </c>
      <c r="Z41" s="159">
        <v>36</v>
      </c>
      <c r="AA41" s="162">
        <v>0</v>
      </c>
      <c r="AB41" s="160">
        <v>0</v>
      </c>
      <c r="AC41" s="160">
        <v>0</v>
      </c>
      <c r="AD41" s="160">
        <v>0</v>
      </c>
      <c r="AE41" s="490" t="s">
        <v>52</v>
      </c>
      <c r="AF41" s="464"/>
    </row>
    <row r="42" spans="1:32" ht="16.5" customHeight="1">
      <c r="A42" s="55"/>
      <c r="B42" s="54" t="s">
        <v>53</v>
      </c>
      <c r="C42" s="7"/>
      <c r="D42" s="138">
        <v>259</v>
      </c>
      <c r="E42" s="7"/>
      <c r="F42" s="154">
        <v>88</v>
      </c>
      <c r="G42" s="7"/>
      <c r="H42" s="154">
        <v>87</v>
      </c>
      <c r="I42" s="7"/>
      <c r="J42" s="154">
        <v>84</v>
      </c>
      <c r="K42" s="7"/>
      <c r="L42" s="154">
        <v>0</v>
      </c>
      <c r="M42" s="96"/>
      <c r="N42" s="138">
        <v>54</v>
      </c>
      <c r="O42" s="1"/>
      <c r="P42" s="156">
        <v>19</v>
      </c>
      <c r="Q42" s="1"/>
      <c r="R42" s="156">
        <v>15</v>
      </c>
      <c r="S42" s="1"/>
      <c r="T42" s="156">
        <v>20</v>
      </c>
      <c r="U42" s="1"/>
      <c r="V42" s="163">
        <v>0</v>
      </c>
      <c r="W42" s="154">
        <v>135</v>
      </c>
      <c r="X42" s="154">
        <v>49</v>
      </c>
      <c r="Y42" s="154">
        <v>50</v>
      </c>
      <c r="Z42" s="154">
        <v>36</v>
      </c>
      <c r="AA42" s="155">
        <v>0</v>
      </c>
      <c r="AB42" s="156">
        <v>0</v>
      </c>
      <c r="AC42" s="156">
        <v>0</v>
      </c>
      <c r="AD42" s="156">
        <v>0</v>
      </c>
      <c r="AE42" s="62"/>
      <c r="AF42" s="59" t="s">
        <v>53</v>
      </c>
    </row>
    <row r="43" spans="1:32" ht="10.5" customHeight="1">
      <c r="A43" s="55"/>
      <c r="B43" s="54"/>
      <c r="C43" s="7"/>
      <c r="D43" s="154"/>
      <c r="E43" s="7"/>
      <c r="F43" s="154"/>
      <c r="G43" s="7"/>
      <c r="H43" s="154"/>
      <c r="I43" s="7"/>
      <c r="J43" s="154"/>
      <c r="K43" s="7"/>
      <c r="L43" s="154"/>
      <c r="M43" s="96"/>
      <c r="N43" s="156"/>
      <c r="O43" s="1"/>
      <c r="P43" s="156"/>
      <c r="Q43" s="1"/>
      <c r="R43" s="156"/>
      <c r="S43" s="1"/>
      <c r="T43" s="156"/>
      <c r="U43" s="1"/>
      <c r="V43" s="163"/>
      <c r="W43" s="154"/>
      <c r="X43" s="154"/>
      <c r="Y43" s="154"/>
      <c r="Z43" s="154"/>
      <c r="AA43" s="155"/>
      <c r="AB43" s="156"/>
      <c r="AC43" s="156"/>
      <c r="AD43" s="156"/>
      <c r="AE43" s="62"/>
      <c r="AF43" s="59"/>
    </row>
    <row r="44" spans="1:32" ht="16.5" customHeight="1">
      <c r="A44" s="464" t="s">
        <v>54</v>
      </c>
      <c r="B44" s="465"/>
      <c r="C44" s="7"/>
      <c r="D44" s="159">
        <v>0</v>
      </c>
      <c r="E44" s="7"/>
      <c r="F44" s="159">
        <v>0</v>
      </c>
      <c r="G44" s="7"/>
      <c r="H44" s="159">
        <v>0</v>
      </c>
      <c r="I44" s="7"/>
      <c r="J44" s="159">
        <v>0</v>
      </c>
      <c r="K44" s="7"/>
      <c r="L44" s="159">
        <v>0</v>
      </c>
      <c r="M44" s="96"/>
      <c r="N44" s="160">
        <v>0</v>
      </c>
      <c r="O44" s="1"/>
      <c r="P44" s="160">
        <v>0</v>
      </c>
      <c r="Q44" s="1"/>
      <c r="R44" s="160">
        <v>0</v>
      </c>
      <c r="S44" s="1"/>
      <c r="T44" s="160">
        <v>0</v>
      </c>
      <c r="U44" s="1"/>
      <c r="V44" s="161">
        <v>0</v>
      </c>
      <c r="W44" s="159">
        <v>0</v>
      </c>
      <c r="X44" s="159">
        <v>0</v>
      </c>
      <c r="Y44" s="159">
        <v>0</v>
      </c>
      <c r="Z44" s="159">
        <v>0</v>
      </c>
      <c r="AA44" s="162">
        <v>0</v>
      </c>
      <c r="AB44" s="160">
        <v>0</v>
      </c>
      <c r="AC44" s="160">
        <v>0</v>
      </c>
      <c r="AD44" s="160">
        <v>0</v>
      </c>
      <c r="AE44" s="490" t="s">
        <v>54</v>
      </c>
      <c r="AF44" s="464"/>
    </row>
    <row r="45" spans="1:32" ht="16.5" customHeight="1">
      <c r="A45" s="55"/>
      <c r="B45" s="34" t="s">
        <v>55</v>
      </c>
      <c r="C45" s="7"/>
      <c r="D45" s="138">
        <v>0</v>
      </c>
      <c r="E45" s="7"/>
      <c r="F45" s="154">
        <v>0</v>
      </c>
      <c r="G45" s="7"/>
      <c r="H45" s="154">
        <v>0</v>
      </c>
      <c r="I45" s="7"/>
      <c r="J45" s="154">
        <v>0</v>
      </c>
      <c r="K45" s="7"/>
      <c r="L45" s="154">
        <v>0</v>
      </c>
      <c r="M45" s="96"/>
      <c r="N45" s="138">
        <v>0</v>
      </c>
      <c r="O45" s="1"/>
      <c r="P45" s="156">
        <v>0</v>
      </c>
      <c r="Q45" s="1"/>
      <c r="R45" s="156">
        <v>0</v>
      </c>
      <c r="S45" s="1"/>
      <c r="T45" s="156">
        <v>0</v>
      </c>
      <c r="U45" s="1"/>
      <c r="V45" s="163">
        <v>0</v>
      </c>
      <c r="W45" s="154">
        <v>0</v>
      </c>
      <c r="X45" s="154">
        <v>0</v>
      </c>
      <c r="Y45" s="154">
        <v>0</v>
      </c>
      <c r="Z45" s="154">
        <v>0</v>
      </c>
      <c r="AA45" s="155">
        <v>0</v>
      </c>
      <c r="AB45" s="156">
        <v>0</v>
      </c>
      <c r="AC45" s="156">
        <v>0</v>
      </c>
      <c r="AD45" s="156">
        <v>0</v>
      </c>
      <c r="AE45" s="62"/>
      <c r="AF45" s="60" t="s">
        <v>55</v>
      </c>
    </row>
    <row r="46" spans="1:32" ht="12" customHeight="1">
      <c r="A46" s="55"/>
      <c r="B46" s="34"/>
      <c r="C46" s="7"/>
      <c r="D46" s="154"/>
      <c r="E46" s="7"/>
      <c r="F46" s="154"/>
      <c r="G46" s="7"/>
      <c r="H46" s="154"/>
      <c r="I46" s="7"/>
      <c r="J46" s="154"/>
      <c r="K46" s="7"/>
      <c r="L46" s="154"/>
      <c r="M46" s="96"/>
      <c r="N46" s="156"/>
      <c r="O46" s="1"/>
      <c r="P46" s="156"/>
      <c r="Q46" s="1"/>
      <c r="R46" s="156"/>
      <c r="S46" s="1"/>
      <c r="T46" s="156"/>
      <c r="U46" s="1"/>
      <c r="V46" s="163"/>
      <c r="W46" s="154"/>
      <c r="X46" s="154"/>
      <c r="Y46" s="154"/>
      <c r="Z46" s="154"/>
      <c r="AA46" s="155"/>
      <c r="AB46" s="156"/>
      <c r="AC46" s="156"/>
      <c r="AD46" s="156"/>
      <c r="AE46" s="62"/>
      <c r="AF46" s="60"/>
    </row>
    <row r="47" spans="1:32" ht="16.5" customHeight="1">
      <c r="A47" s="464" t="s">
        <v>56</v>
      </c>
      <c r="B47" s="465"/>
      <c r="C47" s="7"/>
      <c r="D47" s="159">
        <v>0</v>
      </c>
      <c r="E47" s="7"/>
      <c r="F47" s="159">
        <v>0</v>
      </c>
      <c r="G47" s="7"/>
      <c r="H47" s="159">
        <v>0</v>
      </c>
      <c r="I47" s="7"/>
      <c r="J47" s="159">
        <v>0</v>
      </c>
      <c r="K47" s="7"/>
      <c r="L47" s="159">
        <v>0</v>
      </c>
      <c r="M47" s="96"/>
      <c r="N47" s="160">
        <v>0</v>
      </c>
      <c r="O47" s="1"/>
      <c r="P47" s="160">
        <v>0</v>
      </c>
      <c r="Q47" s="1"/>
      <c r="R47" s="160">
        <v>0</v>
      </c>
      <c r="S47" s="1"/>
      <c r="T47" s="160">
        <v>0</v>
      </c>
      <c r="U47" s="1"/>
      <c r="V47" s="161">
        <v>0</v>
      </c>
      <c r="W47" s="159">
        <v>0</v>
      </c>
      <c r="X47" s="159">
        <v>0</v>
      </c>
      <c r="Y47" s="159">
        <v>0</v>
      </c>
      <c r="Z47" s="159">
        <v>0</v>
      </c>
      <c r="AA47" s="162">
        <v>0</v>
      </c>
      <c r="AB47" s="160">
        <v>0</v>
      </c>
      <c r="AC47" s="160">
        <v>0</v>
      </c>
      <c r="AD47" s="160">
        <v>0</v>
      </c>
      <c r="AE47" s="490" t="s">
        <v>56</v>
      </c>
      <c r="AF47" s="464"/>
    </row>
    <row r="48" spans="1:32" ht="16.5" customHeight="1">
      <c r="A48" s="55"/>
      <c r="B48" s="34" t="s">
        <v>57</v>
      </c>
      <c r="C48" s="7"/>
      <c r="D48" s="138">
        <v>0</v>
      </c>
      <c r="E48" s="7"/>
      <c r="F48" s="154">
        <v>0</v>
      </c>
      <c r="G48" s="7"/>
      <c r="H48" s="154">
        <v>0</v>
      </c>
      <c r="I48" s="7"/>
      <c r="J48" s="154">
        <v>0</v>
      </c>
      <c r="K48" s="7"/>
      <c r="L48" s="154">
        <v>0</v>
      </c>
      <c r="M48" s="96"/>
      <c r="N48" s="138">
        <v>0</v>
      </c>
      <c r="O48" s="1"/>
      <c r="P48" s="156">
        <v>0</v>
      </c>
      <c r="Q48" s="1"/>
      <c r="R48" s="156">
        <v>0</v>
      </c>
      <c r="S48" s="1"/>
      <c r="T48" s="156">
        <v>0</v>
      </c>
      <c r="U48" s="1"/>
      <c r="V48" s="163">
        <v>0</v>
      </c>
      <c r="W48" s="154">
        <v>0</v>
      </c>
      <c r="X48" s="154">
        <v>0</v>
      </c>
      <c r="Y48" s="154">
        <v>0</v>
      </c>
      <c r="Z48" s="154">
        <v>0</v>
      </c>
      <c r="AA48" s="155">
        <v>0</v>
      </c>
      <c r="AB48" s="156">
        <v>0</v>
      </c>
      <c r="AC48" s="156">
        <v>0</v>
      </c>
      <c r="AD48" s="156">
        <v>0</v>
      </c>
      <c r="AE48" s="62"/>
      <c r="AF48" s="60" t="s">
        <v>57</v>
      </c>
    </row>
    <row r="49" spans="1:32" ht="11.25" customHeight="1">
      <c r="A49" s="55"/>
      <c r="B49" s="34"/>
      <c r="C49" s="7"/>
      <c r="D49" s="154"/>
      <c r="E49" s="7"/>
      <c r="F49" s="154"/>
      <c r="G49" s="7"/>
      <c r="H49" s="154"/>
      <c r="I49" s="7"/>
      <c r="J49" s="154"/>
      <c r="K49" s="7"/>
      <c r="L49" s="154"/>
      <c r="M49" s="96"/>
      <c r="N49" s="156"/>
      <c r="O49" s="1"/>
      <c r="P49" s="156"/>
      <c r="Q49" s="1"/>
      <c r="R49" s="156"/>
      <c r="S49" s="1"/>
      <c r="T49" s="156"/>
      <c r="U49" s="1"/>
      <c r="V49" s="163"/>
      <c r="W49" s="154"/>
      <c r="X49" s="154"/>
      <c r="Y49" s="154"/>
      <c r="Z49" s="154"/>
      <c r="AA49" s="155"/>
      <c r="AB49" s="156"/>
      <c r="AC49" s="156"/>
      <c r="AD49" s="156"/>
      <c r="AE49" s="62"/>
      <c r="AF49" s="60"/>
    </row>
    <row r="50" spans="1:32" ht="16.5" customHeight="1">
      <c r="A50" s="464" t="s">
        <v>58</v>
      </c>
      <c r="B50" s="465"/>
      <c r="C50" s="7"/>
      <c r="D50" s="159">
        <v>0</v>
      </c>
      <c r="E50" s="7"/>
      <c r="F50" s="159">
        <v>0</v>
      </c>
      <c r="G50" s="7"/>
      <c r="H50" s="159">
        <v>0</v>
      </c>
      <c r="I50" s="7"/>
      <c r="J50" s="159">
        <v>0</v>
      </c>
      <c r="K50" s="7"/>
      <c r="L50" s="159">
        <v>0</v>
      </c>
      <c r="M50" s="96"/>
      <c r="N50" s="160">
        <v>0</v>
      </c>
      <c r="O50" s="1"/>
      <c r="P50" s="160">
        <v>0</v>
      </c>
      <c r="Q50" s="1"/>
      <c r="R50" s="160">
        <v>0</v>
      </c>
      <c r="S50" s="1"/>
      <c r="T50" s="160">
        <v>0</v>
      </c>
      <c r="U50" s="1"/>
      <c r="V50" s="161">
        <v>0</v>
      </c>
      <c r="W50" s="159">
        <v>0</v>
      </c>
      <c r="X50" s="159">
        <v>0</v>
      </c>
      <c r="Y50" s="159">
        <v>0</v>
      </c>
      <c r="Z50" s="159">
        <v>0</v>
      </c>
      <c r="AA50" s="162">
        <v>0</v>
      </c>
      <c r="AB50" s="160">
        <v>0</v>
      </c>
      <c r="AC50" s="160">
        <v>0</v>
      </c>
      <c r="AD50" s="160">
        <v>0</v>
      </c>
      <c r="AE50" s="490" t="s">
        <v>58</v>
      </c>
      <c r="AF50" s="464"/>
    </row>
    <row r="51" spans="1:32" ht="16.5" customHeight="1">
      <c r="A51" s="55"/>
      <c r="B51" s="34" t="s">
        <v>59</v>
      </c>
      <c r="C51" s="7"/>
      <c r="D51" s="138">
        <v>0</v>
      </c>
      <c r="E51" s="7"/>
      <c r="F51" s="154">
        <v>0</v>
      </c>
      <c r="G51" s="7"/>
      <c r="H51" s="154">
        <v>0</v>
      </c>
      <c r="I51" s="7"/>
      <c r="J51" s="154">
        <v>0</v>
      </c>
      <c r="K51" s="7"/>
      <c r="L51" s="154">
        <v>0</v>
      </c>
      <c r="M51" s="96"/>
      <c r="N51" s="138">
        <v>0</v>
      </c>
      <c r="O51" s="1"/>
      <c r="P51" s="156">
        <v>0</v>
      </c>
      <c r="Q51" s="1"/>
      <c r="R51" s="156">
        <v>0</v>
      </c>
      <c r="S51" s="1"/>
      <c r="T51" s="156">
        <v>0</v>
      </c>
      <c r="U51" s="1"/>
      <c r="V51" s="163">
        <v>0</v>
      </c>
      <c r="W51" s="154">
        <v>0</v>
      </c>
      <c r="X51" s="154">
        <v>0</v>
      </c>
      <c r="Y51" s="154">
        <v>0</v>
      </c>
      <c r="Z51" s="154">
        <v>0</v>
      </c>
      <c r="AA51" s="155">
        <v>0</v>
      </c>
      <c r="AB51" s="156">
        <v>0</v>
      </c>
      <c r="AC51" s="156">
        <v>0</v>
      </c>
      <c r="AD51" s="156">
        <v>0</v>
      </c>
      <c r="AE51" s="62"/>
      <c r="AF51" s="60" t="s">
        <v>59</v>
      </c>
    </row>
    <row r="52" spans="1:32" ht="11.25" customHeight="1">
      <c r="A52" s="55"/>
      <c r="B52" s="34"/>
      <c r="C52" s="7"/>
      <c r="D52" s="154"/>
      <c r="E52" s="7"/>
      <c r="F52" s="154"/>
      <c r="G52" s="7"/>
      <c r="H52" s="154"/>
      <c r="I52" s="7"/>
      <c r="J52" s="154"/>
      <c r="K52" s="7"/>
      <c r="L52" s="154"/>
      <c r="M52" s="96"/>
      <c r="N52" s="156"/>
      <c r="O52" s="1"/>
      <c r="P52" s="156"/>
      <c r="Q52" s="1"/>
      <c r="R52" s="156"/>
      <c r="S52" s="1"/>
      <c r="T52" s="156"/>
      <c r="U52" s="1"/>
      <c r="V52" s="163"/>
      <c r="W52" s="154"/>
      <c r="X52" s="154"/>
      <c r="Y52" s="154"/>
      <c r="Z52" s="154"/>
      <c r="AA52" s="155"/>
      <c r="AB52" s="156"/>
      <c r="AC52" s="156"/>
      <c r="AD52" s="156"/>
      <c r="AE52" s="62"/>
      <c r="AF52" s="60"/>
    </row>
    <row r="53" spans="1:32" ht="16.5" customHeight="1">
      <c r="A53" s="464" t="s">
        <v>60</v>
      </c>
      <c r="B53" s="465"/>
      <c r="C53" s="7"/>
      <c r="D53" s="159">
        <v>163</v>
      </c>
      <c r="E53" s="7"/>
      <c r="F53" s="159">
        <v>74</v>
      </c>
      <c r="G53" s="7"/>
      <c r="H53" s="159">
        <v>62</v>
      </c>
      <c r="I53" s="7"/>
      <c r="J53" s="159">
        <v>27</v>
      </c>
      <c r="K53" s="7"/>
      <c r="L53" s="159">
        <v>0</v>
      </c>
      <c r="M53" s="96"/>
      <c r="N53" s="160">
        <v>70</v>
      </c>
      <c r="O53" s="1"/>
      <c r="P53" s="160">
        <v>34</v>
      </c>
      <c r="Q53" s="1"/>
      <c r="R53" s="160">
        <v>36</v>
      </c>
      <c r="S53" s="1"/>
      <c r="T53" s="160">
        <v>0</v>
      </c>
      <c r="U53" s="1"/>
      <c r="V53" s="161">
        <v>0</v>
      </c>
      <c r="W53" s="159">
        <v>0</v>
      </c>
      <c r="X53" s="159">
        <v>0</v>
      </c>
      <c r="Y53" s="159">
        <v>0</v>
      </c>
      <c r="Z53" s="159">
        <v>0</v>
      </c>
      <c r="AA53" s="162">
        <v>0</v>
      </c>
      <c r="AB53" s="160">
        <v>0</v>
      </c>
      <c r="AC53" s="160">
        <v>0</v>
      </c>
      <c r="AD53" s="160">
        <v>0</v>
      </c>
      <c r="AE53" s="490" t="s">
        <v>60</v>
      </c>
      <c r="AF53" s="464"/>
    </row>
    <row r="54" spans="1:32" ht="16.5" customHeight="1">
      <c r="A54" s="55"/>
      <c r="B54" s="34" t="s">
        <v>61</v>
      </c>
      <c r="C54" s="7"/>
      <c r="D54" s="138">
        <v>0</v>
      </c>
      <c r="E54" s="7"/>
      <c r="F54" s="154">
        <v>0</v>
      </c>
      <c r="G54" s="7"/>
      <c r="H54" s="154">
        <v>0</v>
      </c>
      <c r="I54" s="7"/>
      <c r="J54" s="154">
        <v>0</v>
      </c>
      <c r="K54" s="7"/>
      <c r="L54" s="154">
        <v>0</v>
      </c>
      <c r="M54" s="96"/>
      <c r="N54" s="138">
        <v>0</v>
      </c>
      <c r="O54" s="1"/>
      <c r="P54" s="156">
        <v>0</v>
      </c>
      <c r="Q54" s="1"/>
      <c r="R54" s="156">
        <v>0</v>
      </c>
      <c r="S54" s="1"/>
      <c r="T54" s="156">
        <v>0</v>
      </c>
      <c r="U54" s="1"/>
      <c r="V54" s="163">
        <v>0</v>
      </c>
      <c r="W54" s="154">
        <v>0</v>
      </c>
      <c r="X54" s="154">
        <v>0</v>
      </c>
      <c r="Y54" s="154">
        <v>0</v>
      </c>
      <c r="Z54" s="154">
        <v>0</v>
      </c>
      <c r="AA54" s="155">
        <v>0</v>
      </c>
      <c r="AB54" s="156">
        <v>0</v>
      </c>
      <c r="AC54" s="156">
        <v>0</v>
      </c>
      <c r="AD54" s="156">
        <v>0</v>
      </c>
      <c r="AE54" s="62"/>
      <c r="AF54" s="60" t="s">
        <v>61</v>
      </c>
    </row>
    <row r="55" spans="1:32" ht="16.5" customHeight="1">
      <c r="A55" s="55"/>
      <c r="B55" s="34" t="s">
        <v>62</v>
      </c>
      <c r="C55" s="7"/>
      <c r="D55" s="138">
        <v>0</v>
      </c>
      <c r="E55" s="7"/>
      <c r="F55" s="154">
        <v>0</v>
      </c>
      <c r="G55" s="7"/>
      <c r="H55" s="154">
        <v>0</v>
      </c>
      <c r="I55" s="7"/>
      <c r="J55" s="154">
        <v>0</v>
      </c>
      <c r="K55" s="7"/>
      <c r="L55" s="154">
        <v>0</v>
      </c>
      <c r="M55" s="96"/>
      <c r="N55" s="138">
        <v>0</v>
      </c>
      <c r="O55" s="1"/>
      <c r="P55" s="156">
        <v>0</v>
      </c>
      <c r="Q55" s="1"/>
      <c r="R55" s="156">
        <v>0</v>
      </c>
      <c r="S55" s="1"/>
      <c r="T55" s="156">
        <v>0</v>
      </c>
      <c r="U55" s="1"/>
      <c r="V55" s="163">
        <v>0</v>
      </c>
      <c r="W55" s="154">
        <v>0</v>
      </c>
      <c r="X55" s="154">
        <v>0</v>
      </c>
      <c r="Y55" s="154">
        <v>0</v>
      </c>
      <c r="Z55" s="154">
        <v>0</v>
      </c>
      <c r="AA55" s="155">
        <v>0</v>
      </c>
      <c r="AB55" s="156">
        <v>0</v>
      </c>
      <c r="AC55" s="156">
        <v>0</v>
      </c>
      <c r="AD55" s="156">
        <v>0</v>
      </c>
      <c r="AE55" s="62"/>
      <c r="AF55" s="60" t="s">
        <v>62</v>
      </c>
    </row>
    <row r="56" spans="1:32" ht="16.5" customHeight="1">
      <c r="A56" s="55"/>
      <c r="B56" s="34" t="s">
        <v>63</v>
      </c>
      <c r="C56" s="7"/>
      <c r="D56" s="138">
        <v>93</v>
      </c>
      <c r="E56" s="7"/>
      <c r="F56" s="154">
        <v>40</v>
      </c>
      <c r="G56" s="7"/>
      <c r="H56" s="154">
        <v>26</v>
      </c>
      <c r="I56" s="7"/>
      <c r="J56" s="154">
        <v>27</v>
      </c>
      <c r="K56" s="7"/>
      <c r="L56" s="154">
        <v>0</v>
      </c>
      <c r="M56" s="96"/>
      <c r="N56" s="138">
        <v>0</v>
      </c>
      <c r="O56" s="1"/>
      <c r="P56" s="156">
        <v>0</v>
      </c>
      <c r="Q56" s="1"/>
      <c r="R56" s="156">
        <v>0</v>
      </c>
      <c r="S56" s="1"/>
      <c r="T56" s="156">
        <v>0</v>
      </c>
      <c r="U56" s="1"/>
      <c r="V56" s="163">
        <v>0</v>
      </c>
      <c r="W56" s="154">
        <v>0</v>
      </c>
      <c r="X56" s="154">
        <v>0</v>
      </c>
      <c r="Y56" s="154">
        <v>0</v>
      </c>
      <c r="Z56" s="154">
        <v>0</v>
      </c>
      <c r="AA56" s="155">
        <v>0</v>
      </c>
      <c r="AB56" s="156">
        <v>0</v>
      </c>
      <c r="AC56" s="156">
        <v>0</v>
      </c>
      <c r="AD56" s="156">
        <v>0</v>
      </c>
      <c r="AE56" s="62"/>
      <c r="AF56" s="60" t="s">
        <v>63</v>
      </c>
    </row>
    <row r="57" spans="1:32" ht="16.5" customHeight="1">
      <c r="A57" s="55"/>
      <c r="B57" s="34" t="s">
        <v>64</v>
      </c>
      <c r="C57" s="7"/>
      <c r="D57" s="138">
        <v>70</v>
      </c>
      <c r="E57" s="7"/>
      <c r="F57" s="154">
        <v>34</v>
      </c>
      <c r="G57" s="7"/>
      <c r="H57" s="154">
        <v>36</v>
      </c>
      <c r="I57" s="7"/>
      <c r="J57" s="154">
        <v>0</v>
      </c>
      <c r="K57" s="7"/>
      <c r="L57" s="154">
        <v>0</v>
      </c>
      <c r="M57" s="96"/>
      <c r="N57" s="138">
        <v>70</v>
      </c>
      <c r="O57" s="1"/>
      <c r="P57" s="156">
        <v>34</v>
      </c>
      <c r="Q57" s="1"/>
      <c r="R57" s="156">
        <v>36</v>
      </c>
      <c r="S57" s="1"/>
      <c r="T57" s="156">
        <v>0</v>
      </c>
      <c r="U57" s="1"/>
      <c r="V57" s="163">
        <v>0</v>
      </c>
      <c r="W57" s="154">
        <v>0</v>
      </c>
      <c r="X57" s="154">
        <v>0</v>
      </c>
      <c r="Y57" s="154">
        <v>0</v>
      </c>
      <c r="Z57" s="154">
        <v>0</v>
      </c>
      <c r="AA57" s="155">
        <v>0</v>
      </c>
      <c r="AB57" s="156">
        <v>0</v>
      </c>
      <c r="AC57" s="156">
        <v>0</v>
      </c>
      <c r="AD57" s="156">
        <v>0</v>
      </c>
      <c r="AE57" s="62"/>
      <c r="AF57" s="60" t="s">
        <v>64</v>
      </c>
    </row>
    <row r="58" spans="1:32" ht="12" customHeight="1">
      <c r="A58" s="55"/>
      <c r="B58" s="34"/>
      <c r="C58" s="7"/>
      <c r="D58" s="154"/>
      <c r="E58" s="7"/>
      <c r="F58" s="154"/>
      <c r="G58" s="7"/>
      <c r="H58" s="154"/>
      <c r="I58" s="7"/>
      <c r="J58" s="154"/>
      <c r="K58" s="7"/>
      <c r="L58" s="154"/>
      <c r="M58" s="96"/>
      <c r="N58" s="156"/>
      <c r="O58" s="1"/>
      <c r="P58" s="156"/>
      <c r="Q58" s="1"/>
      <c r="R58" s="156"/>
      <c r="S58" s="1"/>
      <c r="T58" s="156"/>
      <c r="U58" s="1"/>
      <c r="V58" s="163"/>
      <c r="W58" s="154"/>
      <c r="X58" s="154"/>
      <c r="Y58" s="154"/>
      <c r="Z58" s="154"/>
      <c r="AA58" s="155"/>
      <c r="AB58" s="156"/>
      <c r="AC58" s="156"/>
      <c r="AD58" s="156"/>
      <c r="AE58" s="62"/>
      <c r="AF58" s="60"/>
    </row>
    <row r="59" spans="1:32" ht="16.5" customHeight="1">
      <c r="A59" s="464" t="s">
        <v>65</v>
      </c>
      <c r="B59" s="465"/>
      <c r="C59" s="7"/>
      <c r="D59" s="159">
        <v>524</v>
      </c>
      <c r="E59" s="7"/>
      <c r="F59" s="159">
        <v>184</v>
      </c>
      <c r="G59" s="7"/>
      <c r="H59" s="159">
        <v>171</v>
      </c>
      <c r="I59" s="7"/>
      <c r="J59" s="159">
        <v>169</v>
      </c>
      <c r="K59" s="7"/>
      <c r="L59" s="159">
        <v>0</v>
      </c>
      <c r="M59" s="96"/>
      <c r="N59" s="160">
        <v>365</v>
      </c>
      <c r="O59" s="1"/>
      <c r="P59" s="160">
        <v>129</v>
      </c>
      <c r="Q59" s="1"/>
      <c r="R59" s="160">
        <v>123</v>
      </c>
      <c r="S59" s="1"/>
      <c r="T59" s="160">
        <v>113</v>
      </c>
      <c r="U59" s="1"/>
      <c r="V59" s="161">
        <v>0</v>
      </c>
      <c r="W59" s="159">
        <v>0</v>
      </c>
      <c r="X59" s="159">
        <v>0</v>
      </c>
      <c r="Y59" s="159">
        <v>0</v>
      </c>
      <c r="Z59" s="159">
        <v>0</v>
      </c>
      <c r="AA59" s="162">
        <v>0</v>
      </c>
      <c r="AB59" s="160">
        <v>0</v>
      </c>
      <c r="AC59" s="160">
        <v>0</v>
      </c>
      <c r="AD59" s="160">
        <v>0</v>
      </c>
      <c r="AE59" s="490" t="s">
        <v>65</v>
      </c>
      <c r="AF59" s="464"/>
    </row>
    <row r="60" spans="1:32" ht="16.5" customHeight="1">
      <c r="A60" s="55"/>
      <c r="B60" s="34" t="s">
        <v>66</v>
      </c>
      <c r="C60" s="7"/>
      <c r="D60" s="138">
        <v>277</v>
      </c>
      <c r="E60" s="7"/>
      <c r="F60" s="154">
        <v>94</v>
      </c>
      <c r="G60" s="7"/>
      <c r="H60" s="154">
        <v>90</v>
      </c>
      <c r="I60" s="7"/>
      <c r="J60" s="154">
        <v>93</v>
      </c>
      <c r="K60" s="7"/>
      <c r="L60" s="154">
        <v>0</v>
      </c>
      <c r="M60" s="96"/>
      <c r="N60" s="138">
        <v>212</v>
      </c>
      <c r="O60" s="1"/>
      <c r="P60" s="156">
        <v>72</v>
      </c>
      <c r="Q60" s="1"/>
      <c r="R60" s="156">
        <v>73</v>
      </c>
      <c r="S60" s="1"/>
      <c r="T60" s="156">
        <v>67</v>
      </c>
      <c r="U60" s="1"/>
      <c r="V60" s="163">
        <v>0</v>
      </c>
      <c r="W60" s="154">
        <v>0</v>
      </c>
      <c r="X60" s="154">
        <v>0</v>
      </c>
      <c r="Y60" s="154">
        <v>0</v>
      </c>
      <c r="Z60" s="154">
        <v>0</v>
      </c>
      <c r="AA60" s="155">
        <v>0</v>
      </c>
      <c r="AB60" s="156">
        <v>0</v>
      </c>
      <c r="AC60" s="156">
        <v>0</v>
      </c>
      <c r="AD60" s="156">
        <v>0</v>
      </c>
      <c r="AE60" s="62"/>
      <c r="AF60" s="60" t="s">
        <v>66</v>
      </c>
    </row>
    <row r="61" spans="1:32" ht="16.5" customHeight="1">
      <c r="A61" s="55"/>
      <c r="B61" s="34" t="s">
        <v>67</v>
      </c>
      <c r="C61" s="7"/>
      <c r="D61" s="138">
        <v>0</v>
      </c>
      <c r="E61" s="7"/>
      <c r="F61" s="154">
        <v>0</v>
      </c>
      <c r="G61" s="7"/>
      <c r="H61" s="154">
        <v>0</v>
      </c>
      <c r="I61" s="7"/>
      <c r="J61" s="154">
        <v>0</v>
      </c>
      <c r="K61" s="7"/>
      <c r="L61" s="154">
        <v>0</v>
      </c>
      <c r="M61" s="96"/>
      <c r="N61" s="138">
        <v>0</v>
      </c>
      <c r="O61" s="1"/>
      <c r="P61" s="156">
        <v>0</v>
      </c>
      <c r="Q61" s="1"/>
      <c r="R61" s="156">
        <v>0</v>
      </c>
      <c r="S61" s="1"/>
      <c r="T61" s="156">
        <v>0</v>
      </c>
      <c r="U61" s="1"/>
      <c r="V61" s="163">
        <v>0</v>
      </c>
      <c r="W61" s="154">
        <v>0</v>
      </c>
      <c r="X61" s="154">
        <v>0</v>
      </c>
      <c r="Y61" s="154">
        <v>0</v>
      </c>
      <c r="Z61" s="154">
        <v>0</v>
      </c>
      <c r="AA61" s="155">
        <v>0</v>
      </c>
      <c r="AB61" s="156">
        <v>0</v>
      </c>
      <c r="AC61" s="156">
        <v>0</v>
      </c>
      <c r="AD61" s="156">
        <v>0</v>
      </c>
      <c r="AE61" s="62"/>
      <c r="AF61" s="60" t="s">
        <v>67</v>
      </c>
    </row>
    <row r="62" spans="1:32" ht="16.5" customHeight="1">
      <c r="A62" s="55"/>
      <c r="B62" s="34" t="s">
        <v>68</v>
      </c>
      <c r="C62" s="7"/>
      <c r="D62" s="138">
        <v>247</v>
      </c>
      <c r="E62" s="7"/>
      <c r="F62" s="154">
        <v>90</v>
      </c>
      <c r="G62" s="7"/>
      <c r="H62" s="154">
        <v>81</v>
      </c>
      <c r="I62" s="7"/>
      <c r="J62" s="154">
        <v>76</v>
      </c>
      <c r="K62" s="7"/>
      <c r="L62" s="154">
        <v>0</v>
      </c>
      <c r="M62" s="96"/>
      <c r="N62" s="138">
        <v>153</v>
      </c>
      <c r="O62" s="1"/>
      <c r="P62" s="156">
        <v>57</v>
      </c>
      <c r="Q62" s="1"/>
      <c r="R62" s="156">
        <v>50</v>
      </c>
      <c r="S62" s="1"/>
      <c r="T62" s="156">
        <v>46</v>
      </c>
      <c r="U62" s="1"/>
      <c r="V62" s="163">
        <v>0</v>
      </c>
      <c r="W62" s="154">
        <v>0</v>
      </c>
      <c r="X62" s="154">
        <v>0</v>
      </c>
      <c r="Y62" s="154">
        <v>0</v>
      </c>
      <c r="Z62" s="154">
        <v>0</v>
      </c>
      <c r="AA62" s="155">
        <v>0</v>
      </c>
      <c r="AB62" s="156">
        <v>0</v>
      </c>
      <c r="AC62" s="156">
        <v>0</v>
      </c>
      <c r="AD62" s="156">
        <v>0</v>
      </c>
      <c r="AE62" s="62"/>
      <c r="AF62" s="60" t="s">
        <v>68</v>
      </c>
    </row>
    <row r="63" spans="1:32" ht="12" customHeight="1">
      <c r="A63" s="55"/>
      <c r="B63" s="34"/>
      <c r="C63" s="7"/>
      <c r="D63" s="154"/>
      <c r="E63" s="7"/>
      <c r="F63" s="154"/>
      <c r="G63" s="7"/>
      <c r="H63" s="154"/>
      <c r="I63" s="7"/>
      <c r="J63" s="154"/>
      <c r="K63" s="7"/>
      <c r="L63" s="154"/>
      <c r="M63" s="96"/>
      <c r="N63" s="156"/>
      <c r="O63" s="1"/>
      <c r="P63" s="156"/>
      <c r="Q63" s="1"/>
      <c r="R63" s="156"/>
      <c r="S63" s="1"/>
      <c r="T63" s="156"/>
      <c r="U63" s="1"/>
      <c r="V63" s="163"/>
      <c r="W63" s="154"/>
      <c r="X63" s="154"/>
      <c r="Y63" s="154"/>
      <c r="Z63" s="154"/>
      <c r="AA63" s="155"/>
      <c r="AB63" s="156"/>
      <c r="AC63" s="156"/>
      <c r="AD63" s="156"/>
      <c r="AE63" s="62"/>
      <c r="AF63" s="60"/>
    </row>
    <row r="64" spans="1:32" ht="16.5" customHeight="1">
      <c r="A64" s="464" t="s">
        <v>69</v>
      </c>
      <c r="B64" s="465"/>
      <c r="C64" s="7"/>
      <c r="D64" s="159">
        <v>1360</v>
      </c>
      <c r="E64" s="7"/>
      <c r="F64" s="159">
        <v>455</v>
      </c>
      <c r="G64" s="7"/>
      <c r="H64" s="159">
        <v>442</v>
      </c>
      <c r="I64" s="7"/>
      <c r="J64" s="159">
        <v>463</v>
      </c>
      <c r="K64" s="7"/>
      <c r="L64" s="159">
        <v>0</v>
      </c>
      <c r="M64" s="96"/>
      <c r="N64" s="160">
        <v>838</v>
      </c>
      <c r="O64" s="1"/>
      <c r="P64" s="160">
        <v>270</v>
      </c>
      <c r="Q64" s="1"/>
      <c r="R64" s="160">
        <v>275</v>
      </c>
      <c r="S64" s="1"/>
      <c r="T64" s="160">
        <v>293</v>
      </c>
      <c r="U64" s="1"/>
      <c r="V64" s="161">
        <v>0</v>
      </c>
      <c r="W64" s="159">
        <v>0</v>
      </c>
      <c r="X64" s="159">
        <v>0</v>
      </c>
      <c r="Y64" s="159">
        <v>0</v>
      </c>
      <c r="Z64" s="159">
        <v>0</v>
      </c>
      <c r="AA64" s="162">
        <v>84</v>
      </c>
      <c r="AB64" s="160">
        <v>30</v>
      </c>
      <c r="AC64" s="160">
        <v>30</v>
      </c>
      <c r="AD64" s="160">
        <v>24</v>
      </c>
      <c r="AE64" s="490" t="s">
        <v>69</v>
      </c>
      <c r="AF64" s="464"/>
    </row>
    <row r="65" spans="1:32" ht="16.5" customHeight="1">
      <c r="A65" s="55"/>
      <c r="B65" s="34" t="s">
        <v>70</v>
      </c>
      <c r="C65" s="7"/>
      <c r="D65" s="138">
        <v>0</v>
      </c>
      <c r="E65" s="7"/>
      <c r="F65" s="154">
        <v>0</v>
      </c>
      <c r="G65" s="7"/>
      <c r="H65" s="154">
        <v>0</v>
      </c>
      <c r="I65" s="7"/>
      <c r="J65" s="154">
        <v>0</v>
      </c>
      <c r="K65" s="7"/>
      <c r="L65" s="154">
        <v>0</v>
      </c>
      <c r="M65" s="96"/>
      <c r="N65" s="138">
        <v>0</v>
      </c>
      <c r="O65" s="1"/>
      <c r="P65" s="156">
        <v>0</v>
      </c>
      <c r="Q65" s="1"/>
      <c r="R65" s="156">
        <v>0</v>
      </c>
      <c r="S65" s="1"/>
      <c r="T65" s="156">
        <v>0</v>
      </c>
      <c r="U65" s="1"/>
      <c r="V65" s="163">
        <v>0</v>
      </c>
      <c r="W65" s="154">
        <v>0</v>
      </c>
      <c r="X65" s="154">
        <v>0</v>
      </c>
      <c r="Y65" s="154">
        <v>0</v>
      </c>
      <c r="Z65" s="154">
        <v>0</v>
      </c>
      <c r="AA65" s="155">
        <v>0</v>
      </c>
      <c r="AB65" s="156">
        <v>0</v>
      </c>
      <c r="AC65" s="156">
        <v>0</v>
      </c>
      <c r="AD65" s="156">
        <v>0</v>
      </c>
      <c r="AE65" s="62"/>
      <c r="AF65" s="60" t="s">
        <v>70</v>
      </c>
    </row>
    <row r="66" spans="1:32" ht="16.5" customHeight="1">
      <c r="A66" s="55"/>
      <c r="B66" s="34" t="s">
        <v>71</v>
      </c>
      <c r="C66" s="7"/>
      <c r="D66" s="138">
        <v>0</v>
      </c>
      <c r="E66" s="7"/>
      <c r="F66" s="154">
        <v>0</v>
      </c>
      <c r="G66" s="7"/>
      <c r="H66" s="154">
        <v>0</v>
      </c>
      <c r="I66" s="7"/>
      <c r="J66" s="154">
        <v>0</v>
      </c>
      <c r="K66" s="7"/>
      <c r="L66" s="154">
        <v>0</v>
      </c>
      <c r="M66" s="96"/>
      <c r="N66" s="138">
        <v>0</v>
      </c>
      <c r="O66" s="1"/>
      <c r="P66" s="156">
        <v>0</v>
      </c>
      <c r="Q66" s="1"/>
      <c r="R66" s="156">
        <v>0</v>
      </c>
      <c r="S66" s="1"/>
      <c r="T66" s="156">
        <v>0</v>
      </c>
      <c r="U66" s="1"/>
      <c r="V66" s="163">
        <v>0</v>
      </c>
      <c r="W66" s="154">
        <v>0</v>
      </c>
      <c r="X66" s="154">
        <v>0</v>
      </c>
      <c r="Y66" s="154">
        <v>0</v>
      </c>
      <c r="Z66" s="154">
        <v>0</v>
      </c>
      <c r="AA66" s="155">
        <v>0</v>
      </c>
      <c r="AB66" s="156">
        <v>0</v>
      </c>
      <c r="AC66" s="156">
        <v>0</v>
      </c>
      <c r="AD66" s="156">
        <v>0</v>
      </c>
      <c r="AE66" s="62"/>
      <c r="AF66" s="60" t="s">
        <v>71</v>
      </c>
    </row>
    <row r="67" spans="1:32" ht="16.5" customHeight="1">
      <c r="A67" s="55"/>
      <c r="B67" s="34" t="s">
        <v>72</v>
      </c>
      <c r="C67" s="7"/>
      <c r="D67" s="138">
        <v>149</v>
      </c>
      <c r="E67" s="7"/>
      <c r="F67" s="154">
        <v>48</v>
      </c>
      <c r="G67" s="7"/>
      <c r="H67" s="154">
        <v>44</v>
      </c>
      <c r="I67" s="7"/>
      <c r="J67" s="154">
        <v>57</v>
      </c>
      <c r="K67" s="7"/>
      <c r="L67" s="154">
        <v>0</v>
      </c>
      <c r="M67" s="96"/>
      <c r="N67" s="138">
        <v>149</v>
      </c>
      <c r="O67" s="1"/>
      <c r="P67" s="156">
        <v>48</v>
      </c>
      <c r="Q67" s="1"/>
      <c r="R67" s="156">
        <v>44</v>
      </c>
      <c r="S67" s="1"/>
      <c r="T67" s="156">
        <v>57</v>
      </c>
      <c r="U67" s="1"/>
      <c r="V67" s="163">
        <v>0</v>
      </c>
      <c r="W67" s="154">
        <v>0</v>
      </c>
      <c r="X67" s="154">
        <v>0</v>
      </c>
      <c r="Y67" s="154">
        <v>0</v>
      </c>
      <c r="Z67" s="154">
        <v>0</v>
      </c>
      <c r="AA67" s="155">
        <v>0</v>
      </c>
      <c r="AB67" s="156">
        <v>0</v>
      </c>
      <c r="AC67" s="156">
        <v>0</v>
      </c>
      <c r="AD67" s="156">
        <v>0</v>
      </c>
      <c r="AE67" s="62"/>
      <c r="AF67" s="60" t="s">
        <v>72</v>
      </c>
    </row>
    <row r="68" spans="1:32" ht="16.5" customHeight="1">
      <c r="A68" s="55"/>
      <c r="B68" s="34" t="s">
        <v>73</v>
      </c>
      <c r="C68" s="7"/>
      <c r="D68" s="138">
        <v>0</v>
      </c>
      <c r="E68" s="7"/>
      <c r="F68" s="154">
        <v>0</v>
      </c>
      <c r="G68" s="7"/>
      <c r="H68" s="154">
        <v>0</v>
      </c>
      <c r="I68" s="7"/>
      <c r="J68" s="154">
        <v>0</v>
      </c>
      <c r="K68" s="7"/>
      <c r="L68" s="154">
        <v>0</v>
      </c>
      <c r="M68" s="96"/>
      <c r="N68" s="138">
        <v>0</v>
      </c>
      <c r="O68" s="1"/>
      <c r="P68" s="156">
        <v>0</v>
      </c>
      <c r="Q68" s="1"/>
      <c r="R68" s="156">
        <v>0</v>
      </c>
      <c r="S68" s="1"/>
      <c r="T68" s="156">
        <v>0</v>
      </c>
      <c r="U68" s="1"/>
      <c r="V68" s="163">
        <v>0</v>
      </c>
      <c r="W68" s="154">
        <v>0</v>
      </c>
      <c r="X68" s="154">
        <v>0</v>
      </c>
      <c r="Y68" s="154">
        <v>0</v>
      </c>
      <c r="Z68" s="154">
        <v>0</v>
      </c>
      <c r="AA68" s="155">
        <v>0</v>
      </c>
      <c r="AB68" s="156">
        <v>0</v>
      </c>
      <c r="AC68" s="156">
        <v>0</v>
      </c>
      <c r="AD68" s="156">
        <v>0</v>
      </c>
      <c r="AE68" s="62"/>
      <c r="AF68" s="60" t="s">
        <v>73</v>
      </c>
    </row>
    <row r="69" spans="1:32" ht="16.5" customHeight="1">
      <c r="A69" s="55"/>
      <c r="B69" s="34" t="s">
        <v>74</v>
      </c>
      <c r="C69" s="7"/>
      <c r="D69" s="138">
        <v>187</v>
      </c>
      <c r="E69" s="7"/>
      <c r="F69" s="154">
        <v>67</v>
      </c>
      <c r="G69" s="7"/>
      <c r="H69" s="154">
        <v>65</v>
      </c>
      <c r="I69" s="7"/>
      <c r="J69" s="154">
        <v>55</v>
      </c>
      <c r="K69" s="7"/>
      <c r="L69" s="154">
        <v>0</v>
      </c>
      <c r="M69" s="96"/>
      <c r="N69" s="138">
        <v>101</v>
      </c>
      <c r="O69" s="1"/>
      <c r="P69" s="156">
        <v>38</v>
      </c>
      <c r="Q69" s="1"/>
      <c r="R69" s="156">
        <v>38</v>
      </c>
      <c r="S69" s="1"/>
      <c r="T69" s="156">
        <v>25</v>
      </c>
      <c r="U69" s="1"/>
      <c r="V69" s="163">
        <v>0</v>
      </c>
      <c r="W69" s="154">
        <v>0</v>
      </c>
      <c r="X69" s="154">
        <v>0</v>
      </c>
      <c r="Y69" s="154">
        <v>0</v>
      </c>
      <c r="Z69" s="154">
        <v>0</v>
      </c>
      <c r="AA69" s="155">
        <v>0</v>
      </c>
      <c r="AB69" s="156">
        <v>0</v>
      </c>
      <c r="AC69" s="156">
        <v>0</v>
      </c>
      <c r="AD69" s="156">
        <v>0</v>
      </c>
      <c r="AE69" s="62"/>
      <c r="AF69" s="60" t="s">
        <v>74</v>
      </c>
    </row>
    <row r="70" spans="1:32" ht="9.75" customHeight="1">
      <c r="A70" s="55"/>
      <c r="B70" s="34"/>
      <c r="C70" s="7"/>
      <c r="D70" s="138"/>
      <c r="E70" s="7"/>
      <c r="F70" s="154"/>
      <c r="G70" s="7"/>
      <c r="H70" s="154"/>
      <c r="I70" s="7"/>
      <c r="J70" s="154"/>
      <c r="K70" s="7"/>
      <c r="L70" s="154"/>
      <c r="M70" s="96"/>
      <c r="N70" s="138"/>
      <c r="O70" s="1"/>
      <c r="P70" s="156"/>
      <c r="Q70" s="1"/>
      <c r="R70" s="156"/>
      <c r="S70" s="1"/>
      <c r="T70" s="156"/>
      <c r="U70" s="1"/>
      <c r="V70" s="163"/>
      <c r="W70" s="154"/>
      <c r="X70" s="154"/>
      <c r="Y70" s="154"/>
      <c r="Z70" s="154"/>
      <c r="AA70" s="155"/>
      <c r="AB70" s="156"/>
      <c r="AC70" s="156"/>
      <c r="AD70" s="156"/>
      <c r="AE70" s="62"/>
      <c r="AF70" s="60"/>
    </row>
    <row r="71" spans="1:32" ht="16.5" customHeight="1">
      <c r="A71" s="55"/>
      <c r="B71" s="34" t="s">
        <v>75</v>
      </c>
      <c r="C71" s="7"/>
      <c r="D71" s="138">
        <v>326</v>
      </c>
      <c r="E71" s="7"/>
      <c r="F71" s="154">
        <v>96</v>
      </c>
      <c r="G71" s="7"/>
      <c r="H71" s="154">
        <v>110</v>
      </c>
      <c r="I71" s="7"/>
      <c r="J71" s="154">
        <v>120</v>
      </c>
      <c r="K71" s="7"/>
      <c r="L71" s="154">
        <v>0</v>
      </c>
      <c r="M71" s="96"/>
      <c r="N71" s="138">
        <v>248</v>
      </c>
      <c r="O71" s="1"/>
      <c r="P71" s="156">
        <v>73</v>
      </c>
      <c r="Q71" s="1"/>
      <c r="R71" s="156">
        <v>82</v>
      </c>
      <c r="S71" s="1"/>
      <c r="T71" s="156">
        <v>93</v>
      </c>
      <c r="U71" s="1"/>
      <c r="V71" s="163">
        <v>0</v>
      </c>
      <c r="W71" s="154">
        <v>0</v>
      </c>
      <c r="X71" s="154">
        <v>0</v>
      </c>
      <c r="Y71" s="154">
        <v>0</v>
      </c>
      <c r="Z71" s="154">
        <v>0</v>
      </c>
      <c r="AA71" s="155">
        <v>0</v>
      </c>
      <c r="AB71" s="156">
        <v>0</v>
      </c>
      <c r="AC71" s="156">
        <v>0</v>
      </c>
      <c r="AD71" s="156">
        <v>0</v>
      </c>
      <c r="AE71" s="62"/>
      <c r="AF71" s="60" t="s">
        <v>75</v>
      </c>
    </row>
    <row r="72" spans="1:32" ht="16.5" customHeight="1">
      <c r="A72" s="55"/>
      <c r="B72" s="34" t="s">
        <v>76</v>
      </c>
      <c r="C72" s="7"/>
      <c r="D72" s="138">
        <v>295</v>
      </c>
      <c r="E72" s="7"/>
      <c r="F72" s="154">
        <v>114</v>
      </c>
      <c r="G72" s="7"/>
      <c r="H72" s="154">
        <v>90</v>
      </c>
      <c r="I72" s="7"/>
      <c r="J72" s="154">
        <v>91</v>
      </c>
      <c r="K72" s="7"/>
      <c r="L72" s="154">
        <v>0</v>
      </c>
      <c r="M72" s="96"/>
      <c r="N72" s="138">
        <v>44</v>
      </c>
      <c r="O72" s="1"/>
      <c r="P72" s="156">
        <v>18</v>
      </c>
      <c r="Q72" s="1"/>
      <c r="R72" s="156">
        <v>12</v>
      </c>
      <c r="S72" s="1"/>
      <c r="T72" s="156">
        <v>14</v>
      </c>
      <c r="U72" s="1"/>
      <c r="V72" s="163">
        <v>0</v>
      </c>
      <c r="W72" s="154">
        <v>0</v>
      </c>
      <c r="X72" s="154">
        <v>0</v>
      </c>
      <c r="Y72" s="154">
        <v>0</v>
      </c>
      <c r="Z72" s="154">
        <v>0</v>
      </c>
      <c r="AA72" s="155">
        <v>84</v>
      </c>
      <c r="AB72" s="156">
        <v>30</v>
      </c>
      <c r="AC72" s="156">
        <v>30</v>
      </c>
      <c r="AD72" s="156">
        <v>24</v>
      </c>
      <c r="AE72" s="62"/>
      <c r="AF72" s="60" t="s">
        <v>76</v>
      </c>
    </row>
    <row r="73" spans="1:32" ht="16.5" customHeight="1">
      <c r="A73" s="55"/>
      <c r="B73" s="34" t="s">
        <v>77</v>
      </c>
      <c r="C73" s="7"/>
      <c r="D73" s="138">
        <v>0</v>
      </c>
      <c r="E73" s="7"/>
      <c r="F73" s="154">
        <v>0</v>
      </c>
      <c r="G73" s="7"/>
      <c r="H73" s="154">
        <v>0</v>
      </c>
      <c r="I73" s="7"/>
      <c r="J73" s="154">
        <v>0</v>
      </c>
      <c r="K73" s="7"/>
      <c r="L73" s="154">
        <v>0</v>
      </c>
      <c r="M73" s="96"/>
      <c r="N73" s="138">
        <v>0</v>
      </c>
      <c r="O73" s="1"/>
      <c r="P73" s="156">
        <v>0</v>
      </c>
      <c r="Q73" s="1"/>
      <c r="R73" s="156">
        <v>0</v>
      </c>
      <c r="S73" s="1"/>
      <c r="T73" s="156">
        <v>0</v>
      </c>
      <c r="U73" s="1"/>
      <c r="V73" s="163">
        <v>0</v>
      </c>
      <c r="W73" s="154">
        <v>0</v>
      </c>
      <c r="X73" s="154">
        <v>0</v>
      </c>
      <c r="Y73" s="154">
        <v>0</v>
      </c>
      <c r="Z73" s="154">
        <v>0</v>
      </c>
      <c r="AA73" s="155">
        <v>0</v>
      </c>
      <c r="AB73" s="156">
        <v>0</v>
      </c>
      <c r="AC73" s="156">
        <v>0</v>
      </c>
      <c r="AD73" s="156">
        <v>0</v>
      </c>
      <c r="AE73" s="62"/>
      <c r="AF73" s="60" t="s">
        <v>77</v>
      </c>
    </row>
    <row r="74" spans="1:32" ht="16.5" customHeight="1">
      <c r="A74" s="55"/>
      <c r="B74" s="34" t="s">
        <v>78</v>
      </c>
      <c r="C74" s="7"/>
      <c r="D74" s="138">
        <v>0</v>
      </c>
      <c r="E74" s="7"/>
      <c r="F74" s="154">
        <v>0</v>
      </c>
      <c r="G74" s="7"/>
      <c r="H74" s="154">
        <v>0</v>
      </c>
      <c r="I74" s="7"/>
      <c r="J74" s="154">
        <v>0</v>
      </c>
      <c r="K74" s="7"/>
      <c r="L74" s="154">
        <v>0</v>
      </c>
      <c r="M74" s="96"/>
      <c r="N74" s="138">
        <v>0</v>
      </c>
      <c r="O74" s="1"/>
      <c r="P74" s="156">
        <v>0</v>
      </c>
      <c r="Q74" s="1"/>
      <c r="R74" s="156">
        <v>0</v>
      </c>
      <c r="S74" s="1"/>
      <c r="T74" s="156">
        <v>0</v>
      </c>
      <c r="U74" s="1"/>
      <c r="V74" s="163">
        <v>0</v>
      </c>
      <c r="W74" s="154">
        <v>0</v>
      </c>
      <c r="X74" s="154">
        <v>0</v>
      </c>
      <c r="Y74" s="154">
        <v>0</v>
      </c>
      <c r="Z74" s="154">
        <v>0</v>
      </c>
      <c r="AA74" s="155">
        <v>0</v>
      </c>
      <c r="AB74" s="156">
        <v>0</v>
      </c>
      <c r="AC74" s="156">
        <v>0</v>
      </c>
      <c r="AD74" s="156">
        <v>0</v>
      </c>
      <c r="AE74" s="62"/>
      <c r="AF74" s="60" t="s">
        <v>78</v>
      </c>
    </row>
    <row r="75" spans="1:32" ht="16.5" customHeight="1">
      <c r="A75" s="55"/>
      <c r="B75" s="34" t="s">
        <v>79</v>
      </c>
      <c r="C75" s="7"/>
      <c r="D75" s="138">
        <v>276</v>
      </c>
      <c r="E75" s="7"/>
      <c r="F75" s="154">
        <v>95</v>
      </c>
      <c r="G75" s="7"/>
      <c r="H75" s="154">
        <v>86</v>
      </c>
      <c r="I75" s="7"/>
      <c r="J75" s="154">
        <v>95</v>
      </c>
      <c r="K75" s="7"/>
      <c r="L75" s="154">
        <v>0</v>
      </c>
      <c r="M75" s="96"/>
      <c r="N75" s="138">
        <v>169</v>
      </c>
      <c r="O75" s="1"/>
      <c r="P75" s="156">
        <v>58</v>
      </c>
      <c r="Q75" s="1"/>
      <c r="R75" s="156">
        <v>52</v>
      </c>
      <c r="S75" s="1"/>
      <c r="T75" s="156">
        <v>59</v>
      </c>
      <c r="U75" s="1"/>
      <c r="V75" s="163">
        <v>0</v>
      </c>
      <c r="W75" s="154">
        <v>0</v>
      </c>
      <c r="X75" s="154">
        <v>0</v>
      </c>
      <c r="Y75" s="154">
        <v>0</v>
      </c>
      <c r="Z75" s="154">
        <v>0</v>
      </c>
      <c r="AA75" s="155">
        <v>0</v>
      </c>
      <c r="AB75" s="156">
        <v>0</v>
      </c>
      <c r="AC75" s="156">
        <v>0</v>
      </c>
      <c r="AD75" s="156">
        <v>0</v>
      </c>
      <c r="AE75" s="62"/>
      <c r="AF75" s="60" t="s">
        <v>79</v>
      </c>
    </row>
    <row r="76" spans="1:32" ht="16.5" customHeight="1">
      <c r="A76" s="56"/>
      <c r="B76" s="57" t="s">
        <v>80</v>
      </c>
      <c r="C76" s="66"/>
      <c r="D76" s="164">
        <v>127</v>
      </c>
      <c r="E76" s="18"/>
      <c r="F76" s="165">
        <v>35</v>
      </c>
      <c r="G76" s="18"/>
      <c r="H76" s="165">
        <v>47</v>
      </c>
      <c r="I76" s="18"/>
      <c r="J76" s="165">
        <v>45</v>
      </c>
      <c r="K76" s="18"/>
      <c r="L76" s="165">
        <v>0</v>
      </c>
      <c r="M76" s="97"/>
      <c r="N76" s="164">
        <v>127</v>
      </c>
      <c r="O76" s="18"/>
      <c r="P76" s="165">
        <v>35</v>
      </c>
      <c r="Q76" s="18"/>
      <c r="R76" s="165">
        <v>47</v>
      </c>
      <c r="S76" s="18"/>
      <c r="T76" s="165">
        <v>45</v>
      </c>
      <c r="U76" s="18"/>
      <c r="V76" s="166">
        <v>0</v>
      </c>
      <c r="W76" s="165">
        <v>0</v>
      </c>
      <c r="X76" s="165">
        <v>0</v>
      </c>
      <c r="Y76" s="165">
        <v>0</v>
      </c>
      <c r="Z76" s="165">
        <v>0</v>
      </c>
      <c r="AA76" s="167">
        <v>0</v>
      </c>
      <c r="AB76" s="165">
        <v>0</v>
      </c>
      <c r="AC76" s="165">
        <v>0</v>
      </c>
      <c r="AD76" s="165">
        <v>0</v>
      </c>
      <c r="AE76" s="63"/>
      <c r="AF76" s="64" t="s">
        <v>80</v>
      </c>
    </row>
    <row r="77" spans="22:30" ht="8.25" customHeight="1">
      <c r="V77" s="61" t="s">
        <v>82</v>
      </c>
      <c r="W77" s="25"/>
      <c r="X77" s="25"/>
      <c r="Y77" s="25"/>
      <c r="Z77" s="25"/>
      <c r="AA77" s="25"/>
      <c r="AB77" s="25"/>
      <c r="AC77" s="25"/>
      <c r="AD77" s="25"/>
    </row>
    <row r="78" ht="13.5">
      <c r="C78" s="1" t="s">
        <v>81</v>
      </c>
    </row>
  </sheetData>
  <sheetProtection/>
  <mergeCells count="66">
    <mergeCell ref="AE50:AF50"/>
    <mergeCell ref="AE53:AF53"/>
    <mergeCell ref="AE59:AF59"/>
    <mergeCell ref="AE64:AF64"/>
    <mergeCell ref="AE37:AF37"/>
    <mergeCell ref="AE41:AF41"/>
    <mergeCell ref="AE44:AF44"/>
    <mergeCell ref="AE47:AF47"/>
    <mergeCell ref="AE33:AF33"/>
    <mergeCell ref="AE34:AF34"/>
    <mergeCell ref="AE35:AF35"/>
    <mergeCell ref="AE36:AF36"/>
    <mergeCell ref="AE28:AF28"/>
    <mergeCell ref="AE29:AF29"/>
    <mergeCell ref="AE30:AF30"/>
    <mergeCell ref="AE32:AF32"/>
    <mergeCell ref="AE23:AF23"/>
    <mergeCell ref="AE24:AF24"/>
    <mergeCell ref="AE26:AF26"/>
    <mergeCell ref="AE27:AF27"/>
    <mergeCell ref="AE18:AF18"/>
    <mergeCell ref="AE20:AF20"/>
    <mergeCell ref="AE21:AF21"/>
    <mergeCell ref="AE22:AF22"/>
    <mergeCell ref="AE14:AF14"/>
    <mergeCell ref="AE15:AF15"/>
    <mergeCell ref="AE16:AF16"/>
    <mergeCell ref="AE17:AF17"/>
    <mergeCell ref="A50:B50"/>
    <mergeCell ref="A53:B53"/>
    <mergeCell ref="A33:B33"/>
    <mergeCell ref="A34:B34"/>
    <mergeCell ref="A35:B35"/>
    <mergeCell ref="A36:B36"/>
    <mergeCell ref="A59:B59"/>
    <mergeCell ref="A64:B64"/>
    <mergeCell ref="A37:B37"/>
    <mergeCell ref="A41:B41"/>
    <mergeCell ref="A44:B44"/>
    <mergeCell ref="A47:B47"/>
    <mergeCell ref="A28:B28"/>
    <mergeCell ref="A29:B29"/>
    <mergeCell ref="A30:B30"/>
    <mergeCell ref="A32:B32"/>
    <mergeCell ref="A23:B23"/>
    <mergeCell ref="A24:B24"/>
    <mergeCell ref="A26:B26"/>
    <mergeCell ref="A27:B27"/>
    <mergeCell ref="A18:B18"/>
    <mergeCell ref="A20:B20"/>
    <mergeCell ref="A21:B21"/>
    <mergeCell ref="A22:B22"/>
    <mergeCell ref="A14:B14"/>
    <mergeCell ref="A15:B15"/>
    <mergeCell ref="A16:B16"/>
    <mergeCell ref="A17:B17"/>
    <mergeCell ref="J1:P1"/>
    <mergeCell ref="R1:Z1"/>
    <mergeCell ref="M3:V3"/>
    <mergeCell ref="AA3:AD3"/>
    <mergeCell ref="AE3:AF4"/>
    <mergeCell ref="A8:B8"/>
    <mergeCell ref="AE8:AF8"/>
    <mergeCell ref="A6:B6"/>
    <mergeCell ref="AE6:AF6"/>
    <mergeCell ref="A3:B4"/>
  </mergeCells>
  <printOptions horizontalCentered="1"/>
  <pageMargins left="0.5905511811023623" right="0.5905511811023623" top="0.5905511811023623" bottom="0.3937007874015748" header="0.5118110236220472" footer="0.31496062992125984"/>
  <pageSetup firstPageNumber="84" useFirstPageNumber="1" fitToWidth="4" horizontalDpi="600" verticalDpi="600" orientation="portrait" pageOrder="overThenDown" paperSize="9" scale="70" r:id="rId1"/>
  <headerFooter alignWithMargins="0">
    <oddFooter>&amp;C&amp;"ＭＳ 明朝,標準"&amp;18-  &amp;P -</oddFooter>
  </headerFooter>
  <colBreaks count="1" manualBreakCount="1">
    <brk id="16" max="77" man="1"/>
  </colBreaks>
</worksheet>
</file>

<file path=xl/worksheets/sheet3.xml><?xml version="1.0" encoding="utf-8"?>
<worksheet xmlns="http://schemas.openxmlformats.org/spreadsheetml/2006/main" xmlns:r="http://schemas.openxmlformats.org/officeDocument/2006/relationships">
  <dimension ref="A1:AZ77"/>
  <sheetViews>
    <sheetView view="pageBreakPreview" zoomScale="60" zoomScaleNormal="75" zoomScalePageLayoutView="75" workbookViewId="0" topLeftCell="AG1">
      <selection activeCell="AP87" sqref="AP87"/>
    </sheetView>
  </sheetViews>
  <sheetFormatPr defaultColWidth="9.00390625" defaultRowHeight="13.5"/>
  <cols>
    <col min="1" max="1" width="3.00390625" style="0" customWidth="1"/>
    <col min="2" max="2" width="10.625" style="0" customWidth="1"/>
    <col min="3" max="3" width="7.25390625" style="0" customWidth="1"/>
    <col min="4" max="4" width="9.625" style="0" customWidth="1"/>
    <col min="5" max="5" width="7.00390625" style="0" customWidth="1"/>
    <col min="6" max="6" width="9.125" style="0" customWidth="1"/>
    <col min="7" max="7" width="7.25390625" style="0" customWidth="1"/>
    <col min="8" max="8" width="9.125" style="0" customWidth="1"/>
    <col min="9" max="9" width="6.625" style="0" customWidth="1"/>
    <col min="10" max="10" width="9.375" style="0" customWidth="1"/>
    <col min="11" max="11" width="4.75390625" style="0" customWidth="1"/>
    <col min="12" max="12" width="4.50390625" style="0" customWidth="1"/>
    <col min="13" max="13" width="7.50390625" style="0" customWidth="1"/>
    <col min="14" max="14" width="9.625" style="0" customWidth="1"/>
    <col min="15" max="15" width="6.375" style="0" customWidth="1"/>
    <col min="16" max="16" width="8.75390625" style="0" customWidth="1"/>
    <col min="17" max="17" width="6.50390625" style="0" customWidth="1"/>
    <col min="18" max="18" width="8.75390625" style="0" customWidth="1"/>
    <col min="19" max="19" width="6.25390625" style="0" customWidth="1"/>
    <col min="20" max="20" width="8.75390625" style="0" customWidth="1"/>
    <col min="21" max="21" width="4.25390625" style="0" customWidth="1"/>
    <col min="22" max="22" width="5.25390625" style="0" customWidth="1"/>
    <col min="23" max="23" width="13.75390625" style="0" bestFit="1" customWidth="1"/>
    <col min="24" max="26" width="10.75390625" style="0" bestFit="1" customWidth="1"/>
    <col min="27" max="27" width="8.75390625" style="0" customWidth="1"/>
    <col min="28" max="30" width="7.875" style="0" customWidth="1"/>
    <col min="31" max="31" width="3.50390625" style="0" customWidth="1"/>
    <col min="32" max="32" width="9.875" style="0" customWidth="1"/>
    <col min="33" max="33" width="3.375" style="0" customWidth="1"/>
    <col min="34" max="34" width="10.375" style="0" customWidth="1"/>
    <col min="35" max="35" width="7.375" style="0" customWidth="1"/>
    <col min="36" max="36" width="8.00390625" style="0" customWidth="1"/>
    <col min="37" max="37" width="6.125" style="0" customWidth="1"/>
    <col min="38" max="38" width="8.125" style="0" customWidth="1"/>
    <col min="39" max="39" width="7.25390625" style="0" customWidth="1"/>
    <col min="40" max="40" width="7.75390625" style="0" customWidth="1"/>
    <col min="41" max="41" width="6.375" style="0" customWidth="1"/>
    <col min="42" max="42" width="7.75390625" style="0" customWidth="1"/>
    <col min="43" max="43" width="5.50390625" style="0" customWidth="1"/>
    <col min="44" max="45" width="6.00390625" style="0" customWidth="1"/>
    <col min="46" max="46" width="5.75390625" style="0" customWidth="1"/>
    <col min="47" max="47" width="5.625" style="0" customWidth="1"/>
    <col min="48" max="48" width="5.875" style="0" customWidth="1"/>
    <col min="49" max="49" width="7.75390625" style="0" customWidth="1"/>
    <col min="50" max="50" width="6.50390625" style="0" customWidth="1"/>
    <col min="51" max="51" width="6.25390625" style="0" customWidth="1"/>
    <col min="52" max="52" width="7.125" style="0" customWidth="1"/>
  </cols>
  <sheetData>
    <row r="1" spans="1:52" ht="31.5" customHeight="1">
      <c r="A1" s="1"/>
      <c r="B1" s="1"/>
      <c r="C1" s="2"/>
      <c r="D1" s="2"/>
      <c r="E1" s="3"/>
      <c r="F1" s="2"/>
      <c r="G1" s="2"/>
      <c r="H1" s="192" t="s">
        <v>101</v>
      </c>
      <c r="I1" s="2"/>
      <c r="J1" s="474" t="s">
        <v>95</v>
      </c>
      <c r="K1" s="474"/>
      <c r="L1" s="474"/>
      <c r="M1" s="474"/>
      <c r="N1" s="474"/>
      <c r="O1" s="474"/>
      <c r="P1" s="4"/>
      <c r="Q1" s="4"/>
      <c r="R1" s="474" t="s">
        <v>96</v>
      </c>
      <c r="S1" s="474"/>
      <c r="T1" s="474"/>
      <c r="U1" s="474"/>
      <c r="V1" s="474"/>
      <c r="W1" s="474"/>
      <c r="X1" s="474"/>
      <c r="Y1" s="474"/>
      <c r="Z1" s="4"/>
      <c r="AA1" s="5"/>
      <c r="AB1" s="73" t="s">
        <v>0</v>
      </c>
      <c r="AC1" s="2"/>
      <c r="AD1" s="2"/>
      <c r="AE1" s="2"/>
      <c r="AF1" s="2"/>
      <c r="AG1" s="2"/>
      <c r="AH1" s="2"/>
      <c r="AI1" s="2"/>
      <c r="AJ1" s="2"/>
      <c r="AK1" s="2"/>
      <c r="AL1" s="2"/>
      <c r="AM1" s="2"/>
      <c r="AN1" s="74" t="s">
        <v>107</v>
      </c>
      <c r="AO1" s="2"/>
      <c r="AP1" s="474" t="s">
        <v>97</v>
      </c>
      <c r="AQ1" s="474"/>
      <c r="AR1" s="474"/>
      <c r="AS1" s="474"/>
      <c r="AT1" s="474"/>
      <c r="AU1" s="474"/>
      <c r="AV1" s="474"/>
      <c r="AW1" s="474"/>
      <c r="AX1" s="474"/>
      <c r="AY1" s="474"/>
      <c r="AZ1" s="4"/>
    </row>
    <row r="2" spans="1:52" ht="13.5">
      <c r="A2" s="1"/>
      <c r="B2" s="6" t="s">
        <v>2</v>
      </c>
      <c r="D2" s="6" t="e">
        <f>IF(D8=D10+D11+D12," ","error")</f>
        <v>#REF!</v>
      </c>
      <c r="E2" s="6"/>
      <c r="F2" s="6"/>
      <c r="G2" s="6"/>
      <c r="H2" s="6"/>
      <c r="I2" s="6"/>
      <c r="J2" s="6"/>
      <c r="K2" s="6"/>
      <c r="L2" s="6"/>
      <c r="M2" s="6"/>
      <c r="N2" s="6"/>
      <c r="O2" s="6"/>
      <c r="P2" s="6"/>
      <c r="Q2" s="6"/>
      <c r="R2" s="6"/>
      <c r="S2" s="6"/>
      <c r="T2" s="6"/>
      <c r="U2" s="6"/>
      <c r="V2" s="6"/>
      <c r="W2" s="6"/>
      <c r="X2" s="6"/>
      <c r="Y2" s="6"/>
      <c r="Z2" s="6"/>
      <c r="AA2" s="6"/>
      <c r="AB2" s="6"/>
      <c r="AC2" s="6"/>
      <c r="AD2" s="6"/>
      <c r="AE2" s="6"/>
      <c r="AG2" s="6"/>
      <c r="AH2" s="6" t="str">
        <f>+B2&amp;"（続き）"</f>
        <v>１  計（続き）</v>
      </c>
      <c r="AI2" s="6"/>
      <c r="AJ2" s="6"/>
      <c r="AK2" s="6"/>
      <c r="AL2" s="6"/>
      <c r="AM2" s="6"/>
      <c r="AN2" s="6"/>
      <c r="AO2" s="6"/>
      <c r="AP2" s="6"/>
      <c r="AQ2" s="6"/>
      <c r="AR2" s="6"/>
      <c r="AS2" s="6"/>
      <c r="AT2" s="6"/>
      <c r="AU2" s="6"/>
      <c r="AV2" s="6"/>
      <c r="AW2" s="6"/>
      <c r="AX2" s="6"/>
      <c r="AY2" s="6"/>
      <c r="AZ2" s="6"/>
    </row>
    <row r="3" spans="1:52" s="7" customFormat="1" ht="15.75" customHeight="1">
      <c r="A3" s="481" t="s">
        <v>3</v>
      </c>
      <c r="B3" s="486"/>
      <c r="C3" s="84" t="s">
        <v>4</v>
      </c>
      <c r="D3" s="8"/>
      <c r="E3" s="8"/>
      <c r="F3" s="8"/>
      <c r="G3" s="8"/>
      <c r="H3" s="8"/>
      <c r="I3" s="8"/>
      <c r="J3" s="8"/>
      <c r="K3" s="8"/>
      <c r="L3" s="9"/>
      <c r="M3" s="475" t="s">
        <v>5</v>
      </c>
      <c r="N3" s="476"/>
      <c r="O3" s="476"/>
      <c r="P3" s="476"/>
      <c r="Q3" s="476"/>
      <c r="R3" s="476"/>
      <c r="S3" s="476"/>
      <c r="T3" s="476"/>
      <c r="U3" s="476"/>
      <c r="V3" s="477"/>
      <c r="W3" s="84" t="s">
        <v>6</v>
      </c>
      <c r="X3" s="8"/>
      <c r="Y3" s="8"/>
      <c r="Z3" s="9"/>
      <c r="AA3" s="478" t="s">
        <v>7</v>
      </c>
      <c r="AB3" s="479"/>
      <c r="AC3" s="479"/>
      <c r="AD3" s="480"/>
      <c r="AE3" s="481" t="s">
        <v>3</v>
      </c>
      <c r="AF3" s="481"/>
      <c r="AG3" s="481" t="s">
        <v>3</v>
      </c>
      <c r="AH3" s="493"/>
      <c r="AI3" s="496" t="s">
        <v>8</v>
      </c>
      <c r="AJ3" s="497"/>
      <c r="AK3" s="497"/>
      <c r="AL3" s="497"/>
      <c r="AM3" s="497"/>
      <c r="AN3" s="497"/>
      <c r="AO3" s="497"/>
      <c r="AP3" s="497"/>
      <c r="AQ3" s="497"/>
      <c r="AR3" s="498"/>
      <c r="AS3" s="84" t="s">
        <v>9</v>
      </c>
      <c r="AT3" s="8"/>
      <c r="AU3" s="8"/>
      <c r="AV3" s="8"/>
      <c r="AW3" s="17" t="s">
        <v>10</v>
      </c>
      <c r="AX3" s="119"/>
      <c r="AY3" s="119"/>
      <c r="AZ3" s="119"/>
    </row>
    <row r="4" spans="1:52" s="7" customFormat="1" ht="15.75" customHeight="1">
      <c r="A4" s="482"/>
      <c r="B4" s="487"/>
      <c r="C4" s="12" t="s">
        <v>4</v>
      </c>
      <c r="D4" s="13"/>
      <c r="E4" s="12" t="s">
        <v>16</v>
      </c>
      <c r="F4" s="13"/>
      <c r="G4" s="12" t="s">
        <v>17</v>
      </c>
      <c r="H4" s="13"/>
      <c r="I4" s="12" t="s">
        <v>18</v>
      </c>
      <c r="J4" s="13"/>
      <c r="K4" s="12" t="s">
        <v>19</v>
      </c>
      <c r="L4" s="113"/>
      <c r="M4" s="15" t="s">
        <v>4</v>
      </c>
      <c r="N4" s="115"/>
      <c r="O4" s="15" t="s">
        <v>16</v>
      </c>
      <c r="P4" s="16"/>
      <c r="Q4" s="15" t="s">
        <v>17</v>
      </c>
      <c r="R4" s="16"/>
      <c r="S4" s="115" t="s">
        <v>18</v>
      </c>
      <c r="T4" s="116"/>
      <c r="U4" s="115" t="s">
        <v>19</v>
      </c>
      <c r="V4" s="117"/>
      <c r="W4" s="11" t="s">
        <v>4</v>
      </c>
      <c r="X4" s="11" t="s">
        <v>20</v>
      </c>
      <c r="Y4" s="11" t="s">
        <v>21</v>
      </c>
      <c r="Z4" s="10" t="s">
        <v>22</v>
      </c>
      <c r="AA4" s="17" t="s">
        <v>4</v>
      </c>
      <c r="AB4" s="17" t="s">
        <v>20</v>
      </c>
      <c r="AC4" s="17" t="s">
        <v>21</v>
      </c>
      <c r="AD4" s="17" t="s">
        <v>22</v>
      </c>
      <c r="AE4" s="482"/>
      <c r="AF4" s="482"/>
      <c r="AG4" s="494"/>
      <c r="AH4" s="495"/>
      <c r="AI4" s="12" t="s">
        <v>4</v>
      </c>
      <c r="AJ4" s="13"/>
      <c r="AK4" s="12" t="s">
        <v>16</v>
      </c>
      <c r="AL4" s="13"/>
      <c r="AM4" s="12" t="s">
        <v>17</v>
      </c>
      <c r="AN4" s="13"/>
      <c r="AO4" s="12" t="s">
        <v>18</v>
      </c>
      <c r="AP4" s="13"/>
      <c r="AQ4" s="12" t="s">
        <v>19</v>
      </c>
      <c r="AR4" s="14"/>
      <c r="AS4" s="11" t="s">
        <v>4</v>
      </c>
      <c r="AT4" s="19" t="s">
        <v>20</v>
      </c>
      <c r="AU4" s="19" t="s">
        <v>23</v>
      </c>
      <c r="AV4" s="118" t="s">
        <v>22</v>
      </c>
      <c r="AW4" s="22" t="s">
        <v>4</v>
      </c>
      <c r="AX4" s="120" t="s">
        <v>20</v>
      </c>
      <c r="AY4" s="120" t="s">
        <v>21</v>
      </c>
      <c r="AZ4" s="120" t="s">
        <v>22</v>
      </c>
    </row>
    <row r="5" spans="1:52" ht="8.25" customHeight="1">
      <c r="A5" s="26"/>
      <c r="B5" s="27"/>
      <c r="C5" s="28"/>
      <c r="D5" s="28"/>
      <c r="E5" s="28"/>
      <c r="F5" s="28"/>
      <c r="G5" s="28"/>
      <c r="H5" s="28"/>
      <c r="I5" s="28"/>
      <c r="J5" s="28"/>
      <c r="K5" s="28"/>
      <c r="L5" s="28"/>
      <c r="M5" s="114"/>
      <c r="N5" s="29"/>
      <c r="O5" s="29"/>
      <c r="P5" s="29"/>
      <c r="Q5" s="29"/>
      <c r="R5" s="29"/>
      <c r="S5" s="29"/>
      <c r="T5" s="29"/>
      <c r="U5" s="29"/>
      <c r="V5" s="168"/>
      <c r="W5" s="28"/>
      <c r="X5" s="28"/>
      <c r="Y5" s="28"/>
      <c r="Z5" s="28"/>
      <c r="AA5" s="98"/>
      <c r="AB5" s="99"/>
      <c r="AC5" s="99"/>
      <c r="AD5" s="99"/>
      <c r="AE5" s="30"/>
      <c r="AF5" s="31"/>
      <c r="AG5" s="31"/>
      <c r="AH5" s="32"/>
      <c r="AI5" s="28"/>
      <c r="AJ5" s="28"/>
      <c r="AK5" s="28"/>
      <c r="AL5" s="28"/>
      <c r="AM5" s="31"/>
      <c r="AS5" s="104"/>
      <c r="AT5" s="105"/>
      <c r="AU5" s="105"/>
      <c r="AV5" s="106"/>
      <c r="AW5" s="121"/>
      <c r="AX5" s="122"/>
      <c r="AY5" s="122"/>
      <c r="AZ5" s="123"/>
    </row>
    <row r="6" spans="1:52" s="7" customFormat="1" ht="16.5" customHeight="1">
      <c r="A6" s="455" t="s">
        <v>99</v>
      </c>
      <c r="B6" s="484"/>
      <c r="C6" s="35">
        <v>174</v>
      </c>
      <c r="D6" s="36">
        <v>46721</v>
      </c>
      <c r="E6" s="37">
        <v>35</v>
      </c>
      <c r="F6" s="36">
        <v>15806</v>
      </c>
      <c r="G6" s="37">
        <v>93</v>
      </c>
      <c r="H6" s="36">
        <v>15542</v>
      </c>
      <c r="I6" s="37">
        <v>43</v>
      </c>
      <c r="J6" s="36">
        <v>15370</v>
      </c>
      <c r="K6" s="37">
        <v>3</v>
      </c>
      <c r="L6" s="36">
        <v>3</v>
      </c>
      <c r="M6" s="89">
        <v>85</v>
      </c>
      <c r="N6" s="36">
        <v>22060</v>
      </c>
      <c r="O6" s="37">
        <v>12</v>
      </c>
      <c r="P6" s="36">
        <v>7283</v>
      </c>
      <c r="Q6" s="37">
        <v>51</v>
      </c>
      <c r="R6" s="36">
        <v>7368</v>
      </c>
      <c r="S6" s="37">
        <v>22</v>
      </c>
      <c r="T6" s="36">
        <v>7409</v>
      </c>
      <c r="U6" s="37" t="s">
        <v>93</v>
      </c>
      <c r="V6" s="90">
        <v>0</v>
      </c>
      <c r="W6" s="36">
        <v>1631</v>
      </c>
      <c r="X6" s="36">
        <v>593</v>
      </c>
      <c r="Y6" s="36">
        <v>556</v>
      </c>
      <c r="Z6" s="36">
        <v>482</v>
      </c>
      <c r="AA6" s="100">
        <v>6254</v>
      </c>
      <c r="AB6" s="36">
        <v>2144</v>
      </c>
      <c r="AC6" s="36">
        <v>2041</v>
      </c>
      <c r="AD6" s="36">
        <v>2069</v>
      </c>
      <c r="AE6" s="485" t="s">
        <v>99</v>
      </c>
      <c r="AF6" s="455"/>
      <c r="AG6" s="455" t="s">
        <v>104</v>
      </c>
      <c r="AH6" s="484"/>
      <c r="AI6" s="37">
        <v>89</v>
      </c>
      <c r="AJ6" s="36">
        <v>6223</v>
      </c>
      <c r="AK6" s="37">
        <v>28</v>
      </c>
      <c r="AL6" s="36">
        <v>2026</v>
      </c>
      <c r="AM6" s="37">
        <v>33</v>
      </c>
      <c r="AN6" s="36">
        <v>2114</v>
      </c>
      <c r="AO6" s="37">
        <v>26</v>
      </c>
      <c r="AP6" s="36">
        <v>2081</v>
      </c>
      <c r="AQ6" s="37">
        <v>2</v>
      </c>
      <c r="AR6" s="36">
        <v>2</v>
      </c>
      <c r="AS6" s="107">
        <v>306</v>
      </c>
      <c r="AT6" s="36">
        <v>108</v>
      </c>
      <c r="AU6" s="36">
        <v>96</v>
      </c>
      <c r="AV6" s="90">
        <v>102</v>
      </c>
      <c r="AW6" s="107">
        <v>2090</v>
      </c>
      <c r="AX6" s="36">
        <v>698</v>
      </c>
      <c r="AY6" s="36">
        <v>732</v>
      </c>
      <c r="AZ6" s="90">
        <v>660</v>
      </c>
    </row>
    <row r="7" spans="1:52" ht="15" customHeight="1">
      <c r="A7" s="39"/>
      <c r="B7" s="40"/>
      <c r="C7" s="41"/>
      <c r="D7" s="138"/>
      <c r="E7" s="41"/>
      <c r="F7" s="138"/>
      <c r="G7" s="41"/>
      <c r="H7" s="138"/>
      <c r="I7" s="41"/>
      <c r="J7" s="138"/>
      <c r="K7" s="41"/>
      <c r="L7" s="138"/>
      <c r="M7" s="91"/>
      <c r="N7" s="138"/>
      <c r="O7" s="41"/>
      <c r="P7" s="138"/>
      <c r="Q7" s="41"/>
      <c r="R7" s="138"/>
      <c r="S7" s="41"/>
      <c r="T7" s="138"/>
      <c r="U7" s="41"/>
      <c r="V7" s="140"/>
      <c r="W7" s="138"/>
      <c r="X7" s="138"/>
      <c r="Y7" s="138"/>
      <c r="Z7" s="138"/>
      <c r="AA7" s="141"/>
      <c r="AB7" s="138"/>
      <c r="AC7" s="138"/>
      <c r="AD7" s="138"/>
      <c r="AE7" s="42"/>
      <c r="AF7" s="43"/>
      <c r="AG7" s="39"/>
      <c r="AH7" s="40"/>
      <c r="AI7" s="41"/>
      <c r="AJ7" s="138"/>
      <c r="AK7" s="41"/>
      <c r="AL7" s="138"/>
      <c r="AM7" s="41"/>
      <c r="AN7" s="138"/>
      <c r="AO7" s="41"/>
      <c r="AP7" s="138"/>
      <c r="AQ7" s="41"/>
      <c r="AR7" s="138"/>
      <c r="AS7" s="139"/>
      <c r="AT7" s="138"/>
      <c r="AU7" s="138"/>
      <c r="AV7" s="144"/>
      <c r="AW7" s="139"/>
      <c r="AX7" s="138"/>
      <c r="AY7" s="138"/>
      <c r="AZ7" s="140"/>
    </row>
    <row r="8" spans="1:52" s="44" customFormat="1" ht="16.5" customHeight="1">
      <c r="A8" s="458" t="s">
        <v>100</v>
      </c>
      <c r="B8" s="459"/>
      <c r="C8" s="70" t="e">
        <f>SUM(C14:C35)+C37+C41+C44+C47+C50+C53+C59+C64</f>
        <v>#REF!</v>
      </c>
      <c r="D8" s="142" t="e">
        <f>SUM(D14:D35)+D37+D41+D44+D47+D50+D53+D59+D64</f>
        <v>#REF!</v>
      </c>
      <c r="E8" s="70" t="e">
        <f>SUM(E14:E35)+E37+E41+E44+E47+E50+E53+E59+E64</f>
        <v>#REF!</v>
      </c>
      <c r="F8" s="142" t="e">
        <f aca="true" t="shared" si="0" ref="F8:T8">SUM(F14:F35)+F37+F41+F44+F47+F50+F53+F59+F64</f>
        <v>#REF!</v>
      </c>
      <c r="G8" s="70" t="e">
        <f t="shared" si="0"/>
        <v>#REF!</v>
      </c>
      <c r="H8" s="142" t="e">
        <f t="shared" si="0"/>
        <v>#REF!</v>
      </c>
      <c r="I8" s="70" t="e">
        <f t="shared" si="0"/>
        <v>#REF!</v>
      </c>
      <c r="J8" s="142" t="e">
        <f t="shared" si="0"/>
        <v>#REF!</v>
      </c>
      <c r="K8" s="70" t="e">
        <f t="shared" si="0"/>
        <v>#REF!</v>
      </c>
      <c r="L8" s="142" t="e">
        <f t="shared" si="0"/>
        <v>#REF!</v>
      </c>
      <c r="M8" s="92" t="e">
        <f t="shared" si="0"/>
        <v>#REF!</v>
      </c>
      <c r="N8" s="142" t="e">
        <f t="shared" si="0"/>
        <v>#REF!</v>
      </c>
      <c r="O8" s="70" t="e">
        <f t="shared" si="0"/>
        <v>#REF!</v>
      </c>
      <c r="P8" s="142" t="e">
        <f t="shared" si="0"/>
        <v>#REF!</v>
      </c>
      <c r="Q8" s="70" t="e">
        <f t="shared" si="0"/>
        <v>#REF!</v>
      </c>
      <c r="R8" s="142" t="e">
        <f t="shared" si="0"/>
        <v>#REF!</v>
      </c>
      <c r="S8" s="70" t="e">
        <f t="shared" si="0"/>
        <v>#REF!</v>
      </c>
      <c r="T8" s="142" t="e">
        <f t="shared" si="0"/>
        <v>#REF!</v>
      </c>
      <c r="U8" s="46" t="s">
        <v>82</v>
      </c>
      <c r="V8" s="144">
        <f>SUM(V14:V35)+V37+V41+V44+V47+V50+V53+V59+V64</f>
        <v>0</v>
      </c>
      <c r="W8" s="142" t="e">
        <f>SUM(W14:W35)+W37+W41+W44+W47+W50+W53+W59+W64</f>
        <v>#REF!</v>
      </c>
      <c r="X8" s="142" t="e">
        <f aca="true" t="shared" si="1" ref="X8:AD8">SUM(X14:X35)+X37+X41+X44+X47+X50+X53+X59+X64</f>
        <v>#REF!</v>
      </c>
      <c r="Y8" s="142" t="e">
        <f t="shared" si="1"/>
        <v>#REF!</v>
      </c>
      <c r="Z8" s="142" t="e">
        <f t="shared" si="1"/>
        <v>#REF!</v>
      </c>
      <c r="AA8" s="145" t="e">
        <f t="shared" si="1"/>
        <v>#REF!</v>
      </c>
      <c r="AB8" s="142" t="e">
        <f t="shared" si="1"/>
        <v>#REF!</v>
      </c>
      <c r="AC8" s="142" t="e">
        <f t="shared" si="1"/>
        <v>#REF!</v>
      </c>
      <c r="AD8" s="142" t="e">
        <f t="shared" si="1"/>
        <v>#REF!</v>
      </c>
      <c r="AE8" s="483" t="s">
        <v>100</v>
      </c>
      <c r="AF8" s="458"/>
      <c r="AG8" s="458" t="s">
        <v>105</v>
      </c>
      <c r="AH8" s="459"/>
      <c r="AI8" s="70">
        <v>78</v>
      </c>
      <c r="AJ8" s="142">
        <v>6054</v>
      </c>
      <c r="AK8" s="70">
        <v>21</v>
      </c>
      <c r="AL8" s="142">
        <v>2034</v>
      </c>
      <c r="AM8" s="70">
        <v>32</v>
      </c>
      <c r="AN8" s="142">
        <v>1960</v>
      </c>
      <c r="AO8" s="70">
        <v>21</v>
      </c>
      <c r="AP8" s="142">
        <v>2056</v>
      </c>
      <c r="AQ8" s="46">
        <v>4</v>
      </c>
      <c r="AR8" s="142">
        <v>4</v>
      </c>
      <c r="AS8" s="143">
        <v>292</v>
      </c>
      <c r="AT8" s="142">
        <v>98</v>
      </c>
      <c r="AU8" s="142">
        <v>100</v>
      </c>
      <c r="AV8" s="144">
        <v>94</v>
      </c>
      <c r="AW8" s="143">
        <v>2158</v>
      </c>
      <c r="AX8" s="142">
        <v>784</v>
      </c>
      <c r="AY8" s="142">
        <v>666</v>
      </c>
      <c r="AZ8" s="144">
        <v>708</v>
      </c>
    </row>
    <row r="9" spans="1:52" s="48" customFormat="1" ht="15" customHeight="1">
      <c r="A9" s="49"/>
      <c r="B9" s="50"/>
      <c r="C9" s="51"/>
      <c r="D9" s="146"/>
      <c r="E9" s="52"/>
      <c r="F9" s="147"/>
      <c r="G9" s="52"/>
      <c r="H9" s="147"/>
      <c r="I9" s="52"/>
      <c r="J9" s="146"/>
      <c r="K9" s="52"/>
      <c r="L9" s="146"/>
      <c r="M9" s="93"/>
      <c r="N9" s="146"/>
      <c r="O9" s="52"/>
      <c r="P9" s="146"/>
      <c r="Q9" s="52"/>
      <c r="R9" s="146"/>
      <c r="S9" s="52"/>
      <c r="T9" s="146"/>
      <c r="U9" s="52"/>
      <c r="V9" s="149"/>
      <c r="W9" s="146"/>
      <c r="X9" s="146"/>
      <c r="Y9" s="146"/>
      <c r="Z9" s="146"/>
      <c r="AA9" s="150"/>
      <c r="AB9" s="146"/>
      <c r="AC9" s="146"/>
      <c r="AD9" s="146"/>
      <c r="AE9" s="53"/>
      <c r="AF9" s="49"/>
      <c r="AG9" s="49"/>
      <c r="AH9" s="50"/>
      <c r="AI9" s="52"/>
      <c r="AJ9" s="146"/>
      <c r="AK9" s="52"/>
      <c r="AL9" s="146"/>
      <c r="AM9" s="52"/>
      <c r="AN9" s="146"/>
      <c r="AO9" s="52"/>
      <c r="AP9" s="146"/>
      <c r="AQ9" s="52"/>
      <c r="AR9" s="146"/>
      <c r="AS9" s="148"/>
      <c r="AT9" s="146"/>
      <c r="AU9" s="146"/>
      <c r="AV9" s="149"/>
      <c r="AW9" s="143"/>
      <c r="AX9" s="146"/>
      <c r="AY9" s="146"/>
      <c r="AZ9" s="149"/>
    </row>
    <row r="10" spans="2:52" s="48" customFormat="1" ht="16.5" customHeight="1">
      <c r="B10" s="79" t="s">
        <v>26</v>
      </c>
      <c r="C10" s="38" t="e">
        <f>+M10+AI10</f>
        <v>#REF!</v>
      </c>
      <c r="D10" s="146" t="e">
        <f>+N10+W10+AA10+AJ10+AS10+AW10+#REF!+#REF!+#REF!+#REF!+#REF!</f>
        <v>#REF!</v>
      </c>
      <c r="E10" s="37" t="e">
        <f>+O10+AK10</f>
        <v>#REF!</v>
      </c>
      <c r="F10" s="146" t="e">
        <f>+P10+X10+AB10+AL10+AT10+AX10+#REF!+#REF!+#REF!+#REF!+#REF!</f>
        <v>#REF!</v>
      </c>
      <c r="G10" s="37" t="e">
        <f>+Q10+AM10</f>
        <v>#REF!</v>
      </c>
      <c r="H10" s="146" t="e">
        <f>+R10+Y10+AC10+AN10+AU10+AY10+#REF!+#REF!+#REF!+#REF!+#REF!</f>
        <v>#REF!</v>
      </c>
      <c r="I10" s="37" t="e">
        <f>+S10+AO10</f>
        <v>#REF!</v>
      </c>
      <c r="J10" s="146" t="e">
        <f>+T10+Z10+AD10+AP10+AV10+AZ10+#REF!+#REF!+#REF!+#REF!+#REF!</f>
        <v>#REF!</v>
      </c>
      <c r="K10" s="37">
        <f>+AQ10</f>
        <v>4</v>
      </c>
      <c r="L10" s="146">
        <f>+V10+AR10</f>
        <v>4</v>
      </c>
      <c r="M10" s="89" t="e">
        <f>+O10+Q10+S10</f>
        <v>#REF!</v>
      </c>
      <c r="N10" s="138" t="e">
        <f>+P10+R10+T10+V10</f>
        <v>#REF!</v>
      </c>
      <c r="O10" s="37" t="e">
        <f>+#REF!</f>
        <v>#REF!</v>
      </c>
      <c r="P10" s="146" t="e">
        <f>+#REF!</f>
        <v>#REF!</v>
      </c>
      <c r="Q10" s="37" t="e">
        <f>+#REF!</f>
        <v>#REF!</v>
      </c>
      <c r="R10" s="146" t="e">
        <f>+#REF!</f>
        <v>#REF!</v>
      </c>
      <c r="S10" s="37" t="e">
        <f>+#REF!</f>
        <v>#REF!</v>
      </c>
      <c r="T10" s="146" t="e">
        <f>+#REF!</f>
        <v>#REF!</v>
      </c>
      <c r="U10" s="37" t="s">
        <v>82</v>
      </c>
      <c r="V10" s="149">
        <v>0</v>
      </c>
      <c r="W10" s="146" t="e">
        <f>+#REF!</f>
        <v>#REF!</v>
      </c>
      <c r="X10" s="146" t="e">
        <f>+#REF!</f>
        <v>#REF!</v>
      </c>
      <c r="Y10" s="146" t="e">
        <f>+#REF!</f>
        <v>#REF!</v>
      </c>
      <c r="Z10" s="146" t="e">
        <f>+#REF!</f>
        <v>#REF!</v>
      </c>
      <c r="AA10" s="150" t="e">
        <f>+#REF!</f>
        <v>#REF!</v>
      </c>
      <c r="AB10" s="146" t="e">
        <f>+#REF!</f>
        <v>#REF!</v>
      </c>
      <c r="AC10" s="146" t="e">
        <f>+#REF!</f>
        <v>#REF!</v>
      </c>
      <c r="AD10" s="146" t="e">
        <f>+#REF!</f>
        <v>#REF!</v>
      </c>
      <c r="AE10" s="81"/>
      <c r="AF10" s="79" t="s">
        <v>26</v>
      </c>
      <c r="AG10" s="82"/>
      <c r="AH10" s="80" t="s">
        <v>26</v>
      </c>
      <c r="AI10" s="37">
        <v>78</v>
      </c>
      <c r="AJ10" s="138">
        <v>2324</v>
      </c>
      <c r="AK10" s="37">
        <v>21</v>
      </c>
      <c r="AL10" s="146">
        <v>769</v>
      </c>
      <c r="AM10" s="37">
        <v>32</v>
      </c>
      <c r="AN10" s="146">
        <v>748</v>
      </c>
      <c r="AO10" s="37">
        <v>21</v>
      </c>
      <c r="AP10" s="146">
        <v>803</v>
      </c>
      <c r="AQ10" s="37">
        <v>4</v>
      </c>
      <c r="AR10" s="146">
        <v>4</v>
      </c>
      <c r="AS10" s="148">
        <v>292</v>
      </c>
      <c r="AT10" s="146">
        <v>98</v>
      </c>
      <c r="AU10" s="146">
        <v>100</v>
      </c>
      <c r="AV10" s="149">
        <v>94</v>
      </c>
      <c r="AW10" s="148">
        <v>465</v>
      </c>
      <c r="AX10" s="146">
        <v>179</v>
      </c>
      <c r="AY10" s="146">
        <v>131</v>
      </c>
      <c r="AZ10" s="149">
        <v>155</v>
      </c>
    </row>
    <row r="11" spans="2:52" s="48" customFormat="1" ht="16.5" customHeight="1">
      <c r="B11" s="79" t="s">
        <v>27</v>
      </c>
      <c r="C11" s="38" t="s">
        <v>82</v>
      </c>
      <c r="D11" s="146" t="e">
        <f>+N11+W11+AA11+AJ11+AS11+AW11+#REF!+#REF!+#REF!+#REF!+#REF!</f>
        <v>#REF!</v>
      </c>
      <c r="E11" s="37" t="s">
        <v>82</v>
      </c>
      <c r="F11" s="146" t="e">
        <f>+P11+X11+AB11+AL11+AT11+AX11+#REF!+#REF!+#REF!+#REF!+#REF!</f>
        <v>#REF!</v>
      </c>
      <c r="G11" s="37" t="s">
        <v>82</v>
      </c>
      <c r="H11" s="146" t="e">
        <f>+R11+Y11+AC11+AN11+AU11+AY11+#REF!+#REF!+#REF!+#REF!+#REF!</f>
        <v>#REF!</v>
      </c>
      <c r="I11" s="37" t="s">
        <v>82</v>
      </c>
      <c r="J11" s="146" t="e">
        <f>+T11+Z11+AD11+AP11+AV11+AZ11+#REF!+#REF!+#REF!+#REF!+#REF!</f>
        <v>#REF!</v>
      </c>
      <c r="K11" s="37" t="s">
        <v>82</v>
      </c>
      <c r="L11" s="146">
        <f>+V11+AR11</f>
        <v>0</v>
      </c>
      <c r="M11" s="89" t="s">
        <v>82</v>
      </c>
      <c r="N11" s="138" t="e">
        <f>+P11+R11+T11+V11</f>
        <v>#REF!</v>
      </c>
      <c r="O11" s="37" t="s">
        <v>82</v>
      </c>
      <c r="P11" s="146" t="e">
        <f>+#REF!</f>
        <v>#REF!</v>
      </c>
      <c r="Q11" s="37" t="s">
        <v>82</v>
      </c>
      <c r="R11" s="146" t="e">
        <f>+#REF!</f>
        <v>#REF!</v>
      </c>
      <c r="S11" s="37" t="s">
        <v>82</v>
      </c>
      <c r="T11" s="146" t="e">
        <f>+#REF!</f>
        <v>#REF!</v>
      </c>
      <c r="U11" s="37" t="s">
        <v>82</v>
      </c>
      <c r="V11" s="149">
        <v>0</v>
      </c>
      <c r="W11" s="146" t="e">
        <f>+#REF!</f>
        <v>#REF!</v>
      </c>
      <c r="X11" s="146" t="e">
        <f>+#REF!</f>
        <v>#REF!</v>
      </c>
      <c r="Y11" s="146" t="e">
        <f>+#REF!</f>
        <v>#REF!</v>
      </c>
      <c r="Z11" s="146" t="e">
        <f>+#REF!</f>
        <v>#REF!</v>
      </c>
      <c r="AA11" s="150" t="e">
        <f>+#REF!</f>
        <v>#REF!</v>
      </c>
      <c r="AB11" s="146" t="e">
        <f>+#REF!</f>
        <v>#REF!</v>
      </c>
      <c r="AC11" s="146" t="e">
        <f>+#REF!</f>
        <v>#REF!</v>
      </c>
      <c r="AD11" s="146" t="e">
        <f>+#REF!</f>
        <v>#REF!</v>
      </c>
      <c r="AE11" s="81"/>
      <c r="AF11" s="79" t="s">
        <v>27</v>
      </c>
      <c r="AG11" s="82"/>
      <c r="AH11" s="80" t="s">
        <v>27</v>
      </c>
      <c r="AI11" s="37" t="s">
        <v>82</v>
      </c>
      <c r="AJ11" s="138">
        <v>2647</v>
      </c>
      <c r="AK11" s="37" t="s">
        <v>82</v>
      </c>
      <c r="AL11" s="146">
        <v>885</v>
      </c>
      <c r="AM11" s="37" t="s">
        <v>82</v>
      </c>
      <c r="AN11" s="146">
        <v>879</v>
      </c>
      <c r="AO11" s="37" t="s">
        <v>82</v>
      </c>
      <c r="AP11" s="146">
        <v>883</v>
      </c>
      <c r="AQ11" s="37" t="s">
        <v>82</v>
      </c>
      <c r="AR11" s="146">
        <v>0</v>
      </c>
      <c r="AS11" s="148">
        <v>0</v>
      </c>
      <c r="AT11" s="146">
        <v>0</v>
      </c>
      <c r="AU11" s="146">
        <v>0</v>
      </c>
      <c r="AV11" s="149">
        <v>0</v>
      </c>
      <c r="AW11" s="148">
        <v>934</v>
      </c>
      <c r="AX11" s="146">
        <v>307</v>
      </c>
      <c r="AY11" s="146">
        <v>319</v>
      </c>
      <c r="AZ11" s="149">
        <v>308</v>
      </c>
    </row>
    <row r="12" spans="2:52" s="48" customFormat="1" ht="16.5" customHeight="1">
      <c r="B12" s="79" t="s">
        <v>28</v>
      </c>
      <c r="C12" s="38" t="s">
        <v>82</v>
      </c>
      <c r="D12" s="146" t="e">
        <f>+N12+W12+AA12+AJ12+AS12+AW12+#REF!+#REF!+#REF!+#REF!+#REF!</f>
        <v>#REF!</v>
      </c>
      <c r="E12" s="37" t="s">
        <v>82</v>
      </c>
      <c r="F12" s="146" t="e">
        <f>+P12+X12+AB12+AL12+AT12+AX12+#REF!+#REF!+#REF!+#REF!+#REF!</f>
        <v>#REF!</v>
      </c>
      <c r="G12" s="37" t="s">
        <v>82</v>
      </c>
      <c r="H12" s="146" t="e">
        <f>+R12+Y12+AC12+AN12+AU12+AY12+#REF!+#REF!+#REF!+#REF!+#REF!</f>
        <v>#REF!</v>
      </c>
      <c r="I12" s="37" t="s">
        <v>82</v>
      </c>
      <c r="J12" s="146" t="e">
        <f>+T12+Z12+AD12+AP12+AV12+AZ12+#REF!+#REF!+#REF!+#REF!+#REF!</f>
        <v>#REF!</v>
      </c>
      <c r="K12" s="37" t="s">
        <v>82</v>
      </c>
      <c r="L12" s="146">
        <f>+V12+AR12</f>
        <v>0</v>
      </c>
      <c r="M12" s="89" t="s">
        <v>82</v>
      </c>
      <c r="N12" s="138" t="e">
        <f>+P12+R12+T12+V12</f>
        <v>#REF!</v>
      </c>
      <c r="O12" s="37" t="s">
        <v>82</v>
      </c>
      <c r="P12" s="146" t="e">
        <f>+#REF!</f>
        <v>#REF!</v>
      </c>
      <c r="Q12" s="37" t="s">
        <v>82</v>
      </c>
      <c r="R12" s="146" t="e">
        <f>+#REF!</f>
        <v>#REF!</v>
      </c>
      <c r="S12" s="37" t="s">
        <v>82</v>
      </c>
      <c r="T12" s="146" t="e">
        <f>+#REF!</f>
        <v>#REF!</v>
      </c>
      <c r="U12" s="37" t="s">
        <v>82</v>
      </c>
      <c r="V12" s="149">
        <v>0</v>
      </c>
      <c r="W12" s="146" t="e">
        <f>+#REF!</f>
        <v>#REF!</v>
      </c>
      <c r="X12" s="146" t="e">
        <f>+#REF!</f>
        <v>#REF!</v>
      </c>
      <c r="Y12" s="146" t="e">
        <f>+#REF!</f>
        <v>#REF!</v>
      </c>
      <c r="Z12" s="146" t="e">
        <f>+#REF!</f>
        <v>#REF!</v>
      </c>
      <c r="AA12" s="150" t="e">
        <f>+#REF!</f>
        <v>#REF!</v>
      </c>
      <c r="AB12" s="146" t="e">
        <f>+#REF!</f>
        <v>#REF!</v>
      </c>
      <c r="AC12" s="146" t="e">
        <f>+#REF!</f>
        <v>#REF!</v>
      </c>
      <c r="AD12" s="146" t="e">
        <f>+#REF!</f>
        <v>#REF!</v>
      </c>
      <c r="AE12" s="81"/>
      <c r="AF12" s="79" t="s">
        <v>28</v>
      </c>
      <c r="AG12" s="82"/>
      <c r="AH12" s="80" t="s">
        <v>28</v>
      </c>
      <c r="AI12" s="37" t="s">
        <v>82</v>
      </c>
      <c r="AJ12" s="138">
        <v>1083</v>
      </c>
      <c r="AK12" s="37" t="s">
        <v>82</v>
      </c>
      <c r="AL12" s="146">
        <v>380</v>
      </c>
      <c r="AM12" s="37" t="s">
        <v>82</v>
      </c>
      <c r="AN12" s="146">
        <v>333</v>
      </c>
      <c r="AO12" s="37" t="s">
        <v>82</v>
      </c>
      <c r="AP12" s="146">
        <v>370</v>
      </c>
      <c r="AQ12" s="37" t="s">
        <v>82</v>
      </c>
      <c r="AR12" s="146">
        <v>0</v>
      </c>
      <c r="AS12" s="148">
        <v>0</v>
      </c>
      <c r="AT12" s="146">
        <v>0</v>
      </c>
      <c r="AU12" s="146">
        <v>0</v>
      </c>
      <c r="AV12" s="149">
        <v>0</v>
      </c>
      <c r="AW12" s="148">
        <v>759</v>
      </c>
      <c r="AX12" s="146">
        <v>298</v>
      </c>
      <c r="AY12" s="146">
        <v>216</v>
      </c>
      <c r="AZ12" s="149">
        <v>245</v>
      </c>
    </row>
    <row r="13" spans="1:52" s="48" customFormat="1" ht="15" customHeight="1">
      <c r="A13" s="49"/>
      <c r="B13" s="50"/>
      <c r="C13" s="52"/>
      <c r="D13" s="146"/>
      <c r="E13" s="52"/>
      <c r="F13" s="147"/>
      <c r="G13" s="52"/>
      <c r="H13" s="147"/>
      <c r="I13" s="52"/>
      <c r="J13" s="146"/>
      <c r="K13" s="52"/>
      <c r="L13" s="146"/>
      <c r="M13" s="93"/>
      <c r="N13" s="146"/>
      <c r="O13" s="52"/>
      <c r="P13" s="146"/>
      <c r="Q13" s="52"/>
      <c r="R13" s="146"/>
      <c r="S13" s="52"/>
      <c r="T13" s="146"/>
      <c r="U13" s="52"/>
      <c r="V13" s="149"/>
      <c r="W13" s="146"/>
      <c r="X13" s="146"/>
      <c r="Y13" s="146"/>
      <c r="Z13" s="146"/>
      <c r="AA13" s="150"/>
      <c r="AB13" s="146"/>
      <c r="AC13" s="146"/>
      <c r="AD13" s="146"/>
      <c r="AE13" s="53"/>
      <c r="AF13" s="49"/>
      <c r="AG13" s="49"/>
      <c r="AH13" s="50"/>
      <c r="AI13" s="52"/>
      <c r="AJ13" s="146"/>
      <c r="AK13" s="52"/>
      <c r="AL13" s="146"/>
      <c r="AM13" s="52"/>
      <c r="AN13" s="146"/>
      <c r="AO13" s="52"/>
      <c r="AP13" s="146"/>
      <c r="AQ13" s="52"/>
      <c r="AR13" s="146"/>
      <c r="AS13" s="148"/>
      <c r="AT13" s="146"/>
      <c r="AU13" s="146"/>
      <c r="AV13" s="149"/>
      <c r="AW13" s="148"/>
      <c r="AX13" s="146"/>
      <c r="AY13" s="146"/>
      <c r="AZ13" s="149"/>
    </row>
    <row r="14" spans="1:52" ht="16.5" customHeight="1">
      <c r="A14" s="464" t="s">
        <v>29</v>
      </c>
      <c r="B14" s="465"/>
      <c r="C14" s="67" t="e">
        <f>+#REF!</f>
        <v>#REF!</v>
      </c>
      <c r="D14" s="138" t="e">
        <f>+F14+H14+J14+L14</f>
        <v>#REF!</v>
      </c>
      <c r="E14" s="67" t="e">
        <f>+#REF!</f>
        <v>#REF!</v>
      </c>
      <c r="F14" s="138" t="e">
        <f>+#REF!</f>
        <v>#REF!</v>
      </c>
      <c r="G14" s="67" t="e">
        <f>+#REF!</f>
        <v>#REF!</v>
      </c>
      <c r="H14" s="138" t="e">
        <f>+#REF!</f>
        <v>#REF!</v>
      </c>
      <c r="I14" s="67" t="e">
        <f>+#REF!</f>
        <v>#REF!</v>
      </c>
      <c r="J14" s="138" t="e">
        <f>+#REF!</f>
        <v>#REF!</v>
      </c>
      <c r="K14" s="7"/>
      <c r="L14" s="138" t="e">
        <f>+#REF!</f>
        <v>#REF!</v>
      </c>
      <c r="M14" s="94" t="e">
        <f>+#REF!</f>
        <v>#REF!</v>
      </c>
      <c r="N14" s="138" t="e">
        <f>+P14+R14+T14+V14</f>
        <v>#REF!</v>
      </c>
      <c r="O14" s="95" t="e">
        <f>+#REF!</f>
        <v>#REF!</v>
      </c>
      <c r="P14" s="138" t="e">
        <f>+#REF!</f>
        <v>#REF!</v>
      </c>
      <c r="Q14" s="95" t="e">
        <f>+#REF!</f>
        <v>#REF!</v>
      </c>
      <c r="R14" s="138" t="e">
        <f>+#REF!</f>
        <v>#REF!</v>
      </c>
      <c r="S14" s="95" t="e">
        <f>+#REF!</f>
        <v>#REF!</v>
      </c>
      <c r="T14" s="138" t="e">
        <f>+#REF!</f>
        <v>#REF!</v>
      </c>
      <c r="U14" s="1"/>
      <c r="V14" s="140">
        <v>0</v>
      </c>
      <c r="W14" s="138" t="e">
        <f>+#REF!</f>
        <v>#REF!</v>
      </c>
      <c r="X14" s="138" t="e">
        <f>+#REF!</f>
        <v>#REF!</v>
      </c>
      <c r="Y14" s="138" t="e">
        <f>+#REF!</f>
        <v>#REF!</v>
      </c>
      <c r="Z14" s="138" t="e">
        <f>+#REF!</f>
        <v>#REF!</v>
      </c>
      <c r="AA14" s="141" t="e">
        <f>#REF!</f>
        <v>#REF!</v>
      </c>
      <c r="AB14" s="138" t="e">
        <f>#REF!</f>
        <v>#REF!</v>
      </c>
      <c r="AC14" s="138" t="e">
        <f>+#REF!</f>
        <v>#REF!</v>
      </c>
      <c r="AD14" s="138" t="e">
        <f>+#REF!</f>
        <v>#REF!</v>
      </c>
      <c r="AE14" s="490" t="s">
        <v>29</v>
      </c>
      <c r="AF14" s="464"/>
      <c r="AG14" s="464" t="s">
        <v>29</v>
      </c>
      <c r="AH14" s="492"/>
      <c r="AI14" s="68">
        <v>43</v>
      </c>
      <c r="AJ14" s="138">
        <v>2615</v>
      </c>
      <c r="AK14" s="68">
        <v>12</v>
      </c>
      <c r="AL14" s="154">
        <v>871</v>
      </c>
      <c r="AM14" s="68">
        <v>20</v>
      </c>
      <c r="AN14" s="154">
        <v>849</v>
      </c>
      <c r="AO14" s="68">
        <v>11</v>
      </c>
      <c r="AP14" s="154">
        <v>895</v>
      </c>
      <c r="AQ14" s="58"/>
      <c r="AR14" s="154">
        <v>0</v>
      </c>
      <c r="AS14" s="170">
        <v>0</v>
      </c>
      <c r="AT14" s="156">
        <v>0</v>
      </c>
      <c r="AU14" s="156">
        <v>0</v>
      </c>
      <c r="AV14" s="163">
        <v>0</v>
      </c>
      <c r="AW14" s="170">
        <v>477</v>
      </c>
      <c r="AX14" s="156">
        <v>160</v>
      </c>
      <c r="AY14" s="156">
        <v>160</v>
      </c>
      <c r="AZ14" s="163">
        <v>157</v>
      </c>
    </row>
    <row r="15" spans="1:52" ht="16.5" customHeight="1">
      <c r="A15" s="464" t="s">
        <v>30</v>
      </c>
      <c r="B15" s="465"/>
      <c r="C15" s="7"/>
      <c r="D15" s="138" t="e">
        <f aca="true" t="shared" si="2" ref="D15:D35">+F15+H15+J15+L15</f>
        <v>#REF!</v>
      </c>
      <c r="E15" s="7"/>
      <c r="F15" s="138" t="e">
        <f>+#REF!</f>
        <v>#REF!</v>
      </c>
      <c r="G15" s="7"/>
      <c r="H15" s="138" t="e">
        <f>+#REF!</f>
        <v>#REF!</v>
      </c>
      <c r="I15" s="7"/>
      <c r="J15" s="138" t="e">
        <f>+#REF!</f>
        <v>#REF!</v>
      </c>
      <c r="K15" s="7"/>
      <c r="L15" s="138" t="e">
        <f>+#REF!</f>
        <v>#REF!</v>
      </c>
      <c r="M15" s="96"/>
      <c r="N15" s="138" t="e">
        <f aca="true" t="shared" si="3" ref="N15:N35">+P15+R15+T15+V15</f>
        <v>#REF!</v>
      </c>
      <c r="O15" s="1"/>
      <c r="P15" s="138" t="e">
        <f>+#REF!</f>
        <v>#REF!</v>
      </c>
      <c r="Q15" s="1"/>
      <c r="R15" s="138" t="e">
        <f>+#REF!</f>
        <v>#REF!</v>
      </c>
      <c r="S15" s="1"/>
      <c r="T15" s="138" t="e">
        <f>+#REF!</f>
        <v>#REF!</v>
      </c>
      <c r="U15" s="1"/>
      <c r="V15" s="140">
        <v>0</v>
      </c>
      <c r="W15" s="154" t="e">
        <f>+#REF!</f>
        <v>#REF!</v>
      </c>
      <c r="X15" s="154" t="e">
        <f>+#REF!</f>
        <v>#REF!</v>
      </c>
      <c r="Y15" s="154" t="e">
        <f>+#REF!</f>
        <v>#REF!</v>
      </c>
      <c r="Z15" s="154" t="e">
        <f>+#REF!</f>
        <v>#REF!</v>
      </c>
      <c r="AA15" s="155" t="e">
        <f>#REF!</f>
        <v>#REF!</v>
      </c>
      <c r="AB15" s="156" t="e">
        <f>#REF!</f>
        <v>#REF!</v>
      </c>
      <c r="AC15" s="156" t="e">
        <f>+#REF!</f>
        <v>#REF!</v>
      </c>
      <c r="AD15" s="156" t="e">
        <f>+#REF!</f>
        <v>#REF!</v>
      </c>
      <c r="AE15" s="490" t="s">
        <v>30</v>
      </c>
      <c r="AF15" s="464"/>
      <c r="AG15" s="464" t="s">
        <v>30</v>
      </c>
      <c r="AH15" s="465"/>
      <c r="AI15" s="58"/>
      <c r="AJ15" s="138">
        <v>453</v>
      </c>
      <c r="AK15" s="58"/>
      <c r="AL15" s="154">
        <v>148</v>
      </c>
      <c r="AM15" s="58"/>
      <c r="AN15" s="154">
        <v>139</v>
      </c>
      <c r="AO15" s="58"/>
      <c r="AP15" s="154">
        <v>166</v>
      </c>
      <c r="AQ15" s="58"/>
      <c r="AR15" s="154">
        <v>0</v>
      </c>
      <c r="AS15" s="170">
        <v>0</v>
      </c>
      <c r="AT15" s="156">
        <v>0</v>
      </c>
      <c r="AU15" s="156">
        <v>0</v>
      </c>
      <c r="AV15" s="163">
        <v>0</v>
      </c>
      <c r="AW15" s="170">
        <v>222</v>
      </c>
      <c r="AX15" s="156">
        <v>67</v>
      </c>
      <c r="AY15" s="156">
        <v>80</v>
      </c>
      <c r="AZ15" s="163">
        <v>75</v>
      </c>
    </row>
    <row r="16" spans="1:52" ht="16.5" customHeight="1">
      <c r="A16" s="464" t="s">
        <v>31</v>
      </c>
      <c r="B16" s="465"/>
      <c r="C16" s="7"/>
      <c r="D16" s="138" t="e">
        <f t="shared" si="2"/>
        <v>#REF!</v>
      </c>
      <c r="E16" s="7"/>
      <c r="F16" s="138" t="e">
        <f>+#REF!</f>
        <v>#REF!</v>
      </c>
      <c r="G16" s="7"/>
      <c r="H16" s="138" t="e">
        <f>+#REF!</f>
        <v>#REF!</v>
      </c>
      <c r="I16" s="7"/>
      <c r="J16" s="138" t="e">
        <f>+#REF!</f>
        <v>#REF!</v>
      </c>
      <c r="K16" s="7"/>
      <c r="L16" s="138" t="e">
        <f>+#REF!</f>
        <v>#REF!</v>
      </c>
      <c r="M16" s="96"/>
      <c r="N16" s="138" t="e">
        <f t="shared" si="3"/>
        <v>#REF!</v>
      </c>
      <c r="O16" s="1"/>
      <c r="P16" s="138" t="e">
        <f>+#REF!</f>
        <v>#REF!</v>
      </c>
      <c r="Q16" s="1"/>
      <c r="R16" s="138" t="e">
        <f>+#REF!</f>
        <v>#REF!</v>
      </c>
      <c r="S16" s="1"/>
      <c r="T16" s="138" t="e">
        <f>+#REF!</f>
        <v>#REF!</v>
      </c>
      <c r="U16" s="1"/>
      <c r="V16" s="140">
        <v>0</v>
      </c>
      <c r="W16" s="154" t="e">
        <f>+#REF!</f>
        <v>#REF!</v>
      </c>
      <c r="X16" s="154" t="e">
        <f>+#REF!</f>
        <v>#REF!</v>
      </c>
      <c r="Y16" s="154" t="e">
        <f>+#REF!</f>
        <v>#REF!</v>
      </c>
      <c r="Z16" s="154" t="e">
        <f>+#REF!</f>
        <v>#REF!</v>
      </c>
      <c r="AA16" s="155" t="e">
        <f>#REF!</f>
        <v>#REF!</v>
      </c>
      <c r="AB16" s="156" t="e">
        <f>#REF!</f>
        <v>#REF!</v>
      </c>
      <c r="AC16" s="156" t="e">
        <f>+#REF!</f>
        <v>#REF!</v>
      </c>
      <c r="AD16" s="156" t="e">
        <f>+#REF!</f>
        <v>#REF!</v>
      </c>
      <c r="AE16" s="490" t="s">
        <v>31</v>
      </c>
      <c r="AF16" s="464"/>
      <c r="AG16" s="464" t="s">
        <v>31</v>
      </c>
      <c r="AH16" s="465"/>
      <c r="AI16" s="58"/>
      <c r="AJ16" s="138">
        <v>0</v>
      </c>
      <c r="AK16" s="58"/>
      <c r="AL16" s="154">
        <v>0</v>
      </c>
      <c r="AM16" s="58"/>
      <c r="AN16" s="154">
        <v>0</v>
      </c>
      <c r="AO16" s="58"/>
      <c r="AP16" s="154">
        <v>0</v>
      </c>
      <c r="AQ16" s="58"/>
      <c r="AR16" s="154">
        <v>0</v>
      </c>
      <c r="AS16" s="170">
        <v>292</v>
      </c>
      <c r="AT16" s="156">
        <v>98</v>
      </c>
      <c r="AU16" s="36">
        <v>100</v>
      </c>
      <c r="AV16" s="163">
        <v>94</v>
      </c>
      <c r="AW16" s="170">
        <v>0</v>
      </c>
      <c r="AX16" s="156">
        <v>0</v>
      </c>
      <c r="AY16" s="156">
        <v>0</v>
      </c>
      <c r="AZ16" s="163">
        <v>0</v>
      </c>
    </row>
    <row r="17" spans="1:52" ht="16.5" customHeight="1">
      <c r="A17" s="464" t="s">
        <v>32</v>
      </c>
      <c r="B17" s="465"/>
      <c r="C17" s="7"/>
      <c r="D17" s="138" t="e">
        <f t="shared" si="2"/>
        <v>#REF!</v>
      </c>
      <c r="E17" s="7"/>
      <c r="F17" s="138" t="e">
        <f>+#REF!</f>
        <v>#REF!</v>
      </c>
      <c r="G17" s="7"/>
      <c r="H17" s="138" t="e">
        <f>+#REF!</f>
        <v>#REF!</v>
      </c>
      <c r="I17" s="7"/>
      <c r="J17" s="138" t="e">
        <f>+#REF!</f>
        <v>#REF!</v>
      </c>
      <c r="K17" s="7"/>
      <c r="L17" s="138" t="e">
        <f>+#REF!</f>
        <v>#REF!</v>
      </c>
      <c r="M17" s="96"/>
      <c r="N17" s="138" t="e">
        <f t="shared" si="3"/>
        <v>#REF!</v>
      </c>
      <c r="O17" s="1"/>
      <c r="P17" s="138" t="e">
        <f>+#REF!</f>
        <v>#REF!</v>
      </c>
      <c r="Q17" s="1"/>
      <c r="R17" s="138" t="e">
        <f>+#REF!</f>
        <v>#REF!</v>
      </c>
      <c r="S17" s="1"/>
      <c r="T17" s="138" t="e">
        <f>+#REF!</f>
        <v>#REF!</v>
      </c>
      <c r="U17" s="1"/>
      <c r="V17" s="140">
        <v>0</v>
      </c>
      <c r="W17" s="154" t="e">
        <f>+#REF!</f>
        <v>#REF!</v>
      </c>
      <c r="X17" s="154" t="e">
        <f>+#REF!</f>
        <v>#REF!</v>
      </c>
      <c r="Y17" s="154" t="e">
        <f>+#REF!</f>
        <v>#REF!</v>
      </c>
      <c r="Z17" s="154" t="e">
        <f>+#REF!</f>
        <v>#REF!</v>
      </c>
      <c r="AA17" s="155" t="e">
        <f>#REF!</f>
        <v>#REF!</v>
      </c>
      <c r="AB17" s="156" t="e">
        <f>#REF!</f>
        <v>#REF!</v>
      </c>
      <c r="AC17" s="156" t="e">
        <f>+#REF!</f>
        <v>#REF!</v>
      </c>
      <c r="AD17" s="156" t="e">
        <f>+#REF!</f>
        <v>#REF!</v>
      </c>
      <c r="AE17" s="490" t="s">
        <v>32</v>
      </c>
      <c r="AF17" s="464"/>
      <c r="AG17" s="464" t="s">
        <v>32</v>
      </c>
      <c r="AH17" s="465"/>
      <c r="AI17" s="58"/>
      <c r="AJ17" s="138">
        <v>0</v>
      </c>
      <c r="AK17" s="58"/>
      <c r="AL17" s="154">
        <v>0</v>
      </c>
      <c r="AM17" s="58"/>
      <c r="AN17" s="154">
        <v>0</v>
      </c>
      <c r="AO17" s="58"/>
      <c r="AP17" s="154">
        <v>0</v>
      </c>
      <c r="AQ17" s="58"/>
      <c r="AR17" s="154">
        <v>0</v>
      </c>
      <c r="AS17" s="170">
        <v>0</v>
      </c>
      <c r="AT17" s="156">
        <v>0</v>
      </c>
      <c r="AU17" s="156">
        <v>0</v>
      </c>
      <c r="AV17" s="163">
        <v>0</v>
      </c>
      <c r="AW17" s="170">
        <v>0</v>
      </c>
      <c r="AX17" s="156">
        <v>0</v>
      </c>
      <c r="AY17" s="156">
        <v>0</v>
      </c>
      <c r="AZ17" s="163">
        <v>0</v>
      </c>
    </row>
    <row r="18" spans="1:52" ht="16.5" customHeight="1">
      <c r="A18" s="464" t="s">
        <v>33</v>
      </c>
      <c r="B18" s="465"/>
      <c r="C18" s="7"/>
      <c r="D18" s="138" t="e">
        <f t="shared" si="2"/>
        <v>#REF!</v>
      </c>
      <c r="E18" s="7"/>
      <c r="F18" s="138" t="e">
        <f>+#REF!</f>
        <v>#REF!</v>
      </c>
      <c r="G18" s="7"/>
      <c r="H18" s="138" t="e">
        <f>+#REF!</f>
        <v>#REF!</v>
      </c>
      <c r="I18" s="7"/>
      <c r="J18" s="138" t="e">
        <f>+#REF!</f>
        <v>#REF!</v>
      </c>
      <c r="K18" s="7"/>
      <c r="L18" s="138" t="e">
        <f>+#REF!</f>
        <v>#REF!</v>
      </c>
      <c r="M18" s="96"/>
      <c r="N18" s="138" t="e">
        <f t="shared" si="3"/>
        <v>#REF!</v>
      </c>
      <c r="O18" s="1"/>
      <c r="P18" s="138" t="e">
        <f>+#REF!</f>
        <v>#REF!</v>
      </c>
      <c r="Q18" s="1"/>
      <c r="R18" s="138" t="e">
        <f>+#REF!</f>
        <v>#REF!</v>
      </c>
      <c r="S18" s="1"/>
      <c r="T18" s="138" t="e">
        <f>+#REF!</f>
        <v>#REF!</v>
      </c>
      <c r="U18" s="1"/>
      <c r="V18" s="140">
        <v>0</v>
      </c>
      <c r="W18" s="154" t="e">
        <f>+#REF!</f>
        <v>#REF!</v>
      </c>
      <c r="X18" s="154" t="e">
        <f>+#REF!</f>
        <v>#REF!</v>
      </c>
      <c r="Y18" s="154" t="e">
        <f>+#REF!</f>
        <v>#REF!</v>
      </c>
      <c r="Z18" s="154" t="e">
        <f>+#REF!</f>
        <v>#REF!</v>
      </c>
      <c r="AA18" s="155" t="e">
        <f>#REF!</f>
        <v>#REF!</v>
      </c>
      <c r="AB18" s="156" t="e">
        <f>#REF!</f>
        <v>#REF!</v>
      </c>
      <c r="AC18" s="156" t="e">
        <f>+#REF!</f>
        <v>#REF!</v>
      </c>
      <c r="AD18" s="156" t="e">
        <f>+#REF!</f>
        <v>#REF!</v>
      </c>
      <c r="AE18" s="490" t="s">
        <v>33</v>
      </c>
      <c r="AF18" s="464"/>
      <c r="AG18" s="464" t="s">
        <v>33</v>
      </c>
      <c r="AH18" s="465"/>
      <c r="AI18" s="58"/>
      <c r="AJ18" s="138">
        <v>398</v>
      </c>
      <c r="AK18" s="58"/>
      <c r="AL18" s="154">
        <v>133</v>
      </c>
      <c r="AM18" s="58"/>
      <c r="AN18" s="154">
        <v>144</v>
      </c>
      <c r="AO18" s="58"/>
      <c r="AP18" s="154">
        <v>121</v>
      </c>
      <c r="AQ18" s="58"/>
      <c r="AR18" s="154">
        <v>0</v>
      </c>
      <c r="AS18" s="170">
        <v>0</v>
      </c>
      <c r="AT18" s="156">
        <v>0</v>
      </c>
      <c r="AU18" s="156">
        <v>0</v>
      </c>
      <c r="AV18" s="163">
        <v>0</v>
      </c>
      <c r="AW18" s="170">
        <v>189</v>
      </c>
      <c r="AX18" s="156">
        <v>75</v>
      </c>
      <c r="AY18" s="156">
        <v>49</v>
      </c>
      <c r="AZ18" s="163">
        <v>65</v>
      </c>
    </row>
    <row r="19" spans="1:52" ht="9" customHeight="1">
      <c r="A19" s="59"/>
      <c r="B19" s="54"/>
      <c r="C19" s="7"/>
      <c r="D19" s="138"/>
      <c r="E19" s="7"/>
      <c r="F19" s="138"/>
      <c r="G19" s="7"/>
      <c r="H19" s="138"/>
      <c r="I19" s="7"/>
      <c r="J19" s="138"/>
      <c r="K19" s="7"/>
      <c r="L19" s="138"/>
      <c r="M19" s="96"/>
      <c r="N19" s="138"/>
      <c r="O19" s="1"/>
      <c r="P19" s="138"/>
      <c r="Q19" s="1"/>
      <c r="R19" s="138"/>
      <c r="S19" s="1"/>
      <c r="T19" s="138"/>
      <c r="U19" s="1"/>
      <c r="V19" s="140"/>
      <c r="W19" s="154"/>
      <c r="X19" s="154"/>
      <c r="Y19" s="154"/>
      <c r="Z19" s="154"/>
      <c r="AA19" s="155"/>
      <c r="AB19" s="156"/>
      <c r="AC19" s="156"/>
      <c r="AD19" s="156"/>
      <c r="AE19" s="78"/>
      <c r="AF19" s="59"/>
      <c r="AG19" s="59"/>
      <c r="AH19" s="54"/>
      <c r="AI19" s="58"/>
      <c r="AJ19" s="138"/>
      <c r="AK19" s="58"/>
      <c r="AL19" s="154"/>
      <c r="AM19" s="58"/>
      <c r="AN19" s="154"/>
      <c r="AO19" s="58"/>
      <c r="AP19" s="154"/>
      <c r="AQ19" s="58"/>
      <c r="AR19" s="154"/>
      <c r="AS19" s="170"/>
      <c r="AT19" s="156"/>
      <c r="AU19" s="156"/>
      <c r="AV19" s="163"/>
      <c r="AW19" s="170"/>
      <c r="AX19" s="156"/>
      <c r="AY19" s="156"/>
      <c r="AZ19" s="163"/>
    </row>
    <row r="20" spans="1:52" ht="16.5" customHeight="1">
      <c r="A20" s="464" t="s">
        <v>34</v>
      </c>
      <c r="B20" s="465"/>
      <c r="C20" s="7"/>
      <c r="D20" s="138" t="e">
        <f t="shared" si="2"/>
        <v>#REF!</v>
      </c>
      <c r="E20" s="7"/>
      <c r="F20" s="138" t="e">
        <f>+#REF!</f>
        <v>#REF!</v>
      </c>
      <c r="G20" s="7"/>
      <c r="H20" s="138" t="e">
        <f>+#REF!</f>
        <v>#REF!</v>
      </c>
      <c r="I20" s="7"/>
      <c r="J20" s="138" t="e">
        <f>+#REF!</f>
        <v>#REF!</v>
      </c>
      <c r="K20" s="7"/>
      <c r="L20" s="138" t="e">
        <f>+#REF!</f>
        <v>#REF!</v>
      </c>
      <c r="M20" s="96"/>
      <c r="N20" s="138" t="e">
        <f t="shared" si="3"/>
        <v>#REF!</v>
      </c>
      <c r="O20" s="1"/>
      <c r="P20" s="138" t="e">
        <f>+#REF!</f>
        <v>#REF!</v>
      </c>
      <c r="Q20" s="1"/>
      <c r="R20" s="138" t="e">
        <f>+#REF!</f>
        <v>#REF!</v>
      </c>
      <c r="S20" s="1"/>
      <c r="T20" s="138" t="e">
        <f>+#REF!</f>
        <v>#REF!</v>
      </c>
      <c r="U20" s="1"/>
      <c r="V20" s="140">
        <v>0</v>
      </c>
      <c r="W20" s="154" t="e">
        <f>+#REF!</f>
        <v>#REF!</v>
      </c>
      <c r="X20" s="154" t="e">
        <f>+#REF!</f>
        <v>#REF!</v>
      </c>
      <c r="Y20" s="154" t="e">
        <f>+#REF!</f>
        <v>#REF!</v>
      </c>
      <c r="Z20" s="154" t="e">
        <f>+#REF!</f>
        <v>#REF!</v>
      </c>
      <c r="AA20" s="155" t="e">
        <f>#REF!</f>
        <v>#REF!</v>
      </c>
      <c r="AB20" s="156" t="e">
        <f>#REF!</f>
        <v>#REF!</v>
      </c>
      <c r="AC20" s="156" t="e">
        <f>#REF!</f>
        <v>#REF!</v>
      </c>
      <c r="AD20" s="156" t="e">
        <f>#REF!</f>
        <v>#REF!</v>
      </c>
      <c r="AE20" s="490" t="s">
        <v>34</v>
      </c>
      <c r="AF20" s="464"/>
      <c r="AG20" s="464" t="s">
        <v>34</v>
      </c>
      <c r="AH20" s="465"/>
      <c r="AI20" s="58"/>
      <c r="AJ20" s="138">
        <v>531</v>
      </c>
      <c r="AK20" s="58"/>
      <c r="AL20" s="154">
        <v>178</v>
      </c>
      <c r="AM20" s="58"/>
      <c r="AN20" s="154">
        <v>160</v>
      </c>
      <c r="AO20" s="58"/>
      <c r="AP20" s="154">
        <v>193</v>
      </c>
      <c r="AQ20" s="58"/>
      <c r="AR20" s="154">
        <v>0</v>
      </c>
      <c r="AS20" s="170">
        <v>0</v>
      </c>
      <c r="AT20" s="156">
        <v>0</v>
      </c>
      <c r="AU20" s="156">
        <v>0</v>
      </c>
      <c r="AV20" s="163">
        <v>0</v>
      </c>
      <c r="AW20" s="170">
        <v>0</v>
      </c>
      <c r="AX20" s="156">
        <v>0</v>
      </c>
      <c r="AY20" s="156">
        <v>0</v>
      </c>
      <c r="AZ20" s="163">
        <v>0</v>
      </c>
    </row>
    <row r="21" spans="1:52" ht="16.5" customHeight="1">
      <c r="A21" s="464" t="s">
        <v>35</v>
      </c>
      <c r="B21" s="467"/>
      <c r="C21" s="7"/>
      <c r="D21" s="138" t="e">
        <f t="shared" si="2"/>
        <v>#REF!</v>
      </c>
      <c r="E21" s="7"/>
      <c r="F21" s="138" t="e">
        <f>+#REF!</f>
        <v>#REF!</v>
      </c>
      <c r="G21" s="7"/>
      <c r="H21" s="138" t="e">
        <f>+#REF!</f>
        <v>#REF!</v>
      </c>
      <c r="I21" s="7"/>
      <c r="J21" s="138" t="e">
        <f>+#REF!</f>
        <v>#REF!</v>
      </c>
      <c r="K21" s="7"/>
      <c r="L21" s="138" t="e">
        <f>+#REF!</f>
        <v>#REF!</v>
      </c>
      <c r="M21" s="96"/>
      <c r="N21" s="138" t="e">
        <f t="shared" si="3"/>
        <v>#REF!</v>
      </c>
      <c r="O21" s="1"/>
      <c r="P21" s="138" t="e">
        <f>+#REF!</f>
        <v>#REF!</v>
      </c>
      <c r="Q21" s="1"/>
      <c r="R21" s="138" t="e">
        <f>+#REF!</f>
        <v>#REF!</v>
      </c>
      <c r="S21" s="1"/>
      <c r="T21" s="138" t="e">
        <f>+#REF!</f>
        <v>#REF!</v>
      </c>
      <c r="U21" s="1"/>
      <c r="V21" s="140">
        <v>0</v>
      </c>
      <c r="W21" s="154" t="e">
        <f>+#REF!</f>
        <v>#REF!</v>
      </c>
      <c r="X21" s="154" t="e">
        <f>+#REF!</f>
        <v>#REF!</v>
      </c>
      <c r="Y21" s="154" t="e">
        <f>+#REF!</f>
        <v>#REF!</v>
      </c>
      <c r="Z21" s="154" t="e">
        <f>+#REF!</f>
        <v>#REF!</v>
      </c>
      <c r="AA21" s="155" t="e">
        <f>#REF!</f>
        <v>#REF!</v>
      </c>
      <c r="AB21" s="156" t="e">
        <f>#REF!</f>
        <v>#REF!</v>
      </c>
      <c r="AC21" s="156" t="e">
        <f>#REF!</f>
        <v>#REF!</v>
      </c>
      <c r="AD21" s="156" t="e">
        <f>#REF!</f>
        <v>#REF!</v>
      </c>
      <c r="AE21" s="490" t="s">
        <v>35</v>
      </c>
      <c r="AF21" s="468"/>
      <c r="AG21" s="464" t="s">
        <v>35</v>
      </c>
      <c r="AH21" s="467"/>
      <c r="AI21" s="58"/>
      <c r="AJ21" s="138">
        <v>0</v>
      </c>
      <c r="AK21" s="58"/>
      <c r="AL21" s="154">
        <v>0</v>
      </c>
      <c r="AM21" s="58"/>
      <c r="AN21" s="154">
        <v>0</v>
      </c>
      <c r="AO21" s="58"/>
      <c r="AP21" s="154">
        <v>0</v>
      </c>
      <c r="AQ21" s="58"/>
      <c r="AR21" s="154">
        <v>0</v>
      </c>
      <c r="AS21" s="170">
        <v>0</v>
      </c>
      <c r="AT21" s="156">
        <v>0</v>
      </c>
      <c r="AU21" s="156">
        <v>0</v>
      </c>
      <c r="AV21" s="163">
        <v>0</v>
      </c>
      <c r="AW21" s="170">
        <v>0</v>
      </c>
      <c r="AX21" s="156">
        <v>0</v>
      </c>
      <c r="AY21" s="156">
        <v>0</v>
      </c>
      <c r="AZ21" s="163">
        <v>0</v>
      </c>
    </row>
    <row r="22" spans="1:52" ht="16.5" customHeight="1">
      <c r="A22" s="464" t="s">
        <v>36</v>
      </c>
      <c r="B22" s="467"/>
      <c r="C22" s="7"/>
      <c r="D22" s="138" t="e">
        <f t="shared" si="2"/>
        <v>#REF!</v>
      </c>
      <c r="E22" s="7"/>
      <c r="F22" s="138" t="e">
        <f>+#REF!</f>
        <v>#REF!</v>
      </c>
      <c r="G22" s="7"/>
      <c r="H22" s="138" t="e">
        <f>+#REF!</f>
        <v>#REF!</v>
      </c>
      <c r="I22" s="7"/>
      <c r="J22" s="138" t="e">
        <f>+#REF!</f>
        <v>#REF!</v>
      </c>
      <c r="K22" s="7"/>
      <c r="L22" s="138" t="e">
        <f>+#REF!</f>
        <v>#REF!</v>
      </c>
      <c r="M22" s="96"/>
      <c r="N22" s="138" t="e">
        <f t="shared" si="3"/>
        <v>#REF!</v>
      </c>
      <c r="O22" s="1"/>
      <c r="P22" s="138" t="e">
        <f>+#REF!</f>
        <v>#REF!</v>
      </c>
      <c r="Q22" s="1"/>
      <c r="R22" s="138" t="e">
        <f>+#REF!</f>
        <v>#REF!</v>
      </c>
      <c r="S22" s="1"/>
      <c r="T22" s="138" t="e">
        <f>+#REF!</f>
        <v>#REF!</v>
      </c>
      <c r="U22" s="1"/>
      <c r="V22" s="140">
        <v>0</v>
      </c>
      <c r="W22" s="154" t="e">
        <f>+#REF!</f>
        <v>#REF!</v>
      </c>
      <c r="X22" s="154" t="e">
        <f>+#REF!</f>
        <v>#REF!</v>
      </c>
      <c r="Y22" s="154" t="e">
        <f>+#REF!</f>
        <v>#REF!</v>
      </c>
      <c r="Z22" s="154" t="e">
        <f>+#REF!</f>
        <v>#REF!</v>
      </c>
      <c r="AA22" s="155" t="e">
        <f>#REF!</f>
        <v>#REF!</v>
      </c>
      <c r="AB22" s="156" t="e">
        <f>#REF!</f>
        <v>#REF!</v>
      </c>
      <c r="AC22" s="156" t="e">
        <f>#REF!</f>
        <v>#REF!</v>
      </c>
      <c r="AD22" s="156" t="e">
        <f>#REF!</f>
        <v>#REF!</v>
      </c>
      <c r="AE22" s="490" t="s">
        <v>36</v>
      </c>
      <c r="AF22" s="468"/>
      <c r="AG22" s="464" t="s">
        <v>36</v>
      </c>
      <c r="AH22" s="467"/>
      <c r="AI22" s="58"/>
      <c r="AJ22" s="138">
        <v>0</v>
      </c>
      <c r="AK22" s="58"/>
      <c r="AL22" s="154">
        <v>0</v>
      </c>
      <c r="AM22" s="58"/>
      <c r="AN22" s="154">
        <v>0</v>
      </c>
      <c r="AO22" s="58"/>
      <c r="AP22" s="154">
        <v>0</v>
      </c>
      <c r="AQ22" s="58"/>
      <c r="AR22" s="154">
        <v>0</v>
      </c>
      <c r="AS22" s="170">
        <v>0</v>
      </c>
      <c r="AT22" s="156">
        <v>0</v>
      </c>
      <c r="AU22" s="156">
        <v>0</v>
      </c>
      <c r="AV22" s="163">
        <v>0</v>
      </c>
      <c r="AW22" s="170">
        <v>88</v>
      </c>
      <c r="AX22" s="156">
        <v>40</v>
      </c>
      <c r="AY22" s="156">
        <v>21</v>
      </c>
      <c r="AZ22" s="163">
        <v>27</v>
      </c>
    </row>
    <row r="23" spans="1:52" ht="16.5" customHeight="1">
      <c r="A23" s="464" t="s">
        <v>37</v>
      </c>
      <c r="B23" s="467"/>
      <c r="C23" s="7"/>
      <c r="D23" s="138" t="e">
        <f t="shared" si="2"/>
        <v>#REF!</v>
      </c>
      <c r="E23" s="7"/>
      <c r="F23" s="138" t="e">
        <f>+#REF!</f>
        <v>#REF!</v>
      </c>
      <c r="G23" s="7"/>
      <c r="H23" s="138" t="e">
        <f>+#REF!</f>
        <v>#REF!</v>
      </c>
      <c r="I23" s="7"/>
      <c r="J23" s="138" t="e">
        <f>+#REF!</f>
        <v>#REF!</v>
      </c>
      <c r="K23" s="7"/>
      <c r="L23" s="138" t="e">
        <f>+#REF!</f>
        <v>#REF!</v>
      </c>
      <c r="M23" s="96"/>
      <c r="N23" s="138" t="e">
        <f t="shared" si="3"/>
        <v>#REF!</v>
      </c>
      <c r="O23" s="1"/>
      <c r="P23" s="138" t="e">
        <f>+#REF!</f>
        <v>#REF!</v>
      </c>
      <c r="Q23" s="1"/>
      <c r="R23" s="138" t="e">
        <f>+#REF!</f>
        <v>#REF!</v>
      </c>
      <c r="S23" s="1"/>
      <c r="T23" s="138" t="e">
        <f>+#REF!</f>
        <v>#REF!</v>
      </c>
      <c r="U23" s="1"/>
      <c r="V23" s="140">
        <v>0</v>
      </c>
      <c r="W23" s="154" t="e">
        <f>+#REF!</f>
        <v>#REF!</v>
      </c>
      <c r="X23" s="154" t="e">
        <f>+#REF!</f>
        <v>#REF!</v>
      </c>
      <c r="Y23" s="154" t="e">
        <f>+#REF!</f>
        <v>#REF!</v>
      </c>
      <c r="Z23" s="154" t="e">
        <f>+#REF!</f>
        <v>#REF!</v>
      </c>
      <c r="AA23" s="155" t="e">
        <f>#REF!</f>
        <v>#REF!</v>
      </c>
      <c r="AB23" s="156" t="e">
        <f>#REF!</f>
        <v>#REF!</v>
      </c>
      <c r="AC23" s="156" t="e">
        <f>#REF!</f>
        <v>#REF!</v>
      </c>
      <c r="AD23" s="156" t="e">
        <f>#REF!</f>
        <v>#REF!</v>
      </c>
      <c r="AE23" s="490" t="s">
        <v>37</v>
      </c>
      <c r="AF23" s="468"/>
      <c r="AG23" s="464" t="s">
        <v>37</v>
      </c>
      <c r="AH23" s="467"/>
      <c r="AI23" s="58"/>
      <c r="AJ23" s="138">
        <v>307</v>
      </c>
      <c r="AK23" s="58"/>
      <c r="AL23" s="154">
        <v>89</v>
      </c>
      <c r="AM23" s="58"/>
      <c r="AN23" s="154">
        <v>108</v>
      </c>
      <c r="AO23" s="58"/>
      <c r="AP23" s="154">
        <v>110</v>
      </c>
      <c r="AQ23" s="58"/>
      <c r="AR23" s="154">
        <v>0</v>
      </c>
      <c r="AS23" s="170">
        <v>0</v>
      </c>
      <c r="AT23" s="156">
        <v>0</v>
      </c>
      <c r="AU23" s="156">
        <v>0</v>
      </c>
      <c r="AV23" s="163">
        <v>0</v>
      </c>
      <c r="AW23" s="170">
        <v>0</v>
      </c>
      <c r="AX23" s="156">
        <v>0</v>
      </c>
      <c r="AY23" s="156">
        <v>0</v>
      </c>
      <c r="AZ23" s="163">
        <v>0</v>
      </c>
    </row>
    <row r="24" spans="1:52" ht="16.5" customHeight="1">
      <c r="A24" s="464" t="s">
        <v>38</v>
      </c>
      <c r="B24" s="467"/>
      <c r="C24" s="7"/>
      <c r="D24" s="138" t="e">
        <f t="shared" si="2"/>
        <v>#REF!</v>
      </c>
      <c r="E24" s="7"/>
      <c r="F24" s="138" t="e">
        <f>+#REF!</f>
        <v>#REF!</v>
      </c>
      <c r="G24" s="7"/>
      <c r="H24" s="138" t="e">
        <f>+#REF!</f>
        <v>#REF!</v>
      </c>
      <c r="I24" s="7"/>
      <c r="J24" s="138" t="e">
        <f>+#REF!</f>
        <v>#REF!</v>
      </c>
      <c r="K24" s="7"/>
      <c r="L24" s="138" t="e">
        <f>+#REF!</f>
        <v>#REF!</v>
      </c>
      <c r="M24" s="96"/>
      <c r="N24" s="138" t="e">
        <f t="shared" si="3"/>
        <v>#REF!</v>
      </c>
      <c r="O24" s="1"/>
      <c r="P24" s="138" t="e">
        <f>+#REF!</f>
        <v>#REF!</v>
      </c>
      <c r="Q24" s="1"/>
      <c r="R24" s="138" t="e">
        <f>+#REF!</f>
        <v>#REF!</v>
      </c>
      <c r="S24" s="1"/>
      <c r="T24" s="138" t="e">
        <f>+#REF!</f>
        <v>#REF!</v>
      </c>
      <c r="U24" s="1"/>
      <c r="V24" s="140">
        <v>0</v>
      </c>
      <c r="W24" s="154" t="e">
        <f>+#REF!</f>
        <v>#REF!</v>
      </c>
      <c r="X24" s="154" t="e">
        <f>+#REF!</f>
        <v>#REF!</v>
      </c>
      <c r="Y24" s="154" t="e">
        <f>+#REF!</f>
        <v>#REF!</v>
      </c>
      <c r="Z24" s="154" t="e">
        <f>+#REF!</f>
        <v>#REF!</v>
      </c>
      <c r="AA24" s="155" t="e">
        <f>#REF!</f>
        <v>#REF!</v>
      </c>
      <c r="AB24" s="156" t="e">
        <f>#REF!</f>
        <v>#REF!</v>
      </c>
      <c r="AC24" s="156" t="e">
        <f>#REF!</f>
        <v>#REF!</v>
      </c>
      <c r="AD24" s="156" t="e">
        <f>#REF!</f>
        <v>#REF!</v>
      </c>
      <c r="AE24" s="490" t="s">
        <v>38</v>
      </c>
      <c r="AF24" s="468"/>
      <c r="AG24" s="464" t="s">
        <v>38</v>
      </c>
      <c r="AH24" s="467"/>
      <c r="AI24" s="58"/>
      <c r="AJ24" s="138">
        <v>147</v>
      </c>
      <c r="AK24" s="58"/>
      <c r="AL24" s="154">
        <v>61</v>
      </c>
      <c r="AM24" s="58"/>
      <c r="AN24" s="154">
        <v>44</v>
      </c>
      <c r="AO24" s="58"/>
      <c r="AP24" s="154">
        <v>42</v>
      </c>
      <c r="AQ24" s="58"/>
      <c r="AR24" s="154">
        <v>0</v>
      </c>
      <c r="AS24" s="170">
        <v>0</v>
      </c>
      <c r="AT24" s="156">
        <v>0</v>
      </c>
      <c r="AU24" s="156">
        <v>0</v>
      </c>
      <c r="AV24" s="163">
        <v>0</v>
      </c>
      <c r="AW24" s="170">
        <v>506</v>
      </c>
      <c r="AX24" s="156">
        <v>213</v>
      </c>
      <c r="AY24" s="156">
        <v>135</v>
      </c>
      <c r="AZ24" s="163">
        <v>158</v>
      </c>
    </row>
    <row r="25" spans="1:52" ht="9.75" customHeight="1">
      <c r="A25" s="59"/>
      <c r="B25" s="77"/>
      <c r="C25" s="7"/>
      <c r="D25" s="138"/>
      <c r="E25" s="7"/>
      <c r="F25" s="138"/>
      <c r="G25" s="7"/>
      <c r="H25" s="138"/>
      <c r="I25" s="7"/>
      <c r="J25" s="138"/>
      <c r="K25" s="7"/>
      <c r="L25" s="138"/>
      <c r="M25" s="96"/>
      <c r="N25" s="138"/>
      <c r="O25" s="1"/>
      <c r="P25" s="138"/>
      <c r="Q25" s="1"/>
      <c r="R25" s="138"/>
      <c r="S25" s="1"/>
      <c r="T25" s="138"/>
      <c r="U25" s="1"/>
      <c r="V25" s="140"/>
      <c r="W25" s="154"/>
      <c r="X25" s="154"/>
      <c r="Y25" s="154"/>
      <c r="Z25" s="154"/>
      <c r="AA25" s="155"/>
      <c r="AB25" s="156"/>
      <c r="AC25" s="156"/>
      <c r="AD25" s="156"/>
      <c r="AE25" s="78"/>
      <c r="AF25" s="76"/>
      <c r="AG25" s="59"/>
      <c r="AH25" s="77"/>
      <c r="AI25" s="58"/>
      <c r="AJ25" s="138"/>
      <c r="AK25" s="58"/>
      <c r="AL25" s="154"/>
      <c r="AM25" s="58"/>
      <c r="AN25" s="154"/>
      <c r="AO25" s="58"/>
      <c r="AP25" s="154"/>
      <c r="AQ25" s="58"/>
      <c r="AR25" s="154"/>
      <c r="AS25" s="170"/>
      <c r="AT25" s="156"/>
      <c r="AU25" s="156"/>
      <c r="AV25" s="163"/>
      <c r="AW25" s="170"/>
      <c r="AX25" s="156"/>
      <c r="AY25" s="156"/>
      <c r="AZ25" s="163"/>
    </row>
    <row r="26" spans="1:52" ht="16.5" customHeight="1">
      <c r="A26" s="464" t="s">
        <v>39</v>
      </c>
      <c r="B26" s="467"/>
      <c r="C26" s="7"/>
      <c r="D26" s="138" t="e">
        <f t="shared" si="2"/>
        <v>#REF!</v>
      </c>
      <c r="E26" s="7"/>
      <c r="F26" s="138" t="e">
        <f>+#REF!</f>
        <v>#REF!</v>
      </c>
      <c r="G26" s="7"/>
      <c r="H26" s="138" t="e">
        <f>+#REF!</f>
        <v>#REF!</v>
      </c>
      <c r="I26" s="7"/>
      <c r="J26" s="138" t="e">
        <f>+#REF!</f>
        <v>#REF!</v>
      </c>
      <c r="K26" s="7"/>
      <c r="L26" s="138" t="e">
        <f>+#REF!</f>
        <v>#REF!</v>
      </c>
      <c r="M26" s="96"/>
      <c r="N26" s="138" t="e">
        <f t="shared" si="3"/>
        <v>#REF!</v>
      </c>
      <c r="O26" s="1"/>
      <c r="P26" s="138" t="e">
        <f>+#REF!</f>
        <v>#REF!</v>
      </c>
      <c r="Q26" s="1"/>
      <c r="R26" s="138" t="e">
        <f>+#REF!</f>
        <v>#REF!</v>
      </c>
      <c r="S26" s="1"/>
      <c r="T26" s="138" t="e">
        <f>+#REF!</f>
        <v>#REF!</v>
      </c>
      <c r="U26" s="1"/>
      <c r="V26" s="140">
        <v>0</v>
      </c>
      <c r="W26" s="154" t="e">
        <f>+#REF!</f>
        <v>#REF!</v>
      </c>
      <c r="X26" s="154" t="e">
        <f>+#REF!</f>
        <v>#REF!</v>
      </c>
      <c r="Y26" s="154" t="e">
        <f>+#REF!</f>
        <v>#REF!</v>
      </c>
      <c r="Z26" s="154" t="e">
        <f>+#REF!</f>
        <v>#REF!</v>
      </c>
      <c r="AA26" s="155" t="e">
        <f>#REF!</f>
        <v>#REF!</v>
      </c>
      <c r="AB26" s="156" t="e">
        <f>#REF!</f>
        <v>#REF!</v>
      </c>
      <c r="AC26" s="156" t="e">
        <f>#REF!</f>
        <v>#REF!</v>
      </c>
      <c r="AD26" s="156" t="e">
        <f>#REF!</f>
        <v>#REF!</v>
      </c>
      <c r="AE26" s="490" t="s">
        <v>39</v>
      </c>
      <c r="AF26" s="468"/>
      <c r="AG26" s="464" t="s">
        <v>39</v>
      </c>
      <c r="AH26" s="467"/>
      <c r="AI26" s="58"/>
      <c r="AJ26" s="138">
        <v>112</v>
      </c>
      <c r="AK26" s="58"/>
      <c r="AL26" s="154">
        <v>38</v>
      </c>
      <c r="AM26" s="58"/>
      <c r="AN26" s="154">
        <v>40</v>
      </c>
      <c r="AO26" s="58"/>
      <c r="AP26" s="154">
        <v>34</v>
      </c>
      <c r="AQ26" s="58"/>
      <c r="AR26" s="154">
        <v>0</v>
      </c>
      <c r="AS26" s="170">
        <v>0</v>
      </c>
      <c r="AT26" s="156">
        <v>0</v>
      </c>
      <c r="AU26" s="156">
        <v>0</v>
      </c>
      <c r="AV26" s="163">
        <v>0</v>
      </c>
      <c r="AW26" s="170">
        <v>0</v>
      </c>
      <c r="AX26" s="156">
        <v>0</v>
      </c>
      <c r="AY26" s="156">
        <v>0</v>
      </c>
      <c r="AZ26" s="163">
        <v>0</v>
      </c>
    </row>
    <row r="27" spans="1:52" ht="16.5" customHeight="1">
      <c r="A27" s="464" t="s">
        <v>40</v>
      </c>
      <c r="B27" s="467"/>
      <c r="C27" s="7"/>
      <c r="D27" s="138" t="e">
        <f t="shared" si="2"/>
        <v>#REF!</v>
      </c>
      <c r="E27" s="7"/>
      <c r="F27" s="138" t="e">
        <f>+#REF!</f>
        <v>#REF!</v>
      </c>
      <c r="G27" s="7"/>
      <c r="H27" s="138" t="e">
        <f>+#REF!</f>
        <v>#REF!</v>
      </c>
      <c r="I27" s="7"/>
      <c r="J27" s="138" t="e">
        <f>+#REF!</f>
        <v>#REF!</v>
      </c>
      <c r="K27" s="7"/>
      <c r="L27" s="138" t="e">
        <f>+#REF!</f>
        <v>#REF!</v>
      </c>
      <c r="M27" s="96"/>
      <c r="N27" s="138" t="e">
        <f t="shared" si="3"/>
        <v>#REF!</v>
      </c>
      <c r="O27" s="1"/>
      <c r="P27" s="138" t="e">
        <f>+#REF!</f>
        <v>#REF!</v>
      </c>
      <c r="Q27" s="1"/>
      <c r="R27" s="138" t="e">
        <f>+#REF!</f>
        <v>#REF!</v>
      </c>
      <c r="S27" s="1"/>
      <c r="T27" s="138" t="e">
        <f>+#REF!</f>
        <v>#REF!</v>
      </c>
      <c r="U27" s="1"/>
      <c r="V27" s="140">
        <v>0</v>
      </c>
      <c r="W27" s="154" t="e">
        <f>+#REF!</f>
        <v>#REF!</v>
      </c>
      <c r="X27" s="154" t="e">
        <f>+#REF!</f>
        <v>#REF!</v>
      </c>
      <c r="Y27" s="154" t="e">
        <f>+#REF!</f>
        <v>#REF!</v>
      </c>
      <c r="Z27" s="154" t="e">
        <f>+#REF!</f>
        <v>#REF!</v>
      </c>
      <c r="AA27" s="155" t="e">
        <f>#REF!</f>
        <v>#REF!</v>
      </c>
      <c r="AB27" s="156" t="e">
        <f>#REF!</f>
        <v>#REF!</v>
      </c>
      <c r="AC27" s="156" t="e">
        <f>#REF!</f>
        <v>#REF!</v>
      </c>
      <c r="AD27" s="156" t="e">
        <f>#REF!</f>
        <v>#REF!</v>
      </c>
      <c r="AE27" s="490" t="s">
        <v>40</v>
      </c>
      <c r="AF27" s="468"/>
      <c r="AG27" s="464" t="s">
        <v>40</v>
      </c>
      <c r="AH27" s="467"/>
      <c r="AI27" s="58"/>
      <c r="AJ27" s="138">
        <v>405</v>
      </c>
      <c r="AK27" s="58"/>
      <c r="AL27" s="154">
        <v>136</v>
      </c>
      <c r="AM27" s="58"/>
      <c r="AN27" s="154">
        <v>147</v>
      </c>
      <c r="AO27" s="58"/>
      <c r="AP27" s="154">
        <v>122</v>
      </c>
      <c r="AQ27" s="58"/>
      <c r="AR27" s="154">
        <v>0</v>
      </c>
      <c r="AS27" s="170">
        <v>0</v>
      </c>
      <c r="AT27" s="156">
        <v>0</v>
      </c>
      <c r="AU27" s="156">
        <v>0</v>
      </c>
      <c r="AV27" s="163">
        <v>0</v>
      </c>
      <c r="AW27" s="170">
        <v>235</v>
      </c>
      <c r="AX27" s="156">
        <v>80</v>
      </c>
      <c r="AY27" s="156">
        <v>79</v>
      </c>
      <c r="AZ27" s="163">
        <v>76</v>
      </c>
    </row>
    <row r="28" spans="1:52" ht="16.5" customHeight="1">
      <c r="A28" s="488" t="s">
        <v>92</v>
      </c>
      <c r="B28" s="489"/>
      <c r="C28" s="7"/>
      <c r="D28" s="138" t="e">
        <f t="shared" si="2"/>
        <v>#REF!</v>
      </c>
      <c r="E28" s="7"/>
      <c r="F28" s="138" t="e">
        <f>+#REF!</f>
        <v>#REF!</v>
      </c>
      <c r="G28" s="7"/>
      <c r="H28" s="138" t="e">
        <f>+#REF!</f>
        <v>#REF!</v>
      </c>
      <c r="I28" s="7"/>
      <c r="J28" s="138" t="e">
        <f>+#REF!</f>
        <v>#REF!</v>
      </c>
      <c r="K28" s="7"/>
      <c r="L28" s="138" t="e">
        <f>+#REF!</f>
        <v>#REF!</v>
      </c>
      <c r="M28" s="96"/>
      <c r="N28" s="138" t="e">
        <f t="shared" si="3"/>
        <v>#REF!</v>
      </c>
      <c r="O28" s="1"/>
      <c r="P28" s="138" t="e">
        <f>+#REF!</f>
        <v>#REF!</v>
      </c>
      <c r="Q28" s="1"/>
      <c r="R28" s="138" t="e">
        <f>+#REF!</f>
        <v>#REF!</v>
      </c>
      <c r="S28" s="1"/>
      <c r="T28" s="138" t="e">
        <f>+#REF!</f>
        <v>#REF!</v>
      </c>
      <c r="U28" s="1"/>
      <c r="V28" s="140">
        <v>0</v>
      </c>
      <c r="W28" s="154" t="e">
        <f>+#REF!</f>
        <v>#REF!</v>
      </c>
      <c r="X28" s="154" t="e">
        <f>+#REF!</f>
        <v>#REF!</v>
      </c>
      <c r="Y28" s="154" t="e">
        <f>+#REF!</f>
        <v>#REF!</v>
      </c>
      <c r="Z28" s="154" t="e">
        <f>+#REF!</f>
        <v>#REF!</v>
      </c>
      <c r="AA28" s="155" t="e">
        <f>#REF!</f>
        <v>#REF!</v>
      </c>
      <c r="AB28" s="156" t="e">
        <f>#REF!</f>
        <v>#REF!</v>
      </c>
      <c r="AC28" s="156" t="e">
        <f>#REF!</f>
        <v>#REF!</v>
      </c>
      <c r="AD28" s="156" t="e">
        <f>#REF!</f>
        <v>#REF!</v>
      </c>
      <c r="AE28" s="491" t="s">
        <v>41</v>
      </c>
      <c r="AF28" s="469"/>
      <c r="AG28" s="469" t="s">
        <v>41</v>
      </c>
      <c r="AH28" s="470"/>
      <c r="AI28" s="58"/>
      <c r="AJ28" s="138">
        <v>0</v>
      </c>
      <c r="AK28" s="58"/>
      <c r="AL28" s="154">
        <v>0</v>
      </c>
      <c r="AM28" s="58"/>
      <c r="AN28" s="154">
        <v>0</v>
      </c>
      <c r="AO28" s="58"/>
      <c r="AP28" s="154">
        <v>0</v>
      </c>
      <c r="AQ28" s="58"/>
      <c r="AR28" s="154">
        <v>0</v>
      </c>
      <c r="AS28" s="170">
        <v>0</v>
      </c>
      <c r="AT28" s="156">
        <v>0</v>
      </c>
      <c r="AU28" s="156">
        <v>0</v>
      </c>
      <c r="AV28" s="163">
        <v>0</v>
      </c>
      <c r="AW28" s="170">
        <v>172</v>
      </c>
      <c r="AX28" s="156">
        <v>43</v>
      </c>
      <c r="AY28" s="156">
        <v>59</v>
      </c>
      <c r="AZ28" s="163">
        <v>70</v>
      </c>
    </row>
    <row r="29" spans="1:52" ht="16.5" customHeight="1">
      <c r="A29" s="464" t="s">
        <v>42</v>
      </c>
      <c r="B29" s="467"/>
      <c r="C29" s="7"/>
      <c r="D29" s="138" t="e">
        <f t="shared" si="2"/>
        <v>#REF!</v>
      </c>
      <c r="E29" s="7"/>
      <c r="F29" s="138" t="e">
        <f>+#REF!</f>
        <v>#REF!</v>
      </c>
      <c r="G29" s="7"/>
      <c r="H29" s="138" t="e">
        <f>+#REF!</f>
        <v>#REF!</v>
      </c>
      <c r="I29" s="7"/>
      <c r="J29" s="138" t="e">
        <f>+#REF!</f>
        <v>#REF!</v>
      </c>
      <c r="K29" s="7"/>
      <c r="L29" s="138" t="e">
        <f>+#REF!</f>
        <v>#REF!</v>
      </c>
      <c r="M29" s="96"/>
      <c r="N29" s="138" t="e">
        <f t="shared" si="3"/>
        <v>#REF!</v>
      </c>
      <c r="O29" s="1"/>
      <c r="P29" s="138" t="e">
        <f>+#REF!</f>
        <v>#REF!</v>
      </c>
      <c r="Q29" s="1"/>
      <c r="R29" s="138" t="e">
        <f>+#REF!</f>
        <v>#REF!</v>
      </c>
      <c r="S29" s="1"/>
      <c r="T29" s="138" t="e">
        <f>+#REF!</f>
        <v>#REF!</v>
      </c>
      <c r="U29" s="1"/>
      <c r="V29" s="140">
        <v>0</v>
      </c>
      <c r="W29" s="154" t="e">
        <f>+#REF!</f>
        <v>#REF!</v>
      </c>
      <c r="X29" s="154" t="e">
        <f>+#REF!</f>
        <v>#REF!</v>
      </c>
      <c r="Y29" s="154" t="e">
        <f>+#REF!</f>
        <v>#REF!</v>
      </c>
      <c r="Z29" s="154" t="e">
        <f>+#REF!</f>
        <v>#REF!</v>
      </c>
      <c r="AA29" s="155" t="e">
        <f>#REF!</f>
        <v>#REF!</v>
      </c>
      <c r="AB29" s="156" t="e">
        <f>#REF!</f>
        <v>#REF!</v>
      </c>
      <c r="AC29" s="156" t="e">
        <f>#REF!</f>
        <v>#REF!</v>
      </c>
      <c r="AD29" s="156" t="e">
        <f>#REF!</f>
        <v>#REF!</v>
      </c>
      <c r="AE29" s="490" t="s">
        <v>42</v>
      </c>
      <c r="AF29" s="468"/>
      <c r="AG29" s="464" t="s">
        <v>42</v>
      </c>
      <c r="AH29" s="467"/>
      <c r="AI29" s="58"/>
      <c r="AJ29" s="138">
        <v>0</v>
      </c>
      <c r="AK29" s="58"/>
      <c r="AL29" s="154">
        <v>0</v>
      </c>
      <c r="AM29" s="58"/>
      <c r="AN29" s="154">
        <v>0</v>
      </c>
      <c r="AO29" s="58"/>
      <c r="AP29" s="154">
        <v>0</v>
      </c>
      <c r="AQ29" s="58"/>
      <c r="AR29" s="154">
        <v>0</v>
      </c>
      <c r="AS29" s="170">
        <v>0</v>
      </c>
      <c r="AT29" s="156">
        <v>0</v>
      </c>
      <c r="AU29" s="156">
        <v>0</v>
      </c>
      <c r="AV29" s="163">
        <v>0</v>
      </c>
      <c r="AW29" s="170">
        <v>0</v>
      </c>
      <c r="AX29" s="156">
        <v>0</v>
      </c>
      <c r="AY29" s="156">
        <v>0</v>
      </c>
      <c r="AZ29" s="163">
        <v>0</v>
      </c>
    </row>
    <row r="30" spans="1:52" ht="16.5" customHeight="1">
      <c r="A30" s="464" t="s">
        <v>43</v>
      </c>
      <c r="B30" s="467"/>
      <c r="C30" s="7"/>
      <c r="D30" s="138" t="e">
        <f t="shared" si="2"/>
        <v>#REF!</v>
      </c>
      <c r="E30" s="7"/>
      <c r="F30" s="138" t="e">
        <f>+#REF!</f>
        <v>#REF!</v>
      </c>
      <c r="G30" s="7"/>
      <c r="H30" s="138" t="e">
        <f>+#REF!</f>
        <v>#REF!</v>
      </c>
      <c r="I30" s="7"/>
      <c r="J30" s="138" t="e">
        <f>+#REF!</f>
        <v>#REF!</v>
      </c>
      <c r="K30" s="7"/>
      <c r="L30" s="138" t="e">
        <f>+#REF!</f>
        <v>#REF!</v>
      </c>
      <c r="M30" s="96"/>
      <c r="N30" s="138" t="e">
        <f t="shared" si="3"/>
        <v>#REF!</v>
      </c>
      <c r="O30" s="1"/>
      <c r="P30" s="138" t="e">
        <f>+#REF!</f>
        <v>#REF!</v>
      </c>
      <c r="Q30" s="1"/>
      <c r="R30" s="138" t="e">
        <f>+#REF!</f>
        <v>#REF!</v>
      </c>
      <c r="S30" s="1"/>
      <c r="T30" s="138" t="e">
        <f>+#REF!</f>
        <v>#REF!</v>
      </c>
      <c r="U30" s="1"/>
      <c r="V30" s="140">
        <v>0</v>
      </c>
      <c r="W30" s="154" t="e">
        <f>+#REF!</f>
        <v>#REF!</v>
      </c>
      <c r="X30" s="154" t="e">
        <f>+#REF!</f>
        <v>#REF!</v>
      </c>
      <c r="Y30" s="154" t="e">
        <f>+#REF!</f>
        <v>#REF!</v>
      </c>
      <c r="Z30" s="154" t="e">
        <f>+#REF!</f>
        <v>#REF!</v>
      </c>
      <c r="AA30" s="155" t="e">
        <f>#REF!</f>
        <v>#REF!</v>
      </c>
      <c r="AB30" s="156" t="e">
        <f>#REF!</f>
        <v>#REF!</v>
      </c>
      <c r="AC30" s="156" t="e">
        <f>#REF!</f>
        <v>#REF!</v>
      </c>
      <c r="AD30" s="156" t="e">
        <f>#REF!</f>
        <v>#REF!</v>
      </c>
      <c r="AE30" s="490" t="s">
        <v>43</v>
      </c>
      <c r="AF30" s="468"/>
      <c r="AG30" s="464" t="s">
        <v>43</v>
      </c>
      <c r="AH30" s="467"/>
      <c r="AI30" s="58"/>
      <c r="AJ30" s="138">
        <v>99</v>
      </c>
      <c r="AK30" s="58"/>
      <c r="AL30" s="154">
        <v>29</v>
      </c>
      <c r="AM30" s="58"/>
      <c r="AN30" s="154">
        <v>30</v>
      </c>
      <c r="AO30" s="58"/>
      <c r="AP30" s="154">
        <v>40</v>
      </c>
      <c r="AQ30" s="58"/>
      <c r="AR30" s="154">
        <v>0</v>
      </c>
      <c r="AS30" s="170">
        <v>0</v>
      </c>
      <c r="AT30" s="156">
        <v>0</v>
      </c>
      <c r="AU30" s="156">
        <v>0</v>
      </c>
      <c r="AV30" s="163">
        <v>0</v>
      </c>
      <c r="AW30" s="170">
        <v>0</v>
      </c>
      <c r="AX30" s="156">
        <v>0</v>
      </c>
      <c r="AY30" s="156">
        <v>0</v>
      </c>
      <c r="AZ30" s="163">
        <v>0</v>
      </c>
    </row>
    <row r="31" spans="1:52" ht="9.75" customHeight="1">
      <c r="A31" s="59"/>
      <c r="B31" s="77"/>
      <c r="C31" s="7"/>
      <c r="D31" s="138"/>
      <c r="E31" s="7"/>
      <c r="F31" s="138"/>
      <c r="G31" s="7"/>
      <c r="H31" s="138"/>
      <c r="I31" s="7"/>
      <c r="J31" s="138"/>
      <c r="K31" s="7"/>
      <c r="L31" s="138"/>
      <c r="M31" s="96"/>
      <c r="N31" s="138"/>
      <c r="O31" s="1"/>
      <c r="P31" s="138"/>
      <c r="Q31" s="1"/>
      <c r="R31" s="138"/>
      <c r="S31" s="1"/>
      <c r="T31" s="138"/>
      <c r="U31" s="1"/>
      <c r="V31" s="140"/>
      <c r="W31" s="154"/>
      <c r="X31" s="154"/>
      <c r="Y31" s="154"/>
      <c r="Z31" s="154"/>
      <c r="AA31" s="155"/>
      <c r="AB31" s="156"/>
      <c r="AC31" s="156"/>
      <c r="AD31" s="156"/>
      <c r="AE31" s="78"/>
      <c r="AF31" s="76"/>
      <c r="AG31" s="59"/>
      <c r="AH31" s="77"/>
      <c r="AI31" s="58"/>
      <c r="AJ31" s="138"/>
      <c r="AK31" s="58"/>
      <c r="AL31" s="154"/>
      <c r="AM31" s="58"/>
      <c r="AN31" s="154"/>
      <c r="AO31" s="58"/>
      <c r="AP31" s="154"/>
      <c r="AQ31" s="58"/>
      <c r="AR31" s="154"/>
      <c r="AS31" s="170"/>
      <c r="AT31" s="156"/>
      <c r="AU31" s="156"/>
      <c r="AV31" s="163"/>
      <c r="AW31" s="170"/>
      <c r="AX31" s="156"/>
      <c r="AY31" s="156"/>
      <c r="AZ31" s="163"/>
    </row>
    <row r="32" spans="1:52" ht="16.5" customHeight="1">
      <c r="A32" s="464" t="s">
        <v>44</v>
      </c>
      <c r="B32" s="467"/>
      <c r="C32" s="67" t="e">
        <f>+#REF!</f>
        <v>#REF!</v>
      </c>
      <c r="D32" s="138" t="e">
        <f t="shared" si="2"/>
        <v>#REF!</v>
      </c>
      <c r="E32" s="67" t="e">
        <f>+#REF!</f>
        <v>#REF!</v>
      </c>
      <c r="F32" s="138" t="e">
        <f>+#REF!</f>
        <v>#REF!</v>
      </c>
      <c r="G32" s="67" t="e">
        <f>+#REF!</f>
        <v>#REF!</v>
      </c>
      <c r="H32" s="138" t="e">
        <f>+#REF!</f>
        <v>#REF!</v>
      </c>
      <c r="I32" s="67" t="e">
        <f>+#REF!</f>
        <v>#REF!</v>
      </c>
      <c r="J32" s="138" t="e">
        <f>+#REF!</f>
        <v>#REF!</v>
      </c>
      <c r="K32" s="67" t="e">
        <f>+#REF!</f>
        <v>#REF!</v>
      </c>
      <c r="L32" s="138" t="e">
        <f>+#REF!</f>
        <v>#REF!</v>
      </c>
      <c r="M32" s="96"/>
      <c r="N32" s="138" t="e">
        <f t="shared" si="3"/>
        <v>#REF!</v>
      </c>
      <c r="O32" s="1"/>
      <c r="P32" s="138" t="e">
        <f>+#REF!</f>
        <v>#REF!</v>
      </c>
      <c r="Q32" s="1"/>
      <c r="R32" s="138" t="e">
        <f>+#REF!</f>
        <v>#REF!</v>
      </c>
      <c r="S32" s="1"/>
      <c r="T32" s="138" t="e">
        <f>+#REF!</f>
        <v>#REF!</v>
      </c>
      <c r="U32" s="1"/>
      <c r="V32" s="140">
        <v>0</v>
      </c>
      <c r="W32" s="154" t="e">
        <f>+#REF!</f>
        <v>#REF!</v>
      </c>
      <c r="X32" s="154" t="e">
        <f>+#REF!</f>
        <v>#REF!</v>
      </c>
      <c r="Y32" s="154" t="e">
        <f>+#REF!</f>
        <v>#REF!</v>
      </c>
      <c r="Z32" s="154" t="e">
        <f>+#REF!</f>
        <v>#REF!</v>
      </c>
      <c r="AA32" s="155" t="e">
        <f>#REF!</f>
        <v>#REF!</v>
      </c>
      <c r="AB32" s="156" t="e">
        <f>#REF!</f>
        <v>#REF!</v>
      </c>
      <c r="AC32" s="156" t="e">
        <f>#REF!</f>
        <v>#REF!</v>
      </c>
      <c r="AD32" s="156" t="e">
        <f>#REF!</f>
        <v>#REF!</v>
      </c>
      <c r="AE32" s="490" t="s">
        <v>44</v>
      </c>
      <c r="AF32" s="468"/>
      <c r="AG32" s="464" t="s">
        <v>44</v>
      </c>
      <c r="AH32" s="467"/>
      <c r="AI32" s="68">
        <v>35</v>
      </c>
      <c r="AJ32" s="138">
        <v>263</v>
      </c>
      <c r="AK32" s="68">
        <v>9</v>
      </c>
      <c r="AL32" s="154">
        <v>84</v>
      </c>
      <c r="AM32" s="68">
        <v>12</v>
      </c>
      <c r="AN32" s="154">
        <v>82</v>
      </c>
      <c r="AO32" s="68">
        <v>10</v>
      </c>
      <c r="AP32" s="154">
        <v>93</v>
      </c>
      <c r="AQ32" s="68">
        <v>4</v>
      </c>
      <c r="AR32" s="154">
        <v>4</v>
      </c>
      <c r="AS32" s="170">
        <v>0</v>
      </c>
      <c r="AT32" s="156">
        <v>0</v>
      </c>
      <c r="AU32" s="156">
        <v>0</v>
      </c>
      <c r="AV32" s="163">
        <v>0</v>
      </c>
      <c r="AW32" s="170">
        <v>97</v>
      </c>
      <c r="AX32" s="156">
        <v>32</v>
      </c>
      <c r="AY32" s="156">
        <v>35</v>
      </c>
      <c r="AZ32" s="163">
        <v>30</v>
      </c>
    </row>
    <row r="33" spans="1:52" ht="16.5" customHeight="1">
      <c r="A33" s="464" t="s">
        <v>45</v>
      </c>
      <c r="B33" s="465"/>
      <c r="C33" s="7"/>
      <c r="D33" s="138" t="e">
        <f t="shared" si="2"/>
        <v>#REF!</v>
      </c>
      <c r="E33" s="7"/>
      <c r="F33" s="138" t="e">
        <f>+#REF!</f>
        <v>#REF!</v>
      </c>
      <c r="G33" s="7"/>
      <c r="H33" s="138" t="e">
        <f>+#REF!</f>
        <v>#REF!</v>
      </c>
      <c r="I33" s="7"/>
      <c r="J33" s="138" t="e">
        <f>+#REF!</f>
        <v>#REF!</v>
      </c>
      <c r="K33" s="7"/>
      <c r="L33" s="138" t="e">
        <f>+#REF!</f>
        <v>#REF!</v>
      </c>
      <c r="M33" s="96"/>
      <c r="N33" s="138" t="e">
        <f t="shared" si="3"/>
        <v>#REF!</v>
      </c>
      <c r="O33" s="1"/>
      <c r="P33" s="138" t="e">
        <f>+#REF!</f>
        <v>#REF!</v>
      </c>
      <c r="Q33" s="1"/>
      <c r="R33" s="138" t="e">
        <f>+#REF!</f>
        <v>#REF!</v>
      </c>
      <c r="S33" s="1"/>
      <c r="T33" s="138" t="e">
        <f>+#REF!</f>
        <v>#REF!</v>
      </c>
      <c r="U33" s="1"/>
      <c r="V33" s="140">
        <v>0</v>
      </c>
      <c r="W33" s="154" t="e">
        <f>+#REF!</f>
        <v>#REF!</v>
      </c>
      <c r="X33" s="154" t="e">
        <f>+#REF!</f>
        <v>#REF!</v>
      </c>
      <c r="Y33" s="154" t="e">
        <f>+#REF!</f>
        <v>#REF!</v>
      </c>
      <c r="Z33" s="154" t="e">
        <f>+#REF!</f>
        <v>#REF!</v>
      </c>
      <c r="AA33" s="155" t="e">
        <f>#REF!</f>
        <v>#REF!</v>
      </c>
      <c r="AB33" s="156" t="e">
        <f>#REF!</f>
        <v>#REF!</v>
      </c>
      <c r="AC33" s="156" t="e">
        <f>#REF!</f>
        <v>#REF!</v>
      </c>
      <c r="AD33" s="156" t="e">
        <f>#REF!</f>
        <v>#REF!</v>
      </c>
      <c r="AE33" s="490" t="s">
        <v>45</v>
      </c>
      <c r="AF33" s="464"/>
      <c r="AG33" s="464" t="s">
        <v>45</v>
      </c>
      <c r="AH33" s="465"/>
      <c r="AI33" s="58"/>
      <c r="AJ33" s="138">
        <v>0</v>
      </c>
      <c r="AK33" s="58"/>
      <c r="AL33" s="154">
        <v>0</v>
      </c>
      <c r="AM33" s="58"/>
      <c r="AN33" s="154">
        <v>0</v>
      </c>
      <c r="AO33" s="58"/>
      <c r="AP33" s="154">
        <v>0</v>
      </c>
      <c r="AQ33" s="58"/>
      <c r="AR33" s="154">
        <v>0</v>
      </c>
      <c r="AS33" s="170">
        <v>0</v>
      </c>
      <c r="AT33" s="156">
        <v>0</v>
      </c>
      <c r="AU33" s="156">
        <v>0</v>
      </c>
      <c r="AV33" s="163">
        <v>0</v>
      </c>
      <c r="AW33" s="170">
        <v>91</v>
      </c>
      <c r="AX33" s="156">
        <v>32</v>
      </c>
      <c r="AY33" s="156">
        <v>26</v>
      </c>
      <c r="AZ33" s="163">
        <v>33</v>
      </c>
    </row>
    <row r="34" spans="1:52" ht="16.5" customHeight="1">
      <c r="A34" s="464" t="s">
        <v>46</v>
      </c>
      <c r="B34" s="465"/>
      <c r="C34" s="7"/>
      <c r="D34" s="138" t="e">
        <f t="shared" si="2"/>
        <v>#REF!</v>
      </c>
      <c r="E34" s="7"/>
      <c r="F34" s="138" t="e">
        <f>+#REF!</f>
        <v>#REF!</v>
      </c>
      <c r="G34" s="7"/>
      <c r="H34" s="138" t="e">
        <f>+#REF!</f>
        <v>#REF!</v>
      </c>
      <c r="I34" s="7"/>
      <c r="J34" s="138" t="e">
        <f>+#REF!</f>
        <v>#REF!</v>
      </c>
      <c r="K34" s="7"/>
      <c r="L34" s="138" t="e">
        <f>+#REF!</f>
        <v>#REF!</v>
      </c>
      <c r="M34" s="96"/>
      <c r="N34" s="138" t="e">
        <f t="shared" si="3"/>
        <v>#REF!</v>
      </c>
      <c r="O34" s="1"/>
      <c r="P34" s="138" t="e">
        <f>+#REF!</f>
        <v>#REF!</v>
      </c>
      <c r="Q34" s="1"/>
      <c r="R34" s="138" t="e">
        <f>+#REF!</f>
        <v>#REF!</v>
      </c>
      <c r="S34" s="1"/>
      <c r="T34" s="138" t="e">
        <f>+#REF!</f>
        <v>#REF!</v>
      </c>
      <c r="U34" s="1"/>
      <c r="V34" s="140">
        <v>0</v>
      </c>
      <c r="W34" s="154" t="e">
        <f>+#REF!</f>
        <v>#REF!</v>
      </c>
      <c r="X34" s="154" t="e">
        <f>+#REF!</f>
        <v>#REF!</v>
      </c>
      <c r="Y34" s="154" t="e">
        <f>+#REF!</f>
        <v>#REF!</v>
      </c>
      <c r="Z34" s="154" t="e">
        <f>+#REF!</f>
        <v>#REF!</v>
      </c>
      <c r="AA34" s="155" t="e">
        <f>#REF!</f>
        <v>#REF!</v>
      </c>
      <c r="AB34" s="156" t="e">
        <f>#REF!</f>
        <v>#REF!</v>
      </c>
      <c r="AC34" s="156" t="e">
        <f>#REF!</f>
        <v>#REF!</v>
      </c>
      <c r="AD34" s="156" t="e">
        <f>#REF!</f>
        <v>#REF!</v>
      </c>
      <c r="AE34" s="490" t="s">
        <v>46</v>
      </c>
      <c r="AF34" s="464"/>
      <c r="AG34" s="464" t="s">
        <v>46</v>
      </c>
      <c r="AH34" s="465"/>
      <c r="AI34" s="58"/>
      <c r="AJ34" s="138">
        <v>0</v>
      </c>
      <c r="AK34" s="58"/>
      <c r="AL34" s="154">
        <v>0</v>
      </c>
      <c r="AM34" s="58"/>
      <c r="AN34" s="154">
        <v>0</v>
      </c>
      <c r="AO34" s="58"/>
      <c r="AP34" s="154">
        <v>0</v>
      </c>
      <c r="AQ34" s="58"/>
      <c r="AR34" s="154">
        <v>0</v>
      </c>
      <c r="AS34" s="170">
        <v>0</v>
      </c>
      <c r="AT34" s="156">
        <v>0</v>
      </c>
      <c r="AU34" s="156">
        <v>0</v>
      </c>
      <c r="AV34" s="163">
        <v>0</v>
      </c>
      <c r="AW34" s="170">
        <v>0</v>
      </c>
      <c r="AX34" s="156">
        <v>0</v>
      </c>
      <c r="AY34" s="156">
        <v>0</v>
      </c>
      <c r="AZ34" s="163">
        <v>0</v>
      </c>
    </row>
    <row r="35" spans="1:52" ht="16.5" customHeight="1">
      <c r="A35" s="464" t="s">
        <v>47</v>
      </c>
      <c r="B35" s="472"/>
      <c r="C35" s="7"/>
      <c r="D35" s="138" t="e">
        <f t="shared" si="2"/>
        <v>#REF!</v>
      </c>
      <c r="E35" s="7"/>
      <c r="F35" s="138" t="e">
        <f>+#REF!</f>
        <v>#REF!</v>
      </c>
      <c r="G35" s="7"/>
      <c r="H35" s="138" t="e">
        <f>+#REF!</f>
        <v>#REF!</v>
      </c>
      <c r="I35" s="7"/>
      <c r="J35" s="138" t="e">
        <f>+#REF!</f>
        <v>#REF!</v>
      </c>
      <c r="K35" s="7"/>
      <c r="L35" s="138" t="e">
        <f>+#REF!</f>
        <v>#REF!</v>
      </c>
      <c r="M35" s="96"/>
      <c r="N35" s="138" t="e">
        <f t="shared" si="3"/>
        <v>#REF!</v>
      </c>
      <c r="O35" s="1"/>
      <c r="P35" s="138" t="e">
        <f>+#REF!</f>
        <v>#REF!</v>
      </c>
      <c r="Q35" s="1"/>
      <c r="R35" s="138" t="e">
        <f>+#REF!</f>
        <v>#REF!</v>
      </c>
      <c r="S35" s="1"/>
      <c r="T35" s="138" t="e">
        <f>+#REF!</f>
        <v>#REF!</v>
      </c>
      <c r="U35" s="1"/>
      <c r="V35" s="140">
        <v>0</v>
      </c>
      <c r="W35" s="154" t="e">
        <f>+#REF!</f>
        <v>#REF!</v>
      </c>
      <c r="X35" s="154" t="e">
        <f>+#REF!</f>
        <v>#REF!</v>
      </c>
      <c r="Y35" s="154" t="e">
        <f>+#REF!</f>
        <v>#REF!</v>
      </c>
      <c r="Z35" s="154" t="e">
        <f>+#REF!</f>
        <v>#REF!</v>
      </c>
      <c r="AA35" s="155" t="e">
        <f>#REF!</f>
        <v>#REF!</v>
      </c>
      <c r="AB35" s="156" t="e">
        <f>#REF!</f>
        <v>#REF!</v>
      </c>
      <c r="AC35" s="156" t="e">
        <f>#REF!</f>
        <v>#REF!</v>
      </c>
      <c r="AD35" s="156" t="e">
        <f>#REF!</f>
        <v>#REF!</v>
      </c>
      <c r="AE35" s="490" t="s">
        <v>47</v>
      </c>
      <c r="AF35" s="473"/>
      <c r="AG35" s="464" t="s">
        <v>47</v>
      </c>
      <c r="AH35" s="472"/>
      <c r="AI35" s="58"/>
      <c r="AJ35" s="138">
        <v>112</v>
      </c>
      <c r="AK35" s="58"/>
      <c r="AL35" s="154">
        <v>40</v>
      </c>
      <c r="AM35" s="58"/>
      <c r="AN35" s="154">
        <v>34</v>
      </c>
      <c r="AO35" s="58"/>
      <c r="AP35" s="154">
        <v>38</v>
      </c>
      <c r="AQ35" s="58"/>
      <c r="AR35" s="154">
        <v>0</v>
      </c>
      <c r="AS35" s="170">
        <v>0</v>
      </c>
      <c r="AT35" s="156">
        <v>0</v>
      </c>
      <c r="AU35" s="156">
        <v>0</v>
      </c>
      <c r="AV35" s="163">
        <v>0</v>
      </c>
      <c r="AW35" s="170">
        <v>81</v>
      </c>
      <c r="AX35" s="156">
        <v>42</v>
      </c>
      <c r="AY35" s="156">
        <v>22</v>
      </c>
      <c r="AZ35" s="163">
        <v>17</v>
      </c>
    </row>
    <row r="36" spans="1:52" ht="9.75" customHeight="1">
      <c r="A36" s="464" t="s">
        <v>48</v>
      </c>
      <c r="B36" s="465"/>
      <c r="C36" s="7"/>
      <c r="D36" s="151"/>
      <c r="E36" s="7"/>
      <c r="F36" s="151"/>
      <c r="G36" s="7"/>
      <c r="H36" s="151"/>
      <c r="I36" s="7"/>
      <c r="J36" s="151"/>
      <c r="K36" s="7"/>
      <c r="L36" s="151"/>
      <c r="M36" s="96"/>
      <c r="N36" s="153"/>
      <c r="O36" s="1"/>
      <c r="P36" s="153"/>
      <c r="Q36" s="1"/>
      <c r="R36" s="153"/>
      <c r="S36" s="1"/>
      <c r="T36" s="153"/>
      <c r="U36" s="1"/>
      <c r="V36" s="157"/>
      <c r="W36" s="151"/>
      <c r="X36" s="151"/>
      <c r="Y36" s="151"/>
      <c r="Z36" s="151"/>
      <c r="AA36" s="158"/>
      <c r="AB36" s="153"/>
      <c r="AC36" s="153"/>
      <c r="AD36" s="153"/>
      <c r="AE36" s="490" t="s">
        <v>48</v>
      </c>
      <c r="AF36" s="464"/>
      <c r="AG36" s="464" t="s">
        <v>48</v>
      </c>
      <c r="AH36" s="465"/>
      <c r="AI36" s="58"/>
      <c r="AJ36" s="154"/>
      <c r="AK36" s="58"/>
      <c r="AL36" s="154"/>
      <c r="AM36" s="58"/>
      <c r="AN36" s="154"/>
      <c r="AO36" s="58"/>
      <c r="AP36" s="154"/>
      <c r="AQ36" s="58"/>
      <c r="AR36" s="154"/>
      <c r="AS36" s="170"/>
      <c r="AT36" s="156"/>
      <c r="AU36" s="156"/>
      <c r="AV36" s="163"/>
      <c r="AW36" s="170"/>
      <c r="AX36" s="156"/>
      <c r="AY36" s="156"/>
      <c r="AZ36" s="163"/>
    </row>
    <row r="37" spans="1:52" ht="16.5" customHeight="1">
      <c r="A37" s="464" t="s">
        <v>49</v>
      </c>
      <c r="B37" s="465"/>
      <c r="C37" s="7"/>
      <c r="D37" s="159" t="e">
        <f>SUM(D38:D39)</f>
        <v>#REF!</v>
      </c>
      <c r="E37" s="7"/>
      <c r="F37" s="159" t="e">
        <f>SUM(F38:F39)</f>
        <v>#REF!</v>
      </c>
      <c r="G37" s="7"/>
      <c r="H37" s="159" t="e">
        <f>SUM(H38:H39)</f>
        <v>#REF!</v>
      </c>
      <c r="I37" s="7"/>
      <c r="J37" s="159" t="e">
        <f>SUM(J38:J39)</f>
        <v>#REF!</v>
      </c>
      <c r="K37" s="7"/>
      <c r="L37" s="159" t="e">
        <f>SUM(L38:L39)</f>
        <v>#REF!</v>
      </c>
      <c r="M37" s="96"/>
      <c r="N37" s="160" t="e">
        <f>SUM(N38:N39)</f>
        <v>#REF!</v>
      </c>
      <c r="O37" s="1"/>
      <c r="P37" s="160" t="e">
        <f>SUM(P38:P39)</f>
        <v>#REF!</v>
      </c>
      <c r="Q37" s="1"/>
      <c r="R37" s="160" t="e">
        <f>SUM(R38:R39)</f>
        <v>#REF!</v>
      </c>
      <c r="S37" s="1"/>
      <c r="T37" s="160" t="e">
        <f>SUM(T38:T39)</f>
        <v>#REF!</v>
      </c>
      <c r="U37" s="1"/>
      <c r="V37" s="161">
        <f aca="true" t="shared" si="4" ref="V37:AD37">SUM(V38:V39)</f>
        <v>0</v>
      </c>
      <c r="W37" s="159" t="e">
        <f t="shared" si="4"/>
        <v>#REF!</v>
      </c>
      <c r="X37" s="159" t="e">
        <f t="shared" si="4"/>
        <v>#REF!</v>
      </c>
      <c r="Y37" s="159" t="e">
        <f t="shared" si="4"/>
        <v>#REF!</v>
      </c>
      <c r="Z37" s="159" t="e">
        <f t="shared" si="4"/>
        <v>#REF!</v>
      </c>
      <c r="AA37" s="162" t="e">
        <f t="shared" si="4"/>
        <v>#REF!</v>
      </c>
      <c r="AB37" s="160" t="e">
        <f t="shared" si="4"/>
        <v>#REF!</v>
      </c>
      <c r="AC37" s="160" t="e">
        <f t="shared" si="4"/>
        <v>#REF!</v>
      </c>
      <c r="AD37" s="160" t="e">
        <f t="shared" si="4"/>
        <v>#REF!</v>
      </c>
      <c r="AE37" s="490" t="s">
        <v>49</v>
      </c>
      <c r="AF37" s="464"/>
      <c r="AG37" s="464" t="s">
        <v>49</v>
      </c>
      <c r="AH37" s="465"/>
      <c r="AI37" s="58"/>
      <c r="AJ37" s="159">
        <v>0</v>
      </c>
      <c r="AK37" s="58"/>
      <c r="AL37" s="159">
        <v>0</v>
      </c>
      <c r="AM37" s="58"/>
      <c r="AN37" s="159">
        <v>0</v>
      </c>
      <c r="AO37" s="58"/>
      <c r="AP37" s="159">
        <v>0</v>
      </c>
      <c r="AQ37" s="58"/>
      <c r="AR37" s="159">
        <v>0</v>
      </c>
      <c r="AS37" s="171">
        <v>0</v>
      </c>
      <c r="AT37" s="160">
        <v>0</v>
      </c>
      <c r="AU37" s="160">
        <v>0</v>
      </c>
      <c r="AV37" s="161">
        <v>0</v>
      </c>
      <c r="AW37" s="171">
        <v>0</v>
      </c>
      <c r="AX37" s="160">
        <v>0</v>
      </c>
      <c r="AY37" s="160">
        <v>0</v>
      </c>
      <c r="AZ37" s="161">
        <v>0</v>
      </c>
    </row>
    <row r="38" spans="1:52" ht="16.5" customHeight="1">
      <c r="A38" s="55"/>
      <c r="B38" s="54" t="s">
        <v>50</v>
      </c>
      <c r="C38" s="7"/>
      <c r="D38" s="138" t="e">
        <f>+F38+H38+J38+L38</f>
        <v>#REF!</v>
      </c>
      <c r="E38" s="7"/>
      <c r="F38" s="154" t="e">
        <f>+#REF!</f>
        <v>#REF!</v>
      </c>
      <c r="G38" s="7"/>
      <c r="H38" s="154" t="e">
        <f>+#REF!</f>
        <v>#REF!</v>
      </c>
      <c r="I38" s="7"/>
      <c r="J38" s="154" t="e">
        <f>+#REF!</f>
        <v>#REF!</v>
      </c>
      <c r="K38" s="7"/>
      <c r="L38" s="154" t="e">
        <f>+#REF!</f>
        <v>#REF!</v>
      </c>
      <c r="M38" s="96"/>
      <c r="N38" s="138" t="e">
        <f>+P38+R38+T38+V38</f>
        <v>#REF!</v>
      </c>
      <c r="O38" s="1"/>
      <c r="P38" s="156" t="e">
        <f>+#REF!</f>
        <v>#REF!</v>
      </c>
      <c r="Q38" s="1"/>
      <c r="R38" s="156" t="e">
        <f>+#REF!</f>
        <v>#REF!</v>
      </c>
      <c r="S38" s="1"/>
      <c r="T38" s="156" t="e">
        <f>+#REF!</f>
        <v>#REF!</v>
      </c>
      <c r="U38" s="1"/>
      <c r="V38" s="163">
        <v>0</v>
      </c>
      <c r="W38" s="154" t="e">
        <f>+#REF!</f>
        <v>#REF!</v>
      </c>
      <c r="X38" s="154" t="e">
        <f>+#REF!</f>
        <v>#REF!</v>
      </c>
      <c r="Y38" s="154" t="e">
        <f>+#REF!</f>
        <v>#REF!</v>
      </c>
      <c r="Z38" s="154" t="e">
        <f>+#REF!</f>
        <v>#REF!</v>
      </c>
      <c r="AA38" s="155" t="e">
        <f>#REF!</f>
        <v>#REF!</v>
      </c>
      <c r="AB38" s="156" t="e">
        <f>#REF!</f>
        <v>#REF!</v>
      </c>
      <c r="AC38" s="156" t="e">
        <f>#REF!</f>
        <v>#REF!</v>
      </c>
      <c r="AD38" s="156" t="e">
        <f>#REF!</f>
        <v>#REF!</v>
      </c>
      <c r="AE38" s="62"/>
      <c r="AF38" s="59" t="s">
        <v>50</v>
      </c>
      <c r="AG38" s="55"/>
      <c r="AH38" s="54" t="s">
        <v>50</v>
      </c>
      <c r="AI38" s="58"/>
      <c r="AJ38" s="138">
        <v>0</v>
      </c>
      <c r="AK38" s="58"/>
      <c r="AL38" s="138">
        <v>0</v>
      </c>
      <c r="AM38" s="58"/>
      <c r="AN38" s="138">
        <v>0</v>
      </c>
      <c r="AO38" s="58"/>
      <c r="AP38" s="138">
        <v>0</v>
      </c>
      <c r="AQ38" s="58"/>
      <c r="AR38" s="138">
        <v>0</v>
      </c>
      <c r="AS38" s="139">
        <v>0</v>
      </c>
      <c r="AT38" s="138">
        <v>0</v>
      </c>
      <c r="AU38" s="138">
        <v>0</v>
      </c>
      <c r="AV38" s="140">
        <v>0</v>
      </c>
      <c r="AW38" s="139">
        <v>0</v>
      </c>
      <c r="AX38" s="138">
        <v>0</v>
      </c>
      <c r="AY38" s="138">
        <v>0</v>
      </c>
      <c r="AZ38" s="140">
        <v>0</v>
      </c>
    </row>
    <row r="39" spans="1:52" ht="16.5" customHeight="1">
      <c r="A39" s="55"/>
      <c r="B39" s="54" t="s">
        <v>51</v>
      </c>
      <c r="C39" s="7"/>
      <c r="D39" s="138" t="e">
        <f>+F39+H39+J39+L39</f>
        <v>#REF!</v>
      </c>
      <c r="E39" s="7"/>
      <c r="F39" s="154" t="e">
        <f>+#REF!</f>
        <v>#REF!</v>
      </c>
      <c r="G39" s="7"/>
      <c r="H39" s="154" t="e">
        <f>+#REF!</f>
        <v>#REF!</v>
      </c>
      <c r="I39" s="7"/>
      <c r="J39" s="154" t="e">
        <f>+#REF!</f>
        <v>#REF!</v>
      </c>
      <c r="K39" s="7"/>
      <c r="L39" s="154" t="e">
        <f>+#REF!</f>
        <v>#REF!</v>
      </c>
      <c r="M39" s="96"/>
      <c r="N39" s="138" t="e">
        <f>+P39+R39+T39+V39</f>
        <v>#REF!</v>
      </c>
      <c r="O39" s="1"/>
      <c r="P39" s="156" t="e">
        <f>+#REF!</f>
        <v>#REF!</v>
      </c>
      <c r="Q39" s="1"/>
      <c r="R39" s="156" t="e">
        <f>+#REF!</f>
        <v>#REF!</v>
      </c>
      <c r="S39" s="1"/>
      <c r="T39" s="156" t="e">
        <f>+#REF!</f>
        <v>#REF!</v>
      </c>
      <c r="U39" s="1"/>
      <c r="V39" s="163">
        <v>0</v>
      </c>
      <c r="W39" s="154" t="e">
        <f>+#REF!</f>
        <v>#REF!</v>
      </c>
      <c r="X39" s="154" t="e">
        <f>+#REF!</f>
        <v>#REF!</v>
      </c>
      <c r="Y39" s="154" t="e">
        <f>+#REF!</f>
        <v>#REF!</v>
      </c>
      <c r="Z39" s="154" t="e">
        <f>+#REF!</f>
        <v>#REF!</v>
      </c>
      <c r="AA39" s="155" t="e">
        <f>#REF!</f>
        <v>#REF!</v>
      </c>
      <c r="AB39" s="156" t="e">
        <f>#REF!</f>
        <v>#REF!</v>
      </c>
      <c r="AC39" s="156" t="e">
        <f>#REF!</f>
        <v>#REF!</v>
      </c>
      <c r="AD39" s="156" t="e">
        <f>#REF!</f>
        <v>#REF!</v>
      </c>
      <c r="AE39" s="62"/>
      <c r="AF39" s="59" t="s">
        <v>51</v>
      </c>
      <c r="AG39" s="55"/>
      <c r="AH39" s="54" t="s">
        <v>51</v>
      </c>
      <c r="AI39" s="58"/>
      <c r="AJ39" s="138">
        <v>0</v>
      </c>
      <c r="AK39" s="58"/>
      <c r="AL39" s="138">
        <v>0</v>
      </c>
      <c r="AM39" s="58"/>
      <c r="AN39" s="138">
        <v>0</v>
      </c>
      <c r="AO39" s="58"/>
      <c r="AP39" s="138">
        <v>0</v>
      </c>
      <c r="AQ39" s="58"/>
      <c r="AR39" s="138">
        <v>0</v>
      </c>
      <c r="AS39" s="139">
        <v>0</v>
      </c>
      <c r="AT39" s="138">
        <v>0</v>
      </c>
      <c r="AU39" s="138">
        <v>0</v>
      </c>
      <c r="AV39" s="140">
        <v>0</v>
      </c>
      <c r="AW39" s="139">
        <v>0</v>
      </c>
      <c r="AX39" s="138">
        <v>0</v>
      </c>
      <c r="AY39" s="138">
        <v>0</v>
      </c>
      <c r="AZ39" s="140">
        <v>0</v>
      </c>
    </row>
    <row r="40" spans="1:52" ht="11.25" customHeight="1">
      <c r="A40" s="55"/>
      <c r="B40" s="54"/>
      <c r="C40" s="7"/>
      <c r="D40" s="154"/>
      <c r="E40" s="7"/>
      <c r="F40" s="154"/>
      <c r="G40" s="7"/>
      <c r="H40" s="154"/>
      <c r="I40" s="7"/>
      <c r="J40" s="154"/>
      <c r="K40" s="7"/>
      <c r="L40" s="154"/>
      <c r="M40" s="96"/>
      <c r="N40" s="156"/>
      <c r="O40" s="1"/>
      <c r="P40" s="156"/>
      <c r="Q40" s="1"/>
      <c r="R40" s="156"/>
      <c r="S40" s="1"/>
      <c r="T40" s="156"/>
      <c r="U40" s="1"/>
      <c r="V40" s="163"/>
      <c r="W40" s="154"/>
      <c r="X40" s="154"/>
      <c r="Y40" s="154"/>
      <c r="Z40" s="154"/>
      <c r="AA40" s="155"/>
      <c r="AB40" s="156"/>
      <c r="AC40" s="156"/>
      <c r="AD40" s="156"/>
      <c r="AE40" s="62"/>
      <c r="AF40" s="59"/>
      <c r="AG40" s="55"/>
      <c r="AH40" s="54"/>
      <c r="AI40" s="58"/>
      <c r="AJ40" s="154"/>
      <c r="AK40" s="58"/>
      <c r="AL40" s="154"/>
      <c r="AM40" s="58"/>
      <c r="AN40" s="154"/>
      <c r="AO40" s="58"/>
      <c r="AP40" s="154"/>
      <c r="AQ40" s="58"/>
      <c r="AR40" s="154"/>
      <c r="AS40" s="170"/>
      <c r="AT40" s="156"/>
      <c r="AU40" s="156"/>
      <c r="AV40" s="163"/>
      <c r="AW40" s="170"/>
      <c r="AX40" s="156"/>
      <c r="AY40" s="156"/>
      <c r="AZ40" s="163"/>
    </row>
    <row r="41" spans="1:52" ht="16.5" customHeight="1">
      <c r="A41" s="464" t="s">
        <v>52</v>
      </c>
      <c r="B41" s="465"/>
      <c r="C41" s="7"/>
      <c r="D41" s="159" t="e">
        <f>SUM(D42)</f>
        <v>#REF!</v>
      </c>
      <c r="E41" s="7"/>
      <c r="F41" s="159" t="e">
        <f>SUM(F42)</f>
        <v>#REF!</v>
      </c>
      <c r="G41" s="7"/>
      <c r="H41" s="159" t="e">
        <f>SUM(H42)</f>
        <v>#REF!</v>
      </c>
      <c r="I41" s="7"/>
      <c r="J41" s="159" t="e">
        <f>SUM(J42)</f>
        <v>#REF!</v>
      </c>
      <c r="K41" s="7"/>
      <c r="L41" s="159" t="e">
        <f>SUM(L42)</f>
        <v>#REF!</v>
      </c>
      <c r="M41" s="96"/>
      <c r="N41" s="160" t="e">
        <f>SUM(N42)</f>
        <v>#REF!</v>
      </c>
      <c r="O41" s="1"/>
      <c r="P41" s="160" t="e">
        <f>SUM(P42)</f>
        <v>#REF!</v>
      </c>
      <c r="Q41" s="1"/>
      <c r="R41" s="160" t="e">
        <f>SUM(R42)</f>
        <v>#REF!</v>
      </c>
      <c r="S41" s="1"/>
      <c r="T41" s="160" t="e">
        <f>SUM(T42)</f>
        <v>#REF!</v>
      </c>
      <c r="U41" s="1"/>
      <c r="V41" s="161">
        <f aca="true" t="shared" si="5" ref="V41:AD41">SUM(V42)</f>
        <v>0</v>
      </c>
      <c r="W41" s="159" t="e">
        <f t="shared" si="5"/>
        <v>#REF!</v>
      </c>
      <c r="X41" s="159" t="e">
        <f t="shared" si="5"/>
        <v>#REF!</v>
      </c>
      <c r="Y41" s="159" t="e">
        <f t="shared" si="5"/>
        <v>#REF!</v>
      </c>
      <c r="Z41" s="159" t="e">
        <f t="shared" si="5"/>
        <v>#REF!</v>
      </c>
      <c r="AA41" s="162" t="e">
        <f t="shared" si="5"/>
        <v>#REF!</v>
      </c>
      <c r="AB41" s="160" t="e">
        <f t="shared" si="5"/>
        <v>#REF!</v>
      </c>
      <c r="AC41" s="160" t="e">
        <f t="shared" si="5"/>
        <v>#REF!</v>
      </c>
      <c r="AD41" s="160" t="e">
        <f t="shared" si="5"/>
        <v>#REF!</v>
      </c>
      <c r="AE41" s="490" t="s">
        <v>52</v>
      </c>
      <c r="AF41" s="464"/>
      <c r="AG41" s="464" t="s">
        <v>52</v>
      </c>
      <c r="AH41" s="465"/>
      <c r="AI41" s="58"/>
      <c r="AJ41" s="159">
        <v>0</v>
      </c>
      <c r="AK41" s="58"/>
      <c r="AL41" s="159">
        <v>0</v>
      </c>
      <c r="AM41" s="58"/>
      <c r="AN41" s="159">
        <v>0</v>
      </c>
      <c r="AO41" s="58"/>
      <c r="AP41" s="159">
        <v>0</v>
      </c>
      <c r="AQ41" s="58"/>
      <c r="AR41" s="159">
        <v>0</v>
      </c>
      <c r="AS41" s="171">
        <v>0</v>
      </c>
      <c r="AT41" s="160">
        <v>0</v>
      </c>
      <c r="AU41" s="160">
        <v>0</v>
      </c>
      <c r="AV41" s="161">
        <v>0</v>
      </c>
      <c r="AW41" s="171">
        <v>0</v>
      </c>
      <c r="AX41" s="160">
        <v>0</v>
      </c>
      <c r="AY41" s="160">
        <v>0</v>
      </c>
      <c r="AZ41" s="161">
        <v>0</v>
      </c>
    </row>
    <row r="42" spans="1:52" ht="16.5" customHeight="1">
      <c r="A42" s="55"/>
      <c r="B42" s="54" t="s">
        <v>53</v>
      </c>
      <c r="C42" s="7"/>
      <c r="D42" s="138" t="e">
        <f>+F42+H42+J42+L42</f>
        <v>#REF!</v>
      </c>
      <c r="E42" s="7"/>
      <c r="F42" s="154" t="e">
        <f>+#REF!</f>
        <v>#REF!</v>
      </c>
      <c r="G42" s="7"/>
      <c r="H42" s="154" t="e">
        <f>+#REF!</f>
        <v>#REF!</v>
      </c>
      <c r="I42" s="7"/>
      <c r="J42" s="154" t="e">
        <f>+#REF!</f>
        <v>#REF!</v>
      </c>
      <c r="K42" s="7"/>
      <c r="L42" s="154" t="e">
        <f>+#REF!</f>
        <v>#REF!</v>
      </c>
      <c r="M42" s="96"/>
      <c r="N42" s="138" t="e">
        <f>+P42+R42+T42+V42</f>
        <v>#REF!</v>
      </c>
      <c r="O42" s="1"/>
      <c r="P42" s="156" t="e">
        <f>+#REF!</f>
        <v>#REF!</v>
      </c>
      <c r="Q42" s="1"/>
      <c r="R42" s="156" t="e">
        <f>+#REF!</f>
        <v>#REF!</v>
      </c>
      <c r="S42" s="1"/>
      <c r="T42" s="156" t="e">
        <f>+#REF!</f>
        <v>#REF!</v>
      </c>
      <c r="U42" s="1"/>
      <c r="V42" s="163">
        <v>0</v>
      </c>
      <c r="W42" s="154" t="e">
        <f>+#REF!</f>
        <v>#REF!</v>
      </c>
      <c r="X42" s="154" t="e">
        <f>+#REF!</f>
        <v>#REF!</v>
      </c>
      <c r="Y42" s="154" t="e">
        <f>+#REF!</f>
        <v>#REF!</v>
      </c>
      <c r="Z42" s="154" t="e">
        <f>+#REF!</f>
        <v>#REF!</v>
      </c>
      <c r="AA42" s="155" t="e">
        <f>#REF!</f>
        <v>#REF!</v>
      </c>
      <c r="AB42" s="156" t="e">
        <f>#REF!</f>
        <v>#REF!</v>
      </c>
      <c r="AC42" s="156" t="e">
        <f>#REF!</f>
        <v>#REF!</v>
      </c>
      <c r="AD42" s="156" t="e">
        <f>#REF!</f>
        <v>#REF!</v>
      </c>
      <c r="AE42" s="62"/>
      <c r="AF42" s="59" t="s">
        <v>53</v>
      </c>
      <c r="AG42" s="55"/>
      <c r="AH42" s="54" t="s">
        <v>53</v>
      </c>
      <c r="AI42" s="58"/>
      <c r="AJ42" s="138">
        <v>0</v>
      </c>
      <c r="AK42" s="58"/>
      <c r="AL42" s="138">
        <v>0</v>
      </c>
      <c r="AM42" s="58"/>
      <c r="AN42" s="138">
        <v>0</v>
      </c>
      <c r="AO42" s="58"/>
      <c r="AP42" s="138">
        <v>0</v>
      </c>
      <c r="AQ42" s="58"/>
      <c r="AR42" s="138">
        <v>0</v>
      </c>
      <c r="AS42" s="139">
        <v>0</v>
      </c>
      <c r="AT42" s="138">
        <v>0</v>
      </c>
      <c r="AU42" s="138">
        <v>0</v>
      </c>
      <c r="AV42" s="140">
        <v>0</v>
      </c>
      <c r="AW42" s="139">
        <v>0</v>
      </c>
      <c r="AX42" s="138">
        <v>0</v>
      </c>
      <c r="AY42" s="138">
        <v>0</v>
      </c>
      <c r="AZ42" s="140">
        <v>0</v>
      </c>
    </row>
    <row r="43" spans="1:52" ht="10.5" customHeight="1">
      <c r="A43" s="55"/>
      <c r="B43" s="54"/>
      <c r="C43" s="7"/>
      <c r="D43" s="154"/>
      <c r="E43" s="7"/>
      <c r="F43" s="154"/>
      <c r="G43" s="7"/>
      <c r="H43" s="154"/>
      <c r="I43" s="7"/>
      <c r="J43" s="154"/>
      <c r="K43" s="7"/>
      <c r="L43" s="154"/>
      <c r="M43" s="96"/>
      <c r="N43" s="156"/>
      <c r="O43" s="1"/>
      <c r="P43" s="156"/>
      <c r="Q43" s="1"/>
      <c r="R43" s="156"/>
      <c r="S43" s="1"/>
      <c r="T43" s="156"/>
      <c r="U43" s="1"/>
      <c r="V43" s="163"/>
      <c r="W43" s="154"/>
      <c r="X43" s="154"/>
      <c r="Y43" s="154"/>
      <c r="Z43" s="154"/>
      <c r="AA43" s="155"/>
      <c r="AB43" s="156"/>
      <c r="AC43" s="156"/>
      <c r="AD43" s="156"/>
      <c r="AE43" s="62"/>
      <c r="AF43" s="59"/>
      <c r="AG43" s="55"/>
      <c r="AH43" s="54"/>
      <c r="AI43" s="58"/>
      <c r="AJ43" s="154"/>
      <c r="AK43" s="58"/>
      <c r="AL43" s="154"/>
      <c r="AM43" s="58"/>
      <c r="AN43" s="154"/>
      <c r="AO43" s="58"/>
      <c r="AP43" s="154"/>
      <c r="AQ43" s="58"/>
      <c r="AR43" s="154"/>
      <c r="AS43" s="170"/>
      <c r="AT43" s="156"/>
      <c r="AU43" s="156"/>
      <c r="AV43" s="163"/>
      <c r="AW43" s="170"/>
      <c r="AX43" s="156"/>
      <c r="AY43" s="156"/>
      <c r="AZ43" s="163"/>
    </row>
    <row r="44" spans="1:52" ht="16.5" customHeight="1">
      <c r="A44" s="464" t="s">
        <v>54</v>
      </c>
      <c r="B44" s="465"/>
      <c r="C44" s="7"/>
      <c r="D44" s="159" t="e">
        <f>SUM(D45)</f>
        <v>#REF!</v>
      </c>
      <c r="E44" s="7"/>
      <c r="F44" s="159" t="e">
        <f>SUM(F45)</f>
        <v>#REF!</v>
      </c>
      <c r="G44" s="7"/>
      <c r="H44" s="159" t="e">
        <f>SUM(H45)</f>
        <v>#REF!</v>
      </c>
      <c r="I44" s="7"/>
      <c r="J44" s="159" t="e">
        <f>SUM(J45)</f>
        <v>#REF!</v>
      </c>
      <c r="K44" s="7"/>
      <c r="L44" s="159" t="e">
        <f>SUM(L45)</f>
        <v>#REF!</v>
      </c>
      <c r="M44" s="96"/>
      <c r="N44" s="160" t="e">
        <f>SUM(N45)</f>
        <v>#REF!</v>
      </c>
      <c r="O44" s="1"/>
      <c r="P44" s="160" t="e">
        <f>SUM(P45)</f>
        <v>#REF!</v>
      </c>
      <c r="Q44" s="1"/>
      <c r="R44" s="160" t="e">
        <f>SUM(R45)</f>
        <v>#REF!</v>
      </c>
      <c r="S44" s="1"/>
      <c r="T44" s="160" t="e">
        <f>SUM(T45)</f>
        <v>#REF!</v>
      </c>
      <c r="U44" s="1"/>
      <c r="V44" s="161">
        <f aca="true" t="shared" si="6" ref="V44:AD44">SUM(V45)</f>
        <v>0</v>
      </c>
      <c r="W44" s="159" t="e">
        <f t="shared" si="6"/>
        <v>#REF!</v>
      </c>
      <c r="X44" s="159" t="e">
        <f t="shared" si="6"/>
        <v>#REF!</v>
      </c>
      <c r="Y44" s="159" t="e">
        <f t="shared" si="6"/>
        <v>#REF!</v>
      </c>
      <c r="Z44" s="159" t="e">
        <f t="shared" si="6"/>
        <v>#REF!</v>
      </c>
      <c r="AA44" s="162" t="e">
        <f t="shared" si="6"/>
        <v>#REF!</v>
      </c>
      <c r="AB44" s="160" t="e">
        <f t="shared" si="6"/>
        <v>#REF!</v>
      </c>
      <c r="AC44" s="160" t="e">
        <f t="shared" si="6"/>
        <v>#REF!</v>
      </c>
      <c r="AD44" s="160" t="e">
        <f t="shared" si="6"/>
        <v>#REF!</v>
      </c>
      <c r="AE44" s="490" t="s">
        <v>54</v>
      </c>
      <c r="AF44" s="464"/>
      <c r="AG44" s="464" t="s">
        <v>54</v>
      </c>
      <c r="AH44" s="465"/>
      <c r="AI44" s="58"/>
      <c r="AJ44" s="159">
        <v>0</v>
      </c>
      <c r="AK44" s="58"/>
      <c r="AL44" s="159">
        <v>0</v>
      </c>
      <c r="AM44" s="58"/>
      <c r="AN44" s="159">
        <v>0</v>
      </c>
      <c r="AO44" s="58"/>
      <c r="AP44" s="159">
        <v>0</v>
      </c>
      <c r="AQ44" s="58"/>
      <c r="AR44" s="159">
        <v>0</v>
      </c>
      <c r="AS44" s="171">
        <v>0</v>
      </c>
      <c r="AT44" s="160">
        <v>0</v>
      </c>
      <c r="AU44" s="160">
        <v>0</v>
      </c>
      <c r="AV44" s="161">
        <v>0</v>
      </c>
      <c r="AW44" s="171">
        <v>0</v>
      </c>
      <c r="AX44" s="160">
        <v>0</v>
      </c>
      <c r="AY44" s="160">
        <v>0</v>
      </c>
      <c r="AZ44" s="161">
        <v>0</v>
      </c>
    </row>
    <row r="45" spans="1:52" ht="16.5" customHeight="1">
      <c r="A45" s="55"/>
      <c r="B45" s="34" t="s">
        <v>55</v>
      </c>
      <c r="C45" s="7"/>
      <c r="D45" s="138" t="e">
        <f>+F45+H45+J45+L45</f>
        <v>#REF!</v>
      </c>
      <c r="E45" s="7"/>
      <c r="F45" s="154" t="e">
        <f>+#REF!</f>
        <v>#REF!</v>
      </c>
      <c r="G45" s="7"/>
      <c r="H45" s="154" t="e">
        <f>+#REF!</f>
        <v>#REF!</v>
      </c>
      <c r="I45" s="7"/>
      <c r="J45" s="154" t="e">
        <f>+#REF!</f>
        <v>#REF!</v>
      </c>
      <c r="K45" s="7"/>
      <c r="L45" s="154" t="e">
        <f>+#REF!</f>
        <v>#REF!</v>
      </c>
      <c r="M45" s="96"/>
      <c r="N45" s="138" t="e">
        <f>+P45+R45+T45+V45</f>
        <v>#REF!</v>
      </c>
      <c r="O45" s="1"/>
      <c r="P45" s="156" t="e">
        <f>+#REF!</f>
        <v>#REF!</v>
      </c>
      <c r="Q45" s="1"/>
      <c r="R45" s="156" t="e">
        <f>+#REF!</f>
        <v>#REF!</v>
      </c>
      <c r="S45" s="1"/>
      <c r="T45" s="156" t="e">
        <f>+#REF!</f>
        <v>#REF!</v>
      </c>
      <c r="U45" s="1"/>
      <c r="V45" s="163">
        <v>0</v>
      </c>
      <c r="W45" s="154" t="e">
        <f>+#REF!</f>
        <v>#REF!</v>
      </c>
      <c r="X45" s="154" t="e">
        <f>+#REF!</f>
        <v>#REF!</v>
      </c>
      <c r="Y45" s="154" t="e">
        <f>+#REF!</f>
        <v>#REF!</v>
      </c>
      <c r="Z45" s="154" t="e">
        <f>+#REF!</f>
        <v>#REF!</v>
      </c>
      <c r="AA45" s="155" t="e">
        <f>#REF!</f>
        <v>#REF!</v>
      </c>
      <c r="AB45" s="156" t="e">
        <f>#REF!</f>
        <v>#REF!</v>
      </c>
      <c r="AC45" s="156" t="e">
        <f>#REF!</f>
        <v>#REF!</v>
      </c>
      <c r="AD45" s="156" t="e">
        <f>#REF!</f>
        <v>#REF!</v>
      </c>
      <c r="AE45" s="62"/>
      <c r="AF45" s="60" t="s">
        <v>55</v>
      </c>
      <c r="AG45" s="55"/>
      <c r="AH45" s="34" t="s">
        <v>55</v>
      </c>
      <c r="AI45" s="58"/>
      <c r="AJ45" s="138">
        <v>0</v>
      </c>
      <c r="AK45" s="58"/>
      <c r="AL45" s="138">
        <v>0</v>
      </c>
      <c r="AM45" s="58"/>
      <c r="AN45" s="138">
        <v>0</v>
      </c>
      <c r="AO45" s="58"/>
      <c r="AP45" s="138">
        <v>0</v>
      </c>
      <c r="AQ45" s="58"/>
      <c r="AR45" s="138">
        <v>0</v>
      </c>
      <c r="AS45" s="139">
        <v>0</v>
      </c>
      <c r="AT45" s="138">
        <v>0</v>
      </c>
      <c r="AU45" s="138">
        <v>0</v>
      </c>
      <c r="AV45" s="140">
        <v>0</v>
      </c>
      <c r="AW45" s="139">
        <v>0</v>
      </c>
      <c r="AX45" s="138">
        <v>0</v>
      </c>
      <c r="AY45" s="138">
        <v>0</v>
      </c>
      <c r="AZ45" s="140">
        <v>0</v>
      </c>
    </row>
    <row r="46" spans="1:52" ht="12" customHeight="1">
      <c r="A46" s="55"/>
      <c r="B46" s="34"/>
      <c r="C46" s="7"/>
      <c r="D46" s="154"/>
      <c r="E46" s="7"/>
      <c r="F46" s="154"/>
      <c r="G46" s="7"/>
      <c r="H46" s="154"/>
      <c r="I46" s="7"/>
      <c r="J46" s="154"/>
      <c r="K46" s="7"/>
      <c r="L46" s="154"/>
      <c r="M46" s="96"/>
      <c r="N46" s="156"/>
      <c r="O46" s="1"/>
      <c r="P46" s="156"/>
      <c r="Q46" s="1"/>
      <c r="R46" s="156"/>
      <c r="S46" s="1"/>
      <c r="T46" s="156"/>
      <c r="U46" s="1"/>
      <c r="V46" s="163"/>
      <c r="W46" s="154"/>
      <c r="X46" s="154"/>
      <c r="Y46" s="154"/>
      <c r="Z46" s="154"/>
      <c r="AA46" s="155"/>
      <c r="AB46" s="156"/>
      <c r="AC46" s="156"/>
      <c r="AD46" s="156"/>
      <c r="AE46" s="62"/>
      <c r="AF46" s="60"/>
      <c r="AG46" s="55"/>
      <c r="AH46" s="34"/>
      <c r="AI46" s="58"/>
      <c r="AJ46" s="154"/>
      <c r="AK46" s="58"/>
      <c r="AL46" s="154"/>
      <c r="AM46" s="58"/>
      <c r="AN46" s="154"/>
      <c r="AO46" s="58"/>
      <c r="AP46" s="154"/>
      <c r="AQ46" s="58"/>
      <c r="AR46" s="154"/>
      <c r="AS46" s="170"/>
      <c r="AT46" s="156"/>
      <c r="AU46" s="156"/>
      <c r="AV46" s="163"/>
      <c r="AW46" s="170"/>
      <c r="AX46" s="156"/>
      <c r="AY46" s="156"/>
      <c r="AZ46" s="163"/>
    </row>
    <row r="47" spans="1:52" ht="16.5" customHeight="1">
      <c r="A47" s="464" t="s">
        <v>56</v>
      </c>
      <c r="B47" s="465"/>
      <c r="C47" s="7"/>
      <c r="D47" s="159" t="e">
        <f>SUM(D48)</f>
        <v>#REF!</v>
      </c>
      <c r="E47" s="7"/>
      <c r="F47" s="159" t="e">
        <f>SUM(F48)</f>
        <v>#REF!</v>
      </c>
      <c r="G47" s="7"/>
      <c r="H47" s="159" t="e">
        <f>SUM(H48)</f>
        <v>#REF!</v>
      </c>
      <c r="I47" s="7"/>
      <c r="J47" s="159" t="e">
        <f>SUM(J48)</f>
        <v>#REF!</v>
      </c>
      <c r="K47" s="7"/>
      <c r="L47" s="159" t="e">
        <f>SUM(L48)</f>
        <v>#REF!</v>
      </c>
      <c r="M47" s="96"/>
      <c r="N47" s="160" t="e">
        <f>SUM(N48)</f>
        <v>#REF!</v>
      </c>
      <c r="O47" s="1"/>
      <c r="P47" s="160" t="e">
        <f>SUM(P48)</f>
        <v>#REF!</v>
      </c>
      <c r="Q47" s="1"/>
      <c r="R47" s="160" t="e">
        <f>SUM(R48)</f>
        <v>#REF!</v>
      </c>
      <c r="S47" s="1"/>
      <c r="T47" s="160" t="e">
        <f>SUM(T48)</f>
        <v>#REF!</v>
      </c>
      <c r="U47" s="1"/>
      <c r="V47" s="161">
        <f aca="true" t="shared" si="7" ref="V47:AD47">SUM(V48)</f>
        <v>0</v>
      </c>
      <c r="W47" s="159" t="e">
        <f t="shared" si="7"/>
        <v>#REF!</v>
      </c>
      <c r="X47" s="159" t="e">
        <f t="shared" si="7"/>
        <v>#REF!</v>
      </c>
      <c r="Y47" s="159" t="e">
        <f t="shared" si="7"/>
        <v>#REF!</v>
      </c>
      <c r="Z47" s="159" t="e">
        <f t="shared" si="7"/>
        <v>#REF!</v>
      </c>
      <c r="AA47" s="162" t="e">
        <f t="shared" si="7"/>
        <v>#REF!</v>
      </c>
      <c r="AB47" s="160" t="e">
        <f t="shared" si="7"/>
        <v>#REF!</v>
      </c>
      <c r="AC47" s="160" t="e">
        <f t="shared" si="7"/>
        <v>#REF!</v>
      </c>
      <c r="AD47" s="160" t="e">
        <f t="shared" si="7"/>
        <v>#REF!</v>
      </c>
      <c r="AE47" s="490" t="s">
        <v>56</v>
      </c>
      <c r="AF47" s="464"/>
      <c r="AG47" s="464" t="s">
        <v>56</v>
      </c>
      <c r="AH47" s="465"/>
      <c r="AI47" s="58"/>
      <c r="AJ47" s="159">
        <v>0</v>
      </c>
      <c r="AK47" s="58"/>
      <c r="AL47" s="159">
        <v>0</v>
      </c>
      <c r="AM47" s="58"/>
      <c r="AN47" s="159">
        <v>0</v>
      </c>
      <c r="AO47" s="58"/>
      <c r="AP47" s="159">
        <v>0</v>
      </c>
      <c r="AQ47" s="58"/>
      <c r="AR47" s="159">
        <v>0</v>
      </c>
      <c r="AS47" s="171">
        <v>0</v>
      </c>
      <c r="AT47" s="160">
        <v>0</v>
      </c>
      <c r="AU47" s="160">
        <v>0</v>
      </c>
      <c r="AV47" s="161">
        <v>0</v>
      </c>
      <c r="AW47" s="171">
        <v>0</v>
      </c>
      <c r="AX47" s="160">
        <v>0</v>
      </c>
      <c r="AY47" s="160">
        <v>0</v>
      </c>
      <c r="AZ47" s="161">
        <v>0</v>
      </c>
    </row>
    <row r="48" spans="1:52" ht="16.5" customHeight="1">
      <c r="A48" s="55"/>
      <c r="B48" s="34" t="s">
        <v>57</v>
      </c>
      <c r="C48" s="7"/>
      <c r="D48" s="138" t="e">
        <f>+F48+H48+J48+L48</f>
        <v>#REF!</v>
      </c>
      <c r="E48" s="7"/>
      <c r="F48" s="154" t="e">
        <f>+#REF!</f>
        <v>#REF!</v>
      </c>
      <c r="G48" s="7"/>
      <c r="H48" s="154" t="e">
        <f>+#REF!</f>
        <v>#REF!</v>
      </c>
      <c r="I48" s="7"/>
      <c r="J48" s="154" t="e">
        <f>+#REF!</f>
        <v>#REF!</v>
      </c>
      <c r="K48" s="7"/>
      <c r="L48" s="154" t="e">
        <f>+#REF!</f>
        <v>#REF!</v>
      </c>
      <c r="M48" s="96"/>
      <c r="N48" s="138" t="e">
        <f>+P48+R48+T48+V48</f>
        <v>#REF!</v>
      </c>
      <c r="O48" s="1"/>
      <c r="P48" s="156" t="e">
        <f>+#REF!</f>
        <v>#REF!</v>
      </c>
      <c r="Q48" s="1"/>
      <c r="R48" s="156" t="e">
        <f>+#REF!</f>
        <v>#REF!</v>
      </c>
      <c r="S48" s="1"/>
      <c r="T48" s="156" t="e">
        <f>+#REF!</f>
        <v>#REF!</v>
      </c>
      <c r="U48" s="1"/>
      <c r="V48" s="163">
        <v>0</v>
      </c>
      <c r="W48" s="154" t="e">
        <f>+#REF!</f>
        <v>#REF!</v>
      </c>
      <c r="X48" s="154" t="e">
        <f>+#REF!</f>
        <v>#REF!</v>
      </c>
      <c r="Y48" s="154" t="e">
        <f>+#REF!</f>
        <v>#REF!</v>
      </c>
      <c r="Z48" s="154" t="e">
        <f>+#REF!</f>
        <v>#REF!</v>
      </c>
      <c r="AA48" s="155" t="e">
        <f>+#REF!</f>
        <v>#REF!</v>
      </c>
      <c r="AB48" s="156" t="e">
        <f>+#REF!</f>
        <v>#REF!</v>
      </c>
      <c r="AC48" s="156" t="e">
        <f>+#REF!</f>
        <v>#REF!</v>
      </c>
      <c r="AD48" s="156" t="e">
        <f>+#REF!</f>
        <v>#REF!</v>
      </c>
      <c r="AE48" s="62"/>
      <c r="AF48" s="60" t="s">
        <v>57</v>
      </c>
      <c r="AG48" s="55"/>
      <c r="AH48" s="34" t="s">
        <v>57</v>
      </c>
      <c r="AI48" s="58"/>
      <c r="AJ48" s="138">
        <v>0</v>
      </c>
      <c r="AK48" s="58"/>
      <c r="AL48" s="138">
        <v>0</v>
      </c>
      <c r="AM48" s="58"/>
      <c r="AN48" s="138">
        <v>0</v>
      </c>
      <c r="AO48" s="58"/>
      <c r="AP48" s="138">
        <v>0</v>
      </c>
      <c r="AQ48" s="58"/>
      <c r="AR48" s="138">
        <v>0</v>
      </c>
      <c r="AS48" s="139">
        <v>0</v>
      </c>
      <c r="AT48" s="138">
        <v>0</v>
      </c>
      <c r="AU48" s="138">
        <v>0</v>
      </c>
      <c r="AV48" s="140">
        <v>0</v>
      </c>
      <c r="AW48" s="139">
        <v>0</v>
      </c>
      <c r="AX48" s="138">
        <v>0</v>
      </c>
      <c r="AY48" s="138">
        <v>0</v>
      </c>
      <c r="AZ48" s="140">
        <v>0</v>
      </c>
    </row>
    <row r="49" spans="1:52" ht="11.25" customHeight="1">
      <c r="A49" s="55"/>
      <c r="B49" s="34"/>
      <c r="C49" s="7"/>
      <c r="D49" s="154"/>
      <c r="E49" s="7"/>
      <c r="F49" s="154"/>
      <c r="G49" s="7"/>
      <c r="H49" s="154"/>
      <c r="I49" s="7"/>
      <c r="J49" s="154"/>
      <c r="K49" s="7"/>
      <c r="L49" s="154"/>
      <c r="M49" s="96"/>
      <c r="N49" s="156"/>
      <c r="O49" s="1"/>
      <c r="P49" s="156"/>
      <c r="Q49" s="1"/>
      <c r="R49" s="156"/>
      <c r="S49" s="1"/>
      <c r="T49" s="156"/>
      <c r="U49" s="1"/>
      <c r="V49" s="163"/>
      <c r="W49" s="154"/>
      <c r="X49" s="154"/>
      <c r="Y49" s="154"/>
      <c r="Z49" s="154"/>
      <c r="AA49" s="155"/>
      <c r="AB49" s="156"/>
      <c r="AC49" s="156"/>
      <c r="AD49" s="156"/>
      <c r="AE49" s="62"/>
      <c r="AF49" s="60"/>
      <c r="AG49" s="55"/>
      <c r="AH49" s="34"/>
      <c r="AI49" s="58"/>
      <c r="AJ49" s="154"/>
      <c r="AK49" s="58"/>
      <c r="AL49" s="154"/>
      <c r="AM49" s="58"/>
      <c r="AN49" s="154"/>
      <c r="AO49" s="58"/>
      <c r="AP49" s="154"/>
      <c r="AQ49" s="58"/>
      <c r="AR49" s="154"/>
      <c r="AS49" s="170"/>
      <c r="AT49" s="156"/>
      <c r="AU49" s="156"/>
      <c r="AV49" s="163"/>
      <c r="AW49" s="170"/>
      <c r="AX49" s="156"/>
      <c r="AY49" s="156"/>
      <c r="AZ49" s="163"/>
    </row>
    <row r="50" spans="1:52" ht="16.5" customHeight="1">
      <c r="A50" s="464" t="s">
        <v>58</v>
      </c>
      <c r="B50" s="465"/>
      <c r="C50" s="7"/>
      <c r="D50" s="159" t="e">
        <f>SUM(D51)</f>
        <v>#REF!</v>
      </c>
      <c r="E50" s="7"/>
      <c r="F50" s="159" t="e">
        <f>SUM(F51)</f>
        <v>#REF!</v>
      </c>
      <c r="G50" s="7"/>
      <c r="H50" s="159" t="e">
        <f>SUM(H51)</f>
        <v>#REF!</v>
      </c>
      <c r="I50" s="7"/>
      <c r="J50" s="159" t="e">
        <f>SUM(J51)</f>
        <v>#REF!</v>
      </c>
      <c r="K50" s="7"/>
      <c r="L50" s="159" t="e">
        <f>SUM(L51)</f>
        <v>#REF!</v>
      </c>
      <c r="M50" s="96"/>
      <c r="N50" s="160" t="e">
        <f>SUM(N51)</f>
        <v>#REF!</v>
      </c>
      <c r="O50" s="1"/>
      <c r="P50" s="160" t="e">
        <f>SUM(P51)</f>
        <v>#REF!</v>
      </c>
      <c r="Q50" s="1"/>
      <c r="R50" s="160" t="e">
        <f>SUM(R51)</f>
        <v>#REF!</v>
      </c>
      <c r="S50" s="1"/>
      <c r="T50" s="160" t="e">
        <f>SUM(T51)</f>
        <v>#REF!</v>
      </c>
      <c r="U50" s="1"/>
      <c r="V50" s="161">
        <f aca="true" t="shared" si="8" ref="V50:AD50">SUM(V51)</f>
        <v>0</v>
      </c>
      <c r="W50" s="159" t="e">
        <f t="shared" si="8"/>
        <v>#REF!</v>
      </c>
      <c r="X50" s="159" t="e">
        <f t="shared" si="8"/>
        <v>#REF!</v>
      </c>
      <c r="Y50" s="159" t="e">
        <f t="shared" si="8"/>
        <v>#REF!</v>
      </c>
      <c r="Z50" s="159" t="e">
        <f t="shared" si="8"/>
        <v>#REF!</v>
      </c>
      <c r="AA50" s="162" t="e">
        <f t="shared" si="8"/>
        <v>#REF!</v>
      </c>
      <c r="AB50" s="160" t="e">
        <f t="shared" si="8"/>
        <v>#REF!</v>
      </c>
      <c r="AC50" s="160" t="e">
        <f t="shared" si="8"/>
        <v>#REF!</v>
      </c>
      <c r="AD50" s="160" t="e">
        <f t="shared" si="8"/>
        <v>#REF!</v>
      </c>
      <c r="AE50" s="490" t="s">
        <v>58</v>
      </c>
      <c r="AF50" s="464"/>
      <c r="AG50" s="464" t="s">
        <v>58</v>
      </c>
      <c r="AH50" s="465"/>
      <c r="AI50" s="58"/>
      <c r="AJ50" s="159">
        <v>0</v>
      </c>
      <c r="AK50" s="58"/>
      <c r="AL50" s="159">
        <v>0</v>
      </c>
      <c r="AM50" s="58"/>
      <c r="AN50" s="159">
        <v>0</v>
      </c>
      <c r="AO50" s="58"/>
      <c r="AP50" s="159">
        <v>0</v>
      </c>
      <c r="AQ50" s="58"/>
      <c r="AR50" s="159">
        <v>0</v>
      </c>
      <c r="AS50" s="171">
        <v>0</v>
      </c>
      <c r="AT50" s="160">
        <v>0</v>
      </c>
      <c r="AU50" s="160">
        <v>0</v>
      </c>
      <c r="AV50" s="161">
        <v>0</v>
      </c>
      <c r="AW50" s="171">
        <v>0</v>
      </c>
      <c r="AX50" s="160">
        <v>0</v>
      </c>
      <c r="AY50" s="160">
        <v>0</v>
      </c>
      <c r="AZ50" s="161">
        <v>0</v>
      </c>
    </row>
    <row r="51" spans="1:52" ht="16.5" customHeight="1">
      <c r="A51" s="55"/>
      <c r="B51" s="34" t="s">
        <v>59</v>
      </c>
      <c r="C51" s="7"/>
      <c r="D51" s="138" t="e">
        <f>+F51+H51+J51+L51</f>
        <v>#REF!</v>
      </c>
      <c r="E51" s="7"/>
      <c r="F51" s="154" t="e">
        <f>+#REF!</f>
        <v>#REF!</v>
      </c>
      <c r="G51" s="7"/>
      <c r="H51" s="154" t="e">
        <f>+#REF!</f>
        <v>#REF!</v>
      </c>
      <c r="I51" s="7"/>
      <c r="J51" s="154" t="e">
        <f>+#REF!</f>
        <v>#REF!</v>
      </c>
      <c r="K51" s="7"/>
      <c r="L51" s="154" t="e">
        <f>+#REF!</f>
        <v>#REF!</v>
      </c>
      <c r="M51" s="96"/>
      <c r="N51" s="138" t="e">
        <f>+P51+R51+T51+V51</f>
        <v>#REF!</v>
      </c>
      <c r="O51" s="1"/>
      <c r="P51" s="156" t="e">
        <f>+#REF!</f>
        <v>#REF!</v>
      </c>
      <c r="Q51" s="1"/>
      <c r="R51" s="156" t="e">
        <f>+#REF!</f>
        <v>#REF!</v>
      </c>
      <c r="S51" s="1"/>
      <c r="T51" s="156" t="e">
        <f>+#REF!</f>
        <v>#REF!</v>
      </c>
      <c r="U51" s="1"/>
      <c r="V51" s="163">
        <v>0</v>
      </c>
      <c r="W51" s="154" t="e">
        <f>+#REF!</f>
        <v>#REF!</v>
      </c>
      <c r="X51" s="154" t="e">
        <f>+#REF!</f>
        <v>#REF!</v>
      </c>
      <c r="Y51" s="154" t="e">
        <f>+#REF!</f>
        <v>#REF!</v>
      </c>
      <c r="Z51" s="154" t="e">
        <f>+#REF!</f>
        <v>#REF!</v>
      </c>
      <c r="AA51" s="155" t="e">
        <f>+#REF!</f>
        <v>#REF!</v>
      </c>
      <c r="AB51" s="156" t="e">
        <f>+#REF!</f>
        <v>#REF!</v>
      </c>
      <c r="AC51" s="156" t="e">
        <f>+#REF!</f>
        <v>#REF!</v>
      </c>
      <c r="AD51" s="156" t="e">
        <f>+#REF!</f>
        <v>#REF!</v>
      </c>
      <c r="AE51" s="62"/>
      <c r="AF51" s="60" t="s">
        <v>59</v>
      </c>
      <c r="AG51" s="55"/>
      <c r="AH51" s="34" t="s">
        <v>59</v>
      </c>
      <c r="AI51" s="58"/>
      <c r="AJ51" s="138">
        <v>0</v>
      </c>
      <c r="AK51" s="58"/>
      <c r="AL51" s="138">
        <v>0</v>
      </c>
      <c r="AM51" s="58"/>
      <c r="AN51" s="138">
        <v>0</v>
      </c>
      <c r="AO51" s="58"/>
      <c r="AP51" s="138">
        <v>0</v>
      </c>
      <c r="AQ51" s="58"/>
      <c r="AR51" s="138">
        <v>0</v>
      </c>
      <c r="AS51" s="139">
        <v>0</v>
      </c>
      <c r="AT51" s="138">
        <v>0</v>
      </c>
      <c r="AU51" s="138">
        <v>0</v>
      </c>
      <c r="AV51" s="140">
        <v>0</v>
      </c>
      <c r="AW51" s="139">
        <v>0</v>
      </c>
      <c r="AX51" s="138">
        <v>0</v>
      </c>
      <c r="AY51" s="138">
        <v>0</v>
      </c>
      <c r="AZ51" s="140">
        <v>0</v>
      </c>
    </row>
    <row r="52" spans="1:52" ht="11.25" customHeight="1">
      <c r="A52" s="55"/>
      <c r="B52" s="34"/>
      <c r="C52" s="7"/>
      <c r="D52" s="154"/>
      <c r="E52" s="7"/>
      <c r="F52" s="154"/>
      <c r="G52" s="7"/>
      <c r="H52" s="154"/>
      <c r="I52" s="7"/>
      <c r="J52" s="154"/>
      <c r="K52" s="7"/>
      <c r="L52" s="154"/>
      <c r="M52" s="96"/>
      <c r="N52" s="156"/>
      <c r="O52" s="1"/>
      <c r="P52" s="156"/>
      <c r="Q52" s="1"/>
      <c r="R52" s="156"/>
      <c r="S52" s="1"/>
      <c r="T52" s="156"/>
      <c r="U52" s="1"/>
      <c r="V52" s="163"/>
      <c r="W52" s="154"/>
      <c r="X52" s="154"/>
      <c r="Y52" s="154"/>
      <c r="Z52" s="154"/>
      <c r="AA52" s="155"/>
      <c r="AB52" s="156"/>
      <c r="AC52" s="156"/>
      <c r="AD52" s="156"/>
      <c r="AE52" s="62"/>
      <c r="AF52" s="60"/>
      <c r="AG52" s="55"/>
      <c r="AH52" s="34"/>
      <c r="AI52" s="58"/>
      <c r="AJ52" s="154"/>
      <c r="AK52" s="58"/>
      <c r="AL52" s="154"/>
      <c r="AM52" s="58"/>
      <c r="AN52" s="154"/>
      <c r="AO52" s="58"/>
      <c r="AP52" s="154"/>
      <c r="AQ52" s="58"/>
      <c r="AR52" s="154"/>
      <c r="AS52" s="170"/>
      <c r="AT52" s="156"/>
      <c r="AU52" s="156"/>
      <c r="AV52" s="163"/>
      <c r="AW52" s="170"/>
      <c r="AX52" s="156"/>
      <c r="AY52" s="156"/>
      <c r="AZ52" s="163"/>
    </row>
    <row r="53" spans="1:52" ht="16.5" customHeight="1">
      <c r="A53" s="464" t="s">
        <v>60</v>
      </c>
      <c r="B53" s="465"/>
      <c r="C53" s="7"/>
      <c r="D53" s="159" t="e">
        <f>SUM(D54:D57)</f>
        <v>#REF!</v>
      </c>
      <c r="E53" s="7"/>
      <c r="F53" s="159" t="e">
        <f>SUM(F54:F57)</f>
        <v>#REF!</v>
      </c>
      <c r="G53" s="7"/>
      <c r="H53" s="159" t="e">
        <f>SUM(H54:H57)</f>
        <v>#REF!</v>
      </c>
      <c r="I53" s="7"/>
      <c r="J53" s="159" t="e">
        <f>SUM(J54:J57)</f>
        <v>#REF!</v>
      </c>
      <c r="K53" s="7"/>
      <c r="L53" s="159" t="e">
        <f>SUM(L54:L57)</f>
        <v>#REF!</v>
      </c>
      <c r="M53" s="96"/>
      <c r="N53" s="160" t="e">
        <f>SUM(N54:N57)</f>
        <v>#REF!</v>
      </c>
      <c r="O53" s="1"/>
      <c r="P53" s="160" t="e">
        <f>SUM(P54:P57)</f>
        <v>#REF!</v>
      </c>
      <c r="Q53" s="1"/>
      <c r="R53" s="160" t="e">
        <f>SUM(R54:R57)</f>
        <v>#REF!</v>
      </c>
      <c r="S53" s="1"/>
      <c r="T53" s="160" t="e">
        <f>SUM(T54:T57)</f>
        <v>#REF!</v>
      </c>
      <c r="U53" s="1"/>
      <c r="V53" s="161">
        <f aca="true" t="shared" si="9" ref="V53:AD53">SUM(V54:V57)</f>
        <v>0</v>
      </c>
      <c r="W53" s="159" t="e">
        <f t="shared" si="9"/>
        <v>#REF!</v>
      </c>
      <c r="X53" s="159" t="e">
        <f t="shared" si="9"/>
        <v>#REF!</v>
      </c>
      <c r="Y53" s="159" t="e">
        <f t="shared" si="9"/>
        <v>#REF!</v>
      </c>
      <c r="Z53" s="159" t="e">
        <f t="shared" si="9"/>
        <v>#REF!</v>
      </c>
      <c r="AA53" s="162" t="e">
        <f t="shared" si="9"/>
        <v>#REF!</v>
      </c>
      <c r="AB53" s="160" t="e">
        <f t="shared" si="9"/>
        <v>#REF!</v>
      </c>
      <c r="AC53" s="160" t="e">
        <f t="shared" si="9"/>
        <v>#REF!</v>
      </c>
      <c r="AD53" s="160" t="e">
        <f t="shared" si="9"/>
        <v>#REF!</v>
      </c>
      <c r="AE53" s="490" t="s">
        <v>60</v>
      </c>
      <c r="AF53" s="464"/>
      <c r="AG53" s="464" t="s">
        <v>60</v>
      </c>
      <c r="AH53" s="465"/>
      <c r="AI53" s="58"/>
      <c r="AJ53" s="159">
        <v>93</v>
      </c>
      <c r="AK53" s="58"/>
      <c r="AL53" s="159">
        <v>40</v>
      </c>
      <c r="AM53" s="58"/>
      <c r="AN53" s="159">
        <v>26</v>
      </c>
      <c r="AO53" s="58"/>
      <c r="AP53" s="159">
        <v>27</v>
      </c>
      <c r="AQ53" s="58"/>
      <c r="AR53" s="159">
        <v>0</v>
      </c>
      <c r="AS53" s="171">
        <v>0</v>
      </c>
      <c r="AT53" s="160">
        <v>0</v>
      </c>
      <c r="AU53" s="160">
        <v>0</v>
      </c>
      <c r="AV53" s="161">
        <v>0</v>
      </c>
      <c r="AW53" s="171">
        <v>0</v>
      </c>
      <c r="AX53" s="160">
        <v>0</v>
      </c>
      <c r="AY53" s="160">
        <v>0</v>
      </c>
      <c r="AZ53" s="161">
        <v>0</v>
      </c>
    </row>
    <row r="54" spans="1:52" ht="16.5" customHeight="1">
      <c r="A54" s="55"/>
      <c r="B54" s="34" t="s">
        <v>61</v>
      </c>
      <c r="C54" s="7"/>
      <c r="D54" s="138" t="e">
        <f>+F54+H54+J54+L54</f>
        <v>#REF!</v>
      </c>
      <c r="E54" s="7"/>
      <c r="F54" s="154" t="e">
        <f>+#REF!</f>
        <v>#REF!</v>
      </c>
      <c r="G54" s="7"/>
      <c r="H54" s="154" t="e">
        <f>+#REF!</f>
        <v>#REF!</v>
      </c>
      <c r="I54" s="7"/>
      <c r="J54" s="154" t="e">
        <f>+#REF!</f>
        <v>#REF!</v>
      </c>
      <c r="K54" s="7"/>
      <c r="L54" s="154" t="e">
        <f>+#REF!</f>
        <v>#REF!</v>
      </c>
      <c r="M54" s="96"/>
      <c r="N54" s="138" t="e">
        <f>+P54+R54+T54+V54</f>
        <v>#REF!</v>
      </c>
      <c r="O54" s="1"/>
      <c r="P54" s="156" t="e">
        <f>+#REF!</f>
        <v>#REF!</v>
      </c>
      <c r="Q54" s="1"/>
      <c r="R54" s="156" t="e">
        <f>+#REF!</f>
        <v>#REF!</v>
      </c>
      <c r="S54" s="1"/>
      <c r="T54" s="156" t="e">
        <f>+#REF!</f>
        <v>#REF!</v>
      </c>
      <c r="U54" s="1"/>
      <c r="V54" s="163">
        <v>0</v>
      </c>
      <c r="W54" s="154" t="e">
        <f>+#REF!</f>
        <v>#REF!</v>
      </c>
      <c r="X54" s="154" t="e">
        <f>+#REF!</f>
        <v>#REF!</v>
      </c>
      <c r="Y54" s="154" t="e">
        <f>+#REF!</f>
        <v>#REF!</v>
      </c>
      <c r="Z54" s="154" t="e">
        <f>+#REF!</f>
        <v>#REF!</v>
      </c>
      <c r="AA54" s="155" t="e">
        <f>+#REF!</f>
        <v>#REF!</v>
      </c>
      <c r="AB54" s="156" t="e">
        <f>+#REF!</f>
        <v>#REF!</v>
      </c>
      <c r="AC54" s="156" t="e">
        <f>+#REF!</f>
        <v>#REF!</v>
      </c>
      <c r="AD54" s="156" t="e">
        <f>+#REF!</f>
        <v>#REF!</v>
      </c>
      <c r="AE54" s="62"/>
      <c r="AF54" s="60" t="s">
        <v>61</v>
      </c>
      <c r="AG54" s="55"/>
      <c r="AH54" s="34" t="s">
        <v>61</v>
      </c>
      <c r="AI54" s="58"/>
      <c r="AJ54" s="138">
        <v>0</v>
      </c>
      <c r="AK54" s="58"/>
      <c r="AL54" s="138">
        <v>0</v>
      </c>
      <c r="AM54" s="58"/>
      <c r="AN54" s="138">
        <v>0</v>
      </c>
      <c r="AO54" s="58"/>
      <c r="AP54" s="138">
        <v>0</v>
      </c>
      <c r="AQ54" s="58"/>
      <c r="AR54" s="138">
        <v>0</v>
      </c>
      <c r="AS54" s="139">
        <v>0</v>
      </c>
      <c r="AT54" s="138">
        <v>0</v>
      </c>
      <c r="AU54" s="138">
        <v>0</v>
      </c>
      <c r="AV54" s="140">
        <v>0</v>
      </c>
      <c r="AW54" s="139">
        <v>0</v>
      </c>
      <c r="AX54" s="138">
        <v>0</v>
      </c>
      <c r="AY54" s="138">
        <v>0</v>
      </c>
      <c r="AZ54" s="140">
        <v>0</v>
      </c>
    </row>
    <row r="55" spans="1:52" ht="16.5" customHeight="1">
      <c r="A55" s="55"/>
      <c r="B55" s="34" t="s">
        <v>62</v>
      </c>
      <c r="C55" s="7"/>
      <c r="D55" s="138" t="e">
        <f>+F55+H55+J55+L55</f>
        <v>#REF!</v>
      </c>
      <c r="E55" s="7"/>
      <c r="F55" s="154" t="e">
        <f>+#REF!</f>
        <v>#REF!</v>
      </c>
      <c r="G55" s="7"/>
      <c r="H55" s="154" t="e">
        <f>+#REF!</f>
        <v>#REF!</v>
      </c>
      <c r="I55" s="7"/>
      <c r="J55" s="154" t="e">
        <f>+#REF!</f>
        <v>#REF!</v>
      </c>
      <c r="K55" s="7"/>
      <c r="L55" s="154" t="e">
        <f>+#REF!</f>
        <v>#REF!</v>
      </c>
      <c r="M55" s="96"/>
      <c r="N55" s="138" t="e">
        <f>+P55+R55+T55+V55</f>
        <v>#REF!</v>
      </c>
      <c r="O55" s="1"/>
      <c r="P55" s="156" t="e">
        <f>+#REF!</f>
        <v>#REF!</v>
      </c>
      <c r="Q55" s="1"/>
      <c r="R55" s="156" t="e">
        <f>+#REF!</f>
        <v>#REF!</v>
      </c>
      <c r="S55" s="1"/>
      <c r="T55" s="156" t="e">
        <f>+#REF!</f>
        <v>#REF!</v>
      </c>
      <c r="U55" s="1"/>
      <c r="V55" s="163">
        <v>0</v>
      </c>
      <c r="W55" s="154" t="e">
        <f>+#REF!</f>
        <v>#REF!</v>
      </c>
      <c r="X55" s="154" t="e">
        <f>+#REF!</f>
        <v>#REF!</v>
      </c>
      <c r="Y55" s="154" t="e">
        <f>+#REF!</f>
        <v>#REF!</v>
      </c>
      <c r="Z55" s="154" t="e">
        <f>+#REF!</f>
        <v>#REF!</v>
      </c>
      <c r="AA55" s="155" t="e">
        <f>+#REF!</f>
        <v>#REF!</v>
      </c>
      <c r="AB55" s="156" t="e">
        <f>+#REF!</f>
        <v>#REF!</v>
      </c>
      <c r="AC55" s="156" t="e">
        <f>+#REF!</f>
        <v>#REF!</v>
      </c>
      <c r="AD55" s="156" t="e">
        <f>+#REF!</f>
        <v>#REF!</v>
      </c>
      <c r="AE55" s="62"/>
      <c r="AF55" s="60" t="s">
        <v>62</v>
      </c>
      <c r="AG55" s="55"/>
      <c r="AH55" s="34" t="s">
        <v>62</v>
      </c>
      <c r="AI55" s="58"/>
      <c r="AJ55" s="138">
        <v>0</v>
      </c>
      <c r="AK55" s="58"/>
      <c r="AL55" s="138">
        <v>0</v>
      </c>
      <c r="AM55" s="58"/>
      <c r="AN55" s="138">
        <v>0</v>
      </c>
      <c r="AO55" s="58"/>
      <c r="AP55" s="138">
        <v>0</v>
      </c>
      <c r="AQ55" s="58"/>
      <c r="AR55" s="138">
        <v>0</v>
      </c>
      <c r="AS55" s="139">
        <v>0</v>
      </c>
      <c r="AT55" s="138">
        <v>0</v>
      </c>
      <c r="AU55" s="138">
        <v>0</v>
      </c>
      <c r="AV55" s="140">
        <v>0</v>
      </c>
      <c r="AW55" s="139">
        <v>0</v>
      </c>
      <c r="AX55" s="138">
        <v>0</v>
      </c>
      <c r="AY55" s="138">
        <v>0</v>
      </c>
      <c r="AZ55" s="140">
        <v>0</v>
      </c>
    </row>
    <row r="56" spans="1:52" ht="16.5" customHeight="1">
      <c r="A56" s="55"/>
      <c r="B56" s="34" t="s">
        <v>63</v>
      </c>
      <c r="C56" s="7"/>
      <c r="D56" s="138" t="e">
        <f>+F56+H56+J56+L56</f>
        <v>#REF!</v>
      </c>
      <c r="E56" s="7"/>
      <c r="F56" s="154" t="e">
        <f>+#REF!</f>
        <v>#REF!</v>
      </c>
      <c r="G56" s="7"/>
      <c r="H56" s="154" t="e">
        <f>+#REF!</f>
        <v>#REF!</v>
      </c>
      <c r="I56" s="7"/>
      <c r="J56" s="154" t="e">
        <f>+#REF!</f>
        <v>#REF!</v>
      </c>
      <c r="K56" s="7"/>
      <c r="L56" s="154" t="e">
        <f>+#REF!</f>
        <v>#REF!</v>
      </c>
      <c r="M56" s="96"/>
      <c r="N56" s="138" t="e">
        <f>+P56+R56+T56+V56</f>
        <v>#REF!</v>
      </c>
      <c r="O56" s="1"/>
      <c r="P56" s="156" t="e">
        <f>+#REF!</f>
        <v>#REF!</v>
      </c>
      <c r="Q56" s="1"/>
      <c r="R56" s="156" t="e">
        <f>+#REF!</f>
        <v>#REF!</v>
      </c>
      <c r="S56" s="1"/>
      <c r="T56" s="156" t="e">
        <f>+#REF!</f>
        <v>#REF!</v>
      </c>
      <c r="U56" s="1"/>
      <c r="V56" s="163">
        <v>0</v>
      </c>
      <c r="W56" s="154" t="e">
        <f>+#REF!</f>
        <v>#REF!</v>
      </c>
      <c r="X56" s="154" t="e">
        <f>+#REF!</f>
        <v>#REF!</v>
      </c>
      <c r="Y56" s="154" t="e">
        <f>+#REF!</f>
        <v>#REF!</v>
      </c>
      <c r="Z56" s="154" t="e">
        <f>+#REF!</f>
        <v>#REF!</v>
      </c>
      <c r="AA56" s="155" t="e">
        <f>+#REF!</f>
        <v>#REF!</v>
      </c>
      <c r="AB56" s="156" t="e">
        <f>+#REF!</f>
        <v>#REF!</v>
      </c>
      <c r="AC56" s="156" t="e">
        <f>+#REF!</f>
        <v>#REF!</v>
      </c>
      <c r="AD56" s="156" t="e">
        <f>+#REF!</f>
        <v>#REF!</v>
      </c>
      <c r="AE56" s="62"/>
      <c r="AF56" s="60" t="s">
        <v>63</v>
      </c>
      <c r="AG56" s="55"/>
      <c r="AH56" s="34" t="s">
        <v>63</v>
      </c>
      <c r="AI56" s="58"/>
      <c r="AJ56" s="138">
        <v>93</v>
      </c>
      <c r="AK56" s="58"/>
      <c r="AL56" s="138">
        <v>40</v>
      </c>
      <c r="AM56" s="58"/>
      <c r="AN56" s="138">
        <v>26</v>
      </c>
      <c r="AO56" s="58"/>
      <c r="AP56" s="138">
        <v>27</v>
      </c>
      <c r="AQ56" s="58"/>
      <c r="AR56" s="138">
        <v>0</v>
      </c>
      <c r="AS56" s="139">
        <v>0</v>
      </c>
      <c r="AT56" s="138">
        <v>0</v>
      </c>
      <c r="AU56" s="138">
        <v>0</v>
      </c>
      <c r="AV56" s="140">
        <v>0</v>
      </c>
      <c r="AW56" s="139">
        <v>0</v>
      </c>
      <c r="AX56" s="138">
        <v>0</v>
      </c>
      <c r="AY56" s="138">
        <v>0</v>
      </c>
      <c r="AZ56" s="140">
        <v>0</v>
      </c>
    </row>
    <row r="57" spans="1:52" ht="16.5" customHeight="1">
      <c r="A57" s="55"/>
      <c r="B57" s="34" t="s">
        <v>64</v>
      </c>
      <c r="C57" s="7"/>
      <c r="D57" s="138" t="e">
        <f>+F57+H57+J57+L57</f>
        <v>#REF!</v>
      </c>
      <c r="E57" s="7"/>
      <c r="F57" s="154" t="e">
        <f>+#REF!</f>
        <v>#REF!</v>
      </c>
      <c r="G57" s="7"/>
      <c r="H57" s="154" t="e">
        <f>+#REF!</f>
        <v>#REF!</v>
      </c>
      <c r="I57" s="7"/>
      <c r="J57" s="154" t="e">
        <f>+#REF!</f>
        <v>#REF!</v>
      </c>
      <c r="K57" s="7"/>
      <c r="L57" s="154" t="e">
        <f>+#REF!</f>
        <v>#REF!</v>
      </c>
      <c r="M57" s="96"/>
      <c r="N57" s="138" t="e">
        <f>+P57+R57+T57+V57</f>
        <v>#REF!</v>
      </c>
      <c r="O57" s="1"/>
      <c r="P57" s="156" t="e">
        <f>+#REF!</f>
        <v>#REF!</v>
      </c>
      <c r="Q57" s="1"/>
      <c r="R57" s="156" t="e">
        <f>+#REF!</f>
        <v>#REF!</v>
      </c>
      <c r="S57" s="1"/>
      <c r="T57" s="156" t="e">
        <f>+#REF!</f>
        <v>#REF!</v>
      </c>
      <c r="U57" s="1"/>
      <c r="V57" s="163">
        <v>0</v>
      </c>
      <c r="W57" s="154" t="e">
        <f>+#REF!</f>
        <v>#REF!</v>
      </c>
      <c r="X57" s="154" t="e">
        <f>+#REF!</f>
        <v>#REF!</v>
      </c>
      <c r="Y57" s="154" t="e">
        <f>+#REF!</f>
        <v>#REF!</v>
      </c>
      <c r="Z57" s="154" t="e">
        <f>+#REF!</f>
        <v>#REF!</v>
      </c>
      <c r="AA57" s="155" t="e">
        <f>+#REF!</f>
        <v>#REF!</v>
      </c>
      <c r="AB57" s="156" t="e">
        <f>+#REF!</f>
        <v>#REF!</v>
      </c>
      <c r="AC57" s="156" t="e">
        <f>+#REF!</f>
        <v>#REF!</v>
      </c>
      <c r="AD57" s="156" t="e">
        <f>+#REF!</f>
        <v>#REF!</v>
      </c>
      <c r="AE57" s="62"/>
      <c r="AF57" s="60" t="s">
        <v>64</v>
      </c>
      <c r="AG57" s="55"/>
      <c r="AH57" s="34" t="s">
        <v>64</v>
      </c>
      <c r="AI57" s="58"/>
      <c r="AJ57" s="138">
        <v>0</v>
      </c>
      <c r="AK57" s="58"/>
      <c r="AL57" s="138">
        <v>0</v>
      </c>
      <c r="AM57" s="58"/>
      <c r="AN57" s="138">
        <v>0</v>
      </c>
      <c r="AO57" s="58"/>
      <c r="AP57" s="138">
        <v>0</v>
      </c>
      <c r="AQ57" s="58"/>
      <c r="AR57" s="138">
        <v>0</v>
      </c>
      <c r="AS57" s="139">
        <v>0</v>
      </c>
      <c r="AT57" s="138">
        <v>0</v>
      </c>
      <c r="AU57" s="138">
        <v>0</v>
      </c>
      <c r="AV57" s="140">
        <v>0</v>
      </c>
      <c r="AW57" s="139">
        <v>0</v>
      </c>
      <c r="AX57" s="138">
        <v>0</v>
      </c>
      <c r="AY57" s="138">
        <v>0</v>
      </c>
      <c r="AZ57" s="140">
        <v>0</v>
      </c>
    </row>
    <row r="58" spans="1:52" ht="12" customHeight="1">
      <c r="A58" s="55"/>
      <c r="B58" s="34"/>
      <c r="C58" s="7"/>
      <c r="D58" s="154"/>
      <c r="E58" s="7"/>
      <c r="F58" s="154"/>
      <c r="G58" s="7"/>
      <c r="H58" s="154"/>
      <c r="I58" s="7"/>
      <c r="J58" s="154"/>
      <c r="K58" s="7"/>
      <c r="L58" s="154"/>
      <c r="M58" s="96"/>
      <c r="N58" s="156"/>
      <c r="O58" s="1"/>
      <c r="P58" s="156"/>
      <c r="Q58" s="1"/>
      <c r="R58" s="156"/>
      <c r="S58" s="1"/>
      <c r="T58" s="156"/>
      <c r="U58" s="1"/>
      <c r="V58" s="163"/>
      <c r="W58" s="154"/>
      <c r="X58" s="154"/>
      <c r="Y58" s="154"/>
      <c r="Z58" s="154"/>
      <c r="AA58" s="155"/>
      <c r="AB58" s="156"/>
      <c r="AC58" s="156"/>
      <c r="AD58" s="156"/>
      <c r="AE58" s="62"/>
      <c r="AF58" s="60"/>
      <c r="AG58" s="55"/>
      <c r="AH58" s="34"/>
      <c r="AI58" s="58"/>
      <c r="AJ58" s="154"/>
      <c r="AK58" s="58"/>
      <c r="AL58" s="154"/>
      <c r="AM58" s="58"/>
      <c r="AN58" s="154"/>
      <c r="AO58" s="58"/>
      <c r="AP58" s="154"/>
      <c r="AQ58" s="58"/>
      <c r="AR58" s="154"/>
      <c r="AS58" s="170"/>
      <c r="AT58" s="156"/>
      <c r="AU58" s="156"/>
      <c r="AV58" s="163"/>
      <c r="AW58" s="170"/>
      <c r="AX58" s="156"/>
      <c r="AY58" s="156"/>
      <c r="AZ58" s="163"/>
    </row>
    <row r="59" spans="1:52" ht="16.5" customHeight="1">
      <c r="A59" s="464" t="s">
        <v>65</v>
      </c>
      <c r="B59" s="465"/>
      <c r="C59" s="7"/>
      <c r="D59" s="159" t="e">
        <f>SUM(D60:D62)</f>
        <v>#REF!</v>
      </c>
      <c r="E59" s="7"/>
      <c r="F59" s="159" t="e">
        <f>SUM(F60:F62)</f>
        <v>#REF!</v>
      </c>
      <c r="G59" s="7"/>
      <c r="H59" s="159" t="e">
        <f>SUM(H60:H62)</f>
        <v>#REF!</v>
      </c>
      <c r="I59" s="7"/>
      <c r="J59" s="159" t="e">
        <f>SUM(J60:J62)</f>
        <v>#REF!</v>
      </c>
      <c r="K59" s="7"/>
      <c r="L59" s="159" t="e">
        <f>SUM(L60:L62)</f>
        <v>#REF!</v>
      </c>
      <c r="M59" s="96"/>
      <c r="N59" s="160" t="e">
        <f>SUM(N60:N62)</f>
        <v>#REF!</v>
      </c>
      <c r="O59" s="1"/>
      <c r="P59" s="160" t="e">
        <f>SUM(P60:P62)</f>
        <v>#REF!</v>
      </c>
      <c r="Q59" s="1"/>
      <c r="R59" s="160" t="e">
        <f>SUM(R60:R62)</f>
        <v>#REF!</v>
      </c>
      <c r="S59" s="1"/>
      <c r="T59" s="160" t="e">
        <f>SUM(T60:T62)</f>
        <v>#REF!</v>
      </c>
      <c r="U59" s="1"/>
      <c r="V59" s="161">
        <f aca="true" t="shared" si="10" ref="V59:AD59">SUM(V60:V62)</f>
        <v>0</v>
      </c>
      <c r="W59" s="159" t="e">
        <f t="shared" si="10"/>
        <v>#REF!</v>
      </c>
      <c r="X59" s="159" t="e">
        <f t="shared" si="10"/>
        <v>#REF!</v>
      </c>
      <c r="Y59" s="159" t="e">
        <f t="shared" si="10"/>
        <v>#REF!</v>
      </c>
      <c r="Z59" s="159" t="e">
        <f t="shared" si="10"/>
        <v>#REF!</v>
      </c>
      <c r="AA59" s="162" t="e">
        <f t="shared" si="10"/>
        <v>#REF!</v>
      </c>
      <c r="AB59" s="160" t="e">
        <f t="shared" si="10"/>
        <v>#REF!</v>
      </c>
      <c r="AC59" s="160" t="e">
        <f t="shared" si="10"/>
        <v>#REF!</v>
      </c>
      <c r="AD59" s="160" t="e">
        <f t="shared" si="10"/>
        <v>#REF!</v>
      </c>
      <c r="AE59" s="490" t="s">
        <v>65</v>
      </c>
      <c r="AF59" s="464"/>
      <c r="AG59" s="464" t="s">
        <v>65</v>
      </c>
      <c r="AH59" s="465"/>
      <c r="AI59" s="58"/>
      <c r="AJ59" s="159">
        <v>159</v>
      </c>
      <c r="AK59" s="58"/>
      <c r="AL59" s="159">
        <v>55</v>
      </c>
      <c r="AM59" s="58"/>
      <c r="AN59" s="159">
        <v>48</v>
      </c>
      <c r="AO59" s="58"/>
      <c r="AP59" s="159">
        <v>56</v>
      </c>
      <c r="AQ59" s="58"/>
      <c r="AR59" s="159">
        <v>0</v>
      </c>
      <c r="AS59" s="171">
        <v>0</v>
      </c>
      <c r="AT59" s="160">
        <v>0</v>
      </c>
      <c r="AU59" s="160">
        <v>0</v>
      </c>
      <c r="AV59" s="161">
        <v>0</v>
      </c>
      <c r="AW59" s="171">
        <v>0</v>
      </c>
      <c r="AX59" s="160">
        <v>0</v>
      </c>
      <c r="AY59" s="160">
        <v>0</v>
      </c>
      <c r="AZ59" s="161">
        <v>0</v>
      </c>
    </row>
    <row r="60" spans="1:52" ht="16.5" customHeight="1">
      <c r="A60" s="55"/>
      <c r="B60" s="34" t="s">
        <v>66</v>
      </c>
      <c r="C60" s="7"/>
      <c r="D60" s="138" t="e">
        <f>+F60+H60+J60+L60</f>
        <v>#REF!</v>
      </c>
      <c r="E60" s="7"/>
      <c r="F60" s="154" t="e">
        <f>+#REF!</f>
        <v>#REF!</v>
      </c>
      <c r="G60" s="7"/>
      <c r="H60" s="154" t="e">
        <f>+#REF!</f>
        <v>#REF!</v>
      </c>
      <c r="I60" s="7"/>
      <c r="J60" s="154" t="e">
        <f>+#REF!</f>
        <v>#REF!</v>
      </c>
      <c r="K60" s="7"/>
      <c r="L60" s="154" t="e">
        <f>+#REF!</f>
        <v>#REF!</v>
      </c>
      <c r="M60" s="96"/>
      <c r="N60" s="138" t="e">
        <f>+P60+R60+T60+V60</f>
        <v>#REF!</v>
      </c>
      <c r="O60" s="1"/>
      <c r="P60" s="156" t="e">
        <f>+#REF!</f>
        <v>#REF!</v>
      </c>
      <c r="Q60" s="1"/>
      <c r="R60" s="156" t="e">
        <f>+#REF!</f>
        <v>#REF!</v>
      </c>
      <c r="S60" s="1"/>
      <c r="T60" s="156" t="e">
        <f>+#REF!</f>
        <v>#REF!</v>
      </c>
      <c r="U60" s="1"/>
      <c r="V60" s="163">
        <v>0</v>
      </c>
      <c r="W60" s="154" t="e">
        <f>+#REF!</f>
        <v>#REF!</v>
      </c>
      <c r="X60" s="154" t="e">
        <f>+#REF!</f>
        <v>#REF!</v>
      </c>
      <c r="Y60" s="154" t="e">
        <f>+#REF!</f>
        <v>#REF!</v>
      </c>
      <c r="Z60" s="154" t="e">
        <f>+#REF!</f>
        <v>#REF!</v>
      </c>
      <c r="AA60" s="155" t="e">
        <f>+#REF!</f>
        <v>#REF!</v>
      </c>
      <c r="AB60" s="156" t="e">
        <f>+#REF!</f>
        <v>#REF!</v>
      </c>
      <c r="AC60" s="156" t="e">
        <f>+#REF!</f>
        <v>#REF!</v>
      </c>
      <c r="AD60" s="156" t="e">
        <f>+#REF!</f>
        <v>#REF!</v>
      </c>
      <c r="AE60" s="62"/>
      <c r="AF60" s="60" t="s">
        <v>66</v>
      </c>
      <c r="AG60" s="55"/>
      <c r="AH60" s="34" t="s">
        <v>66</v>
      </c>
      <c r="AI60" s="58"/>
      <c r="AJ60" s="138">
        <v>65</v>
      </c>
      <c r="AK60" s="58"/>
      <c r="AL60" s="138">
        <v>22</v>
      </c>
      <c r="AM60" s="58"/>
      <c r="AN60" s="138">
        <v>17</v>
      </c>
      <c r="AO60" s="58"/>
      <c r="AP60" s="138">
        <v>26</v>
      </c>
      <c r="AQ60" s="58"/>
      <c r="AR60" s="138">
        <v>0</v>
      </c>
      <c r="AS60" s="139">
        <v>0</v>
      </c>
      <c r="AT60" s="138">
        <v>0</v>
      </c>
      <c r="AU60" s="138">
        <v>0</v>
      </c>
      <c r="AV60" s="140">
        <v>0</v>
      </c>
      <c r="AW60" s="139">
        <v>0</v>
      </c>
      <c r="AX60" s="138">
        <v>0</v>
      </c>
      <c r="AY60" s="138">
        <v>0</v>
      </c>
      <c r="AZ60" s="140">
        <v>0</v>
      </c>
    </row>
    <row r="61" spans="1:52" ht="16.5" customHeight="1">
      <c r="A61" s="55"/>
      <c r="B61" s="34" t="s">
        <v>67</v>
      </c>
      <c r="C61" s="7"/>
      <c r="D61" s="138" t="e">
        <f>+F61+H61+J61+L61</f>
        <v>#REF!</v>
      </c>
      <c r="E61" s="7"/>
      <c r="F61" s="154" t="e">
        <f>+#REF!</f>
        <v>#REF!</v>
      </c>
      <c r="G61" s="7"/>
      <c r="H61" s="154" t="e">
        <f>+#REF!</f>
        <v>#REF!</v>
      </c>
      <c r="I61" s="7"/>
      <c r="J61" s="154" t="e">
        <f>+#REF!</f>
        <v>#REF!</v>
      </c>
      <c r="K61" s="7"/>
      <c r="L61" s="154" t="e">
        <f>+#REF!</f>
        <v>#REF!</v>
      </c>
      <c r="M61" s="96"/>
      <c r="N61" s="138" t="e">
        <f>+P61+R61+T61+V61</f>
        <v>#REF!</v>
      </c>
      <c r="O61" s="1"/>
      <c r="P61" s="156" t="e">
        <f>+#REF!</f>
        <v>#REF!</v>
      </c>
      <c r="Q61" s="1"/>
      <c r="R61" s="156" t="e">
        <f>+#REF!</f>
        <v>#REF!</v>
      </c>
      <c r="S61" s="1"/>
      <c r="T61" s="156" t="e">
        <f>+#REF!</f>
        <v>#REF!</v>
      </c>
      <c r="U61" s="1"/>
      <c r="V61" s="163">
        <v>0</v>
      </c>
      <c r="W61" s="154" t="e">
        <f>+#REF!</f>
        <v>#REF!</v>
      </c>
      <c r="X61" s="154" t="e">
        <f>+#REF!</f>
        <v>#REF!</v>
      </c>
      <c r="Y61" s="154" t="e">
        <f>+#REF!</f>
        <v>#REF!</v>
      </c>
      <c r="Z61" s="154" t="e">
        <f>+#REF!</f>
        <v>#REF!</v>
      </c>
      <c r="AA61" s="155" t="e">
        <f>+#REF!</f>
        <v>#REF!</v>
      </c>
      <c r="AB61" s="156" t="e">
        <f>+#REF!</f>
        <v>#REF!</v>
      </c>
      <c r="AC61" s="156" t="e">
        <f>+#REF!</f>
        <v>#REF!</v>
      </c>
      <c r="AD61" s="156" t="e">
        <f>+#REF!</f>
        <v>#REF!</v>
      </c>
      <c r="AE61" s="62"/>
      <c r="AF61" s="60" t="s">
        <v>67</v>
      </c>
      <c r="AG61" s="55"/>
      <c r="AH61" s="34" t="s">
        <v>67</v>
      </c>
      <c r="AI61" s="58"/>
      <c r="AJ61" s="138">
        <v>0</v>
      </c>
      <c r="AK61" s="58"/>
      <c r="AL61" s="138">
        <v>0</v>
      </c>
      <c r="AM61" s="58"/>
      <c r="AN61" s="138">
        <v>0</v>
      </c>
      <c r="AO61" s="58"/>
      <c r="AP61" s="138">
        <v>0</v>
      </c>
      <c r="AQ61" s="58"/>
      <c r="AR61" s="138">
        <v>0</v>
      </c>
      <c r="AS61" s="139">
        <v>0</v>
      </c>
      <c r="AT61" s="138">
        <v>0</v>
      </c>
      <c r="AU61" s="138">
        <v>0</v>
      </c>
      <c r="AV61" s="140">
        <v>0</v>
      </c>
      <c r="AW61" s="139">
        <v>0</v>
      </c>
      <c r="AX61" s="138">
        <v>0</v>
      </c>
      <c r="AY61" s="138">
        <v>0</v>
      </c>
      <c r="AZ61" s="140">
        <v>0</v>
      </c>
    </row>
    <row r="62" spans="1:52" ht="16.5" customHeight="1">
      <c r="A62" s="55"/>
      <c r="B62" s="34" t="s">
        <v>68</v>
      </c>
      <c r="C62" s="7"/>
      <c r="D62" s="138" t="e">
        <f>+F62+H62+J62+L62</f>
        <v>#REF!</v>
      </c>
      <c r="E62" s="7"/>
      <c r="F62" s="154" t="e">
        <f>+#REF!</f>
        <v>#REF!</v>
      </c>
      <c r="G62" s="7"/>
      <c r="H62" s="154" t="e">
        <f>+#REF!</f>
        <v>#REF!</v>
      </c>
      <c r="I62" s="7"/>
      <c r="J62" s="154" t="e">
        <f>+#REF!</f>
        <v>#REF!</v>
      </c>
      <c r="K62" s="7"/>
      <c r="L62" s="154" t="e">
        <f>+#REF!</f>
        <v>#REF!</v>
      </c>
      <c r="M62" s="96"/>
      <c r="N62" s="138" t="e">
        <f>+P62+R62+T62+V62</f>
        <v>#REF!</v>
      </c>
      <c r="O62" s="1"/>
      <c r="P62" s="156" t="e">
        <f>+#REF!</f>
        <v>#REF!</v>
      </c>
      <c r="Q62" s="1"/>
      <c r="R62" s="156" t="e">
        <f>+#REF!</f>
        <v>#REF!</v>
      </c>
      <c r="S62" s="1"/>
      <c r="T62" s="156" t="e">
        <f>+#REF!</f>
        <v>#REF!</v>
      </c>
      <c r="U62" s="1"/>
      <c r="V62" s="163">
        <v>0</v>
      </c>
      <c r="W62" s="154" t="e">
        <f>+#REF!</f>
        <v>#REF!</v>
      </c>
      <c r="X62" s="154" t="e">
        <f>+#REF!</f>
        <v>#REF!</v>
      </c>
      <c r="Y62" s="154" t="e">
        <f>+#REF!</f>
        <v>#REF!</v>
      </c>
      <c r="Z62" s="154" t="e">
        <f>+#REF!</f>
        <v>#REF!</v>
      </c>
      <c r="AA62" s="155" t="e">
        <f>+#REF!</f>
        <v>#REF!</v>
      </c>
      <c r="AB62" s="156" t="e">
        <f>+#REF!</f>
        <v>#REF!</v>
      </c>
      <c r="AC62" s="156" t="e">
        <f>+#REF!</f>
        <v>#REF!</v>
      </c>
      <c r="AD62" s="156" t="e">
        <f>+#REF!</f>
        <v>#REF!</v>
      </c>
      <c r="AE62" s="62"/>
      <c r="AF62" s="60" t="s">
        <v>68</v>
      </c>
      <c r="AG62" s="55"/>
      <c r="AH62" s="34" t="s">
        <v>68</v>
      </c>
      <c r="AI62" s="58"/>
      <c r="AJ62" s="138">
        <v>94</v>
      </c>
      <c r="AK62" s="58"/>
      <c r="AL62" s="138">
        <v>33</v>
      </c>
      <c r="AM62" s="58"/>
      <c r="AN62" s="138">
        <v>31</v>
      </c>
      <c r="AO62" s="58"/>
      <c r="AP62" s="138">
        <v>30</v>
      </c>
      <c r="AQ62" s="58"/>
      <c r="AR62" s="138">
        <v>0</v>
      </c>
      <c r="AS62" s="139">
        <v>0</v>
      </c>
      <c r="AT62" s="138">
        <v>0</v>
      </c>
      <c r="AU62" s="138">
        <v>0</v>
      </c>
      <c r="AV62" s="140">
        <v>0</v>
      </c>
      <c r="AW62" s="139">
        <v>0</v>
      </c>
      <c r="AX62" s="138">
        <v>0</v>
      </c>
      <c r="AY62" s="138">
        <v>0</v>
      </c>
      <c r="AZ62" s="140">
        <v>0</v>
      </c>
    </row>
    <row r="63" spans="1:52" ht="12" customHeight="1">
      <c r="A63" s="55"/>
      <c r="B63" s="34"/>
      <c r="C63" s="7"/>
      <c r="D63" s="154"/>
      <c r="E63" s="7"/>
      <c r="F63" s="154"/>
      <c r="G63" s="7"/>
      <c r="H63" s="154"/>
      <c r="I63" s="7"/>
      <c r="J63" s="154"/>
      <c r="K63" s="7"/>
      <c r="L63" s="154"/>
      <c r="M63" s="96"/>
      <c r="N63" s="156"/>
      <c r="O63" s="1"/>
      <c r="P63" s="156"/>
      <c r="Q63" s="1"/>
      <c r="R63" s="156"/>
      <c r="S63" s="1"/>
      <c r="T63" s="156"/>
      <c r="U63" s="1"/>
      <c r="V63" s="163"/>
      <c r="W63" s="154"/>
      <c r="X63" s="154"/>
      <c r="Y63" s="154"/>
      <c r="Z63" s="154"/>
      <c r="AA63" s="155"/>
      <c r="AB63" s="156"/>
      <c r="AC63" s="156"/>
      <c r="AD63" s="156"/>
      <c r="AE63" s="62"/>
      <c r="AF63" s="60"/>
      <c r="AG63" s="55"/>
      <c r="AH63" s="34"/>
      <c r="AI63" s="58"/>
      <c r="AJ63" s="154"/>
      <c r="AK63" s="58"/>
      <c r="AL63" s="154"/>
      <c r="AM63" s="58"/>
      <c r="AN63" s="154"/>
      <c r="AO63" s="58"/>
      <c r="AP63" s="154"/>
      <c r="AQ63" s="58"/>
      <c r="AR63" s="154"/>
      <c r="AS63" s="170"/>
      <c r="AT63" s="156"/>
      <c r="AU63" s="156"/>
      <c r="AV63" s="163"/>
      <c r="AW63" s="170"/>
      <c r="AX63" s="156"/>
      <c r="AY63" s="156"/>
      <c r="AZ63" s="163"/>
    </row>
    <row r="64" spans="1:52" ht="16.5" customHeight="1">
      <c r="A64" s="464" t="s">
        <v>69</v>
      </c>
      <c r="B64" s="465"/>
      <c r="C64" s="7"/>
      <c r="D64" s="159" t="e">
        <f>SUM(D65:D76)</f>
        <v>#REF!</v>
      </c>
      <c r="E64" s="7"/>
      <c r="F64" s="159" t="e">
        <f>SUM(F65:F76)</f>
        <v>#REF!</v>
      </c>
      <c r="G64" s="7"/>
      <c r="H64" s="159" t="e">
        <f>SUM(H65:H76)</f>
        <v>#REF!</v>
      </c>
      <c r="I64" s="7"/>
      <c r="J64" s="159" t="e">
        <f>SUM(J65:J76)</f>
        <v>#REF!</v>
      </c>
      <c r="K64" s="7"/>
      <c r="L64" s="159" t="e">
        <f>SUM(L65:L76)</f>
        <v>#REF!</v>
      </c>
      <c r="M64" s="96"/>
      <c r="N64" s="160" t="e">
        <f>SUM(N65:N76)</f>
        <v>#REF!</v>
      </c>
      <c r="O64" s="1"/>
      <c r="P64" s="160" t="e">
        <f>SUM(P65:P76)</f>
        <v>#REF!</v>
      </c>
      <c r="Q64" s="1"/>
      <c r="R64" s="160" t="e">
        <f>SUM(R65:R76)</f>
        <v>#REF!</v>
      </c>
      <c r="S64" s="1"/>
      <c r="T64" s="160" t="e">
        <f>SUM(T65:T76)</f>
        <v>#REF!</v>
      </c>
      <c r="U64" s="1"/>
      <c r="V64" s="161">
        <f aca="true" t="shared" si="11" ref="V64:AD64">SUM(V65:V76)</f>
        <v>0</v>
      </c>
      <c r="W64" s="159" t="e">
        <f t="shared" si="11"/>
        <v>#REF!</v>
      </c>
      <c r="X64" s="159" t="e">
        <f t="shared" si="11"/>
        <v>#REF!</v>
      </c>
      <c r="Y64" s="159" t="e">
        <f t="shared" si="11"/>
        <v>#REF!</v>
      </c>
      <c r="Z64" s="159" t="e">
        <f t="shared" si="11"/>
        <v>#REF!</v>
      </c>
      <c r="AA64" s="162" t="e">
        <f>SUM(AA65:AA76)</f>
        <v>#REF!</v>
      </c>
      <c r="AB64" s="160" t="e">
        <f t="shared" si="11"/>
        <v>#REF!</v>
      </c>
      <c r="AC64" s="160" t="e">
        <f t="shared" si="11"/>
        <v>#REF!</v>
      </c>
      <c r="AD64" s="160" t="e">
        <f t="shared" si="11"/>
        <v>#REF!</v>
      </c>
      <c r="AE64" s="490" t="s">
        <v>69</v>
      </c>
      <c r="AF64" s="464"/>
      <c r="AG64" s="464" t="s">
        <v>69</v>
      </c>
      <c r="AH64" s="465"/>
      <c r="AI64" s="58"/>
      <c r="AJ64" s="159">
        <v>360</v>
      </c>
      <c r="AK64" s="58"/>
      <c r="AL64" s="159">
        <v>132</v>
      </c>
      <c r="AM64" s="58"/>
      <c r="AN64" s="159">
        <v>109</v>
      </c>
      <c r="AO64" s="58"/>
      <c r="AP64" s="159">
        <v>119</v>
      </c>
      <c r="AQ64" s="58"/>
      <c r="AR64" s="159">
        <v>0</v>
      </c>
      <c r="AS64" s="171">
        <v>0</v>
      </c>
      <c r="AT64" s="160">
        <v>0</v>
      </c>
      <c r="AU64" s="160">
        <v>0</v>
      </c>
      <c r="AV64" s="161">
        <v>0</v>
      </c>
      <c r="AW64" s="171">
        <v>0</v>
      </c>
      <c r="AX64" s="160">
        <v>0</v>
      </c>
      <c r="AY64" s="160">
        <v>0</v>
      </c>
      <c r="AZ64" s="161">
        <v>0</v>
      </c>
    </row>
    <row r="65" spans="1:52" ht="16.5" customHeight="1">
      <c r="A65" s="55"/>
      <c r="B65" s="34" t="s">
        <v>70</v>
      </c>
      <c r="C65" s="7"/>
      <c r="D65" s="138" t="e">
        <f aca="true" t="shared" si="12" ref="D65:D76">+F65+H65+J65+L65</f>
        <v>#REF!</v>
      </c>
      <c r="E65" s="7"/>
      <c r="F65" s="154" t="e">
        <f>+#REF!</f>
        <v>#REF!</v>
      </c>
      <c r="G65" s="7"/>
      <c r="H65" s="154" t="e">
        <f>+#REF!</f>
        <v>#REF!</v>
      </c>
      <c r="I65" s="7"/>
      <c r="J65" s="154" t="e">
        <f>+#REF!</f>
        <v>#REF!</v>
      </c>
      <c r="K65" s="7"/>
      <c r="L65" s="154" t="e">
        <f>+#REF!</f>
        <v>#REF!</v>
      </c>
      <c r="M65" s="96"/>
      <c r="N65" s="138" t="e">
        <f aca="true" t="shared" si="13" ref="N65:N76">+P65+R65+T65+V65</f>
        <v>#REF!</v>
      </c>
      <c r="O65" s="1"/>
      <c r="P65" s="156" t="e">
        <f>+#REF!</f>
        <v>#REF!</v>
      </c>
      <c r="Q65" s="1"/>
      <c r="R65" s="156" t="e">
        <f>+#REF!</f>
        <v>#REF!</v>
      </c>
      <c r="S65" s="1"/>
      <c r="T65" s="156" t="e">
        <f>+#REF!</f>
        <v>#REF!</v>
      </c>
      <c r="U65" s="1"/>
      <c r="V65" s="163">
        <v>0</v>
      </c>
      <c r="W65" s="154" t="e">
        <f>+#REF!</f>
        <v>#REF!</v>
      </c>
      <c r="X65" s="154" t="e">
        <f>+#REF!</f>
        <v>#REF!</v>
      </c>
      <c r="Y65" s="154" t="e">
        <f>+#REF!</f>
        <v>#REF!</v>
      </c>
      <c r="Z65" s="154" t="e">
        <f>+#REF!</f>
        <v>#REF!</v>
      </c>
      <c r="AA65" s="155" t="e">
        <f>+#REF!</f>
        <v>#REF!</v>
      </c>
      <c r="AB65" s="156" t="e">
        <f>+#REF!</f>
        <v>#REF!</v>
      </c>
      <c r="AC65" s="156" t="e">
        <f>+#REF!</f>
        <v>#REF!</v>
      </c>
      <c r="AD65" s="156" t="e">
        <f>+#REF!</f>
        <v>#REF!</v>
      </c>
      <c r="AE65" s="62"/>
      <c r="AF65" s="60" t="s">
        <v>70</v>
      </c>
      <c r="AG65" s="55"/>
      <c r="AH65" s="34" t="s">
        <v>70</v>
      </c>
      <c r="AI65" s="58"/>
      <c r="AJ65" s="138">
        <v>0</v>
      </c>
      <c r="AK65" s="58"/>
      <c r="AL65" s="138">
        <v>0</v>
      </c>
      <c r="AM65" s="58"/>
      <c r="AN65" s="138">
        <v>0</v>
      </c>
      <c r="AO65" s="58"/>
      <c r="AP65" s="138">
        <v>0</v>
      </c>
      <c r="AQ65" s="58"/>
      <c r="AR65" s="138">
        <v>0</v>
      </c>
      <c r="AS65" s="139">
        <v>0</v>
      </c>
      <c r="AT65" s="138">
        <v>0</v>
      </c>
      <c r="AU65" s="138">
        <v>0</v>
      </c>
      <c r="AV65" s="140">
        <v>0</v>
      </c>
      <c r="AW65" s="139">
        <v>0</v>
      </c>
      <c r="AX65" s="138">
        <v>0</v>
      </c>
      <c r="AY65" s="138">
        <v>0</v>
      </c>
      <c r="AZ65" s="140">
        <v>0</v>
      </c>
    </row>
    <row r="66" spans="1:52" ht="16.5" customHeight="1">
      <c r="A66" s="55"/>
      <c r="B66" s="34" t="s">
        <v>71</v>
      </c>
      <c r="C66" s="7"/>
      <c r="D66" s="138" t="e">
        <f t="shared" si="12"/>
        <v>#REF!</v>
      </c>
      <c r="E66" s="7"/>
      <c r="F66" s="154" t="e">
        <f>+#REF!</f>
        <v>#REF!</v>
      </c>
      <c r="G66" s="7"/>
      <c r="H66" s="154" t="e">
        <f>+#REF!</f>
        <v>#REF!</v>
      </c>
      <c r="I66" s="7"/>
      <c r="J66" s="154" t="e">
        <f>+#REF!</f>
        <v>#REF!</v>
      </c>
      <c r="K66" s="7"/>
      <c r="L66" s="154" t="e">
        <f>+#REF!</f>
        <v>#REF!</v>
      </c>
      <c r="M66" s="96"/>
      <c r="N66" s="138" t="e">
        <f t="shared" si="13"/>
        <v>#REF!</v>
      </c>
      <c r="O66" s="1"/>
      <c r="P66" s="156" t="e">
        <f>+#REF!</f>
        <v>#REF!</v>
      </c>
      <c r="Q66" s="1"/>
      <c r="R66" s="156" t="e">
        <f>+#REF!</f>
        <v>#REF!</v>
      </c>
      <c r="S66" s="1"/>
      <c r="T66" s="156" t="e">
        <f>+#REF!</f>
        <v>#REF!</v>
      </c>
      <c r="U66" s="1"/>
      <c r="V66" s="163">
        <v>0</v>
      </c>
      <c r="W66" s="154" t="e">
        <f>+#REF!</f>
        <v>#REF!</v>
      </c>
      <c r="X66" s="154" t="e">
        <f>+#REF!</f>
        <v>#REF!</v>
      </c>
      <c r="Y66" s="154" t="e">
        <f>+#REF!</f>
        <v>#REF!</v>
      </c>
      <c r="Z66" s="154" t="e">
        <f>+#REF!</f>
        <v>#REF!</v>
      </c>
      <c r="AA66" s="155" t="e">
        <f>+#REF!</f>
        <v>#REF!</v>
      </c>
      <c r="AB66" s="156" t="e">
        <f>+#REF!</f>
        <v>#REF!</v>
      </c>
      <c r="AC66" s="156" t="e">
        <f>+#REF!</f>
        <v>#REF!</v>
      </c>
      <c r="AD66" s="156" t="e">
        <f>+#REF!</f>
        <v>#REF!</v>
      </c>
      <c r="AE66" s="62"/>
      <c r="AF66" s="60" t="s">
        <v>71</v>
      </c>
      <c r="AG66" s="55"/>
      <c r="AH66" s="34" t="s">
        <v>71</v>
      </c>
      <c r="AI66" s="58"/>
      <c r="AJ66" s="138">
        <v>0</v>
      </c>
      <c r="AK66" s="58"/>
      <c r="AL66" s="138">
        <v>0</v>
      </c>
      <c r="AM66" s="58"/>
      <c r="AN66" s="138">
        <v>0</v>
      </c>
      <c r="AO66" s="58"/>
      <c r="AP66" s="138">
        <v>0</v>
      </c>
      <c r="AQ66" s="58"/>
      <c r="AR66" s="138">
        <v>0</v>
      </c>
      <c r="AS66" s="139">
        <v>0</v>
      </c>
      <c r="AT66" s="138">
        <v>0</v>
      </c>
      <c r="AU66" s="138">
        <v>0</v>
      </c>
      <c r="AV66" s="140">
        <v>0</v>
      </c>
      <c r="AW66" s="139">
        <v>0</v>
      </c>
      <c r="AX66" s="138">
        <v>0</v>
      </c>
      <c r="AY66" s="138">
        <v>0</v>
      </c>
      <c r="AZ66" s="140">
        <v>0</v>
      </c>
    </row>
    <row r="67" spans="1:52" ht="16.5" customHeight="1">
      <c r="A67" s="55"/>
      <c r="B67" s="34" t="s">
        <v>72</v>
      </c>
      <c r="C67" s="7"/>
      <c r="D67" s="138" t="e">
        <f t="shared" si="12"/>
        <v>#REF!</v>
      </c>
      <c r="E67" s="7"/>
      <c r="F67" s="154" t="e">
        <f>+#REF!</f>
        <v>#REF!</v>
      </c>
      <c r="G67" s="7"/>
      <c r="H67" s="154" t="e">
        <f>+#REF!</f>
        <v>#REF!</v>
      </c>
      <c r="I67" s="7"/>
      <c r="J67" s="154" t="e">
        <f>+#REF!</f>
        <v>#REF!</v>
      </c>
      <c r="K67" s="7"/>
      <c r="L67" s="154" t="e">
        <f>+#REF!</f>
        <v>#REF!</v>
      </c>
      <c r="M67" s="96"/>
      <c r="N67" s="138" t="e">
        <f t="shared" si="13"/>
        <v>#REF!</v>
      </c>
      <c r="O67" s="1"/>
      <c r="P67" s="156" t="e">
        <f>+#REF!</f>
        <v>#REF!</v>
      </c>
      <c r="Q67" s="1"/>
      <c r="R67" s="156" t="e">
        <f>+#REF!</f>
        <v>#REF!</v>
      </c>
      <c r="S67" s="1"/>
      <c r="T67" s="156" t="e">
        <f>+#REF!</f>
        <v>#REF!</v>
      </c>
      <c r="U67" s="1"/>
      <c r="V67" s="163">
        <v>0</v>
      </c>
      <c r="W67" s="154" t="e">
        <f>+#REF!</f>
        <v>#REF!</v>
      </c>
      <c r="X67" s="154" t="e">
        <f>+#REF!</f>
        <v>#REF!</v>
      </c>
      <c r="Y67" s="154" t="e">
        <f>+#REF!</f>
        <v>#REF!</v>
      </c>
      <c r="Z67" s="154" t="e">
        <f>+#REF!</f>
        <v>#REF!</v>
      </c>
      <c r="AA67" s="155" t="e">
        <f>+#REF!</f>
        <v>#REF!</v>
      </c>
      <c r="AB67" s="156" t="e">
        <f>+#REF!</f>
        <v>#REF!</v>
      </c>
      <c r="AC67" s="156" t="e">
        <f>+#REF!</f>
        <v>#REF!</v>
      </c>
      <c r="AD67" s="156" t="e">
        <f>+#REF!</f>
        <v>#REF!</v>
      </c>
      <c r="AE67" s="62"/>
      <c r="AF67" s="60" t="s">
        <v>72</v>
      </c>
      <c r="AG67" s="55"/>
      <c r="AH67" s="34" t="s">
        <v>72</v>
      </c>
      <c r="AI67" s="58"/>
      <c r="AJ67" s="138">
        <v>0</v>
      </c>
      <c r="AK67" s="58"/>
      <c r="AL67" s="138">
        <v>0</v>
      </c>
      <c r="AM67" s="58"/>
      <c r="AN67" s="138">
        <v>0</v>
      </c>
      <c r="AO67" s="58"/>
      <c r="AP67" s="138">
        <v>0</v>
      </c>
      <c r="AQ67" s="58"/>
      <c r="AR67" s="138">
        <v>0</v>
      </c>
      <c r="AS67" s="139">
        <v>0</v>
      </c>
      <c r="AT67" s="138">
        <v>0</v>
      </c>
      <c r="AU67" s="138">
        <v>0</v>
      </c>
      <c r="AV67" s="140">
        <v>0</v>
      </c>
      <c r="AW67" s="139">
        <v>0</v>
      </c>
      <c r="AX67" s="138">
        <v>0</v>
      </c>
      <c r="AY67" s="138">
        <v>0</v>
      </c>
      <c r="AZ67" s="140">
        <v>0</v>
      </c>
    </row>
    <row r="68" spans="1:52" ht="16.5" customHeight="1">
      <c r="A68" s="55"/>
      <c r="B68" s="34" t="s">
        <v>73</v>
      </c>
      <c r="C68" s="7"/>
      <c r="D68" s="138" t="e">
        <f t="shared" si="12"/>
        <v>#REF!</v>
      </c>
      <c r="E68" s="7"/>
      <c r="F68" s="154" t="e">
        <f>+#REF!</f>
        <v>#REF!</v>
      </c>
      <c r="G68" s="7"/>
      <c r="H68" s="154" t="e">
        <f>+#REF!</f>
        <v>#REF!</v>
      </c>
      <c r="I68" s="7"/>
      <c r="J68" s="154" t="e">
        <f>+#REF!</f>
        <v>#REF!</v>
      </c>
      <c r="K68" s="7"/>
      <c r="L68" s="154" t="e">
        <f>+#REF!</f>
        <v>#REF!</v>
      </c>
      <c r="M68" s="96"/>
      <c r="N68" s="138" t="e">
        <f t="shared" si="13"/>
        <v>#REF!</v>
      </c>
      <c r="O68" s="1"/>
      <c r="P68" s="156" t="e">
        <f>+#REF!</f>
        <v>#REF!</v>
      </c>
      <c r="Q68" s="1"/>
      <c r="R68" s="156" t="e">
        <f>+#REF!</f>
        <v>#REF!</v>
      </c>
      <c r="S68" s="1"/>
      <c r="T68" s="156" t="e">
        <f>+#REF!</f>
        <v>#REF!</v>
      </c>
      <c r="U68" s="1"/>
      <c r="V68" s="163">
        <v>0</v>
      </c>
      <c r="W68" s="154" t="e">
        <f>+#REF!</f>
        <v>#REF!</v>
      </c>
      <c r="X68" s="154" t="e">
        <f>+#REF!</f>
        <v>#REF!</v>
      </c>
      <c r="Y68" s="154" t="e">
        <f>+#REF!</f>
        <v>#REF!</v>
      </c>
      <c r="Z68" s="154" t="e">
        <f>+#REF!</f>
        <v>#REF!</v>
      </c>
      <c r="AA68" s="155" t="e">
        <f>+#REF!</f>
        <v>#REF!</v>
      </c>
      <c r="AB68" s="156" t="e">
        <f>+#REF!</f>
        <v>#REF!</v>
      </c>
      <c r="AC68" s="156" t="e">
        <f>+#REF!</f>
        <v>#REF!</v>
      </c>
      <c r="AD68" s="156" t="e">
        <f>+#REF!</f>
        <v>#REF!</v>
      </c>
      <c r="AE68" s="62"/>
      <c r="AF68" s="60" t="s">
        <v>73</v>
      </c>
      <c r="AG68" s="55"/>
      <c r="AH68" s="34" t="s">
        <v>73</v>
      </c>
      <c r="AI68" s="58"/>
      <c r="AJ68" s="138">
        <v>0</v>
      </c>
      <c r="AK68" s="58"/>
      <c r="AL68" s="138">
        <v>0</v>
      </c>
      <c r="AM68" s="58"/>
      <c r="AN68" s="138">
        <v>0</v>
      </c>
      <c r="AO68" s="58"/>
      <c r="AP68" s="138">
        <v>0</v>
      </c>
      <c r="AQ68" s="58"/>
      <c r="AR68" s="138">
        <v>0</v>
      </c>
      <c r="AS68" s="139">
        <v>0</v>
      </c>
      <c r="AT68" s="138">
        <v>0</v>
      </c>
      <c r="AU68" s="138">
        <v>0</v>
      </c>
      <c r="AV68" s="140">
        <v>0</v>
      </c>
      <c r="AW68" s="139">
        <v>0</v>
      </c>
      <c r="AX68" s="138">
        <v>0</v>
      </c>
      <c r="AY68" s="138">
        <v>0</v>
      </c>
      <c r="AZ68" s="140">
        <v>0</v>
      </c>
    </row>
    <row r="69" spans="1:52" ht="16.5" customHeight="1">
      <c r="A69" s="55"/>
      <c r="B69" s="34" t="s">
        <v>74</v>
      </c>
      <c r="C69" s="7"/>
      <c r="D69" s="138" t="e">
        <f t="shared" si="12"/>
        <v>#REF!</v>
      </c>
      <c r="E69" s="7"/>
      <c r="F69" s="154" t="e">
        <f>+#REF!</f>
        <v>#REF!</v>
      </c>
      <c r="G69" s="7"/>
      <c r="H69" s="154" t="e">
        <f>+#REF!</f>
        <v>#REF!</v>
      </c>
      <c r="I69" s="7"/>
      <c r="J69" s="154" t="e">
        <f>+#REF!</f>
        <v>#REF!</v>
      </c>
      <c r="K69" s="7"/>
      <c r="L69" s="154" t="e">
        <f>+#REF!</f>
        <v>#REF!</v>
      </c>
      <c r="M69" s="96"/>
      <c r="N69" s="138" t="e">
        <f t="shared" si="13"/>
        <v>#REF!</v>
      </c>
      <c r="O69" s="1"/>
      <c r="P69" s="156" t="e">
        <f>+#REF!</f>
        <v>#REF!</v>
      </c>
      <c r="Q69" s="1"/>
      <c r="R69" s="156" t="e">
        <f>+#REF!</f>
        <v>#REF!</v>
      </c>
      <c r="S69" s="1"/>
      <c r="T69" s="156" t="e">
        <f>+#REF!</f>
        <v>#REF!</v>
      </c>
      <c r="U69" s="1"/>
      <c r="V69" s="163">
        <v>0</v>
      </c>
      <c r="W69" s="154" t="e">
        <f>+#REF!</f>
        <v>#REF!</v>
      </c>
      <c r="X69" s="154" t="e">
        <f>+#REF!</f>
        <v>#REF!</v>
      </c>
      <c r="Y69" s="154" t="e">
        <f>+#REF!</f>
        <v>#REF!</v>
      </c>
      <c r="Z69" s="154" t="e">
        <f>+#REF!</f>
        <v>#REF!</v>
      </c>
      <c r="AA69" s="155" t="e">
        <f>+#REF!</f>
        <v>#REF!</v>
      </c>
      <c r="AB69" s="156" t="e">
        <f>+#REF!</f>
        <v>#REF!</v>
      </c>
      <c r="AC69" s="156" t="e">
        <f>+#REF!</f>
        <v>#REF!</v>
      </c>
      <c r="AD69" s="156" t="e">
        <f>+#REF!</f>
        <v>#REF!</v>
      </c>
      <c r="AE69" s="62"/>
      <c r="AF69" s="60" t="s">
        <v>74</v>
      </c>
      <c r="AG69" s="55"/>
      <c r="AH69" s="34" t="s">
        <v>74</v>
      </c>
      <c r="AI69" s="58"/>
      <c r="AJ69" s="138">
        <v>86</v>
      </c>
      <c r="AK69" s="58"/>
      <c r="AL69" s="138">
        <v>29</v>
      </c>
      <c r="AM69" s="58"/>
      <c r="AN69" s="138">
        <v>27</v>
      </c>
      <c r="AO69" s="58"/>
      <c r="AP69" s="138">
        <v>30</v>
      </c>
      <c r="AQ69" s="58"/>
      <c r="AR69" s="138">
        <v>0</v>
      </c>
      <c r="AS69" s="139">
        <v>0</v>
      </c>
      <c r="AT69" s="138">
        <v>0</v>
      </c>
      <c r="AU69" s="138">
        <v>0</v>
      </c>
      <c r="AV69" s="140">
        <v>0</v>
      </c>
      <c r="AW69" s="139">
        <v>0</v>
      </c>
      <c r="AX69" s="138">
        <v>0</v>
      </c>
      <c r="AY69" s="138">
        <v>0</v>
      </c>
      <c r="AZ69" s="140">
        <v>0</v>
      </c>
    </row>
    <row r="70" spans="1:52" ht="9.75" customHeight="1">
      <c r="A70" s="55"/>
      <c r="B70" s="34"/>
      <c r="C70" s="7"/>
      <c r="D70" s="138"/>
      <c r="E70" s="7"/>
      <c r="F70" s="154"/>
      <c r="G70" s="7"/>
      <c r="H70" s="154"/>
      <c r="I70" s="7"/>
      <c r="J70" s="154"/>
      <c r="K70" s="7"/>
      <c r="L70" s="154"/>
      <c r="M70" s="96"/>
      <c r="N70" s="138"/>
      <c r="O70" s="1"/>
      <c r="P70" s="156"/>
      <c r="Q70" s="1"/>
      <c r="R70" s="156"/>
      <c r="S70" s="1"/>
      <c r="T70" s="156"/>
      <c r="U70" s="1"/>
      <c r="V70" s="163"/>
      <c r="W70" s="154"/>
      <c r="X70" s="154"/>
      <c r="Y70" s="154"/>
      <c r="Z70" s="154"/>
      <c r="AA70" s="155"/>
      <c r="AB70" s="156"/>
      <c r="AC70" s="156"/>
      <c r="AD70" s="156"/>
      <c r="AE70" s="62"/>
      <c r="AF70" s="60"/>
      <c r="AG70" s="55"/>
      <c r="AH70" s="34"/>
      <c r="AI70" s="58"/>
      <c r="AJ70" s="138"/>
      <c r="AK70" s="58"/>
      <c r="AL70" s="138"/>
      <c r="AM70" s="58"/>
      <c r="AN70" s="138"/>
      <c r="AO70" s="58"/>
      <c r="AP70" s="138"/>
      <c r="AQ70" s="58"/>
      <c r="AR70" s="138"/>
      <c r="AS70" s="139"/>
      <c r="AT70" s="138"/>
      <c r="AU70" s="138"/>
      <c r="AV70" s="140"/>
      <c r="AW70" s="139"/>
      <c r="AX70" s="138"/>
      <c r="AY70" s="138"/>
      <c r="AZ70" s="140"/>
    </row>
    <row r="71" spans="1:52" ht="16.5" customHeight="1">
      <c r="A71" s="55"/>
      <c r="B71" s="34" t="s">
        <v>75</v>
      </c>
      <c r="C71" s="7"/>
      <c r="D71" s="138" t="e">
        <f t="shared" si="12"/>
        <v>#REF!</v>
      </c>
      <c r="E71" s="7"/>
      <c r="F71" s="154" t="e">
        <f>+#REF!</f>
        <v>#REF!</v>
      </c>
      <c r="G71" s="7"/>
      <c r="H71" s="154" t="e">
        <f>+#REF!</f>
        <v>#REF!</v>
      </c>
      <c r="I71" s="7"/>
      <c r="J71" s="154" t="e">
        <f>+#REF!</f>
        <v>#REF!</v>
      </c>
      <c r="K71" s="7"/>
      <c r="L71" s="154" t="e">
        <f>+#REF!</f>
        <v>#REF!</v>
      </c>
      <c r="M71" s="96"/>
      <c r="N71" s="138" t="e">
        <f t="shared" si="13"/>
        <v>#REF!</v>
      </c>
      <c r="O71" s="1"/>
      <c r="P71" s="156" t="e">
        <f>+#REF!</f>
        <v>#REF!</v>
      </c>
      <c r="Q71" s="1"/>
      <c r="R71" s="156" t="e">
        <f>+#REF!</f>
        <v>#REF!</v>
      </c>
      <c r="S71" s="1"/>
      <c r="T71" s="156" t="e">
        <f>+#REF!</f>
        <v>#REF!</v>
      </c>
      <c r="U71" s="1"/>
      <c r="V71" s="163">
        <v>0</v>
      </c>
      <c r="W71" s="154" t="e">
        <f>+#REF!</f>
        <v>#REF!</v>
      </c>
      <c r="X71" s="154" t="e">
        <f>+#REF!</f>
        <v>#REF!</v>
      </c>
      <c r="Y71" s="154" t="e">
        <f>+#REF!</f>
        <v>#REF!</v>
      </c>
      <c r="Z71" s="154" t="e">
        <f>+#REF!</f>
        <v>#REF!</v>
      </c>
      <c r="AA71" s="155" t="e">
        <f>+#REF!</f>
        <v>#REF!</v>
      </c>
      <c r="AB71" s="156" t="e">
        <f>+#REF!</f>
        <v>#REF!</v>
      </c>
      <c r="AC71" s="156" t="e">
        <f>+#REF!</f>
        <v>#REF!</v>
      </c>
      <c r="AD71" s="156" t="e">
        <f>+#REF!</f>
        <v>#REF!</v>
      </c>
      <c r="AE71" s="62"/>
      <c r="AF71" s="60" t="s">
        <v>75</v>
      </c>
      <c r="AG71" s="55"/>
      <c r="AH71" s="34" t="s">
        <v>75</v>
      </c>
      <c r="AI71" s="58"/>
      <c r="AJ71" s="138">
        <v>0</v>
      </c>
      <c r="AK71" s="58"/>
      <c r="AL71" s="138">
        <v>0</v>
      </c>
      <c r="AM71" s="58"/>
      <c r="AN71" s="138">
        <v>0</v>
      </c>
      <c r="AO71" s="58"/>
      <c r="AP71" s="138">
        <v>0</v>
      </c>
      <c r="AQ71" s="58"/>
      <c r="AR71" s="138">
        <v>0</v>
      </c>
      <c r="AS71" s="139">
        <v>0</v>
      </c>
      <c r="AT71" s="138">
        <v>0</v>
      </c>
      <c r="AU71" s="138">
        <v>0</v>
      </c>
      <c r="AV71" s="140">
        <v>0</v>
      </c>
      <c r="AW71" s="139">
        <v>0</v>
      </c>
      <c r="AX71" s="138">
        <v>0</v>
      </c>
      <c r="AY71" s="138">
        <v>0</v>
      </c>
      <c r="AZ71" s="140">
        <v>0</v>
      </c>
    </row>
    <row r="72" spans="1:52" ht="16.5" customHeight="1">
      <c r="A72" s="55"/>
      <c r="B72" s="34" t="s">
        <v>76</v>
      </c>
      <c r="C72" s="7"/>
      <c r="D72" s="138" t="e">
        <f t="shared" si="12"/>
        <v>#REF!</v>
      </c>
      <c r="E72" s="7"/>
      <c r="F72" s="154" t="e">
        <f>+#REF!</f>
        <v>#REF!</v>
      </c>
      <c r="G72" s="7"/>
      <c r="H72" s="154" t="e">
        <f>+#REF!</f>
        <v>#REF!</v>
      </c>
      <c r="I72" s="7"/>
      <c r="J72" s="154" t="e">
        <f>+#REF!</f>
        <v>#REF!</v>
      </c>
      <c r="K72" s="7"/>
      <c r="L72" s="154" t="e">
        <f>+#REF!</f>
        <v>#REF!</v>
      </c>
      <c r="M72" s="96"/>
      <c r="N72" s="138" t="e">
        <f t="shared" si="13"/>
        <v>#REF!</v>
      </c>
      <c r="O72" s="1"/>
      <c r="P72" s="156" t="e">
        <f>+#REF!</f>
        <v>#REF!</v>
      </c>
      <c r="Q72" s="1"/>
      <c r="R72" s="156" t="e">
        <f>+#REF!</f>
        <v>#REF!</v>
      </c>
      <c r="S72" s="1"/>
      <c r="T72" s="156" t="e">
        <f>+#REF!</f>
        <v>#REF!</v>
      </c>
      <c r="U72" s="1"/>
      <c r="V72" s="163">
        <v>0</v>
      </c>
      <c r="W72" s="154" t="e">
        <f>+#REF!</f>
        <v>#REF!</v>
      </c>
      <c r="X72" s="154" t="e">
        <f>+#REF!</f>
        <v>#REF!</v>
      </c>
      <c r="Y72" s="154" t="e">
        <f>+#REF!</f>
        <v>#REF!</v>
      </c>
      <c r="Z72" s="154" t="e">
        <f>+#REF!</f>
        <v>#REF!</v>
      </c>
      <c r="AA72" s="155" t="e">
        <f>+#REF!</f>
        <v>#REF!</v>
      </c>
      <c r="AB72" s="156" t="e">
        <f>+#REF!</f>
        <v>#REF!</v>
      </c>
      <c r="AC72" s="156" t="e">
        <f>+#REF!</f>
        <v>#REF!</v>
      </c>
      <c r="AD72" s="156" t="e">
        <f>+#REF!</f>
        <v>#REF!</v>
      </c>
      <c r="AE72" s="62"/>
      <c r="AF72" s="60" t="s">
        <v>76</v>
      </c>
      <c r="AG72" s="55"/>
      <c r="AH72" s="34" t="s">
        <v>76</v>
      </c>
      <c r="AI72" s="58"/>
      <c r="AJ72" s="138">
        <v>167</v>
      </c>
      <c r="AK72" s="58"/>
      <c r="AL72" s="138">
        <v>66</v>
      </c>
      <c r="AM72" s="58"/>
      <c r="AN72" s="138">
        <v>48</v>
      </c>
      <c r="AO72" s="58"/>
      <c r="AP72" s="138">
        <v>53</v>
      </c>
      <c r="AQ72" s="58"/>
      <c r="AR72" s="138">
        <v>0</v>
      </c>
      <c r="AS72" s="139">
        <v>0</v>
      </c>
      <c r="AT72" s="138">
        <v>0</v>
      </c>
      <c r="AU72" s="138">
        <v>0</v>
      </c>
      <c r="AV72" s="140">
        <v>0</v>
      </c>
      <c r="AW72" s="139">
        <v>0</v>
      </c>
      <c r="AX72" s="138">
        <v>0</v>
      </c>
      <c r="AY72" s="138">
        <v>0</v>
      </c>
      <c r="AZ72" s="140">
        <v>0</v>
      </c>
    </row>
    <row r="73" spans="1:52" ht="16.5" customHeight="1">
      <c r="A73" s="55"/>
      <c r="B73" s="34" t="s">
        <v>77</v>
      </c>
      <c r="C73" s="7"/>
      <c r="D73" s="138" t="e">
        <f t="shared" si="12"/>
        <v>#REF!</v>
      </c>
      <c r="E73" s="7"/>
      <c r="F73" s="154" t="e">
        <f>+#REF!</f>
        <v>#REF!</v>
      </c>
      <c r="G73" s="7"/>
      <c r="H73" s="154" t="e">
        <f>+#REF!</f>
        <v>#REF!</v>
      </c>
      <c r="I73" s="7"/>
      <c r="J73" s="154" t="e">
        <f>+#REF!</f>
        <v>#REF!</v>
      </c>
      <c r="K73" s="7"/>
      <c r="L73" s="154" t="e">
        <f>+#REF!</f>
        <v>#REF!</v>
      </c>
      <c r="M73" s="96"/>
      <c r="N73" s="138" t="e">
        <f t="shared" si="13"/>
        <v>#REF!</v>
      </c>
      <c r="O73" s="1"/>
      <c r="P73" s="156" t="e">
        <f>+#REF!</f>
        <v>#REF!</v>
      </c>
      <c r="Q73" s="1"/>
      <c r="R73" s="156" t="e">
        <f>+#REF!</f>
        <v>#REF!</v>
      </c>
      <c r="S73" s="1"/>
      <c r="T73" s="156" t="e">
        <f>+#REF!</f>
        <v>#REF!</v>
      </c>
      <c r="U73" s="1"/>
      <c r="V73" s="163">
        <v>0</v>
      </c>
      <c r="W73" s="154" t="e">
        <f>+#REF!</f>
        <v>#REF!</v>
      </c>
      <c r="X73" s="154" t="e">
        <f>+#REF!</f>
        <v>#REF!</v>
      </c>
      <c r="Y73" s="154" t="e">
        <f>+#REF!</f>
        <v>#REF!</v>
      </c>
      <c r="Z73" s="154" t="e">
        <f>+#REF!</f>
        <v>#REF!</v>
      </c>
      <c r="AA73" s="155" t="e">
        <f>+#REF!</f>
        <v>#REF!</v>
      </c>
      <c r="AB73" s="156" t="e">
        <f>+#REF!</f>
        <v>#REF!</v>
      </c>
      <c r="AC73" s="156" t="e">
        <f>+#REF!</f>
        <v>#REF!</v>
      </c>
      <c r="AD73" s="156" t="e">
        <f>+#REF!</f>
        <v>#REF!</v>
      </c>
      <c r="AE73" s="62"/>
      <c r="AF73" s="60" t="s">
        <v>77</v>
      </c>
      <c r="AG73" s="55"/>
      <c r="AH73" s="34" t="s">
        <v>77</v>
      </c>
      <c r="AI73" s="58"/>
      <c r="AJ73" s="138">
        <v>0</v>
      </c>
      <c r="AK73" s="58"/>
      <c r="AL73" s="138">
        <v>0</v>
      </c>
      <c r="AM73" s="58"/>
      <c r="AN73" s="138">
        <v>0</v>
      </c>
      <c r="AO73" s="58"/>
      <c r="AP73" s="138">
        <v>0</v>
      </c>
      <c r="AQ73" s="58"/>
      <c r="AR73" s="138">
        <v>0</v>
      </c>
      <c r="AS73" s="139">
        <v>0</v>
      </c>
      <c r="AT73" s="138">
        <v>0</v>
      </c>
      <c r="AU73" s="138">
        <v>0</v>
      </c>
      <c r="AV73" s="140">
        <v>0</v>
      </c>
      <c r="AW73" s="139">
        <v>0</v>
      </c>
      <c r="AX73" s="138">
        <v>0</v>
      </c>
      <c r="AY73" s="138">
        <v>0</v>
      </c>
      <c r="AZ73" s="140">
        <v>0</v>
      </c>
    </row>
    <row r="74" spans="1:52" ht="16.5" customHeight="1">
      <c r="A74" s="55"/>
      <c r="B74" s="34" t="s">
        <v>78</v>
      </c>
      <c r="C74" s="7"/>
      <c r="D74" s="138" t="e">
        <f t="shared" si="12"/>
        <v>#REF!</v>
      </c>
      <c r="E74" s="7"/>
      <c r="F74" s="154" t="e">
        <f>+#REF!</f>
        <v>#REF!</v>
      </c>
      <c r="G74" s="7"/>
      <c r="H74" s="154" t="e">
        <f>+#REF!</f>
        <v>#REF!</v>
      </c>
      <c r="I74" s="7"/>
      <c r="J74" s="154" t="e">
        <f>+#REF!</f>
        <v>#REF!</v>
      </c>
      <c r="K74" s="7"/>
      <c r="L74" s="154" t="e">
        <f>+#REF!</f>
        <v>#REF!</v>
      </c>
      <c r="M74" s="96"/>
      <c r="N74" s="138" t="e">
        <f t="shared" si="13"/>
        <v>#REF!</v>
      </c>
      <c r="O74" s="1"/>
      <c r="P74" s="156" t="e">
        <f>+#REF!</f>
        <v>#REF!</v>
      </c>
      <c r="Q74" s="1"/>
      <c r="R74" s="156" t="e">
        <f>+#REF!</f>
        <v>#REF!</v>
      </c>
      <c r="S74" s="1"/>
      <c r="T74" s="156" t="e">
        <f>+#REF!</f>
        <v>#REF!</v>
      </c>
      <c r="U74" s="1"/>
      <c r="V74" s="163">
        <v>0</v>
      </c>
      <c r="W74" s="154" t="e">
        <f>+#REF!</f>
        <v>#REF!</v>
      </c>
      <c r="X74" s="154" t="e">
        <f>+#REF!</f>
        <v>#REF!</v>
      </c>
      <c r="Y74" s="154" t="e">
        <f>+#REF!</f>
        <v>#REF!</v>
      </c>
      <c r="Z74" s="154" t="e">
        <f>+#REF!</f>
        <v>#REF!</v>
      </c>
      <c r="AA74" s="155" t="e">
        <f>+#REF!</f>
        <v>#REF!</v>
      </c>
      <c r="AB74" s="156" t="e">
        <f>+#REF!</f>
        <v>#REF!</v>
      </c>
      <c r="AC74" s="156" t="e">
        <f>+#REF!</f>
        <v>#REF!</v>
      </c>
      <c r="AD74" s="156" t="e">
        <f>+#REF!</f>
        <v>#REF!</v>
      </c>
      <c r="AE74" s="62"/>
      <c r="AF74" s="60" t="s">
        <v>78</v>
      </c>
      <c r="AG74" s="55"/>
      <c r="AH74" s="34" t="s">
        <v>78</v>
      </c>
      <c r="AI74" s="58"/>
      <c r="AJ74" s="138">
        <v>0</v>
      </c>
      <c r="AK74" s="58"/>
      <c r="AL74" s="138">
        <v>0</v>
      </c>
      <c r="AM74" s="58"/>
      <c r="AN74" s="138">
        <v>0</v>
      </c>
      <c r="AO74" s="58"/>
      <c r="AP74" s="138">
        <v>0</v>
      </c>
      <c r="AQ74" s="58"/>
      <c r="AR74" s="138">
        <v>0</v>
      </c>
      <c r="AS74" s="139">
        <v>0</v>
      </c>
      <c r="AT74" s="138">
        <v>0</v>
      </c>
      <c r="AU74" s="138">
        <v>0</v>
      </c>
      <c r="AV74" s="140">
        <v>0</v>
      </c>
      <c r="AW74" s="139">
        <v>0</v>
      </c>
      <c r="AX74" s="138">
        <v>0</v>
      </c>
      <c r="AY74" s="138">
        <v>0</v>
      </c>
      <c r="AZ74" s="140">
        <v>0</v>
      </c>
    </row>
    <row r="75" spans="1:52" ht="16.5" customHeight="1">
      <c r="A75" s="55"/>
      <c r="B75" s="34" t="s">
        <v>79</v>
      </c>
      <c r="C75" s="7"/>
      <c r="D75" s="138" t="e">
        <f t="shared" si="12"/>
        <v>#REF!</v>
      </c>
      <c r="E75" s="7"/>
      <c r="F75" s="154" t="e">
        <f>+#REF!</f>
        <v>#REF!</v>
      </c>
      <c r="G75" s="7"/>
      <c r="H75" s="154" t="e">
        <f>+#REF!</f>
        <v>#REF!</v>
      </c>
      <c r="I75" s="7"/>
      <c r="J75" s="154" t="e">
        <f>+#REF!</f>
        <v>#REF!</v>
      </c>
      <c r="K75" s="7"/>
      <c r="L75" s="154" t="e">
        <f>+#REF!</f>
        <v>#REF!</v>
      </c>
      <c r="M75" s="96"/>
      <c r="N75" s="138" t="e">
        <f t="shared" si="13"/>
        <v>#REF!</v>
      </c>
      <c r="O75" s="1"/>
      <c r="P75" s="156" t="e">
        <f>+#REF!</f>
        <v>#REF!</v>
      </c>
      <c r="Q75" s="1"/>
      <c r="R75" s="156" t="e">
        <f>+#REF!</f>
        <v>#REF!</v>
      </c>
      <c r="S75" s="1"/>
      <c r="T75" s="156" t="e">
        <f>+#REF!</f>
        <v>#REF!</v>
      </c>
      <c r="U75" s="1"/>
      <c r="V75" s="163">
        <v>0</v>
      </c>
      <c r="W75" s="154" t="e">
        <f>+#REF!</f>
        <v>#REF!</v>
      </c>
      <c r="X75" s="154" t="e">
        <f>+#REF!</f>
        <v>#REF!</v>
      </c>
      <c r="Y75" s="154" t="e">
        <f>+#REF!</f>
        <v>#REF!</v>
      </c>
      <c r="Z75" s="154" t="e">
        <f>+#REF!</f>
        <v>#REF!</v>
      </c>
      <c r="AA75" s="155" t="e">
        <f>+#REF!</f>
        <v>#REF!</v>
      </c>
      <c r="AB75" s="156" t="e">
        <f>+#REF!</f>
        <v>#REF!</v>
      </c>
      <c r="AC75" s="156" t="e">
        <f>+#REF!</f>
        <v>#REF!</v>
      </c>
      <c r="AD75" s="156" t="e">
        <f>+#REF!</f>
        <v>#REF!</v>
      </c>
      <c r="AE75" s="62"/>
      <c r="AF75" s="60" t="s">
        <v>79</v>
      </c>
      <c r="AG75" s="55"/>
      <c r="AH75" s="34" t="s">
        <v>79</v>
      </c>
      <c r="AI75" s="58"/>
      <c r="AJ75" s="138">
        <v>107</v>
      </c>
      <c r="AK75" s="58"/>
      <c r="AL75" s="138">
        <v>37</v>
      </c>
      <c r="AM75" s="58"/>
      <c r="AN75" s="138">
        <v>34</v>
      </c>
      <c r="AO75" s="58"/>
      <c r="AP75" s="138">
        <v>36</v>
      </c>
      <c r="AQ75" s="58"/>
      <c r="AR75" s="138">
        <v>0</v>
      </c>
      <c r="AS75" s="139">
        <v>0</v>
      </c>
      <c r="AT75" s="138">
        <v>0</v>
      </c>
      <c r="AU75" s="138">
        <v>0</v>
      </c>
      <c r="AV75" s="140">
        <v>0</v>
      </c>
      <c r="AW75" s="139">
        <v>0</v>
      </c>
      <c r="AX75" s="138">
        <v>0</v>
      </c>
      <c r="AY75" s="138">
        <v>0</v>
      </c>
      <c r="AZ75" s="140">
        <v>0</v>
      </c>
    </row>
    <row r="76" spans="1:52" ht="16.5" customHeight="1">
      <c r="A76" s="56"/>
      <c r="B76" s="57" t="s">
        <v>80</v>
      </c>
      <c r="C76" s="66"/>
      <c r="D76" s="164" t="e">
        <f t="shared" si="12"/>
        <v>#REF!</v>
      </c>
      <c r="E76" s="18"/>
      <c r="F76" s="165" t="e">
        <f>+#REF!</f>
        <v>#REF!</v>
      </c>
      <c r="G76" s="18"/>
      <c r="H76" s="165" t="e">
        <f>+#REF!</f>
        <v>#REF!</v>
      </c>
      <c r="I76" s="18"/>
      <c r="J76" s="165" t="e">
        <f>+#REF!</f>
        <v>#REF!</v>
      </c>
      <c r="K76" s="18"/>
      <c r="L76" s="165" t="e">
        <f>+#REF!</f>
        <v>#REF!</v>
      </c>
      <c r="M76" s="97"/>
      <c r="N76" s="164" t="e">
        <f t="shared" si="13"/>
        <v>#REF!</v>
      </c>
      <c r="O76" s="18"/>
      <c r="P76" s="165" t="e">
        <f>+#REF!</f>
        <v>#REF!</v>
      </c>
      <c r="Q76" s="18"/>
      <c r="R76" s="165" t="e">
        <f>+#REF!</f>
        <v>#REF!</v>
      </c>
      <c r="S76" s="18"/>
      <c r="T76" s="165" t="e">
        <f>+#REF!</f>
        <v>#REF!</v>
      </c>
      <c r="U76" s="18"/>
      <c r="V76" s="166">
        <v>0</v>
      </c>
      <c r="W76" s="165" t="e">
        <f>+#REF!</f>
        <v>#REF!</v>
      </c>
      <c r="X76" s="165" t="e">
        <f>+#REF!</f>
        <v>#REF!</v>
      </c>
      <c r="Y76" s="165" t="e">
        <f>+#REF!</f>
        <v>#REF!</v>
      </c>
      <c r="Z76" s="165" t="e">
        <f>+#REF!</f>
        <v>#REF!</v>
      </c>
      <c r="AA76" s="167" t="e">
        <f>+#REF!</f>
        <v>#REF!</v>
      </c>
      <c r="AB76" s="165" t="e">
        <f>+#REF!</f>
        <v>#REF!</v>
      </c>
      <c r="AC76" s="165" t="e">
        <f>+#REF!</f>
        <v>#REF!</v>
      </c>
      <c r="AD76" s="165" t="e">
        <f>+#REF!</f>
        <v>#REF!</v>
      </c>
      <c r="AE76" s="63"/>
      <c r="AF76" s="64" t="s">
        <v>80</v>
      </c>
      <c r="AG76" s="56"/>
      <c r="AH76" s="57" t="s">
        <v>80</v>
      </c>
      <c r="AI76" s="65"/>
      <c r="AJ76" s="164">
        <v>0</v>
      </c>
      <c r="AK76" s="65"/>
      <c r="AL76" s="164">
        <v>0</v>
      </c>
      <c r="AM76" s="65"/>
      <c r="AN76" s="164">
        <v>0</v>
      </c>
      <c r="AO76" s="65"/>
      <c r="AP76" s="164">
        <v>0</v>
      </c>
      <c r="AQ76" s="65"/>
      <c r="AR76" s="164">
        <v>0</v>
      </c>
      <c r="AS76" s="172">
        <v>0</v>
      </c>
      <c r="AT76" s="164">
        <v>0</v>
      </c>
      <c r="AU76" s="164">
        <v>0</v>
      </c>
      <c r="AV76" s="173">
        <v>0</v>
      </c>
      <c r="AW76" s="172">
        <v>0</v>
      </c>
      <c r="AX76" s="164">
        <v>0</v>
      </c>
      <c r="AY76" s="164">
        <v>0</v>
      </c>
      <c r="AZ76" s="173">
        <v>0</v>
      </c>
    </row>
    <row r="77" spans="22:30" ht="8.25" customHeight="1">
      <c r="V77" s="61" t="s">
        <v>82</v>
      </c>
      <c r="W77" s="25"/>
      <c r="X77" s="25"/>
      <c r="Y77" s="25"/>
      <c r="Z77" s="25"/>
      <c r="AA77" s="25"/>
      <c r="AB77" s="25"/>
      <c r="AC77" s="25"/>
      <c r="AD77" s="25"/>
    </row>
  </sheetData>
  <sheetProtection/>
  <mergeCells count="99">
    <mergeCell ref="AI3:AR3"/>
    <mergeCell ref="A6:B6"/>
    <mergeCell ref="AE6:AF6"/>
    <mergeCell ref="AG6:AH6"/>
    <mergeCell ref="J1:O1"/>
    <mergeCell ref="R1:Y1"/>
    <mergeCell ref="AP1:AY1"/>
    <mergeCell ref="A3:B4"/>
    <mergeCell ref="M3:V3"/>
    <mergeCell ref="AA3:AD3"/>
    <mergeCell ref="AE3:AF4"/>
    <mergeCell ref="A8:B8"/>
    <mergeCell ref="AE8:AF8"/>
    <mergeCell ref="AG8:AH8"/>
    <mergeCell ref="A14:B14"/>
    <mergeCell ref="AE14:AF14"/>
    <mergeCell ref="AG14:AH14"/>
    <mergeCell ref="AG3:AH4"/>
    <mergeCell ref="A15:B15"/>
    <mergeCell ref="AE15:AF15"/>
    <mergeCell ref="AG15:AH15"/>
    <mergeCell ref="A16:B16"/>
    <mergeCell ref="AE16:AF16"/>
    <mergeCell ref="AG16:AH16"/>
    <mergeCell ref="A17:B17"/>
    <mergeCell ref="AE17:AF17"/>
    <mergeCell ref="AG17:AH17"/>
    <mergeCell ref="A18:B18"/>
    <mergeCell ref="AE18:AF18"/>
    <mergeCell ref="AG18:AH18"/>
    <mergeCell ref="A20:B20"/>
    <mergeCell ref="AE20:AF20"/>
    <mergeCell ref="AG20:AH20"/>
    <mergeCell ref="A21:B21"/>
    <mergeCell ref="AE21:AF21"/>
    <mergeCell ref="AG21:AH21"/>
    <mergeCell ref="A22:B22"/>
    <mergeCell ref="AE22:AF22"/>
    <mergeCell ref="AG22:AH22"/>
    <mergeCell ref="A23:B23"/>
    <mergeCell ref="AE23:AF23"/>
    <mergeCell ref="AG23:AH23"/>
    <mergeCell ref="A24:B24"/>
    <mergeCell ref="AE24:AF24"/>
    <mergeCell ref="AG24:AH24"/>
    <mergeCell ref="A26:B26"/>
    <mergeCell ref="AE26:AF26"/>
    <mergeCell ref="AG26:AH26"/>
    <mergeCell ref="A27:B27"/>
    <mergeCell ref="AE27:AF27"/>
    <mergeCell ref="AG27:AH27"/>
    <mergeCell ref="A28:B28"/>
    <mergeCell ref="AE28:AF28"/>
    <mergeCell ref="AG28:AH28"/>
    <mergeCell ref="A29:B29"/>
    <mergeCell ref="AE29:AF29"/>
    <mergeCell ref="AG29:AH29"/>
    <mergeCell ref="A30:B30"/>
    <mergeCell ref="AE30:AF30"/>
    <mergeCell ref="AG30:AH30"/>
    <mergeCell ref="A32:B32"/>
    <mergeCell ref="AE32:AF32"/>
    <mergeCell ref="AG32:AH32"/>
    <mergeCell ref="A33:B33"/>
    <mergeCell ref="AE33:AF33"/>
    <mergeCell ref="AG33:AH33"/>
    <mergeCell ref="A34:B34"/>
    <mergeCell ref="AE34:AF34"/>
    <mergeCell ref="AG34:AH34"/>
    <mergeCell ref="A35:B35"/>
    <mergeCell ref="AE35:AF35"/>
    <mergeCell ref="AG35:AH35"/>
    <mergeCell ref="A36:B36"/>
    <mergeCell ref="AE36:AF36"/>
    <mergeCell ref="AG36:AH36"/>
    <mergeCell ref="A37:B37"/>
    <mergeCell ref="AE37:AF37"/>
    <mergeCell ref="AG37:AH37"/>
    <mergeCell ref="A41:B41"/>
    <mergeCell ref="AE41:AF41"/>
    <mergeCell ref="AG41:AH41"/>
    <mergeCell ref="A44:B44"/>
    <mergeCell ref="AE44:AF44"/>
    <mergeCell ref="AG44:AH44"/>
    <mergeCell ref="A47:B47"/>
    <mergeCell ref="AE47:AF47"/>
    <mergeCell ref="AG47:AH47"/>
    <mergeCell ref="A50:B50"/>
    <mergeCell ref="AE50:AF50"/>
    <mergeCell ref="AG50:AH50"/>
    <mergeCell ref="A64:B64"/>
    <mergeCell ref="AE64:AF64"/>
    <mergeCell ref="AG64:AH64"/>
    <mergeCell ref="A53:B53"/>
    <mergeCell ref="AE53:AF53"/>
    <mergeCell ref="AG53:AH53"/>
    <mergeCell ref="A59:B59"/>
    <mergeCell ref="AE59:AF59"/>
    <mergeCell ref="AG59:AH59"/>
  </mergeCells>
  <printOptions horizontalCentered="1"/>
  <pageMargins left="0.5511811023622047" right="0.4330708661417323" top="0.5905511811023623" bottom="0.3937007874015748" header="0.5118110236220472" footer="0.31496062992125984"/>
  <pageSetup firstPageNumber="86" useFirstPageNumber="1" horizontalDpi="600" verticalDpi="600" orientation="portrait" pageOrder="overThenDown" paperSize="9" scale="68" r:id="rId1"/>
  <headerFooter alignWithMargins="0">
    <oddFooter>&amp;C&amp;"ＭＳ 明朝,標準"&amp;18-  &amp;P -</oddFooter>
  </headerFooter>
  <colBreaks count="1" manualBreakCount="1">
    <brk id="16" max="231" man="1"/>
  </colBreaks>
</worksheet>
</file>

<file path=xl/worksheets/sheet4.xml><?xml version="1.0" encoding="utf-8"?>
<worksheet xmlns="http://schemas.openxmlformats.org/spreadsheetml/2006/main" xmlns:r="http://schemas.openxmlformats.org/officeDocument/2006/relationships">
  <dimension ref="A1:V76"/>
  <sheetViews>
    <sheetView view="pageBreakPreview" zoomScale="60" zoomScaleNormal="75" zoomScalePageLayoutView="75" workbookViewId="0" topLeftCell="A46">
      <selection activeCell="X8" sqref="X8:AO8"/>
    </sheetView>
  </sheetViews>
  <sheetFormatPr defaultColWidth="9.00390625" defaultRowHeight="13.5"/>
  <cols>
    <col min="1" max="1" width="7.75390625" style="0" customWidth="1"/>
    <col min="2" max="2" width="5.00390625" style="0" customWidth="1"/>
    <col min="3" max="4" width="5.625" style="0" customWidth="1"/>
    <col min="5" max="5" width="5.50390625" style="0" customWidth="1"/>
    <col min="6" max="6" width="5.125" style="0" customWidth="1"/>
    <col min="7" max="7" width="5.00390625" style="0" customWidth="1"/>
    <col min="8" max="8" width="4.625" style="0" customWidth="1"/>
    <col min="9" max="9" width="5.00390625" style="0" customWidth="1"/>
    <col min="10" max="10" width="5.50390625" style="0" customWidth="1"/>
    <col min="11" max="11" width="4.75390625" style="0" customWidth="1"/>
    <col min="12" max="12" width="5.25390625" style="0" customWidth="1"/>
    <col min="13" max="13" width="8.375" style="0" customWidth="1"/>
    <col min="14" max="14" width="7.625" style="0" customWidth="1"/>
    <col min="15" max="15" width="8.00390625" style="0" customWidth="1"/>
    <col min="16" max="16" width="7.625" style="0" customWidth="1"/>
    <col min="17" max="17" width="7.75390625" style="0" customWidth="1"/>
    <col min="18" max="18" width="5.25390625" style="0" customWidth="1"/>
    <col min="19" max="19" width="5.875" style="0" customWidth="1"/>
    <col min="20" max="20" width="5.00390625" style="0" customWidth="1"/>
    <col min="21" max="21" width="4.125" style="0" customWidth="1"/>
    <col min="22" max="22" width="9.50390625" style="0" customWidth="1"/>
  </cols>
  <sheetData>
    <row r="1" spans="1:22" ht="31.5" customHeight="1">
      <c r="A1" s="4"/>
      <c r="B1" s="474" t="s">
        <v>98</v>
      </c>
      <c r="C1" s="499"/>
      <c r="D1" s="499"/>
      <c r="E1" s="499"/>
      <c r="F1" s="499"/>
      <c r="G1" s="499"/>
      <c r="H1" s="499"/>
      <c r="I1" s="499"/>
      <c r="J1" s="499"/>
      <c r="K1" s="499"/>
      <c r="L1" s="499"/>
      <c r="M1" s="499"/>
      <c r="N1" s="499"/>
      <c r="O1" s="2"/>
      <c r="P1" s="2"/>
      <c r="Q1" s="73" t="s">
        <v>1</v>
      </c>
      <c r="S1" s="2"/>
      <c r="T1" s="2"/>
      <c r="U1" s="2"/>
      <c r="V1" s="2"/>
    </row>
    <row r="2" spans="1:21" ht="13.5">
      <c r="A2" s="6"/>
      <c r="B2" s="6"/>
      <c r="C2" s="6"/>
      <c r="D2" s="6"/>
      <c r="E2" s="6"/>
      <c r="F2" s="6"/>
      <c r="G2" s="6"/>
      <c r="H2" s="6"/>
      <c r="I2" s="6"/>
      <c r="J2" s="6"/>
      <c r="K2" s="6"/>
      <c r="L2" s="6"/>
      <c r="M2" s="6"/>
      <c r="N2" s="6"/>
      <c r="O2" s="6"/>
      <c r="P2" s="6"/>
      <c r="Q2" s="6"/>
      <c r="R2" s="6"/>
      <c r="S2" s="6"/>
      <c r="T2" s="6"/>
      <c r="U2" s="6"/>
    </row>
    <row r="3" spans="1:22" s="7" customFormat="1" ht="15.75" customHeight="1">
      <c r="A3" s="500" t="s">
        <v>11</v>
      </c>
      <c r="B3" s="500"/>
      <c r="C3" s="500"/>
      <c r="D3" s="500"/>
      <c r="E3" s="84" t="s">
        <v>12</v>
      </c>
      <c r="F3" s="8"/>
      <c r="G3" s="8"/>
      <c r="H3" s="9"/>
      <c r="I3" s="501" t="s">
        <v>13</v>
      </c>
      <c r="J3" s="502"/>
      <c r="K3" s="502"/>
      <c r="L3" s="503"/>
      <c r="M3" s="84" t="s">
        <v>14</v>
      </c>
      <c r="N3" s="84"/>
      <c r="O3" s="84"/>
      <c r="P3" s="85"/>
      <c r="Q3" s="84" t="s">
        <v>15</v>
      </c>
      <c r="R3" s="8"/>
      <c r="S3" s="8"/>
      <c r="T3" s="9"/>
      <c r="U3" s="504" t="s">
        <v>3</v>
      </c>
      <c r="V3" s="481"/>
    </row>
    <row r="4" spans="1:22" s="7" customFormat="1" ht="15.75" customHeight="1">
      <c r="A4" s="22" t="s">
        <v>4</v>
      </c>
      <c r="B4" s="24" t="s">
        <v>20</v>
      </c>
      <c r="C4" s="24" t="s">
        <v>21</v>
      </c>
      <c r="D4" s="24" t="s">
        <v>22</v>
      </c>
      <c r="E4" s="11" t="s">
        <v>4</v>
      </c>
      <c r="F4" s="130" t="s">
        <v>20</v>
      </c>
      <c r="G4" s="130" t="s">
        <v>21</v>
      </c>
      <c r="H4" s="130" t="s">
        <v>22</v>
      </c>
      <c r="I4" s="11" t="s">
        <v>4</v>
      </c>
      <c r="J4" s="19" t="s">
        <v>20</v>
      </c>
      <c r="K4" s="19" t="s">
        <v>21</v>
      </c>
      <c r="L4" s="19" t="s">
        <v>22</v>
      </c>
      <c r="M4" s="11" t="s">
        <v>4</v>
      </c>
      <c r="N4" s="11" t="s">
        <v>24</v>
      </c>
      <c r="O4" s="11" t="s">
        <v>23</v>
      </c>
      <c r="P4" s="11" t="s">
        <v>25</v>
      </c>
      <c r="Q4" s="11" t="s">
        <v>4</v>
      </c>
      <c r="R4" s="11" t="s">
        <v>24</v>
      </c>
      <c r="S4" s="11" t="s">
        <v>23</v>
      </c>
      <c r="T4" s="11" t="s">
        <v>25</v>
      </c>
      <c r="U4" s="505"/>
      <c r="V4" s="482"/>
    </row>
    <row r="5" spans="1:22" ht="8.25" customHeight="1">
      <c r="A5" s="108"/>
      <c r="B5" s="6"/>
      <c r="C5" s="6"/>
      <c r="D5" s="109"/>
      <c r="I5" s="104"/>
      <c r="J5" s="105"/>
      <c r="K5" s="105"/>
      <c r="L5" s="106"/>
      <c r="Q5" s="104"/>
      <c r="R5" s="105"/>
      <c r="S5" s="105"/>
      <c r="U5" s="30"/>
      <c r="V5" s="31"/>
    </row>
    <row r="6" spans="1:22" s="7" customFormat="1" ht="16.5" customHeight="1">
      <c r="A6" s="107">
        <v>1853</v>
      </c>
      <c r="B6" s="36">
        <v>608</v>
      </c>
      <c r="C6" s="36">
        <v>632</v>
      </c>
      <c r="D6" s="90">
        <v>613</v>
      </c>
      <c r="E6" s="36">
        <v>0</v>
      </c>
      <c r="F6" s="36">
        <v>0</v>
      </c>
      <c r="G6" s="36">
        <v>0</v>
      </c>
      <c r="H6" s="36">
        <v>0</v>
      </c>
      <c r="I6" s="107">
        <v>744</v>
      </c>
      <c r="J6" s="36">
        <v>248</v>
      </c>
      <c r="K6" s="36">
        <v>263</v>
      </c>
      <c r="L6" s="90">
        <v>233</v>
      </c>
      <c r="M6" s="36">
        <v>3398</v>
      </c>
      <c r="N6" s="36">
        <v>1111</v>
      </c>
      <c r="O6" s="36">
        <v>1163</v>
      </c>
      <c r="P6" s="36">
        <v>1124</v>
      </c>
      <c r="Q6" s="107">
        <v>1763</v>
      </c>
      <c r="R6" s="36">
        <v>562</v>
      </c>
      <c r="S6" s="36">
        <v>605</v>
      </c>
      <c r="T6" s="36">
        <v>596</v>
      </c>
      <c r="U6" s="485" t="s">
        <v>104</v>
      </c>
      <c r="V6" s="455"/>
    </row>
    <row r="7" spans="1:22" ht="15" customHeight="1">
      <c r="A7" s="139"/>
      <c r="B7" s="138"/>
      <c r="C7" s="138"/>
      <c r="D7" s="140"/>
      <c r="E7" s="138"/>
      <c r="F7" s="138"/>
      <c r="G7" s="138"/>
      <c r="H7" s="138"/>
      <c r="I7" s="139"/>
      <c r="J7" s="138"/>
      <c r="K7" s="138"/>
      <c r="L7" s="140"/>
      <c r="M7" s="138"/>
      <c r="N7" s="138"/>
      <c r="O7" s="138"/>
      <c r="P7" s="138"/>
      <c r="Q7" s="139"/>
      <c r="R7" s="138"/>
      <c r="S7" s="138"/>
      <c r="T7" s="138"/>
      <c r="U7" s="42"/>
      <c r="V7" s="43"/>
    </row>
    <row r="8" spans="1:22" s="44" customFormat="1" ht="16.5" customHeight="1">
      <c r="A8" s="143">
        <v>1810</v>
      </c>
      <c r="B8" s="142">
        <v>599</v>
      </c>
      <c r="C8" s="142">
        <v>596</v>
      </c>
      <c r="D8" s="144">
        <v>615</v>
      </c>
      <c r="E8" s="169">
        <v>0</v>
      </c>
      <c r="F8" s="169">
        <v>0</v>
      </c>
      <c r="G8" s="169">
        <v>0</v>
      </c>
      <c r="H8" s="169">
        <v>0</v>
      </c>
      <c r="I8" s="143">
        <v>684</v>
      </c>
      <c r="J8" s="142">
        <v>209</v>
      </c>
      <c r="K8" s="142">
        <v>225</v>
      </c>
      <c r="L8" s="144">
        <v>250</v>
      </c>
      <c r="M8" s="142">
        <v>3373</v>
      </c>
      <c r="N8" s="142">
        <v>1159</v>
      </c>
      <c r="O8" s="142">
        <v>1085</v>
      </c>
      <c r="P8" s="142">
        <v>1129</v>
      </c>
      <c r="Q8" s="143">
        <v>1691</v>
      </c>
      <c r="R8" s="142">
        <v>588</v>
      </c>
      <c r="S8" s="142">
        <v>526</v>
      </c>
      <c r="T8" s="142">
        <v>577</v>
      </c>
      <c r="U8" s="483" t="s">
        <v>105</v>
      </c>
      <c r="V8" s="458"/>
    </row>
    <row r="9" spans="1:22" s="48" customFormat="1" ht="15" customHeight="1">
      <c r="A9" s="143"/>
      <c r="B9" s="142"/>
      <c r="C9" s="142"/>
      <c r="D9" s="144"/>
      <c r="E9" s="142"/>
      <c r="F9" s="142"/>
      <c r="G9" s="142"/>
      <c r="H9" s="146"/>
      <c r="I9" s="148"/>
      <c r="J9" s="142"/>
      <c r="K9" s="142"/>
      <c r="L9" s="149"/>
      <c r="M9" s="146"/>
      <c r="N9" s="146"/>
      <c r="O9" s="146"/>
      <c r="P9" s="146"/>
      <c r="Q9" s="148"/>
      <c r="R9" s="146"/>
      <c r="S9" s="146"/>
      <c r="T9" s="146"/>
      <c r="U9" s="53"/>
      <c r="V9" s="49"/>
    </row>
    <row r="10" spans="1:22" s="48" customFormat="1" ht="16.5" customHeight="1">
      <c r="A10" s="148">
        <v>143</v>
      </c>
      <c r="B10" s="146">
        <v>55</v>
      </c>
      <c r="C10" s="146">
        <v>34</v>
      </c>
      <c r="D10" s="149">
        <v>54</v>
      </c>
      <c r="E10" s="146">
        <v>0</v>
      </c>
      <c r="F10" s="146">
        <v>0</v>
      </c>
      <c r="G10" s="146">
        <v>0</v>
      </c>
      <c r="H10" s="146">
        <v>0</v>
      </c>
      <c r="I10" s="148">
        <v>223</v>
      </c>
      <c r="J10" s="146">
        <v>65</v>
      </c>
      <c r="K10" s="146">
        <v>79</v>
      </c>
      <c r="L10" s="149">
        <v>79</v>
      </c>
      <c r="M10" s="146">
        <v>1434</v>
      </c>
      <c r="N10" s="146">
        <v>496</v>
      </c>
      <c r="O10" s="146">
        <v>467</v>
      </c>
      <c r="P10" s="146">
        <v>471</v>
      </c>
      <c r="Q10" s="148">
        <v>895</v>
      </c>
      <c r="R10" s="146">
        <v>289</v>
      </c>
      <c r="S10" s="146">
        <v>273</v>
      </c>
      <c r="T10" s="146">
        <v>333</v>
      </c>
      <c r="U10" s="81"/>
      <c r="V10" s="79" t="s">
        <v>26</v>
      </c>
    </row>
    <row r="11" spans="1:22" s="48" customFormat="1" ht="16.5" customHeight="1">
      <c r="A11" s="148">
        <v>0</v>
      </c>
      <c r="B11" s="146">
        <v>0</v>
      </c>
      <c r="C11" s="146">
        <v>0</v>
      </c>
      <c r="D11" s="149">
        <v>0</v>
      </c>
      <c r="E11" s="146">
        <v>0</v>
      </c>
      <c r="F11" s="146">
        <v>0</v>
      </c>
      <c r="G11" s="146">
        <v>0</v>
      </c>
      <c r="H11" s="146">
        <v>0</v>
      </c>
      <c r="I11" s="148">
        <v>0</v>
      </c>
      <c r="J11" s="146">
        <v>0</v>
      </c>
      <c r="K11" s="146">
        <v>0</v>
      </c>
      <c r="L11" s="149">
        <v>0</v>
      </c>
      <c r="M11" s="146">
        <v>112</v>
      </c>
      <c r="N11" s="146">
        <v>36</v>
      </c>
      <c r="O11" s="146">
        <v>40</v>
      </c>
      <c r="P11" s="146">
        <v>36</v>
      </c>
      <c r="Q11" s="148">
        <v>0</v>
      </c>
      <c r="R11" s="146">
        <v>0</v>
      </c>
      <c r="S11" s="146">
        <v>0</v>
      </c>
      <c r="T11" s="146">
        <v>0</v>
      </c>
      <c r="U11" s="81"/>
      <c r="V11" s="79" t="s">
        <v>27</v>
      </c>
    </row>
    <row r="12" spans="1:22" s="48" customFormat="1" ht="16.5" customHeight="1">
      <c r="A12" s="148">
        <v>1667</v>
      </c>
      <c r="B12" s="146">
        <v>544</v>
      </c>
      <c r="C12" s="146">
        <v>562</v>
      </c>
      <c r="D12" s="149">
        <v>561</v>
      </c>
      <c r="E12" s="146">
        <v>0</v>
      </c>
      <c r="F12" s="146">
        <v>0</v>
      </c>
      <c r="G12" s="146">
        <v>0</v>
      </c>
      <c r="H12" s="146">
        <v>0</v>
      </c>
      <c r="I12" s="148">
        <v>461</v>
      </c>
      <c r="J12" s="146">
        <v>144</v>
      </c>
      <c r="K12" s="146">
        <v>146</v>
      </c>
      <c r="L12" s="149">
        <v>171</v>
      </c>
      <c r="M12" s="146">
        <v>1827</v>
      </c>
      <c r="N12" s="146">
        <v>627</v>
      </c>
      <c r="O12" s="146">
        <v>578</v>
      </c>
      <c r="P12" s="146">
        <v>622</v>
      </c>
      <c r="Q12" s="148">
        <v>796</v>
      </c>
      <c r="R12" s="146">
        <v>299</v>
      </c>
      <c r="S12" s="146">
        <v>253</v>
      </c>
      <c r="T12" s="146">
        <v>244</v>
      </c>
      <c r="U12" s="81"/>
      <c r="V12" s="79" t="s">
        <v>28</v>
      </c>
    </row>
    <row r="13" spans="1:22" s="48" customFormat="1" ht="15" customHeight="1">
      <c r="A13" s="148"/>
      <c r="B13" s="146"/>
      <c r="C13" s="146"/>
      <c r="D13" s="149"/>
      <c r="E13" s="146"/>
      <c r="F13" s="146"/>
      <c r="G13" s="146"/>
      <c r="H13" s="146"/>
      <c r="I13" s="148"/>
      <c r="J13" s="146"/>
      <c r="K13" s="146"/>
      <c r="L13" s="149"/>
      <c r="M13" s="146"/>
      <c r="N13" s="146"/>
      <c r="O13" s="146"/>
      <c r="P13" s="146"/>
      <c r="Q13" s="148"/>
      <c r="R13" s="146"/>
      <c r="S13" s="146"/>
      <c r="T13" s="146"/>
      <c r="U13" s="83"/>
      <c r="V13" s="49"/>
    </row>
    <row r="14" spans="1:22" ht="16.5" customHeight="1">
      <c r="A14" s="170">
        <v>0</v>
      </c>
      <c r="B14" s="156">
        <v>0</v>
      </c>
      <c r="C14" s="156">
        <v>0</v>
      </c>
      <c r="D14" s="163">
        <v>0</v>
      </c>
      <c r="E14" s="154">
        <v>0</v>
      </c>
      <c r="F14" s="154">
        <v>0</v>
      </c>
      <c r="G14" s="154">
        <v>0</v>
      </c>
      <c r="H14" s="154">
        <v>0</v>
      </c>
      <c r="I14" s="107">
        <v>135</v>
      </c>
      <c r="J14" s="156">
        <v>35</v>
      </c>
      <c r="K14" s="156">
        <v>41</v>
      </c>
      <c r="L14" s="163">
        <v>59</v>
      </c>
      <c r="M14" s="154">
        <v>1718</v>
      </c>
      <c r="N14" s="154">
        <v>588</v>
      </c>
      <c r="O14" s="154">
        <v>529</v>
      </c>
      <c r="P14" s="154">
        <v>601</v>
      </c>
      <c r="Q14" s="170">
        <v>796</v>
      </c>
      <c r="R14" s="156">
        <v>299</v>
      </c>
      <c r="S14" s="156">
        <v>253</v>
      </c>
      <c r="T14" s="188">
        <v>244</v>
      </c>
      <c r="U14" s="490" t="s">
        <v>29</v>
      </c>
      <c r="V14" s="464"/>
    </row>
    <row r="15" spans="1:22" ht="16.5" customHeight="1">
      <c r="A15" s="170">
        <v>0</v>
      </c>
      <c r="B15" s="156">
        <v>0</v>
      </c>
      <c r="C15" s="156">
        <v>0</v>
      </c>
      <c r="D15" s="163">
        <v>0</v>
      </c>
      <c r="E15" s="154">
        <v>0</v>
      </c>
      <c r="F15" s="154">
        <v>0</v>
      </c>
      <c r="G15" s="154">
        <v>0</v>
      </c>
      <c r="H15" s="154">
        <v>0</v>
      </c>
      <c r="I15" s="170">
        <v>0</v>
      </c>
      <c r="J15" s="156">
        <v>0</v>
      </c>
      <c r="K15" s="156">
        <v>0</v>
      </c>
      <c r="L15" s="163">
        <v>0</v>
      </c>
      <c r="M15" s="154">
        <v>710</v>
      </c>
      <c r="N15" s="154">
        <v>257</v>
      </c>
      <c r="O15" s="154">
        <v>241</v>
      </c>
      <c r="P15" s="154">
        <v>212</v>
      </c>
      <c r="Q15" s="170">
        <v>0</v>
      </c>
      <c r="R15" s="156">
        <v>0</v>
      </c>
      <c r="S15" s="156">
        <v>0</v>
      </c>
      <c r="T15" s="154">
        <v>0</v>
      </c>
      <c r="U15" s="490" t="s">
        <v>30</v>
      </c>
      <c r="V15" s="464"/>
    </row>
    <row r="16" spans="1:22" ht="16.5" customHeight="1">
      <c r="A16" s="170">
        <v>0</v>
      </c>
      <c r="B16" s="156">
        <v>0</v>
      </c>
      <c r="C16" s="156">
        <v>0</v>
      </c>
      <c r="D16" s="163">
        <v>0</v>
      </c>
      <c r="E16" s="154">
        <v>0</v>
      </c>
      <c r="F16" s="154">
        <v>0</v>
      </c>
      <c r="G16" s="154">
        <v>0</v>
      </c>
      <c r="H16" s="154">
        <v>0</v>
      </c>
      <c r="I16" s="170">
        <v>0</v>
      </c>
      <c r="J16" s="156">
        <v>0</v>
      </c>
      <c r="K16" s="156">
        <v>0</v>
      </c>
      <c r="L16" s="163">
        <v>0</v>
      </c>
      <c r="M16" s="154">
        <v>0</v>
      </c>
      <c r="N16" s="154">
        <v>0</v>
      </c>
      <c r="O16" s="154">
        <v>0</v>
      </c>
      <c r="P16" s="154">
        <v>0</v>
      </c>
      <c r="Q16" s="170">
        <v>234</v>
      </c>
      <c r="R16" s="156">
        <v>72</v>
      </c>
      <c r="S16" s="156">
        <v>68</v>
      </c>
      <c r="T16" s="154">
        <v>94</v>
      </c>
      <c r="U16" s="490" t="s">
        <v>31</v>
      </c>
      <c r="V16" s="464"/>
    </row>
    <row r="17" spans="1:22" ht="16.5" customHeight="1">
      <c r="A17" s="170">
        <v>0</v>
      </c>
      <c r="B17" s="156">
        <v>0</v>
      </c>
      <c r="C17" s="156">
        <v>0</v>
      </c>
      <c r="D17" s="163">
        <v>0</v>
      </c>
      <c r="E17" s="154">
        <v>0</v>
      </c>
      <c r="F17" s="154">
        <v>0</v>
      </c>
      <c r="G17" s="154">
        <v>0</v>
      </c>
      <c r="H17" s="154">
        <v>0</v>
      </c>
      <c r="I17" s="170">
        <v>0</v>
      </c>
      <c r="J17" s="156">
        <v>0</v>
      </c>
      <c r="K17" s="156">
        <v>0</v>
      </c>
      <c r="L17" s="163">
        <v>0</v>
      </c>
      <c r="M17" s="154">
        <v>0</v>
      </c>
      <c r="N17" s="154">
        <v>0</v>
      </c>
      <c r="O17" s="154">
        <v>0</v>
      </c>
      <c r="P17" s="154">
        <v>0</v>
      </c>
      <c r="Q17" s="170">
        <v>199</v>
      </c>
      <c r="R17" s="156">
        <v>78</v>
      </c>
      <c r="S17" s="156">
        <v>56</v>
      </c>
      <c r="T17" s="154">
        <v>65</v>
      </c>
      <c r="U17" s="490" t="s">
        <v>32</v>
      </c>
      <c r="V17" s="464"/>
    </row>
    <row r="18" spans="1:22" ht="16.5" customHeight="1">
      <c r="A18" s="170">
        <v>343</v>
      </c>
      <c r="B18" s="156">
        <v>118</v>
      </c>
      <c r="C18" s="156">
        <v>106</v>
      </c>
      <c r="D18" s="163">
        <v>119</v>
      </c>
      <c r="E18" s="154">
        <v>0</v>
      </c>
      <c r="F18" s="154">
        <v>0</v>
      </c>
      <c r="G18" s="154">
        <v>0</v>
      </c>
      <c r="H18" s="154">
        <v>0</v>
      </c>
      <c r="I18" s="170">
        <v>78</v>
      </c>
      <c r="J18" s="156">
        <v>34</v>
      </c>
      <c r="K18" s="156">
        <v>17</v>
      </c>
      <c r="L18" s="163">
        <v>27</v>
      </c>
      <c r="M18" s="154">
        <v>0</v>
      </c>
      <c r="N18" s="154">
        <v>0</v>
      </c>
      <c r="O18" s="154">
        <v>0</v>
      </c>
      <c r="P18" s="154">
        <v>0</v>
      </c>
      <c r="Q18" s="170">
        <v>0</v>
      </c>
      <c r="R18" s="156">
        <v>0</v>
      </c>
      <c r="S18" s="156">
        <v>0</v>
      </c>
      <c r="T18" s="154">
        <v>0</v>
      </c>
      <c r="U18" s="490" t="s">
        <v>33</v>
      </c>
      <c r="V18" s="464"/>
    </row>
    <row r="19" spans="1:22" ht="9" customHeight="1">
      <c r="A19" s="170"/>
      <c r="B19" s="156"/>
      <c r="C19" s="156"/>
      <c r="D19" s="163"/>
      <c r="E19" s="154"/>
      <c r="F19" s="154"/>
      <c r="G19" s="154"/>
      <c r="H19" s="154"/>
      <c r="I19" s="170"/>
      <c r="J19" s="156"/>
      <c r="K19" s="156"/>
      <c r="L19" s="163"/>
      <c r="M19" s="154"/>
      <c r="N19" s="154"/>
      <c r="O19" s="154"/>
      <c r="P19" s="154"/>
      <c r="Q19" s="170"/>
      <c r="R19" s="156"/>
      <c r="S19" s="156"/>
      <c r="T19" s="154"/>
      <c r="U19" s="78"/>
      <c r="V19" s="59"/>
    </row>
    <row r="20" spans="1:22" ht="16.5" customHeight="1">
      <c r="A20" s="170">
        <v>0</v>
      </c>
      <c r="B20" s="156">
        <v>0</v>
      </c>
      <c r="C20" s="156">
        <v>0</v>
      </c>
      <c r="D20" s="163">
        <v>0</v>
      </c>
      <c r="E20" s="154">
        <v>0</v>
      </c>
      <c r="F20" s="154">
        <v>0</v>
      </c>
      <c r="G20" s="154">
        <v>0</v>
      </c>
      <c r="H20" s="154">
        <v>0</v>
      </c>
      <c r="I20" s="170">
        <v>0</v>
      </c>
      <c r="J20" s="156">
        <v>0</v>
      </c>
      <c r="K20" s="156">
        <v>0</v>
      </c>
      <c r="L20" s="163">
        <v>0</v>
      </c>
      <c r="M20" s="154">
        <v>77</v>
      </c>
      <c r="N20" s="154">
        <v>36</v>
      </c>
      <c r="O20" s="154">
        <v>17</v>
      </c>
      <c r="P20" s="154">
        <v>24</v>
      </c>
      <c r="Q20" s="170">
        <v>0</v>
      </c>
      <c r="R20" s="156">
        <v>0</v>
      </c>
      <c r="S20" s="156">
        <v>0</v>
      </c>
      <c r="T20" s="154">
        <v>0</v>
      </c>
      <c r="U20" s="490" t="s">
        <v>34</v>
      </c>
      <c r="V20" s="464"/>
    </row>
    <row r="21" spans="1:22" ht="16.5" customHeight="1">
      <c r="A21" s="170">
        <v>0</v>
      </c>
      <c r="B21" s="156">
        <v>0</v>
      </c>
      <c r="C21" s="156">
        <v>0</v>
      </c>
      <c r="D21" s="163">
        <v>0</v>
      </c>
      <c r="E21" s="154">
        <v>0</v>
      </c>
      <c r="F21" s="154">
        <v>0</v>
      </c>
      <c r="G21" s="154">
        <v>0</v>
      </c>
      <c r="H21" s="154">
        <v>0</v>
      </c>
      <c r="I21" s="170">
        <v>0</v>
      </c>
      <c r="J21" s="156">
        <v>0</v>
      </c>
      <c r="K21" s="156">
        <v>0</v>
      </c>
      <c r="L21" s="163">
        <v>0</v>
      </c>
      <c r="M21" s="154">
        <v>0</v>
      </c>
      <c r="N21" s="154">
        <v>0</v>
      </c>
      <c r="O21" s="154">
        <v>0</v>
      </c>
      <c r="P21" s="154">
        <v>0</v>
      </c>
      <c r="Q21" s="170">
        <v>0</v>
      </c>
      <c r="R21" s="156">
        <v>0</v>
      </c>
      <c r="S21" s="156">
        <v>0</v>
      </c>
      <c r="T21" s="154">
        <v>0</v>
      </c>
      <c r="U21" s="490" t="s">
        <v>35</v>
      </c>
      <c r="V21" s="468"/>
    </row>
    <row r="22" spans="1:22" ht="16.5" customHeight="1">
      <c r="A22" s="170">
        <v>0</v>
      </c>
      <c r="B22" s="156">
        <v>0</v>
      </c>
      <c r="C22" s="156">
        <v>0</v>
      </c>
      <c r="D22" s="163">
        <v>0</v>
      </c>
      <c r="E22" s="154">
        <v>0</v>
      </c>
      <c r="F22" s="154">
        <v>0</v>
      </c>
      <c r="G22" s="154">
        <v>0</v>
      </c>
      <c r="H22" s="154">
        <v>0</v>
      </c>
      <c r="I22" s="170">
        <v>0</v>
      </c>
      <c r="J22" s="156">
        <v>0</v>
      </c>
      <c r="K22" s="156">
        <v>0</v>
      </c>
      <c r="L22" s="163">
        <v>0</v>
      </c>
      <c r="M22" s="154">
        <v>0</v>
      </c>
      <c r="N22" s="154">
        <v>0</v>
      </c>
      <c r="O22" s="154">
        <v>0</v>
      </c>
      <c r="P22" s="154">
        <v>0</v>
      </c>
      <c r="Q22" s="170">
        <v>0</v>
      </c>
      <c r="R22" s="156">
        <v>0</v>
      </c>
      <c r="S22" s="156">
        <v>0</v>
      </c>
      <c r="T22" s="154">
        <v>0</v>
      </c>
      <c r="U22" s="490" t="s">
        <v>36</v>
      </c>
      <c r="V22" s="468"/>
    </row>
    <row r="23" spans="1:22" ht="16.5" customHeight="1">
      <c r="A23" s="170">
        <v>0</v>
      </c>
      <c r="B23" s="156">
        <v>0</v>
      </c>
      <c r="C23" s="156">
        <v>0</v>
      </c>
      <c r="D23" s="163">
        <v>0</v>
      </c>
      <c r="E23" s="154">
        <v>0</v>
      </c>
      <c r="F23" s="154">
        <v>0</v>
      </c>
      <c r="G23" s="154">
        <v>0</v>
      </c>
      <c r="H23" s="154">
        <v>0</v>
      </c>
      <c r="I23" s="170">
        <v>0</v>
      </c>
      <c r="J23" s="156">
        <v>0</v>
      </c>
      <c r="K23" s="156">
        <v>0</v>
      </c>
      <c r="L23" s="163">
        <v>0</v>
      </c>
      <c r="M23" s="154">
        <v>157</v>
      </c>
      <c r="N23" s="154">
        <v>46</v>
      </c>
      <c r="O23" s="154">
        <v>53</v>
      </c>
      <c r="P23" s="154">
        <v>58</v>
      </c>
      <c r="Q23" s="170">
        <v>183</v>
      </c>
      <c r="R23" s="156">
        <v>62</v>
      </c>
      <c r="S23" s="156">
        <v>54</v>
      </c>
      <c r="T23" s="154">
        <v>67</v>
      </c>
      <c r="U23" s="490" t="s">
        <v>37</v>
      </c>
      <c r="V23" s="468"/>
    </row>
    <row r="24" spans="1:22" ht="16.5" customHeight="1">
      <c r="A24" s="170">
        <v>0</v>
      </c>
      <c r="B24" s="156">
        <v>0</v>
      </c>
      <c r="C24" s="156">
        <v>0</v>
      </c>
      <c r="D24" s="163">
        <v>0</v>
      </c>
      <c r="E24" s="154">
        <v>0</v>
      </c>
      <c r="F24" s="154">
        <v>0</v>
      </c>
      <c r="G24" s="154">
        <v>0</v>
      </c>
      <c r="H24" s="154">
        <v>0</v>
      </c>
      <c r="I24" s="170">
        <v>62</v>
      </c>
      <c r="J24" s="156">
        <v>21</v>
      </c>
      <c r="K24" s="156">
        <v>22</v>
      </c>
      <c r="L24" s="163">
        <v>19</v>
      </c>
      <c r="M24" s="154">
        <v>52</v>
      </c>
      <c r="N24" s="154">
        <v>21</v>
      </c>
      <c r="O24" s="154">
        <v>17</v>
      </c>
      <c r="P24" s="154">
        <v>14</v>
      </c>
      <c r="Q24" s="170">
        <v>0</v>
      </c>
      <c r="R24" s="156">
        <v>0</v>
      </c>
      <c r="S24" s="156">
        <v>0</v>
      </c>
      <c r="T24" s="154">
        <v>0</v>
      </c>
      <c r="U24" s="490" t="s">
        <v>38</v>
      </c>
      <c r="V24" s="468"/>
    </row>
    <row r="25" spans="1:22" ht="9.75" customHeight="1">
      <c r="A25" s="170"/>
      <c r="B25" s="156"/>
      <c r="C25" s="156"/>
      <c r="D25" s="163"/>
      <c r="E25" s="154"/>
      <c r="F25" s="154"/>
      <c r="G25" s="154"/>
      <c r="H25" s="154"/>
      <c r="I25" s="170"/>
      <c r="J25" s="156"/>
      <c r="K25" s="156"/>
      <c r="L25" s="163"/>
      <c r="M25" s="154"/>
      <c r="N25" s="154"/>
      <c r="O25" s="154"/>
      <c r="P25" s="154"/>
      <c r="Q25" s="170"/>
      <c r="R25" s="156"/>
      <c r="S25" s="156"/>
      <c r="T25" s="154"/>
      <c r="U25" s="78"/>
      <c r="V25" s="76"/>
    </row>
    <row r="26" spans="1:22" ht="16.5" customHeight="1">
      <c r="A26" s="170">
        <v>0</v>
      </c>
      <c r="B26" s="156">
        <v>0</v>
      </c>
      <c r="C26" s="156">
        <v>0</v>
      </c>
      <c r="D26" s="163">
        <v>0</v>
      </c>
      <c r="E26" s="154">
        <v>0</v>
      </c>
      <c r="F26" s="154">
        <v>0</v>
      </c>
      <c r="G26" s="154">
        <v>0</v>
      </c>
      <c r="H26" s="154">
        <v>0</v>
      </c>
      <c r="I26" s="170">
        <v>0</v>
      </c>
      <c r="J26" s="156">
        <v>0</v>
      </c>
      <c r="K26" s="156">
        <v>0</v>
      </c>
      <c r="L26" s="163">
        <v>0</v>
      </c>
      <c r="M26" s="154">
        <v>47</v>
      </c>
      <c r="N26" s="154">
        <v>16</v>
      </c>
      <c r="O26" s="154">
        <v>16</v>
      </c>
      <c r="P26" s="154">
        <v>15</v>
      </c>
      <c r="Q26" s="170">
        <v>0</v>
      </c>
      <c r="R26" s="156">
        <v>0</v>
      </c>
      <c r="S26" s="156">
        <v>0</v>
      </c>
      <c r="T26" s="154">
        <v>0</v>
      </c>
      <c r="U26" s="490" t="s">
        <v>39</v>
      </c>
      <c r="V26" s="468"/>
    </row>
    <row r="27" spans="1:22" ht="16.5" customHeight="1">
      <c r="A27" s="170">
        <v>0</v>
      </c>
      <c r="B27" s="156">
        <v>0</v>
      </c>
      <c r="C27" s="156">
        <v>0</v>
      </c>
      <c r="D27" s="163">
        <v>0</v>
      </c>
      <c r="E27" s="154">
        <v>0</v>
      </c>
      <c r="F27" s="154">
        <v>0</v>
      </c>
      <c r="G27" s="154">
        <v>0</v>
      </c>
      <c r="H27" s="154">
        <v>0</v>
      </c>
      <c r="I27" s="170">
        <v>0</v>
      </c>
      <c r="J27" s="156">
        <v>0</v>
      </c>
      <c r="K27" s="156">
        <v>0</v>
      </c>
      <c r="L27" s="163">
        <v>0</v>
      </c>
      <c r="M27" s="154">
        <v>208</v>
      </c>
      <c r="N27" s="154">
        <v>72</v>
      </c>
      <c r="O27" s="154">
        <v>79</v>
      </c>
      <c r="P27" s="154">
        <v>57</v>
      </c>
      <c r="Q27" s="170">
        <v>201</v>
      </c>
      <c r="R27" s="156">
        <v>54</v>
      </c>
      <c r="S27" s="156">
        <v>67</v>
      </c>
      <c r="T27" s="154">
        <v>80</v>
      </c>
      <c r="U27" s="490" t="s">
        <v>40</v>
      </c>
      <c r="V27" s="468"/>
    </row>
    <row r="28" spans="1:22" ht="16.5" customHeight="1">
      <c r="A28" s="170">
        <v>385</v>
      </c>
      <c r="B28" s="36">
        <v>105</v>
      </c>
      <c r="C28" s="156">
        <v>139</v>
      </c>
      <c r="D28" s="163">
        <v>141</v>
      </c>
      <c r="E28" s="154">
        <v>0</v>
      </c>
      <c r="F28" s="154">
        <v>0</v>
      </c>
      <c r="G28" s="154">
        <v>0</v>
      </c>
      <c r="H28" s="154">
        <v>0</v>
      </c>
      <c r="I28" s="170">
        <v>0</v>
      </c>
      <c r="J28" s="156">
        <v>0</v>
      </c>
      <c r="K28" s="156">
        <v>0</v>
      </c>
      <c r="L28" s="163">
        <v>0</v>
      </c>
      <c r="M28" s="154">
        <v>126</v>
      </c>
      <c r="N28" s="154">
        <v>35</v>
      </c>
      <c r="O28" s="154">
        <v>41</v>
      </c>
      <c r="P28" s="154">
        <v>50</v>
      </c>
      <c r="Q28" s="170">
        <v>0</v>
      </c>
      <c r="R28" s="156">
        <v>0</v>
      </c>
      <c r="S28" s="156">
        <v>0</v>
      </c>
      <c r="T28" s="154">
        <v>0</v>
      </c>
      <c r="U28" s="491" t="s">
        <v>41</v>
      </c>
      <c r="V28" s="469"/>
    </row>
    <row r="29" spans="1:22" ht="16.5" customHeight="1">
      <c r="A29" s="170">
        <v>618</v>
      </c>
      <c r="B29" s="36">
        <v>212</v>
      </c>
      <c r="C29" s="156">
        <v>207</v>
      </c>
      <c r="D29" s="163">
        <v>199</v>
      </c>
      <c r="E29" s="154">
        <v>0</v>
      </c>
      <c r="F29" s="154">
        <v>0</v>
      </c>
      <c r="G29" s="154">
        <v>0</v>
      </c>
      <c r="H29" s="154">
        <v>0</v>
      </c>
      <c r="I29" s="107">
        <v>140</v>
      </c>
      <c r="J29" s="156">
        <v>38</v>
      </c>
      <c r="K29" s="156">
        <v>56</v>
      </c>
      <c r="L29" s="163">
        <v>46</v>
      </c>
      <c r="M29" s="154">
        <v>82</v>
      </c>
      <c r="N29" s="154">
        <v>19</v>
      </c>
      <c r="O29" s="154">
        <v>35</v>
      </c>
      <c r="P29" s="154">
        <v>28</v>
      </c>
      <c r="Q29" s="170">
        <v>0</v>
      </c>
      <c r="R29" s="156">
        <v>0</v>
      </c>
      <c r="S29" s="156">
        <v>0</v>
      </c>
      <c r="T29" s="154">
        <v>0</v>
      </c>
      <c r="U29" s="490" t="s">
        <v>42</v>
      </c>
      <c r="V29" s="468"/>
    </row>
    <row r="30" spans="1:22" ht="16.5" customHeight="1">
      <c r="A30" s="170">
        <v>140</v>
      </c>
      <c r="B30" s="156">
        <v>50</v>
      </c>
      <c r="C30" s="156">
        <v>42</v>
      </c>
      <c r="D30" s="163">
        <v>48</v>
      </c>
      <c r="E30" s="154">
        <v>0</v>
      </c>
      <c r="F30" s="154">
        <v>0</v>
      </c>
      <c r="G30" s="154">
        <v>0</v>
      </c>
      <c r="H30" s="154">
        <v>0</v>
      </c>
      <c r="I30" s="107">
        <v>79</v>
      </c>
      <c r="J30" s="156">
        <v>21</v>
      </c>
      <c r="K30" s="156">
        <v>27</v>
      </c>
      <c r="L30" s="163">
        <v>31</v>
      </c>
      <c r="M30" s="154">
        <v>104</v>
      </c>
      <c r="N30" s="154">
        <v>30</v>
      </c>
      <c r="O30" s="154">
        <v>29</v>
      </c>
      <c r="P30" s="154">
        <v>45</v>
      </c>
      <c r="Q30" s="170">
        <v>0</v>
      </c>
      <c r="R30" s="156">
        <v>0</v>
      </c>
      <c r="S30" s="156">
        <v>0</v>
      </c>
      <c r="T30" s="154">
        <v>0</v>
      </c>
      <c r="U30" s="490" t="s">
        <v>43</v>
      </c>
      <c r="V30" s="468"/>
    </row>
    <row r="31" spans="1:22" ht="9.75" customHeight="1">
      <c r="A31" s="170"/>
      <c r="B31" s="156"/>
      <c r="C31" s="156"/>
      <c r="D31" s="163"/>
      <c r="E31" s="154"/>
      <c r="F31" s="154"/>
      <c r="G31" s="154"/>
      <c r="H31" s="154"/>
      <c r="I31" s="170"/>
      <c r="J31" s="156"/>
      <c r="K31" s="156"/>
      <c r="L31" s="163"/>
      <c r="M31" s="154"/>
      <c r="N31" s="154"/>
      <c r="O31" s="154"/>
      <c r="P31" s="154"/>
      <c r="Q31" s="170"/>
      <c r="R31" s="156"/>
      <c r="S31" s="156"/>
      <c r="T31" s="154"/>
      <c r="U31" s="78"/>
      <c r="V31" s="76"/>
    </row>
    <row r="32" spans="1:22" ht="16.5" customHeight="1">
      <c r="A32" s="170">
        <v>64</v>
      </c>
      <c r="B32" s="156">
        <v>25</v>
      </c>
      <c r="C32" s="156">
        <v>17</v>
      </c>
      <c r="D32" s="163">
        <v>22</v>
      </c>
      <c r="E32" s="154">
        <v>0</v>
      </c>
      <c r="F32" s="154">
        <v>0</v>
      </c>
      <c r="G32" s="154">
        <v>0</v>
      </c>
      <c r="H32" s="154">
        <v>0</v>
      </c>
      <c r="I32" s="170">
        <v>0</v>
      </c>
      <c r="J32" s="156">
        <v>0</v>
      </c>
      <c r="K32" s="156">
        <v>0</v>
      </c>
      <c r="L32" s="163">
        <v>0</v>
      </c>
      <c r="M32" s="154">
        <v>0</v>
      </c>
      <c r="N32" s="154">
        <v>0</v>
      </c>
      <c r="O32" s="154">
        <v>0</v>
      </c>
      <c r="P32" s="154">
        <v>0</v>
      </c>
      <c r="Q32" s="170">
        <v>0</v>
      </c>
      <c r="R32" s="156">
        <v>0</v>
      </c>
      <c r="S32" s="156">
        <v>0</v>
      </c>
      <c r="T32" s="154">
        <v>0</v>
      </c>
      <c r="U32" s="490" t="s">
        <v>44</v>
      </c>
      <c r="V32" s="468"/>
    </row>
    <row r="33" spans="1:22" ht="16.5" customHeight="1">
      <c r="A33" s="170">
        <v>0</v>
      </c>
      <c r="B33" s="156">
        <v>0</v>
      </c>
      <c r="C33" s="156">
        <v>0</v>
      </c>
      <c r="D33" s="163">
        <v>0</v>
      </c>
      <c r="E33" s="154">
        <v>0</v>
      </c>
      <c r="F33" s="154">
        <v>0</v>
      </c>
      <c r="G33" s="154">
        <v>0</v>
      </c>
      <c r="H33" s="154">
        <v>0</v>
      </c>
      <c r="I33" s="170">
        <v>0</v>
      </c>
      <c r="J33" s="156">
        <v>0</v>
      </c>
      <c r="K33" s="156">
        <v>0</v>
      </c>
      <c r="L33" s="163">
        <v>0</v>
      </c>
      <c r="M33" s="154">
        <v>0</v>
      </c>
      <c r="N33" s="154">
        <v>0</v>
      </c>
      <c r="O33" s="154">
        <v>0</v>
      </c>
      <c r="P33" s="154">
        <v>0</v>
      </c>
      <c r="Q33" s="170">
        <v>0</v>
      </c>
      <c r="R33" s="156">
        <v>0</v>
      </c>
      <c r="S33" s="156">
        <v>0</v>
      </c>
      <c r="T33" s="154">
        <v>0</v>
      </c>
      <c r="U33" s="490" t="s">
        <v>45</v>
      </c>
      <c r="V33" s="464"/>
    </row>
    <row r="34" spans="1:22" ht="16.5" customHeight="1">
      <c r="A34" s="170">
        <v>0</v>
      </c>
      <c r="B34" s="156">
        <v>0</v>
      </c>
      <c r="C34" s="156">
        <v>0</v>
      </c>
      <c r="D34" s="163">
        <v>0</v>
      </c>
      <c r="E34" s="154">
        <v>0</v>
      </c>
      <c r="F34" s="154">
        <v>0</v>
      </c>
      <c r="G34" s="154">
        <v>0</v>
      </c>
      <c r="H34" s="154">
        <v>0</v>
      </c>
      <c r="I34" s="170">
        <v>0</v>
      </c>
      <c r="J34" s="156">
        <v>0</v>
      </c>
      <c r="K34" s="156">
        <v>0</v>
      </c>
      <c r="L34" s="163">
        <v>0</v>
      </c>
      <c r="M34" s="154">
        <v>92</v>
      </c>
      <c r="N34" s="154">
        <v>39</v>
      </c>
      <c r="O34" s="154">
        <v>28</v>
      </c>
      <c r="P34" s="154">
        <v>25</v>
      </c>
      <c r="Q34" s="170">
        <v>0</v>
      </c>
      <c r="R34" s="156">
        <v>0</v>
      </c>
      <c r="S34" s="156">
        <v>0</v>
      </c>
      <c r="T34" s="154">
        <v>0</v>
      </c>
      <c r="U34" s="490" t="s">
        <v>46</v>
      </c>
      <c r="V34" s="464"/>
    </row>
    <row r="35" spans="1:22" ht="16.5" customHeight="1">
      <c r="A35" s="170">
        <v>260</v>
      </c>
      <c r="B35" s="156">
        <v>89</v>
      </c>
      <c r="C35" s="156">
        <v>85</v>
      </c>
      <c r="D35" s="163">
        <v>86</v>
      </c>
      <c r="E35" s="154">
        <v>0</v>
      </c>
      <c r="F35" s="154">
        <v>0</v>
      </c>
      <c r="G35" s="154">
        <v>0</v>
      </c>
      <c r="H35" s="154">
        <v>0</v>
      </c>
      <c r="I35" s="107">
        <v>120</v>
      </c>
      <c r="J35" s="156">
        <v>40</v>
      </c>
      <c r="K35" s="156">
        <v>40</v>
      </c>
      <c r="L35" s="163">
        <v>40</v>
      </c>
      <c r="M35" s="154">
        <v>0</v>
      </c>
      <c r="N35" s="154">
        <v>0</v>
      </c>
      <c r="O35" s="154">
        <v>0</v>
      </c>
      <c r="P35" s="154">
        <v>0</v>
      </c>
      <c r="Q35" s="170">
        <v>0</v>
      </c>
      <c r="R35" s="156">
        <v>0</v>
      </c>
      <c r="S35" s="156">
        <v>0</v>
      </c>
      <c r="T35" s="154">
        <v>0</v>
      </c>
      <c r="U35" s="490" t="s">
        <v>47</v>
      </c>
      <c r="V35" s="473"/>
    </row>
    <row r="36" spans="1:22" ht="9.75" customHeight="1">
      <c r="A36" s="170"/>
      <c r="B36" s="156"/>
      <c r="C36" s="156"/>
      <c r="D36" s="163"/>
      <c r="E36" s="154"/>
      <c r="F36" s="154"/>
      <c r="G36" s="154"/>
      <c r="H36" s="154"/>
      <c r="I36" s="170"/>
      <c r="J36" s="156"/>
      <c r="K36" s="156"/>
      <c r="L36" s="163"/>
      <c r="M36" s="154"/>
      <c r="N36" s="154"/>
      <c r="O36" s="154"/>
      <c r="P36" s="154"/>
      <c r="Q36" s="170"/>
      <c r="R36" s="156"/>
      <c r="S36" s="156"/>
      <c r="T36" s="154"/>
      <c r="U36" s="490" t="s">
        <v>48</v>
      </c>
      <c r="V36" s="464"/>
    </row>
    <row r="37" spans="1:22" ht="16.5" customHeight="1">
      <c r="A37" s="171">
        <v>0</v>
      </c>
      <c r="B37" s="160">
        <v>0</v>
      </c>
      <c r="C37" s="160">
        <v>0</v>
      </c>
      <c r="D37" s="161">
        <v>0</v>
      </c>
      <c r="E37" s="154">
        <v>0</v>
      </c>
      <c r="F37" s="154">
        <v>0</v>
      </c>
      <c r="G37" s="154">
        <v>0</v>
      </c>
      <c r="H37" s="154">
        <v>0</v>
      </c>
      <c r="I37" s="171">
        <v>0</v>
      </c>
      <c r="J37" s="160">
        <v>0</v>
      </c>
      <c r="K37" s="160">
        <v>0</v>
      </c>
      <c r="L37" s="161">
        <v>0</v>
      </c>
      <c r="M37" s="159">
        <v>0</v>
      </c>
      <c r="N37" s="159">
        <v>0</v>
      </c>
      <c r="O37" s="159">
        <v>0</v>
      </c>
      <c r="P37" s="159">
        <v>0</v>
      </c>
      <c r="Q37" s="171">
        <v>0</v>
      </c>
      <c r="R37" s="160">
        <v>0</v>
      </c>
      <c r="S37" s="160">
        <v>0</v>
      </c>
      <c r="T37" s="159">
        <v>0</v>
      </c>
      <c r="U37" s="490" t="s">
        <v>49</v>
      </c>
      <c r="V37" s="464"/>
    </row>
    <row r="38" spans="1:22" ht="16.5" customHeight="1">
      <c r="A38" s="139">
        <v>0</v>
      </c>
      <c r="B38" s="138">
        <v>0</v>
      </c>
      <c r="C38" s="138">
        <v>0</v>
      </c>
      <c r="D38" s="140">
        <v>0</v>
      </c>
      <c r="E38" s="138">
        <v>0</v>
      </c>
      <c r="F38" s="138">
        <v>0</v>
      </c>
      <c r="G38" s="138">
        <v>0</v>
      </c>
      <c r="H38" s="138">
        <v>0</v>
      </c>
      <c r="I38" s="139">
        <v>0</v>
      </c>
      <c r="J38" s="138">
        <v>0</v>
      </c>
      <c r="K38" s="138">
        <v>0</v>
      </c>
      <c r="L38" s="140">
        <v>0</v>
      </c>
      <c r="M38" s="138">
        <v>0</v>
      </c>
      <c r="N38" s="138">
        <v>0</v>
      </c>
      <c r="O38" s="138">
        <v>0</v>
      </c>
      <c r="P38" s="138">
        <v>0</v>
      </c>
      <c r="Q38" s="139">
        <v>0</v>
      </c>
      <c r="R38" s="138">
        <v>0</v>
      </c>
      <c r="S38" s="138">
        <v>0</v>
      </c>
      <c r="T38" s="138">
        <v>0</v>
      </c>
      <c r="U38" s="62"/>
      <c r="V38" s="59" t="s">
        <v>50</v>
      </c>
    </row>
    <row r="39" spans="1:22" ht="16.5" customHeight="1">
      <c r="A39" s="139">
        <v>0</v>
      </c>
      <c r="B39" s="138">
        <v>0</v>
      </c>
      <c r="C39" s="138">
        <v>0</v>
      </c>
      <c r="D39" s="140">
        <v>0</v>
      </c>
      <c r="E39" s="138">
        <v>0</v>
      </c>
      <c r="F39" s="138">
        <v>0</v>
      </c>
      <c r="G39" s="138">
        <v>0</v>
      </c>
      <c r="H39" s="138">
        <v>0</v>
      </c>
      <c r="I39" s="139">
        <v>0</v>
      </c>
      <c r="J39" s="138">
        <v>0</v>
      </c>
      <c r="K39" s="138">
        <v>0</v>
      </c>
      <c r="L39" s="140">
        <v>0</v>
      </c>
      <c r="M39" s="138">
        <v>0</v>
      </c>
      <c r="N39" s="138">
        <v>0</v>
      </c>
      <c r="O39" s="138">
        <v>0</v>
      </c>
      <c r="P39" s="138">
        <v>0</v>
      </c>
      <c r="Q39" s="139">
        <v>0</v>
      </c>
      <c r="R39" s="138">
        <v>0</v>
      </c>
      <c r="S39" s="138">
        <v>0</v>
      </c>
      <c r="T39" s="138">
        <v>0</v>
      </c>
      <c r="U39" s="62"/>
      <c r="V39" s="59" t="s">
        <v>51</v>
      </c>
    </row>
    <row r="40" spans="1:22" ht="11.25" customHeight="1">
      <c r="A40" s="170"/>
      <c r="B40" s="156"/>
      <c r="C40" s="156"/>
      <c r="D40" s="163"/>
      <c r="E40" s="154"/>
      <c r="F40" s="154"/>
      <c r="G40" s="154"/>
      <c r="H40" s="154"/>
      <c r="I40" s="170"/>
      <c r="J40" s="156"/>
      <c r="K40" s="156"/>
      <c r="L40" s="163"/>
      <c r="M40" s="154"/>
      <c r="N40" s="154"/>
      <c r="O40" s="154"/>
      <c r="P40" s="154"/>
      <c r="Q40" s="170"/>
      <c r="R40" s="156"/>
      <c r="S40" s="156"/>
      <c r="T40" s="154"/>
      <c r="U40" s="62"/>
      <c r="V40" s="59"/>
    </row>
    <row r="41" spans="1:22" ht="16.5" customHeight="1">
      <c r="A41" s="171">
        <v>0</v>
      </c>
      <c r="B41" s="160">
        <v>0</v>
      </c>
      <c r="C41" s="160">
        <v>0</v>
      </c>
      <c r="D41" s="161">
        <v>0</v>
      </c>
      <c r="E41" s="154">
        <v>0</v>
      </c>
      <c r="F41" s="154">
        <v>0</v>
      </c>
      <c r="G41" s="154">
        <v>0</v>
      </c>
      <c r="H41" s="154">
        <v>0</v>
      </c>
      <c r="I41" s="171">
        <v>70</v>
      </c>
      <c r="J41" s="160">
        <v>20</v>
      </c>
      <c r="K41" s="160">
        <v>22</v>
      </c>
      <c r="L41" s="161">
        <v>28</v>
      </c>
      <c r="M41" s="159">
        <v>0</v>
      </c>
      <c r="N41" s="159">
        <v>0</v>
      </c>
      <c r="O41" s="159">
        <v>0</v>
      </c>
      <c r="P41" s="159">
        <v>0</v>
      </c>
      <c r="Q41" s="171">
        <v>0</v>
      </c>
      <c r="R41" s="160">
        <v>0</v>
      </c>
      <c r="S41" s="160">
        <v>0</v>
      </c>
      <c r="T41" s="159">
        <v>0</v>
      </c>
      <c r="U41" s="490" t="s">
        <v>52</v>
      </c>
      <c r="V41" s="464"/>
    </row>
    <row r="42" spans="1:22" ht="16.5" customHeight="1">
      <c r="A42" s="139">
        <v>0</v>
      </c>
      <c r="B42" s="138">
        <v>0</v>
      </c>
      <c r="C42" s="138">
        <v>0</v>
      </c>
      <c r="D42" s="140">
        <v>0</v>
      </c>
      <c r="E42" s="138">
        <v>0</v>
      </c>
      <c r="F42" s="138">
        <v>0</v>
      </c>
      <c r="G42" s="138">
        <v>0</v>
      </c>
      <c r="H42" s="138">
        <v>0</v>
      </c>
      <c r="I42" s="139">
        <v>70</v>
      </c>
      <c r="J42" s="138">
        <v>20</v>
      </c>
      <c r="K42" s="138">
        <v>22</v>
      </c>
      <c r="L42" s="140">
        <v>28</v>
      </c>
      <c r="M42" s="138">
        <v>0</v>
      </c>
      <c r="N42" s="138">
        <v>0</v>
      </c>
      <c r="O42" s="138">
        <v>0</v>
      </c>
      <c r="P42" s="138">
        <v>0</v>
      </c>
      <c r="Q42" s="139">
        <v>0</v>
      </c>
      <c r="R42" s="138">
        <v>0</v>
      </c>
      <c r="S42" s="138">
        <v>0</v>
      </c>
      <c r="T42" s="138">
        <v>0</v>
      </c>
      <c r="U42" s="62"/>
      <c r="V42" s="59" t="s">
        <v>53</v>
      </c>
    </row>
    <row r="43" spans="1:22" ht="10.5" customHeight="1">
      <c r="A43" s="170"/>
      <c r="B43" s="156"/>
      <c r="C43" s="156"/>
      <c r="D43" s="163"/>
      <c r="E43" s="154"/>
      <c r="F43" s="154"/>
      <c r="G43" s="154"/>
      <c r="H43" s="154"/>
      <c r="I43" s="170"/>
      <c r="J43" s="156"/>
      <c r="K43" s="156"/>
      <c r="L43" s="163"/>
      <c r="M43" s="154"/>
      <c r="N43" s="154"/>
      <c r="O43" s="154"/>
      <c r="P43" s="154"/>
      <c r="Q43" s="170"/>
      <c r="R43" s="156"/>
      <c r="S43" s="156"/>
      <c r="T43" s="154"/>
      <c r="U43" s="62"/>
      <c r="V43" s="59"/>
    </row>
    <row r="44" spans="1:22" ht="16.5" customHeight="1">
      <c r="A44" s="171">
        <v>0</v>
      </c>
      <c r="B44" s="160">
        <v>0</v>
      </c>
      <c r="C44" s="160">
        <v>0</v>
      </c>
      <c r="D44" s="161">
        <v>0</v>
      </c>
      <c r="E44" s="154">
        <v>0</v>
      </c>
      <c r="F44" s="154">
        <v>0</v>
      </c>
      <c r="G44" s="154">
        <v>0</v>
      </c>
      <c r="H44" s="154">
        <v>0</v>
      </c>
      <c r="I44" s="171">
        <v>0</v>
      </c>
      <c r="J44" s="160">
        <v>0</v>
      </c>
      <c r="K44" s="160">
        <v>0</v>
      </c>
      <c r="L44" s="161">
        <v>0</v>
      </c>
      <c r="M44" s="159">
        <v>0</v>
      </c>
      <c r="N44" s="159">
        <v>0</v>
      </c>
      <c r="O44" s="159">
        <v>0</v>
      </c>
      <c r="P44" s="159">
        <v>0</v>
      </c>
      <c r="Q44" s="171">
        <v>0</v>
      </c>
      <c r="R44" s="160">
        <v>0</v>
      </c>
      <c r="S44" s="160">
        <v>0</v>
      </c>
      <c r="T44" s="159">
        <v>0</v>
      </c>
      <c r="U44" s="490" t="s">
        <v>54</v>
      </c>
      <c r="V44" s="464"/>
    </row>
    <row r="45" spans="1:22" ht="16.5" customHeight="1">
      <c r="A45" s="139">
        <v>0</v>
      </c>
      <c r="B45" s="138">
        <v>0</v>
      </c>
      <c r="C45" s="138">
        <v>0</v>
      </c>
      <c r="D45" s="140">
        <v>0</v>
      </c>
      <c r="E45" s="138">
        <v>0</v>
      </c>
      <c r="F45" s="138">
        <v>0</v>
      </c>
      <c r="G45" s="138">
        <v>0</v>
      </c>
      <c r="H45" s="138">
        <v>0</v>
      </c>
      <c r="I45" s="139">
        <v>0</v>
      </c>
      <c r="J45" s="138">
        <v>0</v>
      </c>
      <c r="K45" s="138">
        <v>0</v>
      </c>
      <c r="L45" s="140">
        <v>0</v>
      </c>
      <c r="M45" s="138">
        <v>0</v>
      </c>
      <c r="N45" s="138">
        <v>0</v>
      </c>
      <c r="O45" s="138">
        <v>0</v>
      </c>
      <c r="P45" s="138">
        <v>0</v>
      </c>
      <c r="Q45" s="139">
        <v>0</v>
      </c>
      <c r="R45" s="138">
        <v>0</v>
      </c>
      <c r="S45" s="138">
        <v>0</v>
      </c>
      <c r="T45" s="138">
        <v>0</v>
      </c>
      <c r="U45" s="62"/>
      <c r="V45" s="60" t="s">
        <v>55</v>
      </c>
    </row>
    <row r="46" spans="1:22" ht="12" customHeight="1">
      <c r="A46" s="170"/>
      <c r="B46" s="156"/>
      <c r="C46" s="156"/>
      <c r="D46" s="163"/>
      <c r="E46" s="154"/>
      <c r="F46" s="154"/>
      <c r="G46" s="154"/>
      <c r="H46" s="154"/>
      <c r="I46" s="170"/>
      <c r="J46" s="156"/>
      <c r="K46" s="156"/>
      <c r="L46" s="163"/>
      <c r="M46" s="154"/>
      <c r="N46" s="154"/>
      <c r="O46" s="154"/>
      <c r="P46" s="154"/>
      <c r="Q46" s="170"/>
      <c r="R46" s="156"/>
      <c r="S46" s="156"/>
      <c r="T46" s="154"/>
      <c r="U46" s="62"/>
      <c r="V46" s="60"/>
    </row>
    <row r="47" spans="1:22" ht="16.5" customHeight="1">
      <c r="A47" s="171">
        <v>0</v>
      </c>
      <c r="B47" s="160">
        <v>0</v>
      </c>
      <c r="C47" s="160">
        <v>0</v>
      </c>
      <c r="D47" s="161">
        <v>0</v>
      </c>
      <c r="E47" s="154">
        <v>0</v>
      </c>
      <c r="F47" s="154">
        <v>0</v>
      </c>
      <c r="G47" s="154">
        <v>0</v>
      </c>
      <c r="H47" s="154">
        <v>0</v>
      </c>
      <c r="I47" s="171">
        <v>0</v>
      </c>
      <c r="J47" s="160">
        <v>0</v>
      </c>
      <c r="K47" s="160">
        <v>0</v>
      </c>
      <c r="L47" s="161">
        <v>0</v>
      </c>
      <c r="M47" s="159">
        <v>0</v>
      </c>
      <c r="N47" s="159">
        <v>0</v>
      </c>
      <c r="O47" s="159">
        <v>0</v>
      </c>
      <c r="P47" s="159">
        <v>0</v>
      </c>
      <c r="Q47" s="171">
        <v>0</v>
      </c>
      <c r="R47" s="160">
        <v>0</v>
      </c>
      <c r="S47" s="160">
        <v>0</v>
      </c>
      <c r="T47" s="159">
        <v>0</v>
      </c>
      <c r="U47" s="490" t="s">
        <v>56</v>
      </c>
      <c r="V47" s="464"/>
    </row>
    <row r="48" spans="1:22" ht="16.5" customHeight="1">
      <c r="A48" s="139">
        <v>0</v>
      </c>
      <c r="B48" s="138">
        <v>0</v>
      </c>
      <c r="C48" s="138">
        <v>0</v>
      </c>
      <c r="D48" s="140">
        <v>0</v>
      </c>
      <c r="E48" s="138">
        <v>0</v>
      </c>
      <c r="F48" s="138">
        <v>0</v>
      </c>
      <c r="G48" s="138">
        <v>0</v>
      </c>
      <c r="H48" s="138">
        <v>0</v>
      </c>
      <c r="I48" s="139">
        <v>0</v>
      </c>
      <c r="J48" s="138">
        <v>0</v>
      </c>
      <c r="K48" s="138">
        <v>0</v>
      </c>
      <c r="L48" s="140">
        <v>0</v>
      </c>
      <c r="M48" s="138">
        <v>0</v>
      </c>
      <c r="N48" s="138">
        <v>0</v>
      </c>
      <c r="O48" s="138">
        <v>0</v>
      </c>
      <c r="P48" s="138">
        <v>0</v>
      </c>
      <c r="Q48" s="139">
        <v>0</v>
      </c>
      <c r="R48" s="138">
        <v>0</v>
      </c>
      <c r="S48" s="138">
        <v>0</v>
      </c>
      <c r="T48" s="138">
        <v>0</v>
      </c>
      <c r="U48" s="62"/>
      <c r="V48" s="60" t="s">
        <v>57</v>
      </c>
    </row>
    <row r="49" spans="1:22" ht="11.25" customHeight="1">
      <c r="A49" s="170"/>
      <c r="B49" s="156"/>
      <c r="C49" s="156"/>
      <c r="D49" s="163"/>
      <c r="E49" s="154"/>
      <c r="F49" s="154"/>
      <c r="G49" s="154"/>
      <c r="H49" s="154"/>
      <c r="I49" s="170"/>
      <c r="J49" s="156"/>
      <c r="K49" s="156"/>
      <c r="L49" s="163"/>
      <c r="M49" s="154"/>
      <c r="N49" s="154"/>
      <c r="O49" s="154"/>
      <c r="P49" s="154"/>
      <c r="Q49" s="170"/>
      <c r="R49" s="156"/>
      <c r="S49" s="156"/>
      <c r="T49" s="154"/>
      <c r="U49" s="62"/>
      <c r="V49" s="60"/>
    </row>
    <row r="50" spans="1:22" ht="16.5" customHeight="1">
      <c r="A50" s="171">
        <v>0</v>
      </c>
      <c r="B50" s="160">
        <v>0</v>
      </c>
      <c r="C50" s="160">
        <v>0</v>
      </c>
      <c r="D50" s="161">
        <v>0</v>
      </c>
      <c r="E50" s="154">
        <v>0</v>
      </c>
      <c r="F50" s="154">
        <v>0</v>
      </c>
      <c r="G50" s="154">
        <v>0</v>
      </c>
      <c r="H50" s="154">
        <v>0</v>
      </c>
      <c r="I50" s="171">
        <v>0</v>
      </c>
      <c r="J50" s="160">
        <v>0</v>
      </c>
      <c r="K50" s="160">
        <v>0</v>
      </c>
      <c r="L50" s="161">
        <v>0</v>
      </c>
      <c r="M50" s="159">
        <v>0</v>
      </c>
      <c r="N50" s="159">
        <v>0</v>
      </c>
      <c r="O50" s="159">
        <v>0</v>
      </c>
      <c r="P50" s="159">
        <v>0</v>
      </c>
      <c r="Q50" s="171">
        <v>0</v>
      </c>
      <c r="R50" s="160">
        <v>0</v>
      </c>
      <c r="S50" s="160">
        <v>0</v>
      </c>
      <c r="T50" s="159">
        <v>0</v>
      </c>
      <c r="U50" s="490" t="s">
        <v>58</v>
      </c>
      <c r="V50" s="464"/>
    </row>
    <row r="51" spans="1:22" ht="16.5" customHeight="1">
      <c r="A51" s="139">
        <v>0</v>
      </c>
      <c r="B51" s="138">
        <v>0</v>
      </c>
      <c r="C51" s="138">
        <v>0</v>
      </c>
      <c r="D51" s="140">
        <v>0</v>
      </c>
      <c r="E51" s="138">
        <v>0</v>
      </c>
      <c r="F51" s="138">
        <v>0</v>
      </c>
      <c r="G51" s="138">
        <v>0</v>
      </c>
      <c r="H51" s="138">
        <v>0</v>
      </c>
      <c r="I51" s="139">
        <v>0</v>
      </c>
      <c r="J51" s="138">
        <v>0</v>
      </c>
      <c r="K51" s="138">
        <v>0</v>
      </c>
      <c r="L51" s="140">
        <v>0</v>
      </c>
      <c r="M51" s="138">
        <v>0</v>
      </c>
      <c r="N51" s="138">
        <v>0</v>
      </c>
      <c r="O51" s="138">
        <v>0</v>
      </c>
      <c r="P51" s="138">
        <v>0</v>
      </c>
      <c r="Q51" s="139">
        <v>0</v>
      </c>
      <c r="R51" s="138">
        <v>0</v>
      </c>
      <c r="S51" s="138">
        <v>0</v>
      </c>
      <c r="T51" s="138">
        <v>0</v>
      </c>
      <c r="U51" s="62"/>
      <c r="V51" s="60" t="s">
        <v>59</v>
      </c>
    </row>
    <row r="52" spans="1:22" ht="11.25" customHeight="1">
      <c r="A52" s="170"/>
      <c r="B52" s="156"/>
      <c r="C52" s="156"/>
      <c r="D52" s="163"/>
      <c r="E52" s="154"/>
      <c r="F52" s="154"/>
      <c r="G52" s="154"/>
      <c r="H52" s="154"/>
      <c r="I52" s="170"/>
      <c r="J52" s="156"/>
      <c r="K52" s="156"/>
      <c r="L52" s="163"/>
      <c r="M52" s="154"/>
      <c r="N52" s="154"/>
      <c r="O52" s="154"/>
      <c r="P52" s="154"/>
      <c r="Q52" s="170"/>
      <c r="R52" s="156"/>
      <c r="S52" s="156"/>
      <c r="T52" s="154"/>
      <c r="U52" s="62"/>
      <c r="V52" s="60"/>
    </row>
    <row r="53" spans="1:22" ht="16.5" customHeight="1">
      <c r="A53" s="171">
        <v>0</v>
      </c>
      <c r="B53" s="160">
        <v>0</v>
      </c>
      <c r="C53" s="160">
        <v>0</v>
      </c>
      <c r="D53" s="161">
        <v>0</v>
      </c>
      <c r="E53" s="154">
        <v>0</v>
      </c>
      <c r="F53" s="154">
        <v>0</v>
      </c>
      <c r="G53" s="154">
        <v>0</v>
      </c>
      <c r="H53" s="154">
        <v>0</v>
      </c>
      <c r="I53" s="171">
        <v>0</v>
      </c>
      <c r="J53" s="160">
        <v>0</v>
      </c>
      <c r="K53" s="160">
        <v>0</v>
      </c>
      <c r="L53" s="161">
        <v>0</v>
      </c>
      <c r="M53" s="159">
        <v>0</v>
      </c>
      <c r="N53" s="159">
        <v>0</v>
      </c>
      <c r="O53" s="159">
        <v>0</v>
      </c>
      <c r="P53" s="159">
        <v>0</v>
      </c>
      <c r="Q53" s="171">
        <v>0</v>
      </c>
      <c r="R53" s="160">
        <v>0</v>
      </c>
      <c r="S53" s="160">
        <v>0</v>
      </c>
      <c r="T53" s="159">
        <v>0</v>
      </c>
      <c r="U53" s="490" t="s">
        <v>60</v>
      </c>
      <c r="V53" s="464"/>
    </row>
    <row r="54" spans="1:22" ht="16.5" customHeight="1">
      <c r="A54" s="139">
        <v>0</v>
      </c>
      <c r="B54" s="138">
        <v>0</v>
      </c>
      <c r="C54" s="138">
        <v>0</v>
      </c>
      <c r="D54" s="140">
        <v>0</v>
      </c>
      <c r="E54" s="138">
        <v>0</v>
      </c>
      <c r="F54" s="138">
        <v>0</v>
      </c>
      <c r="G54" s="138">
        <v>0</v>
      </c>
      <c r="H54" s="138">
        <v>0</v>
      </c>
      <c r="I54" s="139">
        <v>0</v>
      </c>
      <c r="J54" s="138">
        <v>0</v>
      </c>
      <c r="K54" s="138">
        <v>0</v>
      </c>
      <c r="L54" s="140">
        <v>0</v>
      </c>
      <c r="M54" s="138">
        <v>0</v>
      </c>
      <c r="N54" s="138">
        <v>0</v>
      </c>
      <c r="O54" s="138">
        <v>0</v>
      </c>
      <c r="P54" s="138">
        <v>0</v>
      </c>
      <c r="Q54" s="139">
        <v>0</v>
      </c>
      <c r="R54" s="138">
        <v>0</v>
      </c>
      <c r="S54" s="138">
        <v>0</v>
      </c>
      <c r="T54" s="138">
        <v>0</v>
      </c>
      <c r="U54" s="62"/>
      <c r="V54" s="60" t="s">
        <v>61</v>
      </c>
    </row>
    <row r="55" spans="1:22" ht="16.5" customHeight="1">
      <c r="A55" s="139">
        <v>0</v>
      </c>
      <c r="B55" s="138">
        <v>0</v>
      </c>
      <c r="C55" s="138">
        <v>0</v>
      </c>
      <c r="D55" s="140">
        <v>0</v>
      </c>
      <c r="E55" s="138">
        <v>0</v>
      </c>
      <c r="F55" s="138">
        <v>0</v>
      </c>
      <c r="G55" s="138">
        <v>0</v>
      </c>
      <c r="H55" s="138">
        <v>0</v>
      </c>
      <c r="I55" s="139">
        <v>0</v>
      </c>
      <c r="J55" s="138">
        <v>0</v>
      </c>
      <c r="K55" s="138">
        <v>0</v>
      </c>
      <c r="L55" s="140">
        <v>0</v>
      </c>
      <c r="M55" s="138">
        <v>0</v>
      </c>
      <c r="N55" s="138">
        <v>0</v>
      </c>
      <c r="O55" s="138">
        <v>0</v>
      </c>
      <c r="P55" s="138">
        <v>0</v>
      </c>
      <c r="Q55" s="139">
        <v>0</v>
      </c>
      <c r="R55" s="138">
        <v>0</v>
      </c>
      <c r="S55" s="138">
        <v>0</v>
      </c>
      <c r="T55" s="138">
        <v>0</v>
      </c>
      <c r="U55" s="62"/>
      <c r="V55" s="60" t="s">
        <v>62</v>
      </c>
    </row>
    <row r="56" spans="1:22" ht="16.5" customHeight="1">
      <c r="A56" s="139">
        <v>0</v>
      </c>
      <c r="B56" s="138">
        <v>0</v>
      </c>
      <c r="C56" s="138">
        <v>0</v>
      </c>
      <c r="D56" s="140">
        <v>0</v>
      </c>
      <c r="E56" s="138">
        <v>0</v>
      </c>
      <c r="F56" s="138">
        <v>0</v>
      </c>
      <c r="G56" s="138">
        <v>0</v>
      </c>
      <c r="H56" s="138">
        <v>0</v>
      </c>
      <c r="I56" s="139">
        <v>0</v>
      </c>
      <c r="J56" s="138">
        <v>0</v>
      </c>
      <c r="K56" s="138">
        <v>0</v>
      </c>
      <c r="L56" s="140">
        <v>0</v>
      </c>
      <c r="M56" s="138">
        <v>0</v>
      </c>
      <c r="N56" s="138">
        <v>0</v>
      </c>
      <c r="O56" s="138">
        <v>0</v>
      </c>
      <c r="P56" s="138">
        <v>0</v>
      </c>
      <c r="Q56" s="139">
        <v>0</v>
      </c>
      <c r="R56" s="138">
        <v>0</v>
      </c>
      <c r="S56" s="138">
        <v>0</v>
      </c>
      <c r="T56" s="138">
        <v>0</v>
      </c>
      <c r="U56" s="62"/>
      <c r="V56" s="60" t="s">
        <v>63</v>
      </c>
    </row>
    <row r="57" spans="1:22" ht="16.5" customHeight="1">
      <c r="A57" s="139">
        <v>0</v>
      </c>
      <c r="B57" s="138">
        <v>0</v>
      </c>
      <c r="C57" s="138">
        <v>0</v>
      </c>
      <c r="D57" s="140">
        <v>0</v>
      </c>
      <c r="E57" s="138">
        <v>0</v>
      </c>
      <c r="F57" s="138">
        <v>0</v>
      </c>
      <c r="G57" s="138">
        <v>0</v>
      </c>
      <c r="H57" s="138">
        <v>0</v>
      </c>
      <c r="I57" s="139">
        <v>0</v>
      </c>
      <c r="J57" s="138">
        <v>0</v>
      </c>
      <c r="K57" s="138">
        <v>0</v>
      </c>
      <c r="L57" s="140">
        <v>0</v>
      </c>
      <c r="M57" s="138">
        <v>0</v>
      </c>
      <c r="N57" s="138">
        <v>0</v>
      </c>
      <c r="O57" s="138">
        <v>0</v>
      </c>
      <c r="P57" s="138">
        <v>0</v>
      </c>
      <c r="Q57" s="139">
        <v>0</v>
      </c>
      <c r="R57" s="138">
        <v>0</v>
      </c>
      <c r="S57" s="138">
        <v>0</v>
      </c>
      <c r="T57" s="138">
        <v>0</v>
      </c>
      <c r="U57" s="62"/>
      <c r="V57" s="60" t="s">
        <v>64</v>
      </c>
    </row>
    <row r="58" spans="1:22" ht="12" customHeight="1">
      <c r="A58" s="170"/>
      <c r="B58" s="156"/>
      <c r="C58" s="156"/>
      <c r="D58" s="163"/>
      <c r="E58" s="154"/>
      <c r="F58" s="154"/>
      <c r="G58" s="154"/>
      <c r="H58" s="154"/>
      <c r="I58" s="170"/>
      <c r="J58" s="156"/>
      <c r="K58" s="156"/>
      <c r="L58" s="163"/>
      <c r="M58" s="154"/>
      <c r="N58" s="154"/>
      <c r="O58" s="154"/>
      <c r="P58" s="154"/>
      <c r="Q58" s="170"/>
      <c r="R58" s="156"/>
      <c r="S58" s="156"/>
      <c r="T58" s="154"/>
      <c r="U58" s="62"/>
      <c r="V58" s="60"/>
    </row>
    <row r="59" spans="1:22" ht="16.5" customHeight="1">
      <c r="A59" s="171">
        <v>0</v>
      </c>
      <c r="B59" s="160">
        <v>0</v>
      </c>
      <c r="C59" s="160">
        <v>0</v>
      </c>
      <c r="D59" s="161">
        <v>0</v>
      </c>
      <c r="E59" s="154">
        <v>0</v>
      </c>
      <c r="F59" s="154">
        <v>0</v>
      </c>
      <c r="G59" s="154">
        <v>0</v>
      </c>
      <c r="H59" s="154">
        <v>0</v>
      </c>
      <c r="I59" s="171">
        <v>0</v>
      </c>
      <c r="J59" s="160">
        <v>0</v>
      </c>
      <c r="K59" s="160">
        <v>0</v>
      </c>
      <c r="L59" s="161">
        <v>0</v>
      </c>
      <c r="M59" s="159">
        <v>0</v>
      </c>
      <c r="N59" s="159">
        <v>0</v>
      </c>
      <c r="O59" s="159">
        <v>0</v>
      </c>
      <c r="P59" s="159">
        <v>0</v>
      </c>
      <c r="Q59" s="171">
        <v>0</v>
      </c>
      <c r="R59" s="160">
        <v>0</v>
      </c>
      <c r="S59" s="160">
        <v>0</v>
      </c>
      <c r="T59" s="159">
        <v>0</v>
      </c>
      <c r="U59" s="490" t="s">
        <v>65</v>
      </c>
      <c r="V59" s="464"/>
    </row>
    <row r="60" spans="1:22" ht="16.5" customHeight="1">
      <c r="A60" s="139">
        <v>0</v>
      </c>
      <c r="B60" s="138">
        <v>0</v>
      </c>
      <c r="C60" s="138">
        <v>0</v>
      </c>
      <c r="D60" s="140">
        <v>0</v>
      </c>
      <c r="E60" s="138">
        <v>0</v>
      </c>
      <c r="F60" s="138">
        <v>0</v>
      </c>
      <c r="G60" s="138">
        <v>0</v>
      </c>
      <c r="H60" s="138">
        <v>0</v>
      </c>
      <c r="I60" s="139">
        <v>0</v>
      </c>
      <c r="J60" s="138">
        <v>0</v>
      </c>
      <c r="K60" s="138">
        <v>0</v>
      </c>
      <c r="L60" s="140">
        <v>0</v>
      </c>
      <c r="M60" s="138">
        <v>0</v>
      </c>
      <c r="N60" s="138">
        <v>0</v>
      </c>
      <c r="O60" s="138">
        <v>0</v>
      </c>
      <c r="P60" s="138">
        <v>0</v>
      </c>
      <c r="Q60" s="139">
        <v>0</v>
      </c>
      <c r="R60" s="138">
        <v>0</v>
      </c>
      <c r="S60" s="138">
        <v>0</v>
      </c>
      <c r="T60" s="138">
        <v>0</v>
      </c>
      <c r="U60" s="62"/>
      <c r="V60" s="60" t="s">
        <v>66</v>
      </c>
    </row>
    <row r="61" spans="1:22" ht="16.5" customHeight="1">
      <c r="A61" s="139">
        <v>0</v>
      </c>
      <c r="B61" s="138">
        <v>0</v>
      </c>
      <c r="C61" s="138">
        <v>0</v>
      </c>
      <c r="D61" s="140">
        <v>0</v>
      </c>
      <c r="E61" s="138">
        <v>0</v>
      </c>
      <c r="F61" s="138">
        <v>0</v>
      </c>
      <c r="G61" s="138">
        <v>0</v>
      </c>
      <c r="H61" s="138">
        <v>0</v>
      </c>
      <c r="I61" s="139">
        <v>0</v>
      </c>
      <c r="J61" s="138">
        <v>0</v>
      </c>
      <c r="K61" s="138">
        <v>0</v>
      </c>
      <c r="L61" s="140">
        <v>0</v>
      </c>
      <c r="M61" s="138">
        <v>0</v>
      </c>
      <c r="N61" s="138">
        <v>0</v>
      </c>
      <c r="O61" s="138">
        <v>0</v>
      </c>
      <c r="P61" s="138">
        <v>0</v>
      </c>
      <c r="Q61" s="139">
        <v>0</v>
      </c>
      <c r="R61" s="138">
        <v>0</v>
      </c>
      <c r="S61" s="138">
        <v>0</v>
      </c>
      <c r="T61" s="138">
        <v>0</v>
      </c>
      <c r="U61" s="62"/>
      <c r="V61" s="60" t="s">
        <v>67</v>
      </c>
    </row>
    <row r="62" spans="1:22" ht="16.5" customHeight="1">
      <c r="A62" s="139">
        <v>0</v>
      </c>
      <c r="B62" s="138">
        <v>0</v>
      </c>
      <c r="C62" s="138">
        <v>0</v>
      </c>
      <c r="D62" s="140">
        <v>0</v>
      </c>
      <c r="E62" s="138">
        <v>0</v>
      </c>
      <c r="F62" s="138">
        <v>0</v>
      </c>
      <c r="G62" s="138">
        <v>0</v>
      </c>
      <c r="H62" s="138">
        <v>0</v>
      </c>
      <c r="I62" s="139">
        <v>0</v>
      </c>
      <c r="J62" s="138">
        <v>0</v>
      </c>
      <c r="K62" s="138">
        <v>0</v>
      </c>
      <c r="L62" s="140">
        <v>0</v>
      </c>
      <c r="M62" s="138">
        <v>0</v>
      </c>
      <c r="N62" s="138">
        <v>0</v>
      </c>
      <c r="O62" s="138">
        <v>0</v>
      </c>
      <c r="P62" s="138">
        <v>0</v>
      </c>
      <c r="Q62" s="139">
        <v>0</v>
      </c>
      <c r="R62" s="138">
        <v>0</v>
      </c>
      <c r="S62" s="138">
        <v>0</v>
      </c>
      <c r="T62" s="138">
        <v>0</v>
      </c>
      <c r="U62" s="62"/>
      <c r="V62" s="60" t="s">
        <v>68</v>
      </c>
    </row>
    <row r="63" spans="1:22" ht="12" customHeight="1">
      <c r="A63" s="170"/>
      <c r="B63" s="156"/>
      <c r="C63" s="156"/>
      <c r="D63" s="163"/>
      <c r="E63" s="154"/>
      <c r="F63" s="154"/>
      <c r="G63" s="154"/>
      <c r="H63" s="154"/>
      <c r="I63" s="170"/>
      <c r="J63" s="156"/>
      <c r="K63" s="156"/>
      <c r="L63" s="163"/>
      <c r="M63" s="154"/>
      <c r="N63" s="154"/>
      <c r="O63" s="154"/>
      <c r="P63" s="154"/>
      <c r="Q63" s="170"/>
      <c r="R63" s="156"/>
      <c r="S63" s="156"/>
      <c r="T63" s="154"/>
      <c r="U63" s="62"/>
      <c r="V63" s="60"/>
    </row>
    <row r="64" spans="1:22" ht="16.5" customHeight="1">
      <c r="A64" s="171">
        <v>0</v>
      </c>
      <c r="B64" s="160">
        <v>0</v>
      </c>
      <c r="C64" s="160">
        <v>0</v>
      </c>
      <c r="D64" s="161">
        <v>0</v>
      </c>
      <c r="E64" s="154">
        <v>0</v>
      </c>
      <c r="F64" s="154">
        <v>0</v>
      </c>
      <c r="G64" s="154">
        <v>0</v>
      </c>
      <c r="H64" s="154">
        <v>0</v>
      </c>
      <c r="I64" s="171">
        <v>0</v>
      </c>
      <c r="J64" s="160">
        <v>0</v>
      </c>
      <c r="K64" s="160">
        <v>0</v>
      </c>
      <c r="L64" s="161">
        <v>0</v>
      </c>
      <c r="M64" s="159">
        <v>0</v>
      </c>
      <c r="N64" s="159">
        <v>0</v>
      </c>
      <c r="O64" s="159">
        <v>0</v>
      </c>
      <c r="P64" s="159">
        <v>0</v>
      </c>
      <c r="Q64" s="171">
        <v>78</v>
      </c>
      <c r="R64" s="160">
        <v>23</v>
      </c>
      <c r="S64" s="160">
        <v>28</v>
      </c>
      <c r="T64" s="159">
        <v>27</v>
      </c>
      <c r="U64" s="490" t="s">
        <v>69</v>
      </c>
      <c r="V64" s="464"/>
    </row>
    <row r="65" spans="1:22" ht="16.5" customHeight="1">
      <c r="A65" s="139">
        <v>0</v>
      </c>
      <c r="B65" s="138">
        <v>0</v>
      </c>
      <c r="C65" s="138">
        <v>0</v>
      </c>
      <c r="D65" s="140">
        <v>0</v>
      </c>
      <c r="E65" s="138">
        <v>0</v>
      </c>
      <c r="F65" s="138">
        <v>0</v>
      </c>
      <c r="G65" s="138">
        <v>0</v>
      </c>
      <c r="H65" s="138">
        <v>0</v>
      </c>
      <c r="I65" s="139">
        <v>0</v>
      </c>
      <c r="J65" s="138">
        <v>0</v>
      </c>
      <c r="K65" s="138">
        <v>0</v>
      </c>
      <c r="L65" s="140">
        <v>0</v>
      </c>
      <c r="M65" s="138">
        <v>0</v>
      </c>
      <c r="N65" s="138">
        <v>0</v>
      </c>
      <c r="O65" s="138">
        <v>0</v>
      </c>
      <c r="P65" s="138">
        <v>0</v>
      </c>
      <c r="Q65" s="139">
        <v>0</v>
      </c>
      <c r="R65" s="138">
        <v>0</v>
      </c>
      <c r="S65" s="138">
        <v>0</v>
      </c>
      <c r="T65" s="138">
        <v>0</v>
      </c>
      <c r="U65" s="62"/>
      <c r="V65" s="60" t="s">
        <v>70</v>
      </c>
    </row>
    <row r="66" spans="1:22" ht="16.5" customHeight="1">
      <c r="A66" s="139">
        <v>0</v>
      </c>
      <c r="B66" s="138">
        <v>0</v>
      </c>
      <c r="C66" s="138">
        <v>0</v>
      </c>
      <c r="D66" s="140">
        <v>0</v>
      </c>
      <c r="E66" s="138">
        <v>0</v>
      </c>
      <c r="F66" s="138">
        <v>0</v>
      </c>
      <c r="G66" s="138">
        <v>0</v>
      </c>
      <c r="H66" s="138">
        <v>0</v>
      </c>
      <c r="I66" s="139">
        <v>0</v>
      </c>
      <c r="J66" s="138">
        <v>0</v>
      </c>
      <c r="K66" s="138">
        <v>0</v>
      </c>
      <c r="L66" s="140">
        <v>0</v>
      </c>
      <c r="M66" s="138">
        <v>0</v>
      </c>
      <c r="N66" s="138">
        <v>0</v>
      </c>
      <c r="O66" s="138">
        <v>0</v>
      </c>
      <c r="P66" s="138">
        <v>0</v>
      </c>
      <c r="Q66" s="139">
        <v>0</v>
      </c>
      <c r="R66" s="138">
        <v>0</v>
      </c>
      <c r="S66" s="138">
        <v>0</v>
      </c>
      <c r="T66" s="138">
        <v>0</v>
      </c>
      <c r="U66" s="62"/>
      <c r="V66" s="60" t="s">
        <v>71</v>
      </c>
    </row>
    <row r="67" spans="1:22" ht="16.5" customHeight="1">
      <c r="A67" s="139">
        <v>0</v>
      </c>
      <c r="B67" s="138">
        <v>0</v>
      </c>
      <c r="C67" s="138">
        <v>0</v>
      </c>
      <c r="D67" s="140">
        <v>0</v>
      </c>
      <c r="E67" s="138">
        <v>0</v>
      </c>
      <c r="F67" s="138">
        <v>0</v>
      </c>
      <c r="G67" s="138">
        <v>0</v>
      </c>
      <c r="H67" s="138">
        <v>0</v>
      </c>
      <c r="I67" s="139">
        <v>0</v>
      </c>
      <c r="J67" s="138">
        <v>0</v>
      </c>
      <c r="K67" s="138">
        <v>0</v>
      </c>
      <c r="L67" s="140">
        <v>0</v>
      </c>
      <c r="M67" s="138">
        <v>0</v>
      </c>
      <c r="N67" s="138">
        <v>0</v>
      </c>
      <c r="O67" s="138">
        <v>0</v>
      </c>
      <c r="P67" s="138">
        <v>0</v>
      </c>
      <c r="Q67" s="139">
        <v>0</v>
      </c>
      <c r="R67" s="138">
        <v>0</v>
      </c>
      <c r="S67" s="138">
        <v>0</v>
      </c>
      <c r="T67" s="138">
        <v>0</v>
      </c>
      <c r="U67" s="62"/>
      <c r="V67" s="60" t="s">
        <v>72</v>
      </c>
    </row>
    <row r="68" spans="1:22" ht="16.5" customHeight="1">
      <c r="A68" s="139">
        <v>0</v>
      </c>
      <c r="B68" s="138">
        <v>0</v>
      </c>
      <c r="C68" s="138">
        <v>0</v>
      </c>
      <c r="D68" s="140">
        <v>0</v>
      </c>
      <c r="E68" s="138">
        <v>0</v>
      </c>
      <c r="F68" s="138">
        <v>0</v>
      </c>
      <c r="G68" s="138">
        <v>0</v>
      </c>
      <c r="H68" s="138">
        <v>0</v>
      </c>
      <c r="I68" s="139">
        <v>0</v>
      </c>
      <c r="J68" s="138">
        <v>0</v>
      </c>
      <c r="K68" s="138">
        <v>0</v>
      </c>
      <c r="L68" s="140">
        <v>0</v>
      </c>
      <c r="M68" s="138">
        <v>0</v>
      </c>
      <c r="N68" s="138">
        <v>0</v>
      </c>
      <c r="O68" s="138">
        <v>0</v>
      </c>
      <c r="P68" s="138">
        <v>0</v>
      </c>
      <c r="Q68" s="139">
        <v>0</v>
      </c>
      <c r="R68" s="138">
        <v>0</v>
      </c>
      <c r="S68" s="138">
        <v>0</v>
      </c>
      <c r="T68" s="138">
        <v>0</v>
      </c>
      <c r="U68" s="62"/>
      <c r="V68" s="60" t="s">
        <v>73</v>
      </c>
    </row>
    <row r="69" spans="1:22" ht="16.5" customHeight="1">
      <c r="A69" s="139">
        <v>0</v>
      </c>
      <c r="B69" s="138">
        <v>0</v>
      </c>
      <c r="C69" s="138">
        <v>0</v>
      </c>
      <c r="D69" s="140">
        <v>0</v>
      </c>
      <c r="E69" s="138">
        <v>0</v>
      </c>
      <c r="F69" s="138">
        <v>0</v>
      </c>
      <c r="G69" s="138">
        <v>0</v>
      </c>
      <c r="H69" s="138">
        <v>0</v>
      </c>
      <c r="I69" s="139">
        <v>0</v>
      </c>
      <c r="J69" s="138">
        <v>0</v>
      </c>
      <c r="K69" s="138">
        <v>0</v>
      </c>
      <c r="L69" s="140">
        <v>0</v>
      </c>
      <c r="M69" s="138">
        <v>0</v>
      </c>
      <c r="N69" s="138">
        <v>0</v>
      </c>
      <c r="O69" s="138">
        <v>0</v>
      </c>
      <c r="P69" s="138">
        <v>0</v>
      </c>
      <c r="Q69" s="139">
        <v>0</v>
      </c>
      <c r="R69" s="138">
        <v>0</v>
      </c>
      <c r="S69" s="138">
        <v>0</v>
      </c>
      <c r="T69" s="138">
        <v>0</v>
      </c>
      <c r="U69" s="62"/>
      <c r="V69" s="60" t="s">
        <v>74</v>
      </c>
    </row>
    <row r="70" spans="1:22" ht="9.75" customHeight="1">
      <c r="A70" s="139"/>
      <c r="B70" s="138"/>
      <c r="C70" s="138"/>
      <c r="D70" s="140"/>
      <c r="E70" s="138"/>
      <c r="F70" s="138"/>
      <c r="G70" s="138"/>
      <c r="H70" s="138"/>
      <c r="I70" s="139"/>
      <c r="J70" s="138"/>
      <c r="K70" s="138"/>
      <c r="L70" s="140"/>
      <c r="M70" s="138"/>
      <c r="N70" s="138"/>
      <c r="O70" s="138"/>
      <c r="P70" s="138"/>
      <c r="Q70" s="139"/>
      <c r="R70" s="138"/>
      <c r="S70" s="138"/>
      <c r="T70" s="138"/>
      <c r="U70" s="62"/>
      <c r="V70" s="60"/>
    </row>
    <row r="71" spans="1:22" ht="16.5" customHeight="1">
      <c r="A71" s="139">
        <v>0</v>
      </c>
      <c r="B71" s="138">
        <v>0</v>
      </c>
      <c r="C71" s="138">
        <v>0</v>
      </c>
      <c r="D71" s="140">
        <v>0</v>
      </c>
      <c r="E71" s="138">
        <v>0</v>
      </c>
      <c r="F71" s="138">
        <v>0</v>
      </c>
      <c r="G71" s="138">
        <v>0</v>
      </c>
      <c r="H71" s="138">
        <v>0</v>
      </c>
      <c r="I71" s="139">
        <v>0</v>
      </c>
      <c r="J71" s="138">
        <v>0</v>
      </c>
      <c r="K71" s="138">
        <v>0</v>
      </c>
      <c r="L71" s="140">
        <v>0</v>
      </c>
      <c r="M71" s="138">
        <v>0</v>
      </c>
      <c r="N71" s="138">
        <v>0</v>
      </c>
      <c r="O71" s="138">
        <v>0</v>
      </c>
      <c r="P71" s="138">
        <v>0</v>
      </c>
      <c r="Q71" s="139">
        <v>78</v>
      </c>
      <c r="R71" s="138">
        <v>23</v>
      </c>
      <c r="S71" s="138">
        <v>28</v>
      </c>
      <c r="T71" s="138">
        <v>27</v>
      </c>
      <c r="U71" s="62"/>
      <c r="V71" s="60" t="s">
        <v>75</v>
      </c>
    </row>
    <row r="72" spans="1:22" ht="16.5" customHeight="1">
      <c r="A72" s="139">
        <v>0</v>
      </c>
      <c r="B72" s="138">
        <v>0</v>
      </c>
      <c r="C72" s="138">
        <v>0</v>
      </c>
      <c r="D72" s="140">
        <v>0</v>
      </c>
      <c r="E72" s="138">
        <v>0</v>
      </c>
      <c r="F72" s="138">
        <v>0</v>
      </c>
      <c r="G72" s="138">
        <v>0</v>
      </c>
      <c r="H72" s="138">
        <v>0</v>
      </c>
      <c r="I72" s="139">
        <v>0</v>
      </c>
      <c r="J72" s="138">
        <v>0</v>
      </c>
      <c r="K72" s="138">
        <v>0</v>
      </c>
      <c r="L72" s="140">
        <v>0</v>
      </c>
      <c r="M72" s="138">
        <v>0</v>
      </c>
      <c r="N72" s="138">
        <v>0</v>
      </c>
      <c r="O72" s="138">
        <v>0</v>
      </c>
      <c r="P72" s="138">
        <v>0</v>
      </c>
      <c r="Q72" s="139">
        <v>0</v>
      </c>
      <c r="R72" s="138">
        <v>0</v>
      </c>
      <c r="S72" s="138">
        <v>0</v>
      </c>
      <c r="T72" s="138">
        <v>0</v>
      </c>
      <c r="U72" s="62"/>
      <c r="V72" s="60" t="s">
        <v>76</v>
      </c>
    </row>
    <row r="73" spans="1:22" ht="16.5" customHeight="1">
      <c r="A73" s="139">
        <v>0</v>
      </c>
      <c r="B73" s="138">
        <v>0</v>
      </c>
      <c r="C73" s="138">
        <v>0</v>
      </c>
      <c r="D73" s="140">
        <v>0</v>
      </c>
      <c r="E73" s="138">
        <v>0</v>
      </c>
      <c r="F73" s="138">
        <v>0</v>
      </c>
      <c r="G73" s="138">
        <v>0</v>
      </c>
      <c r="H73" s="138">
        <v>0</v>
      </c>
      <c r="I73" s="139">
        <v>0</v>
      </c>
      <c r="J73" s="138">
        <v>0</v>
      </c>
      <c r="K73" s="138">
        <v>0</v>
      </c>
      <c r="L73" s="140">
        <v>0</v>
      </c>
      <c r="M73" s="138">
        <v>0</v>
      </c>
      <c r="N73" s="138">
        <v>0</v>
      </c>
      <c r="O73" s="138">
        <v>0</v>
      </c>
      <c r="P73" s="138">
        <v>0</v>
      </c>
      <c r="Q73" s="139">
        <v>0</v>
      </c>
      <c r="R73" s="138">
        <v>0</v>
      </c>
      <c r="S73" s="138">
        <v>0</v>
      </c>
      <c r="T73" s="138">
        <v>0</v>
      </c>
      <c r="U73" s="62"/>
      <c r="V73" s="60" t="s">
        <v>77</v>
      </c>
    </row>
    <row r="74" spans="1:22" ht="16.5" customHeight="1">
      <c r="A74" s="139">
        <v>0</v>
      </c>
      <c r="B74" s="138">
        <v>0</v>
      </c>
      <c r="C74" s="138">
        <v>0</v>
      </c>
      <c r="D74" s="140">
        <v>0</v>
      </c>
      <c r="E74" s="138">
        <v>0</v>
      </c>
      <c r="F74" s="138">
        <v>0</v>
      </c>
      <c r="G74" s="138">
        <v>0</v>
      </c>
      <c r="H74" s="138">
        <v>0</v>
      </c>
      <c r="I74" s="139">
        <v>0</v>
      </c>
      <c r="J74" s="138">
        <v>0</v>
      </c>
      <c r="K74" s="138">
        <v>0</v>
      </c>
      <c r="L74" s="140">
        <v>0</v>
      </c>
      <c r="M74" s="138">
        <v>0</v>
      </c>
      <c r="N74" s="138">
        <v>0</v>
      </c>
      <c r="O74" s="138">
        <v>0</v>
      </c>
      <c r="P74" s="138">
        <v>0</v>
      </c>
      <c r="Q74" s="139">
        <v>0</v>
      </c>
      <c r="R74" s="138">
        <v>0</v>
      </c>
      <c r="S74" s="138">
        <v>0</v>
      </c>
      <c r="T74" s="138">
        <v>0</v>
      </c>
      <c r="U74" s="62"/>
      <c r="V74" s="60" t="s">
        <v>78</v>
      </c>
    </row>
    <row r="75" spans="1:22" ht="16.5" customHeight="1">
      <c r="A75" s="139">
        <v>0</v>
      </c>
      <c r="B75" s="138">
        <v>0</v>
      </c>
      <c r="C75" s="138">
        <v>0</v>
      </c>
      <c r="D75" s="140">
        <v>0</v>
      </c>
      <c r="E75" s="138">
        <v>0</v>
      </c>
      <c r="F75" s="138">
        <v>0</v>
      </c>
      <c r="G75" s="138">
        <v>0</v>
      </c>
      <c r="H75" s="138">
        <v>0</v>
      </c>
      <c r="I75" s="139">
        <v>0</v>
      </c>
      <c r="J75" s="138">
        <v>0</v>
      </c>
      <c r="K75" s="138">
        <v>0</v>
      </c>
      <c r="L75" s="140">
        <v>0</v>
      </c>
      <c r="M75" s="138">
        <v>0</v>
      </c>
      <c r="N75" s="138">
        <v>0</v>
      </c>
      <c r="O75" s="138">
        <v>0</v>
      </c>
      <c r="P75" s="138">
        <v>0</v>
      </c>
      <c r="Q75" s="139">
        <v>0</v>
      </c>
      <c r="R75" s="138">
        <v>0</v>
      </c>
      <c r="S75" s="138">
        <v>0</v>
      </c>
      <c r="T75" s="138">
        <v>0</v>
      </c>
      <c r="U75" s="62"/>
      <c r="V75" s="60" t="s">
        <v>79</v>
      </c>
    </row>
    <row r="76" spans="1:22" ht="16.5" customHeight="1">
      <c r="A76" s="172">
        <v>0</v>
      </c>
      <c r="B76" s="164">
        <v>0</v>
      </c>
      <c r="C76" s="164">
        <v>0</v>
      </c>
      <c r="D76" s="173">
        <v>0</v>
      </c>
      <c r="E76" s="164">
        <v>0</v>
      </c>
      <c r="F76" s="164">
        <v>0</v>
      </c>
      <c r="G76" s="164">
        <v>0</v>
      </c>
      <c r="H76" s="164">
        <v>0</v>
      </c>
      <c r="I76" s="172">
        <v>0</v>
      </c>
      <c r="J76" s="164">
        <v>0</v>
      </c>
      <c r="K76" s="164">
        <v>0</v>
      </c>
      <c r="L76" s="173">
        <v>0</v>
      </c>
      <c r="M76" s="164">
        <v>0</v>
      </c>
      <c r="N76" s="164">
        <v>0</v>
      </c>
      <c r="O76" s="164">
        <v>0</v>
      </c>
      <c r="P76" s="164">
        <v>0</v>
      </c>
      <c r="Q76" s="172">
        <v>0</v>
      </c>
      <c r="R76" s="164">
        <v>0</v>
      </c>
      <c r="S76" s="164">
        <v>0</v>
      </c>
      <c r="T76" s="164">
        <v>0</v>
      </c>
      <c r="U76" s="63"/>
      <c r="V76" s="64" t="s">
        <v>80</v>
      </c>
    </row>
    <row r="77" ht="8.25" customHeight="1"/>
  </sheetData>
  <sheetProtection/>
  <mergeCells count="34">
    <mergeCell ref="B1:N1"/>
    <mergeCell ref="U15:V15"/>
    <mergeCell ref="U16:V16"/>
    <mergeCell ref="U8:V8"/>
    <mergeCell ref="U14:V14"/>
    <mergeCell ref="A3:D3"/>
    <mergeCell ref="I3:L3"/>
    <mergeCell ref="U3:V4"/>
    <mergeCell ref="U6:V6"/>
    <mergeCell ref="U22:V22"/>
    <mergeCell ref="U23:V23"/>
    <mergeCell ref="U20:V20"/>
    <mergeCell ref="U21:V21"/>
    <mergeCell ref="U17:V17"/>
    <mergeCell ref="U18:V18"/>
    <mergeCell ref="U29:V29"/>
    <mergeCell ref="U30:V30"/>
    <mergeCell ref="U27:V27"/>
    <mergeCell ref="U28:V28"/>
    <mergeCell ref="U24:V24"/>
    <mergeCell ref="U26:V26"/>
    <mergeCell ref="U36:V36"/>
    <mergeCell ref="U37:V37"/>
    <mergeCell ref="U34:V34"/>
    <mergeCell ref="U35:V35"/>
    <mergeCell ref="U32:V32"/>
    <mergeCell ref="U33:V33"/>
    <mergeCell ref="U64:V64"/>
    <mergeCell ref="U53:V53"/>
    <mergeCell ref="U59:V59"/>
    <mergeCell ref="U47:V47"/>
    <mergeCell ref="U50:V50"/>
    <mergeCell ref="U41:V41"/>
    <mergeCell ref="U44:V44"/>
  </mergeCells>
  <printOptions horizontalCentered="1"/>
  <pageMargins left="0.5905511811023623" right="0.4330708661417323" top="0.5905511811023623" bottom="0.3937007874015748" header="0.5118110236220472" footer="0.31496062992125984"/>
  <pageSetup firstPageNumber="87" useFirstPageNumber="1" horizontalDpi="600" verticalDpi="600" orientation="portrait" pageOrder="overThenDown" paperSize="9" scale="68" r:id="rId1"/>
  <headerFooter alignWithMargins="0">
    <oddFooter>&amp;C&amp;"ＭＳ 明朝,標準"&amp;18-  &amp;P -</oddFooter>
  </headerFooter>
</worksheet>
</file>

<file path=xl/worksheets/sheet5.xml><?xml version="1.0" encoding="utf-8"?>
<worksheet xmlns="http://schemas.openxmlformats.org/spreadsheetml/2006/main" xmlns:r="http://schemas.openxmlformats.org/officeDocument/2006/relationships">
  <dimension ref="A1:AF76"/>
  <sheetViews>
    <sheetView view="pageBreakPreview" zoomScale="60" zoomScaleNormal="75" zoomScalePageLayoutView="75" workbookViewId="0" topLeftCell="A1">
      <selection activeCell="AG2" sqref="AG2:CO2"/>
    </sheetView>
  </sheetViews>
  <sheetFormatPr defaultColWidth="9.00390625" defaultRowHeight="13.5"/>
  <cols>
    <col min="1" max="1" width="3.00390625" style="0" customWidth="1"/>
    <col min="2" max="2" width="10.625" style="0" customWidth="1"/>
    <col min="3" max="3" width="7.25390625" style="0" customWidth="1"/>
    <col min="4" max="4" width="9.625" style="0" customWidth="1"/>
    <col min="5" max="5" width="7.00390625" style="0" customWidth="1"/>
    <col min="6" max="6" width="9.125" style="0" customWidth="1"/>
    <col min="7" max="7" width="7.25390625" style="0" customWidth="1"/>
    <col min="8" max="8" width="9.125" style="0" customWidth="1"/>
    <col min="9" max="9" width="6.625" style="0" customWidth="1"/>
    <col min="10" max="10" width="9.375" style="0" customWidth="1"/>
    <col min="11" max="11" width="4.75390625" style="0" customWidth="1"/>
    <col min="12" max="12" width="4.50390625" style="0" customWidth="1"/>
    <col min="13" max="13" width="7.50390625" style="0" customWidth="1"/>
    <col min="14" max="14" width="9.625" style="0" customWidth="1"/>
    <col min="15" max="15" width="6.375" style="0" customWidth="1"/>
    <col min="16" max="16" width="8.75390625" style="0" customWidth="1"/>
    <col min="17" max="17" width="6.50390625" style="0" customWidth="1"/>
    <col min="18" max="18" width="8.75390625" style="0" customWidth="1"/>
    <col min="19" max="19" width="6.25390625" style="0" customWidth="1"/>
    <col min="20" max="20" width="8.75390625" style="0" customWidth="1"/>
    <col min="21" max="21" width="4.25390625" style="0" customWidth="1"/>
    <col min="22" max="22" width="5.25390625" style="0" customWidth="1"/>
    <col min="23" max="23" width="13.75390625" style="0" bestFit="1" customWidth="1"/>
    <col min="24" max="26" width="10.75390625" style="0" bestFit="1" customWidth="1"/>
    <col min="27" max="27" width="8.75390625" style="0" customWidth="1"/>
    <col min="28" max="30" width="7.875" style="0" customWidth="1"/>
    <col min="31" max="31" width="3.50390625" style="0" customWidth="1"/>
    <col min="32" max="32" width="9.875" style="0" customWidth="1"/>
  </cols>
  <sheetData>
    <row r="1" spans="1:32" ht="35.25" customHeight="1">
      <c r="A1" s="1"/>
      <c r="B1" s="1"/>
      <c r="C1" s="2"/>
      <c r="D1" s="2"/>
      <c r="E1" s="3"/>
      <c r="F1" s="2"/>
      <c r="G1" s="2"/>
      <c r="H1" s="72" t="s">
        <v>107</v>
      </c>
      <c r="I1" s="2"/>
      <c r="J1" s="474" t="s">
        <v>95</v>
      </c>
      <c r="K1" s="474"/>
      <c r="L1" s="474"/>
      <c r="M1" s="474"/>
      <c r="N1" s="474"/>
      <c r="O1" s="474"/>
      <c r="P1" s="4"/>
      <c r="Q1" s="4"/>
      <c r="R1" s="474" t="s">
        <v>96</v>
      </c>
      <c r="S1" s="474"/>
      <c r="T1" s="474"/>
      <c r="U1" s="474"/>
      <c r="V1" s="474"/>
      <c r="W1" s="474"/>
      <c r="X1" s="474"/>
      <c r="Y1" s="474"/>
      <c r="Z1" s="4"/>
      <c r="AA1" s="5"/>
      <c r="AB1" s="73" t="s">
        <v>88</v>
      </c>
      <c r="AC1" s="2"/>
      <c r="AD1" s="2"/>
      <c r="AE1" s="2"/>
      <c r="AF1" s="2"/>
    </row>
    <row r="2" spans="1:31" ht="13.5">
      <c r="A2" s="1"/>
      <c r="B2" s="6" t="s">
        <v>83</v>
      </c>
      <c r="D2" s="6"/>
      <c r="E2" s="6"/>
      <c r="F2" s="6"/>
      <c r="G2" s="6"/>
      <c r="H2" s="6"/>
      <c r="I2" s="6"/>
      <c r="J2" s="6"/>
      <c r="K2" s="6"/>
      <c r="L2" s="6"/>
      <c r="M2" s="6"/>
      <c r="N2" s="6"/>
      <c r="O2" s="6"/>
      <c r="P2" s="6"/>
      <c r="Q2" s="6"/>
      <c r="R2" s="6"/>
      <c r="S2" s="6"/>
      <c r="T2" s="6"/>
      <c r="U2" s="6"/>
      <c r="V2" s="6"/>
      <c r="W2" s="6"/>
      <c r="X2" s="6"/>
      <c r="Y2" s="6"/>
      <c r="Z2" s="6"/>
      <c r="AA2" s="6"/>
      <c r="AB2" s="6"/>
      <c r="AC2" s="6"/>
      <c r="AD2" s="6"/>
      <c r="AE2" s="6"/>
    </row>
    <row r="3" spans="1:32" s="7" customFormat="1" ht="15.75" customHeight="1">
      <c r="A3" s="481" t="s">
        <v>3</v>
      </c>
      <c r="B3" s="486"/>
      <c r="C3" s="84" t="s">
        <v>4</v>
      </c>
      <c r="D3" s="8"/>
      <c r="E3" s="8"/>
      <c r="F3" s="8"/>
      <c r="G3" s="8"/>
      <c r="H3" s="8"/>
      <c r="I3" s="8"/>
      <c r="J3" s="8"/>
      <c r="K3" s="8"/>
      <c r="L3" s="9"/>
      <c r="M3" s="475" t="s">
        <v>5</v>
      </c>
      <c r="N3" s="476"/>
      <c r="O3" s="476"/>
      <c r="P3" s="476"/>
      <c r="Q3" s="476"/>
      <c r="R3" s="476"/>
      <c r="S3" s="476"/>
      <c r="T3" s="476"/>
      <c r="U3" s="476"/>
      <c r="V3" s="477"/>
      <c r="W3" s="84" t="s">
        <v>6</v>
      </c>
      <c r="X3" s="8"/>
      <c r="Y3" s="8"/>
      <c r="Z3" s="9"/>
      <c r="AA3" s="478" t="s">
        <v>7</v>
      </c>
      <c r="AB3" s="479"/>
      <c r="AC3" s="479"/>
      <c r="AD3" s="480"/>
      <c r="AE3" s="481" t="s">
        <v>3</v>
      </c>
      <c r="AF3" s="481"/>
    </row>
    <row r="4" spans="1:32" s="7" customFormat="1" ht="15.75" customHeight="1">
      <c r="A4" s="482"/>
      <c r="B4" s="487"/>
      <c r="C4" s="12" t="s">
        <v>4</v>
      </c>
      <c r="D4" s="13"/>
      <c r="E4" s="12" t="s">
        <v>16</v>
      </c>
      <c r="F4" s="13"/>
      <c r="G4" s="12" t="s">
        <v>17</v>
      </c>
      <c r="H4" s="13"/>
      <c r="I4" s="12" t="s">
        <v>18</v>
      </c>
      <c r="J4" s="13"/>
      <c r="K4" s="12" t="s">
        <v>19</v>
      </c>
      <c r="L4" s="14"/>
      <c r="M4" s="86" t="s">
        <v>4</v>
      </c>
      <c r="N4" s="84"/>
      <c r="O4" s="110" t="s">
        <v>16</v>
      </c>
      <c r="P4" s="111"/>
      <c r="Q4" s="110" t="s">
        <v>17</v>
      </c>
      <c r="R4" s="111"/>
      <c r="S4" s="84" t="s">
        <v>18</v>
      </c>
      <c r="T4" s="85"/>
      <c r="U4" s="84" t="s">
        <v>19</v>
      </c>
      <c r="V4" s="9"/>
      <c r="W4" s="11" t="s">
        <v>4</v>
      </c>
      <c r="X4" s="11" t="s">
        <v>20</v>
      </c>
      <c r="Y4" s="11" t="s">
        <v>21</v>
      </c>
      <c r="Z4" s="10" t="s">
        <v>22</v>
      </c>
      <c r="AA4" s="17" t="s">
        <v>4</v>
      </c>
      <c r="AB4" s="17" t="s">
        <v>20</v>
      </c>
      <c r="AC4" s="17" t="s">
        <v>21</v>
      </c>
      <c r="AD4" s="17" t="s">
        <v>22</v>
      </c>
      <c r="AE4" s="482"/>
      <c r="AF4" s="482"/>
    </row>
    <row r="5" spans="1:32" ht="9.75" customHeight="1">
      <c r="A5" s="26"/>
      <c r="B5" s="27"/>
      <c r="C5" s="28"/>
      <c r="D5" s="28"/>
      <c r="E5" s="28"/>
      <c r="F5" s="28"/>
      <c r="G5" s="28"/>
      <c r="H5" s="28"/>
      <c r="I5" s="28"/>
      <c r="J5" s="28"/>
      <c r="K5" s="28"/>
      <c r="L5" s="28"/>
      <c r="M5" s="87"/>
      <c r="N5" s="28"/>
      <c r="O5" s="29"/>
      <c r="P5" s="29"/>
      <c r="Q5" s="29"/>
      <c r="R5" s="29"/>
      <c r="S5" s="28"/>
      <c r="T5" s="28"/>
      <c r="U5" s="28"/>
      <c r="V5" s="88"/>
      <c r="W5" s="28"/>
      <c r="X5" s="28"/>
      <c r="Y5" s="28"/>
      <c r="Z5" s="28"/>
      <c r="AA5" s="98"/>
      <c r="AB5" s="99"/>
      <c r="AC5" s="99"/>
      <c r="AD5" s="99"/>
      <c r="AE5" s="30"/>
      <c r="AF5" s="31"/>
    </row>
    <row r="6" spans="1:32" s="7" customFormat="1" ht="16.5" customHeight="1">
      <c r="A6" s="455" t="s">
        <v>104</v>
      </c>
      <c r="B6" s="484"/>
      <c r="C6" s="35">
        <v>107</v>
      </c>
      <c r="D6" s="36">
        <v>22877</v>
      </c>
      <c r="E6" s="37">
        <v>32</v>
      </c>
      <c r="F6" s="36">
        <v>7698</v>
      </c>
      <c r="G6" s="37">
        <v>40</v>
      </c>
      <c r="H6" s="36">
        <v>7681</v>
      </c>
      <c r="I6" s="37">
        <v>33</v>
      </c>
      <c r="J6" s="36">
        <v>7496</v>
      </c>
      <c r="K6" s="37">
        <v>2</v>
      </c>
      <c r="L6" s="36">
        <v>2</v>
      </c>
      <c r="M6" s="89">
        <v>54</v>
      </c>
      <c r="N6" s="36">
        <v>10729</v>
      </c>
      <c r="O6" s="37">
        <v>15</v>
      </c>
      <c r="P6" s="36">
        <v>3668</v>
      </c>
      <c r="Q6" s="37">
        <v>21</v>
      </c>
      <c r="R6" s="36">
        <v>3551</v>
      </c>
      <c r="S6" s="37">
        <v>18</v>
      </c>
      <c r="T6" s="36">
        <v>3510</v>
      </c>
      <c r="U6" s="131"/>
      <c r="V6" s="90">
        <v>0</v>
      </c>
      <c r="W6" s="36">
        <v>999</v>
      </c>
      <c r="X6" s="36">
        <v>342</v>
      </c>
      <c r="Y6" s="36">
        <v>324</v>
      </c>
      <c r="Z6" s="36">
        <v>333</v>
      </c>
      <c r="AA6" s="100">
        <v>5442</v>
      </c>
      <c r="AB6" s="36">
        <v>1846</v>
      </c>
      <c r="AC6" s="36">
        <v>1823</v>
      </c>
      <c r="AD6" s="36">
        <v>1773</v>
      </c>
      <c r="AE6" s="485" t="s">
        <v>104</v>
      </c>
      <c r="AF6" s="455"/>
    </row>
    <row r="7" spans="1:32" ht="15" customHeight="1">
      <c r="A7" s="39"/>
      <c r="B7" s="40"/>
      <c r="C7" s="41"/>
      <c r="D7" s="138"/>
      <c r="E7" s="41"/>
      <c r="F7" s="138"/>
      <c r="G7" s="41"/>
      <c r="H7" s="138"/>
      <c r="I7" s="41"/>
      <c r="J7" s="138"/>
      <c r="K7" s="41"/>
      <c r="L7" s="138"/>
      <c r="M7" s="91"/>
      <c r="N7" s="138"/>
      <c r="O7" s="41"/>
      <c r="P7" s="138"/>
      <c r="Q7" s="41"/>
      <c r="R7" s="138"/>
      <c r="S7" s="41"/>
      <c r="T7" s="138"/>
      <c r="U7" s="41"/>
      <c r="V7" s="140"/>
      <c r="W7" s="138"/>
      <c r="X7" s="138"/>
      <c r="Y7" s="138"/>
      <c r="Z7" s="138"/>
      <c r="AA7" s="141"/>
      <c r="AB7" s="138"/>
      <c r="AC7" s="138"/>
      <c r="AD7" s="138"/>
      <c r="AE7" s="42"/>
      <c r="AF7" s="43"/>
    </row>
    <row r="8" spans="1:32" s="44" customFormat="1" ht="16.5" customHeight="1">
      <c r="A8" s="458" t="s">
        <v>105</v>
      </c>
      <c r="B8" s="459"/>
      <c r="C8" s="70">
        <v>94</v>
      </c>
      <c r="D8" s="142">
        <v>22736</v>
      </c>
      <c r="E8" s="70">
        <v>22</v>
      </c>
      <c r="F8" s="142">
        <v>7834</v>
      </c>
      <c r="G8" s="70">
        <v>48</v>
      </c>
      <c r="H8" s="142">
        <v>7446</v>
      </c>
      <c r="I8" s="70">
        <v>23</v>
      </c>
      <c r="J8" s="142">
        <v>7455</v>
      </c>
      <c r="K8" s="70">
        <v>1</v>
      </c>
      <c r="L8" s="142">
        <v>1</v>
      </c>
      <c r="M8" s="92">
        <v>43</v>
      </c>
      <c r="N8" s="142">
        <v>10767</v>
      </c>
      <c r="O8" s="70">
        <v>8</v>
      </c>
      <c r="P8" s="142">
        <v>3706</v>
      </c>
      <c r="Q8" s="70">
        <v>22</v>
      </c>
      <c r="R8" s="142">
        <v>3599</v>
      </c>
      <c r="S8" s="70">
        <v>13</v>
      </c>
      <c r="T8" s="142">
        <v>3462</v>
      </c>
      <c r="U8" s="45"/>
      <c r="V8" s="144">
        <v>0</v>
      </c>
      <c r="W8" s="142">
        <v>901</v>
      </c>
      <c r="X8" s="142">
        <v>285</v>
      </c>
      <c r="Y8" s="142">
        <v>310</v>
      </c>
      <c r="Z8" s="142">
        <v>306</v>
      </c>
      <c r="AA8" s="145">
        <v>5482</v>
      </c>
      <c r="AB8" s="142">
        <v>1927</v>
      </c>
      <c r="AC8" s="142">
        <v>1771</v>
      </c>
      <c r="AD8" s="142">
        <v>1784</v>
      </c>
      <c r="AE8" s="483" t="s">
        <v>105</v>
      </c>
      <c r="AF8" s="458"/>
    </row>
    <row r="9" spans="1:32" s="48" customFormat="1" ht="15" customHeight="1">
      <c r="A9" s="49"/>
      <c r="B9" s="50"/>
      <c r="C9" s="51"/>
      <c r="D9" s="146"/>
      <c r="E9" s="52"/>
      <c r="F9" s="147"/>
      <c r="G9" s="52"/>
      <c r="H9" s="147"/>
      <c r="I9" s="52"/>
      <c r="J9" s="146"/>
      <c r="K9" s="52"/>
      <c r="L9" s="146"/>
      <c r="M9" s="93"/>
      <c r="N9" s="146"/>
      <c r="O9" s="52"/>
      <c r="P9" s="146"/>
      <c r="Q9" s="52"/>
      <c r="R9" s="146"/>
      <c r="S9" s="52"/>
      <c r="T9" s="146"/>
      <c r="U9" s="52"/>
      <c r="V9" s="149"/>
      <c r="W9" s="146"/>
      <c r="X9" s="146"/>
      <c r="Y9" s="146"/>
      <c r="Z9" s="146"/>
      <c r="AA9" s="150"/>
      <c r="AB9" s="146"/>
      <c r="AC9" s="146"/>
      <c r="AD9" s="146"/>
      <c r="AE9" s="53"/>
      <c r="AF9" s="49"/>
    </row>
    <row r="10" spans="2:32" s="48" customFormat="1" ht="16.5" customHeight="1">
      <c r="B10" s="79" t="s">
        <v>26</v>
      </c>
      <c r="C10" s="38">
        <v>94</v>
      </c>
      <c r="D10" s="146">
        <v>14482</v>
      </c>
      <c r="E10" s="37">
        <v>22</v>
      </c>
      <c r="F10" s="146">
        <v>4962</v>
      </c>
      <c r="G10" s="37">
        <v>48</v>
      </c>
      <c r="H10" s="146">
        <v>4782</v>
      </c>
      <c r="I10" s="37">
        <v>23</v>
      </c>
      <c r="J10" s="146">
        <v>4737</v>
      </c>
      <c r="K10" s="37">
        <v>1</v>
      </c>
      <c r="L10" s="146">
        <v>1</v>
      </c>
      <c r="M10" s="89">
        <v>43</v>
      </c>
      <c r="N10" s="138">
        <v>7109</v>
      </c>
      <c r="O10" s="37">
        <v>8</v>
      </c>
      <c r="P10" s="146">
        <v>2461</v>
      </c>
      <c r="Q10" s="37">
        <v>22</v>
      </c>
      <c r="R10" s="146">
        <v>2381</v>
      </c>
      <c r="S10" s="37">
        <v>13</v>
      </c>
      <c r="T10" s="146">
        <v>2267</v>
      </c>
      <c r="U10" s="37" t="s">
        <v>82</v>
      </c>
      <c r="V10" s="149">
        <v>0</v>
      </c>
      <c r="W10" s="146">
        <v>847</v>
      </c>
      <c r="X10" s="146">
        <v>269</v>
      </c>
      <c r="Y10" s="146">
        <v>288</v>
      </c>
      <c r="Z10" s="146">
        <v>290</v>
      </c>
      <c r="AA10" s="150">
        <v>4372</v>
      </c>
      <c r="AB10" s="146">
        <v>1519</v>
      </c>
      <c r="AC10" s="146">
        <v>1416</v>
      </c>
      <c r="AD10" s="146">
        <v>1437</v>
      </c>
      <c r="AE10" s="81"/>
      <c r="AF10" s="79" t="s">
        <v>26</v>
      </c>
    </row>
    <row r="11" spans="2:32" s="48" customFormat="1" ht="16.5" customHeight="1">
      <c r="B11" s="79" t="s">
        <v>27</v>
      </c>
      <c r="C11" s="38" t="s">
        <v>82</v>
      </c>
      <c r="D11" s="146">
        <v>1719</v>
      </c>
      <c r="E11" s="37" t="s">
        <v>82</v>
      </c>
      <c r="F11" s="146">
        <v>556</v>
      </c>
      <c r="G11" s="37" t="s">
        <v>82</v>
      </c>
      <c r="H11" s="146">
        <v>585</v>
      </c>
      <c r="I11" s="37" t="s">
        <v>82</v>
      </c>
      <c r="J11" s="146">
        <v>578</v>
      </c>
      <c r="K11" s="37" t="s">
        <v>82</v>
      </c>
      <c r="L11" s="146">
        <v>0</v>
      </c>
      <c r="M11" s="89" t="s">
        <v>82</v>
      </c>
      <c r="N11" s="138">
        <v>394</v>
      </c>
      <c r="O11" s="37" t="s">
        <v>82</v>
      </c>
      <c r="P11" s="146">
        <v>135</v>
      </c>
      <c r="Q11" s="37" t="s">
        <v>82</v>
      </c>
      <c r="R11" s="146">
        <v>133</v>
      </c>
      <c r="S11" s="37" t="s">
        <v>82</v>
      </c>
      <c r="T11" s="146">
        <v>126</v>
      </c>
      <c r="U11" s="37" t="s">
        <v>82</v>
      </c>
      <c r="V11" s="149">
        <v>0</v>
      </c>
      <c r="W11" s="146">
        <v>54</v>
      </c>
      <c r="X11" s="146">
        <v>16</v>
      </c>
      <c r="Y11" s="146">
        <v>22</v>
      </c>
      <c r="Z11" s="146">
        <v>16</v>
      </c>
      <c r="AA11" s="150">
        <v>0</v>
      </c>
      <c r="AB11" s="146">
        <v>0</v>
      </c>
      <c r="AC11" s="146">
        <v>0</v>
      </c>
      <c r="AD11" s="146">
        <v>0</v>
      </c>
      <c r="AE11" s="81"/>
      <c r="AF11" s="79" t="s">
        <v>27</v>
      </c>
    </row>
    <row r="12" spans="2:32" s="48" customFormat="1" ht="16.5" customHeight="1">
      <c r="B12" s="79" t="s">
        <v>28</v>
      </c>
      <c r="C12" s="38" t="s">
        <v>82</v>
      </c>
      <c r="D12" s="146">
        <v>6535</v>
      </c>
      <c r="E12" s="37" t="s">
        <v>82</v>
      </c>
      <c r="F12" s="146">
        <v>2316</v>
      </c>
      <c r="G12" s="37" t="s">
        <v>82</v>
      </c>
      <c r="H12" s="146">
        <v>2079</v>
      </c>
      <c r="I12" s="37" t="s">
        <v>82</v>
      </c>
      <c r="J12" s="146">
        <v>2140</v>
      </c>
      <c r="K12" s="37" t="s">
        <v>82</v>
      </c>
      <c r="L12" s="146">
        <v>0</v>
      </c>
      <c r="M12" s="89" t="s">
        <v>82</v>
      </c>
      <c r="N12" s="138">
        <v>3264</v>
      </c>
      <c r="O12" s="37" t="s">
        <v>82</v>
      </c>
      <c r="P12" s="146">
        <v>1110</v>
      </c>
      <c r="Q12" s="37" t="s">
        <v>82</v>
      </c>
      <c r="R12" s="146">
        <v>1085</v>
      </c>
      <c r="S12" s="37" t="s">
        <v>82</v>
      </c>
      <c r="T12" s="146">
        <v>1069</v>
      </c>
      <c r="U12" s="37" t="s">
        <v>82</v>
      </c>
      <c r="V12" s="149">
        <v>0</v>
      </c>
      <c r="W12" s="146">
        <v>0</v>
      </c>
      <c r="X12" s="146">
        <v>0</v>
      </c>
      <c r="Y12" s="146">
        <v>0</v>
      </c>
      <c r="Z12" s="146">
        <v>0</v>
      </c>
      <c r="AA12" s="150">
        <v>1110</v>
      </c>
      <c r="AB12" s="146">
        <v>408</v>
      </c>
      <c r="AC12" s="146">
        <v>355</v>
      </c>
      <c r="AD12" s="146">
        <v>347</v>
      </c>
      <c r="AE12" s="81"/>
      <c r="AF12" s="79" t="s">
        <v>28</v>
      </c>
    </row>
    <row r="13" spans="1:32" s="48" customFormat="1" ht="15" customHeight="1">
      <c r="A13" s="49"/>
      <c r="B13" s="50"/>
      <c r="C13" s="52"/>
      <c r="D13" s="146"/>
      <c r="E13" s="52"/>
      <c r="F13" s="147"/>
      <c r="G13" s="52"/>
      <c r="H13" s="147"/>
      <c r="I13" s="52"/>
      <c r="J13" s="146"/>
      <c r="K13" s="52"/>
      <c r="L13" s="146"/>
      <c r="M13" s="93"/>
      <c r="N13" s="146"/>
      <c r="O13" s="52"/>
      <c r="P13" s="146"/>
      <c r="Q13" s="52"/>
      <c r="R13" s="146"/>
      <c r="S13" s="52"/>
      <c r="T13" s="146"/>
      <c r="U13" s="37" t="s">
        <v>82</v>
      </c>
      <c r="V13" s="149"/>
      <c r="W13" s="146"/>
      <c r="X13" s="146"/>
      <c r="Y13" s="146"/>
      <c r="Z13" s="146"/>
      <c r="AA13" s="150"/>
      <c r="AB13" s="146"/>
      <c r="AC13" s="146"/>
      <c r="AD13" s="146"/>
      <c r="AE13" s="53"/>
      <c r="AF13" s="49"/>
    </row>
    <row r="14" spans="1:32" ht="16.5" customHeight="1">
      <c r="A14" s="464" t="s">
        <v>29</v>
      </c>
      <c r="B14" s="465"/>
      <c r="C14" s="69">
        <v>72</v>
      </c>
      <c r="D14" s="138">
        <v>9522</v>
      </c>
      <c r="E14" s="37">
        <v>16</v>
      </c>
      <c r="F14" s="138">
        <v>3310</v>
      </c>
      <c r="G14" s="37">
        <v>38</v>
      </c>
      <c r="H14" s="138">
        <v>3086</v>
      </c>
      <c r="I14" s="37">
        <v>18</v>
      </c>
      <c r="J14" s="138">
        <v>3126</v>
      </c>
      <c r="K14" s="7"/>
      <c r="L14" s="138">
        <v>0</v>
      </c>
      <c r="M14" s="112">
        <v>43</v>
      </c>
      <c r="N14" s="138">
        <v>5297</v>
      </c>
      <c r="O14" s="69">
        <v>8</v>
      </c>
      <c r="P14" s="138">
        <v>1833</v>
      </c>
      <c r="Q14" s="95">
        <v>22</v>
      </c>
      <c r="R14" s="138">
        <v>1741</v>
      </c>
      <c r="S14" s="95">
        <v>13</v>
      </c>
      <c r="T14" s="138">
        <v>1723</v>
      </c>
      <c r="U14" s="1"/>
      <c r="V14" s="140">
        <v>0</v>
      </c>
      <c r="W14" s="138">
        <v>0</v>
      </c>
      <c r="X14" s="138">
        <v>0</v>
      </c>
      <c r="Y14" s="138">
        <v>0</v>
      </c>
      <c r="Z14" s="138">
        <v>0</v>
      </c>
      <c r="AA14" s="141">
        <v>1738</v>
      </c>
      <c r="AB14" s="138">
        <v>604</v>
      </c>
      <c r="AC14" s="138">
        <v>575</v>
      </c>
      <c r="AD14" s="138">
        <v>559</v>
      </c>
      <c r="AE14" s="490" t="s">
        <v>29</v>
      </c>
      <c r="AF14" s="464"/>
    </row>
    <row r="15" spans="1:32" ht="16.5" customHeight="1">
      <c r="A15" s="464" t="s">
        <v>30</v>
      </c>
      <c r="B15" s="465"/>
      <c r="C15" s="7"/>
      <c r="D15" s="138">
        <v>1695</v>
      </c>
      <c r="E15" s="7"/>
      <c r="F15" s="138">
        <v>585</v>
      </c>
      <c r="G15" s="7"/>
      <c r="H15" s="138">
        <v>537</v>
      </c>
      <c r="I15" s="7"/>
      <c r="J15" s="138">
        <v>573</v>
      </c>
      <c r="K15" s="7"/>
      <c r="L15" s="138">
        <v>0</v>
      </c>
      <c r="M15" s="96"/>
      <c r="N15" s="138">
        <v>387</v>
      </c>
      <c r="O15" s="1"/>
      <c r="P15" s="138">
        <v>147</v>
      </c>
      <c r="Q15" s="1"/>
      <c r="R15" s="138">
        <v>112</v>
      </c>
      <c r="S15" s="1"/>
      <c r="T15" s="138">
        <v>128</v>
      </c>
      <c r="U15" s="1"/>
      <c r="V15" s="140">
        <v>0</v>
      </c>
      <c r="W15" s="138">
        <v>325</v>
      </c>
      <c r="X15" s="138">
        <v>96</v>
      </c>
      <c r="Y15" s="138">
        <v>115</v>
      </c>
      <c r="Z15" s="138">
        <v>114</v>
      </c>
      <c r="AA15" s="141">
        <v>586</v>
      </c>
      <c r="AB15" s="138">
        <v>208</v>
      </c>
      <c r="AC15" s="138">
        <v>186</v>
      </c>
      <c r="AD15" s="138">
        <v>192</v>
      </c>
      <c r="AE15" s="490" t="s">
        <v>30</v>
      </c>
      <c r="AF15" s="464"/>
    </row>
    <row r="16" spans="1:32" ht="16.5" customHeight="1">
      <c r="A16" s="464" t="s">
        <v>31</v>
      </c>
      <c r="B16" s="465"/>
      <c r="C16" s="7"/>
      <c r="D16" s="138">
        <v>328</v>
      </c>
      <c r="E16" s="7"/>
      <c r="F16" s="138">
        <v>100</v>
      </c>
      <c r="G16" s="7"/>
      <c r="H16" s="138">
        <v>115</v>
      </c>
      <c r="I16" s="7"/>
      <c r="J16" s="138">
        <v>113</v>
      </c>
      <c r="K16" s="7"/>
      <c r="L16" s="138">
        <v>0</v>
      </c>
      <c r="M16" s="96"/>
      <c r="N16" s="138">
        <v>0</v>
      </c>
      <c r="O16" s="1"/>
      <c r="P16" s="138">
        <v>0</v>
      </c>
      <c r="Q16" s="1"/>
      <c r="R16" s="138">
        <v>0</v>
      </c>
      <c r="S16" s="1"/>
      <c r="T16" s="138">
        <v>0</v>
      </c>
      <c r="U16" s="1"/>
      <c r="V16" s="140">
        <v>0</v>
      </c>
      <c r="W16" s="138">
        <v>0</v>
      </c>
      <c r="X16" s="138">
        <v>0</v>
      </c>
      <c r="Y16" s="138">
        <v>0</v>
      </c>
      <c r="Z16" s="138">
        <v>0</v>
      </c>
      <c r="AA16" s="141">
        <v>0</v>
      </c>
      <c r="AB16" s="138">
        <v>0</v>
      </c>
      <c r="AC16" s="138">
        <v>0</v>
      </c>
      <c r="AD16" s="138">
        <v>0</v>
      </c>
      <c r="AE16" s="490" t="s">
        <v>31</v>
      </c>
      <c r="AF16" s="464"/>
    </row>
    <row r="17" spans="1:32" ht="16.5" customHeight="1">
      <c r="A17" s="464" t="s">
        <v>32</v>
      </c>
      <c r="B17" s="465"/>
      <c r="C17" s="7"/>
      <c r="D17" s="138">
        <v>193</v>
      </c>
      <c r="E17" s="7"/>
      <c r="F17" s="138">
        <v>70</v>
      </c>
      <c r="G17" s="7"/>
      <c r="H17" s="138">
        <v>52</v>
      </c>
      <c r="I17" s="7"/>
      <c r="J17" s="138">
        <v>71</v>
      </c>
      <c r="K17" s="7"/>
      <c r="L17" s="138">
        <v>0</v>
      </c>
      <c r="M17" s="96"/>
      <c r="N17" s="138">
        <v>0</v>
      </c>
      <c r="O17" s="1"/>
      <c r="P17" s="138">
        <v>0</v>
      </c>
      <c r="Q17" s="1"/>
      <c r="R17" s="138">
        <v>0</v>
      </c>
      <c r="S17" s="1"/>
      <c r="T17" s="138">
        <v>0</v>
      </c>
      <c r="U17" s="1"/>
      <c r="V17" s="140">
        <v>0</v>
      </c>
      <c r="W17" s="138">
        <v>70</v>
      </c>
      <c r="X17" s="138">
        <v>23</v>
      </c>
      <c r="Y17" s="138">
        <v>22</v>
      </c>
      <c r="Z17" s="138">
        <v>25</v>
      </c>
      <c r="AA17" s="141">
        <v>0</v>
      </c>
      <c r="AB17" s="138">
        <v>0</v>
      </c>
      <c r="AC17" s="138">
        <v>0</v>
      </c>
      <c r="AD17" s="138">
        <v>0</v>
      </c>
      <c r="AE17" s="490" t="s">
        <v>32</v>
      </c>
      <c r="AF17" s="464"/>
    </row>
    <row r="18" spans="1:32" ht="16.5" customHeight="1">
      <c r="A18" s="464" t="s">
        <v>33</v>
      </c>
      <c r="B18" s="465"/>
      <c r="C18" s="7"/>
      <c r="D18" s="138">
        <v>927</v>
      </c>
      <c r="E18" s="7"/>
      <c r="F18" s="138">
        <v>316</v>
      </c>
      <c r="G18" s="7"/>
      <c r="H18" s="138">
        <v>305</v>
      </c>
      <c r="I18" s="7"/>
      <c r="J18" s="138">
        <v>306</v>
      </c>
      <c r="K18" s="7"/>
      <c r="L18" s="138">
        <v>0</v>
      </c>
      <c r="M18" s="96"/>
      <c r="N18" s="138">
        <v>454</v>
      </c>
      <c r="O18" s="1"/>
      <c r="P18" s="138">
        <v>136</v>
      </c>
      <c r="Q18" s="1"/>
      <c r="R18" s="138">
        <v>155</v>
      </c>
      <c r="S18" s="1"/>
      <c r="T18" s="138">
        <v>163</v>
      </c>
      <c r="U18" s="1"/>
      <c r="V18" s="140">
        <v>0</v>
      </c>
      <c r="W18" s="138">
        <v>0</v>
      </c>
      <c r="X18" s="138">
        <v>0</v>
      </c>
      <c r="Y18" s="138">
        <v>0</v>
      </c>
      <c r="Z18" s="138">
        <v>0</v>
      </c>
      <c r="AA18" s="141">
        <v>234</v>
      </c>
      <c r="AB18" s="138">
        <v>93</v>
      </c>
      <c r="AC18" s="138">
        <v>76</v>
      </c>
      <c r="AD18" s="138">
        <v>65</v>
      </c>
      <c r="AE18" s="490" t="s">
        <v>33</v>
      </c>
      <c r="AF18" s="464"/>
    </row>
    <row r="19" spans="1:32" ht="9.75" customHeight="1">
      <c r="A19" s="59"/>
      <c r="B19" s="54"/>
      <c r="C19" s="7"/>
      <c r="D19" s="138"/>
      <c r="E19" s="7"/>
      <c r="F19" s="138"/>
      <c r="G19" s="7"/>
      <c r="H19" s="138"/>
      <c r="I19" s="7"/>
      <c r="J19" s="138"/>
      <c r="K19" s="7"/>
      <c r="L19" s="138"/>
      <c r="M19" s="96"/>
      <c r="N19" s="138"/>
      <c r="O19" s="1"/>
      <c r="P19" s="138"/>
      <c r="Q19" s="1"/>
      <c r="R19" s="138"/>
      <c r="S19" s="1"/>
      <c r="T19" s="138"/>
      <c r="U19" s="1"/>
      <c r="V19" s="140"/>
      <c r="W19" s="138"/>
      <c r="X19" s="138"/>
      <c r="Y19" s="138"/>
      <c r="Z19" s="138"/>
      <c r="AA19" s="141"/>
      <c r="AB19" s="138"/>
      <c r="AC19" s="138"/>
      <c r="AD19" s="138"/>
      <c r="AE19" s="78"/>
      <c r="AF19" s="59"/>
    </row>
    <row r="20" spans="1:32" ht="16.5" customHeight="1">
      <c r="A20" s="464" t="s">
        <v>34</v>
      </c>
      <c r="B20" s="465"/>
      <c r="C20" s="7"/>
      <c r="D20" s="138">
        <v>394</v>
      </c>
      <c r="E20" s="7"/>
      <c r="F20" s="138">
        <v>129</v>
      </c>
      <c r="G20" s="7"/>
      <c r="H20" s="138">
        <v>118</v>
      </c>
      <c r="I20" s="7"/>
      <c r="J20" s="138">
        <v>147</v>
      </c>
      <c r="K20" s="7"/>
      <c r="L20" s="138">
        <v>0</v>
      </c>
      <c r="M20" s="96"/>
      <c r="N20" s="138">
        <v>156</v>
      </c>
      <c r="O20" s="1"/>
      <c r="P20" s="138">
        <v>54</v>
      </c>
      <c r="Q20" s="1"/>
      <c r="R20" s="138">
        <v>46</v>
      </c>
      <c r="S20" s="1"/>
      <c r="T20" s="138">
        <v>56</v>
      </c>
      <c r="U20" s="1"/>
      <c r="V20" s="140">
        <v>0</v>
      </c>
      <c r="W20" s="138">
        <v>21</v>
      </c>
      <c r="X20" s="138">
        <v>3</v>
      </c>
      <c r="Y20" s="138">
        <v>6</v>
      </c>
      <c r="Z20" s="138">
        <v>12</v>
      </c>
      <c r="AA20" s="141">
        <v>0</v>
      </c>
      <c r="AB20" s="138">
        <v>0</v>
      </c>
      <c r="AC20" s="138">
        <v>0</v>
      </c>
      <c r="AD20" s="138">
        <v>0</v>
      </c>
      <c r="AE20" s="490" t="s">
        <v>34</v>
      </c>
      <c r="AF20" s="464"/>
    </row>
    <row r="21" spans="1:32" ht="16.5" customHeight="1">
      <c r="A21" s="464" t="s">
        <v>35</v>
      </c>
      <c r="B21" s="467"/>
      <c r="C21" s="7"/>
      <c r="D21" s="138">
        <v>195</v>
      </c>
      <c r="E21" s="7"/>
      <c r="F21" s="138">
        <v>68</v>
      </c>
      <c r="G21" s="7"/>
      <c r="H21" s="138">
        <v>58</v>
      </c>
      <c r="I21" s="7"/>
      <c r="J21" s="138">
        <v>69</v>
      </c>
      <c r="K21" s="7"/>
      <c r="L21" s="138">
        <v>0</v>
      </c>
      <c r="M21" s="96"/>
      <c r="N21" s="138">
        <v>58</v>
      </c>
      <c r="O21" s="1"/>
      <c r="P21" s="138">
        <v>20</v>
      </c>
      <c r="Q21" s="1"/>
      <c r="R21" s="138">
        <v>15</v>
      </c>
      <c r="S21" s="1"/>
      <c r="T21" s="138">
        <v>23</v>
      </c>
      <c r="U21" s="1"/>
      <c r="V21" s="140">
        <v>0</v>
      </c>
      <c r="W21" s="138">
        <v>56</v>
      </c>
      <c r="X21" s="138">
        <v>15</v>
      </c>
      <c r="Y21" s="138">
        <v>21</v>
      </c>
      <c r="Z21" s="138">
        <v>20</v>
      </c>
      <c r="AA21" s="141">
        <v>81</v>
      </c>
      <c r="AB21" s="138">
        <v>33</v>
      </c>
      <c r="AC21" s="138">
        <v>22</v>
      </c>
      <c r="AD21" s="138">
        <v>26</v>
      </c>
      <c r="AE21" s="490" t="s">
        <v>35</v>
      </c>
      <c r="AF21" s="468"/>
    </row>
    <row r="22" spans="1:32" ht="16.5" customHeight="1">
      <c r="A22" s="464" t="s">
        <v>36</v>
      </c>
      <c r="B22" s="467"/>
      <c r="C22" s="7"/>
      <c r="D22" s="138">
        <v>54</v>
      </c>
      <c r="E22" s="7"/>
      <c r="F22" s="138">
        <v>23</v>
      </c>
      <c r="G22" s="7"/>
      <c r="H22" s="138">
        <v>13</v>
      </c>
      <c r="I22" s="7"/>
      <c r="J22" s="138">
        <v>18</v>
      </c>
      <c r="K22" s="7"/>
      <c r="L22" s="138">
        <v>0</v>
      </c>
      <c r="M22" s="96"/>
      <c r="N22" s="138">
        <v>26</v>
      </c>
      <c r="O22" s="1"/>
      <c r="P22" s="138">
        <v>10</v>
      </c>
      <c r="Q22" s="1"/>
      <c r="R22" s="138">
        <v>8</v>
      </c>
      <c r="S22" s="1"/>
      <c r="T22" s="138">
        <v>8</v>
      </c>
      <c r="U22" s="1"/>
      <c r="V22" s="140">
        <v>0</v>
      </c>
      <c r="W22" s="138">
        <v>0</v>
      </c>
      <c r="X22" s="138">
        <v>0</v>
      </c>
      <c r="Y22" s="138">
        <v>0</v>
      </c>
      <c r="Z22" s="138">
        <v>0</v>
      </c>
      <c r="AA22" s="141">
        <v>0</v>
      </c>
      <c r="AB22" s="138">
        <v>0</v>
      </c>
      <c r="AC22" s="138">
        <v>0</v>
      </c>
      <c r="AD22" s="138">
        <v>0</v>
      </c>
      <c r="AE22" s="490" t="s">
        <v>36</v>
      </c>
      <c r="AF22" s="468"/>
    </row>
    <row r="23" spans="1:32" ht="16.5" customHeight="1">
      <c r="A23" s="464" t="s">
        <v>37</v>
      </c>
      <c r="B23" s="467"/>
      <c r="C23" s="7"/>
      <c r="D23" s="138">
        <v>1470</v>
      </c>
      <c r="E23" s="7"/>
      <c r="F23" s="138">
        <v>506</v>
      </c>
      <c r="G23" s="7"/>
      <c r="H23" s="138">
        <v>493</v>
      </c>
      <c r="I23" s="7"/>
      <c r="J23" s="138">
        <v>471</v>
      </c>
      <c r="K23" s="7"/>
      <c r="L23" s="138">
        <v>0</v>
      </c>
      <c r="M23" s="96"/>
      <c r="N23" s="138">
        <v>641</v>
      </c>
      <c r="O23" s="1"/>
      <c r="P23" s="138">
        <v>237</v>
      </c>
      <c r="Q23" s="1"/>
      <c r="R23" s="138">
        <v>219</v>
      </c>
      <c r="S23" s="1"/>
      <c r="T23" s="138">
        <v>185</v>
      </c>
      <c r="U23" s="1"/>
      <c r="V23" s="140">
        <v>0</v>
      </c>
      <c r="W23" s="138">
        <v>0</v>
      </c>
      <c r="X23" s="138">
        <v>0</v>
      </c>
      <c r="Y23" s="138">
        <v>0</v>
      </c>
      <c r="Z23" s="138">
        <v>0</v>
      </c>
      <c r="AA23" s="141">
        <v>633</v>
      </c>
      <c r="AB23" s="138">
        <v>212</v>
      </c>
      <c r="AC23" s="138">
        <v>213</v>
      </c>
      <c r="AD23" s="138">
        <v>208</v>
      </c>
      <c r="AE23" s="490" t="s">
        <v>37</v>
      </c>
      <c r="AF23" s="468"/>
    </row>
    <row r="24" spans="1:32" ht="16.5" customHeight="1">
      <c r="A24" s="464" t="s">
        <v>38</v>
      </c>
      <c r="B24" s="467"/>
      <c r="C24" s="7"/>
      <c r="D24" s="138">
        <v>1117</v>
      </c>
      <c r="E24" s="7"/>
      <c r="F24" s="138">
        <v>379</v>
      </c>
      <c r="G24" s="7"/>
      <c r="H24" s="138">
        <v>370</v>
      </c>
      <c r="I24" s="7"/>
      <c r="J24" s="138">
        <v>368</v>
      </c>
      <c r="K24" s="7"/>
      <c r="L24" s="138">
        <v>0</v>
      </c>
      <c r="M24" s="96"/>
      <c r="N24" s="138">
        <v>610</v>
      </c>
      <c r="O24" s="1"/>
      <c r="P24" s="138">
        <v>175</v>
      </c>
      <c r="Q24" s="1"/>
      <c r="R24" s="138">
        <v>217</v>
      </c>
      <c r="S24" s="1"/>
      <c r="T24" s="138">
        <v>218</v>
      </c>
      <c r="U24" s="1"/>
      <c r="V24" s="140">
        <v>0</v>
      </c>
      <c r="W24" s="138">
        <v>0</v>
      </c>
      <c r="X24" s="138">
        <v>0</v>
      </c>
      <c r="Y24" s="138">
        <v>0</v>
      </c>
      <c r="Z24" s="138">
        <v>0</v>
      </c>
      <c r="AA24" s="141">
        <v>231</v>
      </c>
      <c r="AB24" s="138">
        <v>75</v>
      </c>
      <c r="AC24" s="138">
        <v>79</v>
      </c>
      <c r="AD24" s="138">
        <v>77</v>
      </c>
      <c r="AE24" s="490" t="s">
        <v>38</v>
      </c>
      <c r="AF24" s="468"/>
    </row>
    <row r="25" spans="1:32" ht="8.25" customHeight="1">
      <c r="A25" s="59"/>
      <c r="B25" s="77"/>
      <c r="C25" s="7"/>
      <c r="D25" s="138"/>
      <c r="E25" s="7"/>
      <c r="F25" s="138"/>
      <c r="G25" s="7"/>
      <c r="H25" s="138"/>
      <c r="I25" s="7"/>
      <c r="J25" s="138"/>
      <c r="K25" s="7"/>
      <c r="L25" s="138"/>
      <c r="M25" s="96"/>
      <c r="N25" s="138"/>
      <c r="O25" s="1"/>
      <c r="P25" s="138"/>
      <c r="Q25" s="1"/>
      <c r="R25" s="138"/>
      <c r="S25" s="1"/>
      <c r="T25" s="138"/>
      <c r="U25" s="1"/>
      <c r="V25" s="140"/>
      <c r="W25" s="138"/>
      <c r="X25" s="138"/>
      <c r="Y25" s="138"/>
      <c r="Z25" s="138"/>
      <c r="AA25" s="141"/>
      <c r="AB25" s="138"/>
      <c r="AC25" s="138"/>
      <c r="AD25" s="138"/>
      <c r="AE25" s="78"/>
      <c r="AF25" s="76"/>
    </row>
    <row r="26" spans="1:32" ht="16.5" customHeight="1">
      <c r="A26" s="464" t="s">
        <v>39</v>
      </c>
      <c r="B26" s="467"/>
      <c r="C26" s="7"/>
      <c r="D26" s="138">
        <v>244</v>
      </c>
      <c r="E26" s="7"/>
      <c r="F26" s="138">
        <v>93</v>
      </c>
      <c r="G26" s="7"/>
      <c r="H26" s="138">
        <v>86</v>
      </c>
      <c r="I26" s="7"/>
      <c r="J26" s="138">
        <v>65</v>
      </c>
      <c r="K26" s="7"/>
      <c r="L26" s="138">
        <v>0</v>
      </c>
      <c r="M26" s="96"/>
      <c r="N26" s="138">
        <v>38</v>
      </c>
      <c r="O26" s="1"/>
      <c r="P26" s="138">
        <v>17</v>
      </c>
      <c r="Q26" s="1"/>
      <c r="R26" s="138">
        <v>10</v>
      </c>
      <c r="S26" s="1"/>
      <c r="T26" s="138">
        <v>11</v>
      </c>
      <c r="U26" s="1"/>
      <c r="V26" s="140">
        <v>0</v>
      </c>
      <c r="W26" s="138">
        <v>59</v>
      </c>
      <c r="X26" s="138">
        <v>24</v>
      </c>
      <c r="Y26" s="138">
        <v>22</v>
      </c>
      <c r="Z26" s="138">
        <v>13</v>
      </c>
      <c r="AA26" s="141">
        <v>115</v>
      </c>
      <c r="AB26" s="138">
        <v>40</v>
      </c>
      <c r="AC26" s="138">
        <v>40</v>
      </c>
      <c r="AD26" s="138">
        <v>35</v>
      </c>
      <c r="AE26" s="490" t="s">
        <v>39</v>
      </c>
      <c r="AF26" s="468"/>
    </row>
    <row r="27" spans="1:32" ht="16.5" customHeight="1">
      <c r="A27" s="464" t="s">
        <v>40</v>
      </c>
      <c r="B27" s="467"/>
      <c r="C27" s="7"/>
      <c r="D27" s="138">
        <v>1283</v>
      </c>
      <c r="E27" s="7"/>
      <c r="F27" s="138">
        <v>392</v>
      </c>
      <c r="G27" s="7"/>
      <c r="H27" s="138">
        <v>472</v>
      </c>
      <c r="I27" s="7"/>
      <c r="J27" s="138">
        <v>419</v>
      </c>
      <c r="K27" s="7"/>
      <c r="L27" s="138">
        <v>0</v>
      </c>
      <c r="M27" s="96"/>
      <c r="N27" s="138">
        <v>507</v>
      </c>
      <c r="O27" s="1"/>
      <c r="P27" s="138">
        <v>154</v>
      </c>
      <c r="Q27" s="1"/>
      <c r="R27" s="138">
        <v>190</v>
      </c>
      <c r="S27" s="1"/>
      <c r="T27" s="138">
        <v>163</v>
      </c>
      <c r="U27" s="1"/>
      <c r="V27" s="140">
        <v>0</v>
      </c>
      <c r="W27" s="138">
        <v>54</v>
      </c>
      <c r="X27" s="138">
        <v>16</v>
      </c>
      <c r="Y27" s="138">
        <v>22</v>
      </c>
      <c r="Z27" s="138">
        <v>16</v>
      </c>
      <c r="AA27" s="141">
        <v>423</v>
      </c>
      <c r="AB27" s="138">
        <v>138</v>
      </c>
      <c r="AC27" s="138">
        <v>136</v>
      </c>
      <c r="AD27" s="138">
        <v>149</v>
      </c>
      <c r="AE27" s="490" t="s">
        <v>40</v>
      </c>
      <c r="AF27" s="468"/>
    </row>
    <row r="28" spans="1:32" ht="16.5" customHeight="1">
      <c r="A28" s="488" t="s">
        <v>41</v>
      </c>
      <c r="B28" s="489"/>
      <c r="C28" s="7"/>
      <c r="D28" s="138">
        <v>382</v>
      </c>
      <c r="E28" s="7"/>
      <c r="F28" s="138">
        <v>123</v>
      </c>
      <c r="G28" s="7"/>
      <c r="H28" s="138">
        <v>126</v>
      </c>
      <c r="I28" s="7"/>
      <c r="J28" s="138">
        <v>133</v>
      </c>
      <c r="K28" s="7"/>
      <c r="L28" s="138">
        <v>0</v>
      </c>
      <c r="M28" s="96"/>
      <c r="N28" s="138">
        <v>209</v>
      </c>
      <c r="O28" s="1"/>
      <c r="P28" s="138">
        <v>77</v>
      </c>
      <c r="Q28" s="1"/>
      <c r="R28" s="138">
        <v>77</v>
      </c>
      <c r="S28" s="1"/>
      <c r="T28" s="138">
        <v>55</v>
      </c>
      <c r="U28" s="1"/>
      <c r="V28" s="140">
        <v>0</v>
      </c>
      <c r="W28" s="138">
        <v>89</v>
      </c>
      <c r="X28" s="138">
        <v>22</v>
      </c>
      <c r="Y28" s="138">
        <v>23</v>
      </c>
      <c r="Z28" s="138">
        <v>44</v>
      </c>
      <c r="AA28" s="141">
        <v>0</v>
      </c>
      <c r="AB28" s="138">
        <v>0</v>
      </c>
      <c r="AC28" s="138">
        <v>0</v>
      </c>
      <c r="AD28" s="138">
        <v>0</v>
      </c>
      <c r="AE28" s="491" t="s">
        <v>41</v>
      </c>
      <c r="AF28" s="469"/>
    </row>
    <row r="29" spans="1:32" ht="16.5" customHeight="1">
      <c r="A29" s="464" t="s">
        <v>42</v>
      </c>
      <c r="B29" s="467"/>
      <c r="C29" s="7"/>
      <c r="D29" s="138">
        <v>512</v>
      </c>
      <c r="E29" s="7"/>
      <c r="F29" s="138">
        <v>178</v>
      </c>
      <c r="G29" s="7"/>
      <c r="H29" s="138">
        <v>168</v>
      </c>
      <c r="I29" s="7"/>
      <c r="J29" s="138">
        <v>166</v>
      </c>
      <c r="K29" s="7"/>
      <c r="L29" s="138">
        <v>0</v>
      </c>
      <c r="M29" s="96"/>
      <c r="N29" s="138">
        <v>325</v>
      </c>
      <c r="O29" s="1"/>
      <c r="P29" s="138">
        <v>122</v>
      </c>
      <c r="Q29" s="1"/>
      <c r="R29" s="138">
        <v>95</v>
      </c>
      <c r="S29" s="1"/>
      <c r="T29" s="138">
        <v>108</v>
      </c>
      <c r="U29" s="1"/>
      <c r="V29" s="140">
        <v>0</v>
      </c>
      <c r="W29" s="138">
        <v>74</v>
      </c>
      <c r="X29" s="138">
        <v>28</v>
      </c>
      <c r="Y29" s="138">
        <v>29</v>
      </c>
      <c r="Z29" s="138">
        <v>17</v>
      </c>
      <c r="AA29" s="141">
        <v>0</v>
      </c>
      <c r="AB29" s="138">
        <v>0</v>
      </c>
      <c r="AC29" s="138">
        <v>0</v>
      </c>
      <c r="AD29" s="138">
        <v>0</v>
      </c>
      <c r="AE29" s="490" t="s">
        <v>42</v>
      </c>
      <c r="AF29" s="468"/>
    </row>
    <row r="30" spans="1:32" ht="16.5" customHeight="1">
      <c r="A30" s="464" t="s">
        <v>43</v>
      </c>
      <c r="B30" s="467"/>
      <c r="C30" s="7"/>
      <c r="D30" s="138">
        <v>489</v>
      </c>
      <c r="E30" s="7"/>
      <c r="F30" s="138">
        <v>161</v>
      </c>
      <c r="G30" s="7"/>
      <c r="H30" s="138">
        <v>148</v>
      </c>
      <c r="I30" s="7"/>
      <c r="J30" s="138">
        <v>180</v>
      </c>
      <c r="K30" s="7"/>
      <c r="L30" s="138">
        <v>0</v>
      </c>
      <c r="M30" s="96"/>
      <c r="N30" s="138">
        <v>254</v>
      </c>
      <c r="O30" s="1"/>
      <c r="P30" s="138">
        <v>78</v>
      </c>
      <c r="Q30" s="1"/>
      <c r="R30" s="138">
        <v>86</v>
      </c>
      <c r="S30" s="1"/>
      <c r="T30" s="138">
        <v>90</v>
      </c>
      <c r="U30" s="1"/>
      <c r="V30" s="140">
        <v>0</v>
      </c>
      <c r="W30" s="138">
        <v>0</v>
      </c>
      <c r="X30" s="138">
        <v>0</v>
      </c>
      <c r="Y30" s="138">
        <v>0</v>
      </c>
      <c r="Z30" s="138">
        <v>0</v>
      </c>
      <c r="AA30" s="141">
        <v>108</v>
      </c>
      <c r="AB30" s="138">
        <v>41</v>
      </c>
      <c r="AC30" s="138">
        <v>29</v>
      </c>
      <c r="AD30" s="138">
        <v>38</v>
      </c>
      <c r="AE30" s="490" t="s">
        <v>43</v>
      </c>
      <c r="AF30" s="468"/>
    </row>
    <row r="31" spans="1:32" ht="9" customHeight="1">
      <c r="A31" s="59"/>
      <c r="B31" s="77"/>
      <c r="C31" s="7"/>
      <c r="D31" s="138"/>
      <c r="E31" s="7"/>
      <c r="F31" s="138"/>
      <c r="G31" s="7"/>
      <c r="H31" s="138"/>
      <c r="I31" s="7"/>
      <c r="J31" s="138"/>
      <c r="K31" s="7"/>
      <c r="L31" s="138"/>
      <c r="M31" s="96"/>
      <c r="N31" s="138"/>
      <c r="O31" s="1"/>
      <c r="P31" s="138"/>
      <c r="Q31" s="1"/>
      <c r="R31" s="138"/>
      <c r="S31" s="1"/>
      <c r="T31" s="138"/>
      <c r="U31" s="1"/>
      <c r="V31" s="140"/>
      <c r="W31" s="138"/>
      <c r="X31" s="138"/>
      <c r="Y31" s="138"/>
      <c r="Z31" s="138"/>
      <c r="AA31" s="141"/>
      <c r="AB31" s="138"/>
      <c r="AC31" s="138"/>
      <c r="AD31" s="138"/>
      <c r="AE31" s="78"/>
      <c r="AF31" s="76"/>
    </row>
    <row r="32" spans="1:32" ht="16.5" customHeight="1">
      <c r="A32" s="464" t="s">
        <v>44</v>
      </c>
      <c r="B32" s="467"/>
      <c r="C32" s="67">
        <v>22</v>
      </c>
      <c r="D32" s="138">
        <v>731</v>
      </c>
      <c r="E32" s="37">
        <v>6</v>
      </c>
      <c r="F32" s="138">
        <v>259</v>
      </c>
      <c r="G32" s="37">
        <v>10</v>
      </c>
      <c r="H32" s="138">
        <v>241</v>
      </c>
      <c r="I32" s="37">
        <v>5</v>
      </c>
      <c r="J32" s="138">
        <v>230</v>
      </c>
      <c r="K32" s="37">
        <v>1</v>
      </c>
      <c r="L32" s="138">
        <v>1</v>
      </c>
      <c r="M32" s="96"/>
      <c r="N32" s="138">
        <v>399</v>
      </c>
      <c r="O32" s="1"/>
      <c r="P32" s="138">
        <v>142</v>
      </c>
      <c r="Q32" s="1"/>
      <c r="R32" s="138">
        <v>134</v>
      </c>
      <c r="S32" s="1"/>
      <c r="T32" s="138">
        <v>123</v>
      </c>
      <c r="U32" s="1"/>
      <c r="V32" s="140">
        <v>0</v>
      </c>
      <c r="W32" s="138">
        <v>0</v>
      </c>
      <c r="X32" s="138">
        <v>0</v>
      </c>
      <c r="Y32" s="138">
        <v>0</v>
      </c>
      <c r="Z32" s="138">
        <v>0</v>
      </c>
      <c r="AA32" s="141">
        <v>184</v>
      </c>
      <c r="AB32" s="138">
        <v>72</v>
      </c>
      <c r="AC32" s="138">
        <v>60</v>
      </c>
      <c r="AD32" s="138">
        <v>52</v>
      </c>
      <c r="AE32" s="490" t="s">
        <v>44</v>
      </c>
      <c r="AF32" s="468"/>
    </row>
    <row r="33" spans="1:32" ht="16.5" customHeight="1">
      <c r="A33" s="464" t="s">
        <v>45</v>
      </c>
      <c r="B33" s="465"/>
      <c r="C33" s="7"/>
      <c r="D33" s="138">
        <v>526</v>
      </c>
      <c r="E33" s="7"/>
      <c r="F33" s="138">
        <v>196</v>
      </c>
      <c r="G33" s="7"/>
      <c r="H33" s="138">
        <v>155</v>
      </c>
      <c r="I33" s="7"/>
      <c r="J33" s="138">
        <v>175</v>
      </c>
      <c r="K33" s="7"/>
      <c r="L33" s="138">
        <v>0</v>
      </c>
      <c r="M33" s="96"/>
      <c r="N33" s="138">
        <v>153</v>
      </c>
      <c r="O33" s="1"/>
      <c r="P33" s="138">
        <v>53</v>
      </c>
      <c r="Q33" s="1"/>
      <c r="R33" s="138">
        <v>53</v>
      </c>
      <c r="S33" s="1"/>
      <c r="T33" s="138">
        <v>47</v>
      </c>
      <c r="U33" s="1"/>
      <c r="V33" s="140">
        <v>0</v>
      </c>
      <c r="W33" s="138">
        <v>0</v>
      </c>
      <c r="X33" s="138">
        <v>0</v>
      </c>
      <c r="Y33" s="138">
        <v>0</v>
      </c>
      <c r="Z33" s="138">
        <v>0</v>
      </c>
      <c r="AA33" s="141">
        <v>373</v>
      </c>
      <c r="AB33" s="138">
        <v>143</v>
      </c>
      <c r="AC33" s="138">
        <v>102</v>
      </c>
      <c r="AD33" s="138">
        <v>128</v>
      </c>
      <c r="AE33" s="490" t="s">
        <v>45</v>
      </c>
      <c r="AF33" s="464"/>
    </row>
    <row r="34" spans="1:32" ht="16.5" customHeight="1">
      <c r="A34" s="464" t="s">
        <v>46</v>
      </c>
      <c r="B34" s="465"/>
      <c r="C34" s="7"/>
      <c r="D34" s="138">
        <v>187</v>
      </c>
      <c r="E34" s="7"/>
      <c r="F34" s="138">
        <v>72</v>
      </c>
      <c r="G34" s="7"/>
      <c r="H34" s="138">
        <v>62</v>
      </c>
      <c r="I34" s="7"/>
      <c r="J34" s="138">
        <v>53</v>
      </c>
      <c r="K34" s="7"/>
      <c r="L34" s="138">
        <v>0</v>
      </c>
      <c r="M34" s="96"/>
      <c r="N34" s="138">
        <v>102</v>
      </c>
      <c r="O34" s="1"/>
      <c r="P34" s="138">
        <v>41</v>
      </c>
      <c r="Q34" s="1"/>
      <c r="R34" s="138">
        <v>34</v>
      </c>
      <c r="S34" s="1"/>
      <c r="T34" s="138">
        <v>27</v>
      </c>
      <c r="U34" s="1"/>
      <c r="V34" s="140">
        <v>0</v>
      </c>
      <c r="W34" s="138">
        <v>62</v>
      </c>
      <c r="X34" s="138">
        <v>24</v>
      </c>
      <c r="Y34" s="138">
        <v>18</v>
      </c>
      <c r="Z34" s="138">
        <v>20</v>
      </c>
      <c r="AA34" s="141">
        <v>0</v>
      </c>
      <c r="AB34" s="138">
        <v>0</v>
      </c>
      <c r="AC34" s="138">
        <v>0</v>
      </c>
      <c r="AD34" s="138">
        <v>0</v>
      </c>
      <c r="AE34" s="490" t="s">
        <v>46</v>
      </c>
      <c r="AF34" s="464"/>
    </row>
    <row r="35" spans="1:32" ht="16.5" customHeight="1">
      <c r="A35" s="464" t="s">
        <v>47</v>
      </c>
      <c r="B35" s="472"/>
      <c r="C35" s="7"/>
      <c r="D35" s="138">
        <v>1315</v>
      </c>
      <c r="E35" s="7"/>
      <c r="F35" s="138">
        <v>445</v>
      </c>
      <c r="G35" s="7"/>
      <c r="H35" s="138">
        <v>444</v>
      </c>
      <c r="I35" s="7"/>
      <c r="J35" s="138">
        <v>426</v>
      </c>
      <c r="K35" s="7"/>
      <c r="L35" s="138">
        <v>0</v>
      </c>
      <c r="M35" s="96"/>
      <c r="N35" s="138">
        <v>510</v>
      </c>
      <c r="O35" s="1"/>
      <c r="P35" s="138">
        <v>175</v>
      </c>
      <c r="Q35" s="1"/>
      <c r="R35" s="138">
        <v>177</v>
      </c>
      <c r="S35" s="1"/>
      <c r="T35" s="138">
        <v>158</v>
      </c>
      <c r="U35" s="1"/>
      <c r="V35" s="140">
        <v>0</v>
      </c>
      <c r="W35" s="138">
        <v>0</v>
      </c>
      <c r="X35" s="138">
        <v>0</v>
      </c>
      <c r="Y35" s="138">
        <v>0</v>
      </c>
      <c r="Z35" s="138">
        <v>0</v>
      </c>
      <c r="AA35" s="141">
        <v>692</v>
      </c>
      <c r="AB35" s="138">
        <v>238</v>
      </c>
      <c r="AC35" s="138">
        <v>223</v>
      </c>
      <c r="AD35" s="138">
        <v>231</v>
      </c>
      <c r="AE35" s="490" t="s">
        <v>47</v>
      </c>
      <c r="AF35" s="473"/>
    </row>
    <row r="36" spans="1:32" ht="11.25" customHeight="1">
      <c r="A36" s="464" t="s">
        <v>48</v>
      </c>
      <c r="B36" s="465"/>
      <c r="C36" s="7"/>
      <c r="D36" s="151"/>
      <c r="E36" s="7"/>
      <c r="F36" s="151"/>
      <c r="G36" s="7"/>
      <c r="H36" s="151"/>
      <c r="I36" s="7"/>
      <c r="J36" s="151"/>
      <c r="K36" s="7"/>
      <c r="L36" s="151"/>
      <c r="M36" s="96"/>
      <c r="N36" s="153"/>
      <c r="O36" s="1"/>
      <c r="P36" s="153"/>
      <c r="Q36" s="1"/>
      <c r="R36" s="153"/>
      <c r="S36" s="1"/>
      <c r="T36" s="153"/>
      <c r="U36" s="1"/>
      <c r="V36" s="157"/>
      <c r="W36" s="151"/>
      <c r="X36" s="151"/>
      <c r="Y36" s="151"/>
      <c r="Z36" s="151"/>
      <c r="AA36" s="158"/>
      <c r="AB36" s="153"/>
      <c r="AC36" s="153"/>
      <c r="AD36" s="153"/>
      <c r="AE36" s="490" t="s">
        <v>48</v>
      </c>
      <c r="AF36" s="464"/>
    </row>
    <row r="37" spans="1:32" ht="16.5" customHeight="1">
      <c r="A37" s="464" t="s">
        <v>49</v>
      </c>
      <c r="B37" s="465"/>
      <c r="C37" s="7"/>
      <c r="D37" s="159">
        <v>0</v>
      </c>
      <c r="E37" s="7"/>
      <c r="F37" s="159">
        <v>0</v>
      </c>
      <c r="G37" s="7"/>
      <c r="H37" s="159">
        <v>0</v>
      </c>
      <c r="I37" s="7"/>
      <c r="J37" s="159">
        <v>0</v>
      </c>
      <c r="K37" s="7"/>
      <c r="L37" s="159">
        <v>0</v>
      </c>
      <c r="M37" s="96"/>
      <c r="N37" s="160">
        <v>0</v>
      </c>
      <c r="O37" s="1"/>
      <c r="P37" s="160">
        <v>0</v>
      </c>
      <c r="Q37" s="1"/>
      <c r="R37" s="160">
        <v>0</v>
      </c>
      <c r="S37" s="1"/>
      <c r="T37" s="160">
        <v>0</v>
      </c>
      <c r="U37" s="1"/>
      <c r="V37" s="161">
        <v>0</v>
      </c>
      <c r="W37" s="159">
        <v>0</v>
      </c>
      <c r="X37" s="159">
        <v>0</v>
      </c>
      <c r="Y37" s="159">
        <v>0</v>
      </c>
      <c r="Z37" s="159">
        <v>0</v>
      </c>
      <c r="AA37" s="162">
        <v>0</v>
      </c>
      <c r="AB37" s="160">
        <v>0</v>
      </c>
      <c r="AC37" s="160">
        <v>0</v>
      </c>
      <c r="AD37" s="160">
        <v>0</v>
      </c>
      <c r="AE37" s="490" t="s">
        <v>49</v>
      </c>
      <c r="AF37" s="464"/>
    </row>
    <row r="38" spans="1:32" ht="16.5" customHeight="1">
      <c r="A38" s="55"/>
      <c r="B38" s="54" t="s">
        <v>50</v>
      </c>
      <c r="C38" s="7"/>
      <c r="D38" s="138">
        <v>0</v>
      </c>
      <c r="E38" s="7"/>
      <c r="F38" s="154">
        <v>0</v>
      </c>
      <c r="G38" s="7"/>
      <c r="H38" s="154">
        <v>0</v>
      </c>
      <c r="I38" s="7"/>
      <c r="J38" s="154">
        <v>0</v>
      </c>
      <c r="K38" s="7"/>
      <c r="L38" s="154">
        <v>0</v>
      </c>
      <c r="M38" s="96"/>
      <c r="N38" s="138">
        <v>0</v>
      </c>
      <c r="O38" s="1"/>
      <c r="P38" s="156">
        <v>0</v>
      </c>
      <c r="Q38" s="1"/>
      <c r="R38" s="156">
        <v>0</v>
      </c>
      <c r="S38" s="1"/>
      <c r="T38" s="156">
        <v>0</v>
      </c>
      <c r="U38" s="1"/>
      <c r="V38" s="163">
        <v>0</v>
      </c>
      <c r="W38" s="154">
        <v>0</v>
      </c>
      <c r="X38" s="154">
        <v>0</v>
      </c>
      <c r="Y38" s="154">
        <v>0</v>
      </c>
      <c r="Z38" s="154">
        <v>0</v>
      </c>
      <c r="AA38" s="155">
        <v>0</v>
      </c>
      <c r="AB38" s="156">
        <v>0</v>
      </c>
      <c r="AC38" s="156">
        <v>0</v>
      </c>
      <c r="AD38" s="156">
        <v>0</v>
      </c>
      <c r="AE38" s="62"/>
      <c r="AF38" s="59" t="s">
        <v>50</v>
      </c>
    </row>
    <row r="39" spans="1:32" ht="16.5" customHeight="1">
      <c r="A39" s="55"/>
      <c r="B39" s="54" t="s">
        <v>51</v>
      </c>
      <c r="C39" s="7"/>
      <c r="D39" s="138">
        <v>0</v>
      </c>
      <c r="E39" s="7"/>
      <c r="F39" s="154">
        <v>0</v>
      </c>
      <c r="G39" s="7"/>
      <c r="H39" s="154">
        <v>0</v>
      </c>
      <c r="I39" s="7"/>
      <c r="J39" s="154">
        <v>0</v>
      </c>
      <c r="K39" s="7"/>
      <c r="L39" s="154">
        <v>0</v>
      </c>
      <c r="M39" s="96"/>
      <c r="N39" s="138">
        <v>0</v>
      </c>
      <c r="O39" s="1"/>
      <c r="P39" s="156">
        <v>0</v>
      </c>
      <c r="Q39" s="1"/>
      <c r="R39" s="156">
        <v>0</v>
      </c>
      <c r="S39" s="1"/>
      <c r="T39" s="156">
        <v>0</v>
      </c>
      <c r="U39" s="1"/>
      <c r="V39" s="163">
        <v>0</v>
      </c>
      <c r="W39" s="154">
        <v>0</v>
      </c>
      <c r="X39" s="154">
        <v>0</v>
      </c>
      <c r="Y39" s="154">
        <v>0</v>
      </c>
      <c r="Z39" s="154">
        <v>0</v>
      </c>
      <c r="AA39" s="155">
        <v>0</v>
      </c>
      <c r="AB39" s="156">
        <v>0</v>
      </c>
      <c r="AC39" s="156">
        <v>0</v>
      </c>
      <c r="AD39" s="156">
        <v>0</v>
      </c>
      <c r="AE39" s="62"/>
      <c r="AF39" s="59" t="s">
        <v>51</v>
      </c>
    </row>
    <row r="40" spans="1:32" ht="11.25" customHeight="1">
      <c r="A40" s="55"/>
      <c r="B40" s="54"/>
      <c r="C40" s="7"/>
      <c r="D40" s="154"/>
      <c r="E40" s="7"/>
      <c r="F40" s="154"/>
      <c r="G40" s="7"/>
      <c r="H40" s="154"/>
      <c r="I40" s="7"/>
      <c r="J40" s="154"/>
      <c r="K40" s="7"/>
      <c r="L40" s="154"/>
      <c r="M40" s="96"/>
      <c r="N40" s="156"/>
      <c r="O40" s="1"/>
      <c r="P40" s="156"/>
      <c r="Q40" s="1"/>
      <c r="R40" s="156"/>
      <c r="S40" s="1"/>
      <c r="T40" s="156"/>
      <c r="U40" s="1"/>
      <c r="V40" s="163"/>
      <c r="W40" s="154"/>
      <c r="X40" s="154"/>
      <c r="Y40" s="154"/>
      <c r="Z40" s="154"/>
      <c r="AA40" s="155"/>
      <c r="AB40" s="156"/>
      <c r="AC40" s="156"/>
      <c r="AD40" s="156"/>
      <c r="AE40" s="62"/>
      <c r="AF40" s="59"/>
    </row>
    <row r="41" spans="1:32" ht="16.5" customHeight="1">
      <c r="A41" s="464" t="s">
        <v>52</v>
      </c>
      <c r="B41" s="465"/>
      <c r="C41" s="7"/>
      <c r="D41" s="159">
        <v>124</v>
      </c>
      <c r="E41" s="7"/>
      <c r="F41" s="159">
        <v>47</v>
      </c>
      <c r="G41" s="7"/>
      <c r="H41" s="159">
        <v>43</v>
      </c>
      <c r="I41" s="7"/>
      <c r="J41" s="159">
        <v>34</v>
      </c>
      <c r="K41" s="7"/>
      <c r="L41" s="159">
        <v>0</v>
      </c>
      <c r="M41" s="96"/>
      <c r="N41" s="160">
        <v>16</v>
      </c>
      <c r="O41" s="1"/>
      <c r="P41" s="160">
        <v>6</v>
      </c>
      <c r="Q41" s="1"/>
      <c r="R41" s="160">
        <v>4</v>
      </c>
      <c r="S41" s="1"/>
      <c r="T41" s="160">
        <v>6</v>
      </c>
      <c r="U41" s="1"/>
      <c r="V41" s="161">
        <v>0</v>
      </c>
      <c r="W41" s="159">
        <v>91</v>
      </c>
      <c r="X41" s="159">
        <v>34</v>
      </c>
      <c r="Y41" s="159">
        <v>32</v>
      </c>
      <c r="Z41" s="159">
        <v>25</v>
      </c>
      <c r="AA41" s="162">
        <v>0</v>
      </c>
      <c r="AB41" s="160">
        <v>0</v>
      </c>
      <c r="AC41" s="160">
        <v>0</v>
      </c>
      <c r="AD41" s="160">
        <v>0</v>
      </c>
      <c r="AE41" s="490" t="s">
        <v>52</v>
      </c>
      <c r="AF41" s="464"/>
    </row>
    <row r="42" spans="1:32" ht="16.5" customHeight="1">
      <c r="A42" s="55"/>
      <c r="B42" s="54" t="s">
        <v>53</v>
      </c>
      <c r="C42" s="7"/>
      <c r="D42" s="138">
        <v>124</v>
      </c>
      <c r="E42" s="7"/>
      <c r="F42" s="154">
        <v>47</v>
      </c>
      <c r="G42" s="7"/>
      <c r="H42" s="154">
        <v>43</v>
      </c>
      <c r="I42" s="7"/>
      <c r="J42" s="154">
        <v>34</v>
      </c>
      <c r="K42" s="7"/>
      <c r="L42" s="154">
        <v>0</v>
      </c>
      <c r="M42" s="96"/>
      <c r="N42" s="138">
        <v>16</v>
      </c>
      <c r="O42" s="1"/>
      <c r="P42" s="156">
        <v>6</v>
      </c>
      <c r="Q42" s="1"/>
      <c r="R42" s="156">
        <v>4</v>
      </c>
      <c r="S42" s="1"/>
      <c r="T42" s="156">
        <v>6</v>
      </c>
      <c r="U42" s="1"/>
      <c r="V42" s="163">
        <v>0</v>
      </c>
      <c r="W42" s="154">
        <v>91</v>
      </c>
      <c r="X42" s="154">
        <v>34</v>
      </c>
      <c r="Y42" s="154">
        <v>32</v>
      </c>
      <c r="Z42" s="154">
        <v>25</v>
      </c>
      <c r="AA42" s="155">
        <v>0</v>
      </c>
      <c r="AB42" s="156">
        <v>0</v>
      </c>
      <c r="AC42" s="156">
        <v>0</v>
      </c>
      <c r="AD42" s="156">
        <v>0</v>
      </c>
      <c r="AE42" s="62"/>
      <c r="AF42" s="59" t="s">
        <v>53</v>
      </c>
    </row>
    <row r="43" spans="1:32" ht="12" customHeight="1">
      <c r="A43" s="55"/>
      <c r="B43" s="54"/>
      <c r="C43" s="7"/>
      <c r="D43" s="154"/>
      <c r="E43" s="7"/>
      <c r="F43" s="154"/>
      <c r="G43" s="7"/>
      <c r="H43" s="154"/>
      <c r="I43" s="7"/>
      <c r="J43" s="154"/>
      <c r="K43" s="7"/>
      <c r="L43" s="154"/>
      <c r="M43" s="96"/>
      <c r="N43" s="156"/>
      <c r="O43" s="1"/>
      <c r="P43" s="156"/>
      <c r="Q43" s="1"/>
      <c r="R43" s="156"/>
      <c r="S43" s="1"/>
      <c r="T43" s="156"/>
      <c r="U43" s="1"/>
      <c r="V43" s="163"/>
      <c r="W43" s="154"/>
      <c r="X43" s="154"/>
      <c r="Y43" s="154"/>
      <c r="Z43" s="154"/>
      <c r="AA43" s="155"/>
      <c r="AB43" s="156"/>
      <c r="AC43" s="156"/>
      <c r="AD43" s="156"/>
      <c r="AE43" s="62"/>
      <c r="AF43" s="59"/>
    </row>
    <row r="44" spans="1:32" ht="16.5" customHeight="1">
      <c r="A44" s="464" t="s">
        <v>54</v>
      </c>
      <c r="B44" s="465"/>
      <c r="C44" s="7"/>
      <c r="D44" s="159">
        <v>0</v>
      </c>
      <c r="E44" s="7"/>
      <c r="F44" s="159">
        <v>0</v>
      </c>
      <c r="G44" s="7"/>
      <c r="H44" s="159">
        <v>0</v>
      </c>
      <c r="I44" s="7"/>
      <c r="J44" s="159">
        <v>0</v>
      </c>
      <c r="K44" s="7"/>
      <c r="L44" s="159">
        <v>0</v>
      </c>
      <c r="M44" s="96"/>
      <c r="N44" s="160">
        <v>0</v>
      </c>
      <c r="O44" s="1"/>
      <c r="P44" s="160">
        <v>0</v>
      </c>
      <c r="Q44" s="1"/>
      <c r="R44" s="160">
        <v>0</v>
      </c>
      <c r="S44" s="1"/>
      <c r="T44" s="160">
        <v>0</v>
      </c>
      <c r="U44" s="1"/>
      <c r="V44" s="161">
        <v>0</v>
      </c>
      <c r="W44" s="159">
        <v>0</v>
      </c>
      <c r="X44" s="159">
        <v>0</v>
      </c>
      <c r="Y44" s="159">
        <v>0</v>
      </c>
      <c r="Z44" s="159">
        <v>0</v>
      </c>
      <c r="AA44" s="162">
        <v>0</v>
      </c>
      <c r="AB44" s="160">
        <v>0</v>
      </c>
      <c r="AC44" s="160">
        <v>0</v>
      </c>
      <c r="AD44" s="160">
        <v>0</v>
      </c>
      <c r="AE44" s="490" t="s">
        <v>54</v>
      </c>
      <c r="AF44" s="464"/>
    </row>
    <row r="45" spans="1:32" ht="16.5" customHeight="1">
      <c r="A45" s="55"/>
      <c r="B45" s="34" t="s">
        <v>55</v>
      </c>
      <c r="C45" s="7"/>
      <c r="D45" s="138">
        <v>0</v>
      </c>
      <c r="E45" s="7"/>
      <c r="F45" s="154">
        <v>0</v>
      </c>
      <c r="G45" s="7"/>
      <c r="H45" s="154">
        <v>0</v>
      </c>
      <c r="I45" s="7"/>
      <c r="J45" s="154">
        <v>0</v>
      </c>
      <c r="K45" s="7"/>
      <c r="L45" s="154">
        <v>0</v>
      </c>
      <c r="M45" s="96"/>
      <c r="N45" s="138">
        <v>0</v>
      </c>
      <c r="O45" s="1"/>
      <c r="P45" s="156">
        <v>0</v>
      </c>
      <c r="Q45" s="1"/>
      <c r="R45" s="156">
        <v>0</v>
      </c>
      <c r="S45" s="1"/>
      <c r="T45" s="156">
        <v>0</v>
      </c>
      <c r="U45" s="1"/>
      <c r="V45" s="163">
        <v>0</v>
      </c>
      <c r="W45" s="154">
        <v>0</v>
      </c>
      <c r="X45" s="154">
        <v>0</v>
      </c>
      <c r="Y45" s="154">
        <v>0</v>
      </c>
      <c r="Z45" s="154">
        <v>0</v>
      </c>
      <c r="AA45" s="155">
        <v>0</v>
      </c>
      <c r="AB45" s="156">
        <v>0</v>
      </c>
      <c r="AC45" s="156">
        <v>0</v>
      </c>
      <c r="AD45" s="156">
        <v>0</v>
      </c>
      <c r="AE45" s="62"/>
      <c r="AF45" s="60" t="s">
        <v>55</v>
      </c>
    </row>
    <row r="46" spans="1:32" ht="12" customHeight="1">
      <c r="A46" s="55"/>
      <c r="B46" s="34"/>
      <c r="C46" s="7"/>
      <c r="D46" s="154"/>
      <c r="E46" s="7"/>
      <c r="F46" s="154"/>
      <c r="G46" s="7"/>
      <c r="H46" s="154"/>
      <c r="I46" s="7"/>
      <c r="J46" s="154"/>
      <c r="K46" s="7"/>
      <c r="L46" s="154"/>
      <c r="M46" s="96"/>
      <c r="N46" s="156"/>
      <c r="O46" s="1"/>
      <c r="P46" s="156"/>
      <c r="Q46" s="1"/>
      <c r="R46" s="156"/>
      <c r="S46" s="1"/>
      <c r="T46" s="156"/>
      <c r="U46" s="1"/>
      <c r="V46" s="163"/>
      <c r="W46" s="154"/>
      <c r="X46" s="154"/>
      <c r="Y46" s="154"/>
      <c r="Z46" s="154"/>
      <c r="AA46" s="155"/>
      <c r="AB46" s="156"/>
      <c r="AC46" s="156"/>
      <c r="AD46" s="156"/>
      <c r="AE46" s="62"/>
      <c r="AF46" s="60"/>
    </row>
    <row r="47" spans="1:32" ht="16.5" customHeight="1">
      <c r="A47" s="464" t="s">
        <v>56</v>
      </c>
      <c r="B47" s="465"/>
      <c r="C47" s="7"/>
      <c r="D47" s="159">
        <v>0</v>
      </c>
      <c r="E47" s="7"/>
      <c r="F47" s="159">
        <v>0</v>
      </c>
      <c r="G47" s="7"/>
      <c r="H47" s="159">
        <v>0</v>
      </c>
      <c r="I47" s="7"/>
      <c r="J47" s="159">
        <v>0</v>
      </c>
      <c r="K47" s="7"/>
      <c r="L47" s="159">
        <v>0</v>
      </c>
      <c r="M47" s="96"/>
      <c r="N47" s="160">
        <v>0</v>
      </c>
      <c r="O47" s="1"/>
      <c r="P47" s="160">
        <v>0</v>
      </c>
      <c r="Q47" s="1"/>
      <c r="R47" s="160">
        <v>0</v>
      </c>
      <c r="S47" s="1"/>
      <c r="T47" s="160">
        <v>0</v>
      </c>
      <c r="U47" s="1"/>
      <c r="V47" s="161">
        <v>0</v>
      </c>
      <c r="W47" s="159">
        <v>0</v>
      </c>
      <c r="X47" s="159">
        <v>0</v>
      </c>
      <c r="Y47" s="159">
        <v>0</v>
      </c>
      <c r="Z47" s="159">
        <v>0</v>
      </c>
      <c r="AA47" s="162">
        <v>0</v>
      </c>
      <c r="AB47" s="160">
        <v>0</v>
      </c>
      <c r="AC47" s="160">
        <v>0</v>
      </c>
      <c r="AD47" s="160">
        <v>0</v>
      </c>
      <c r="AE47" s="490" t="s">
        <v>56</v>
      </c>
      <c r="AF47" s="464"/>
    </row>
    <row r="48" spans="1:32" ht="16.5" customHeight="1">
      <c r="A48" s="55"/>
      <c r="B48" s="34" t="s">
        <v>57</v>
      </c>
      <c r="C48" s="7"/>
      <c r="D48" s="138">
        <v>0</v>
      </c>
      <c r="E48" s="7"/>
      <c r="F48" s="154">
        <v>0</v>
      </c>
      <c r="G48" s="7"/>
      <c r="H48" s="154">
        <v>0</v>
      </c>
      <c r="I48" s="7"/>
      <c r="J48" s="154">
        <v>0</v>
      </c>
      <c r="K48" s="7"/>
      <c r="L48" s="154">
        <v>0</v>
      </c>
      <c r="M48" s="96"/>
      <c r="N48" s="138">
        <v>0</v>
      </c>
      <c r="O48" s="1"/>
      <c r="P48" s="156">
        <v>0</v>
      </c>
      <c r="Q48" s="1"/>
      <c r="R48" s="156">
        <v>0</v>
      </c>
      <c r="S48" s="1"/>
      <c r="T48" s="156">
        <v>0</v>
      </c>
      <c r="U48" s="1"/>
      <c r="V48" s="163">
        <v>0</v>
      </c>
      <c r="W48" s="154">
        <v>0</v>
      </c>
      <c r="X48" s="154">
        <v>0</v>
      </c>
      <c r="Y48" s="154">
        <v>0</v>
      </c>
      <c r="Z48" s="154">
        <v>0</v>
      </c>
      <c r="AA48" s="155">
        <v>0</v>
      </c>
      <c r="AB48" s="156">
        <v>0</v>
      </c>
      <c r="AC48" s="156">
        <v>0</v>
      </c>
      <c r="AD48" s="156">
        <v>0</v>
      </c>
      <c r="AE48" s="62"/>
      <c r="AF48" s="60" t="s">
        <v>57</v>
      </c>
    </row>
    <row r="49" spans="1:32" ht="12" customHeight="1">
      <c r="A49" s="55"/>
      <c r="B49" s="34"/>
      <c r="C49" s="7"/>
      <c r="D49" s="154"/>
      <c r="E49" s="7"/>
      <c r="F49" s="154"/>
      <c r="G49" s="7"/>
      <c r="H49" s="154"/>
      <c r="I49" s="7"/>
      <c r="J49" s="154"/>
      <c r="K49" s="7"/>
      <c r="L49" s="154"/>
      <c r="M49" s="96"/>
      <c r="N49" s="156"/>
      <c r="O49" s="1"/>
      <c r="P49" s="156"/>
      <c r="Q49" s="1"/>
      <c r="R49" s="156"/>
      <c r="S49" s="1"/>
      <c r="T49" s="156"/>
      <c r="U49" s="1"/>
      <c r="V49" s="163"/>
      <c r="W49" s="154"/>
      <c r="X49" s="154"/>
      <c r="Y49" s="154"/>
      <c r="Z49" s="154"/>
      <c r="AA49" s="155"/>
      <c r="AB49" s="156"/>
      <c r="AC49" s="156"/>
      <c r="AD49" s="156"/>
      <c r="AE49" s="62"/>
      <c r="AF49" s="60"/>
    </row>
    <row r="50" spans="1:32" ht="16.5" customHeight="1">
      <c r="A50" s="464" t="s">
        <v>58</v>
      </c>
      <c r="B50" s="465"/>
      <c r="C50" s="7"/>
      <c r="D50" s="159">
        <v>0</v>
      </c>
      <c r="E50" s="7"/>
      <c r="F50" s="159">
        <v>0</v>
      </c>
      <c r="G50" s="7"/>
      <c r="H50" s="159">
        <v>0</v>
      </c>
      <c r="I50" s="7"/>
      <c r="J50" s="159">
        <v>0</v>
      </c>
      <c r="K50" s="7"/>
      <c r="L50" s="159">
        <v>0</v>
      </c>
      <c r="M50" s="96"/>
      <c r="N50" s="160">
        <v>0</v>
      </c>
      <c r="O50" s="1"/>
      <c r="P50" s="160">
        <v>0</v>
      </c>
      <c r="Q50" s="1"/>
      <c r="R50" s="160">
        <v>0</v>
      </c>
      <c r="S50" s="1"/>
      <c r="T50" s="160">
        <v>0</v>
      </c>
      <c r="U50" s="1"/>
      <c r="V50" s="161">
        <v>0</v>
      </c>
      <c r="W50" s="159">
        <v>0</v>
      </c>
      <c r="X50" s="159">
        <v>0</v>
      </c>
      <c r="Y50" s="159">
        <v>0</v>
      </c>
      <c r="Z50" s="159">
        <v>0</v>
      </c>
      <c r="AA50" s="162">
        <v>0</v>
      </c>
      <c r="AB50" s="160">
        <v>0</v>
      </c>
      <c r="AC50" s="160">
        <v>0</v>
      </c>
      <c r="AD50" s="160">
        <v>0</v>
      </c>
      <c r="AE50" s="490" t="s">
        <v>58</v>
      </c>
      <c r="AF50" s="464"/>
    </row>
    <row r="51" spans="1:32" ht="16.5" customHeight="1">
      <c r="A51" s="55"/>
      <c r="B51" s="34" t="s">
        <v>59</v>
      </c>
      <c r="C51" s="7"/>
      <c r="D51" s="138">
        <v>0</v>
      </c>
      <c r="E51" s="7"/>
      <c r="F51" s="154">
        <v>0</v>
      </c>
      <c r="G51" s="7"/>
      <c r="H51" s="154">
        <v>0</v>
      </c>
      <c r="I51" s="7"/>
      <c r="J51" s="154">
        <v>0</v>
      </c>
      <c r="K51" s="7"/>
      <c r="L51" s="154">
        <v>0</v>
      </c>
      <c r="M51" s="96"/>
      <c r="N51" s="138">
        <v>0</v>
      </c>
      <c r="O51" s="1"/>
      <c r="P51" s="156">
        <v>0</v>
      </c>
      <c r="Q51" s="1"/>
      <c r="R51" s="156">
        <v>0</v>
      </c>
      <c r="S51" s="1"/>
      <c r="T51" s="156">
        <v>0</v>
      </c>
      <c r="U51" s="1"/>
      <c r="V51" s="163">
        <v>0</v>
      </c>
      <c r="W51" s="154">
        <v>0</v>
      </c>
      <c r="X51" s="154">
        <v>0</v>
      </c>
      <c r="Y51" s="154">
        <v>0</v>
      </c>
      <c r="Z51" s="154">
        <v>0</v>
      </c>
      <c r="AA51" s="155">
        <v>0</v>
      </c>
      <c r="AB51" s="156">
        <v>0</v>
      </c>
      <c r="AC51" s="156">
        <v>0</v>
      </c>
      <c r="AD51" s="156">
        <v>0</v>
      </c>
      <c r="AE51" s="62"/>
      <c r="AF51" s="60" t="s">
        <v>59</v>
      </c>
    </row>
    <row r="52" spans="1:32" ht="12" customHeight="1">
      <c r="A52" s="55"/>
      <c r="B52" s="34"/>
      <c r="C52" s="7"/>
      <c r="D52" s="154"/>
      <c r="E52" s="7"/>
      <c r="F52" s="154"/>
      <c r="G52" s="7"/>
      <c r="H52" s="154"/>
      <c r="I52" s="7"/>
      <c r="J52" s="154"/>
      <c r="K52" s="7"/>
      <c r="L52" s="154"/>
      <c r="M52" s="96"/>
      <c r="N52" s="156"/>
      <c r="O52" s="1"/>
      <c r="P52" s="156"/>
      <c r="Q52" s="1"/>
      <c r="R52" s="156"/>
      <c r="S52" s="1"/>
      <c r="T52" s="156"/>
      <c r="U52" s="1"/>
      <c r="V52" s="163"/>
      <c r="W52" s="154"/>
      <c r="X52" s="154"/>
      <c r="Y52" s="154"/>
      <c r="Z52" s="154"/>
      <c r="AA52" s="155"/>
      <c r="AB52" s="156"/>
      <c r="AC52" s="156"/>
      <c r="AD52" s="156"/>
      <c r="AE52" s="62"/>
      <c r="AF52" s="60"/>
    </row>
    <row r="53" spans="1:32" ht="16.5" customHeight="1">
      <c r="A53" s="464" t="s">
        <v>60</v>
      </c>
      <c r="B53" s="465"/>
      <c r="C53" s="7"/>
      <c r="D53" s="159">
        <v>113</v>
      </c>
      <c r="E53" s="7"/>
      <c r="F53" s="159">
        <v>55</v>
      </c>
      <c r="G53" s="7"/>
      <c r="H53" s="159">
        <v>44</v>
      </c>
      <c r="I53" s="7"/>
      <c r="J53" s="159">
        <v>14</v>
      </c>
      <c r="K53" s="7"/>
      <c r="L53" s="159">
        <v>0</v>
      </c>
      <c r="M53" s="96"/>
      <c r="N53" s="160">
        <v>70</v>
      </c>
      <c r="O53" s="1"/>
      <c r="P53" s="160">
        <v>34</v>
      </c>
      <c r="Q53" s="1"/>
      <c r="R53" s="160">
        <v>36</v>
      </c>
      <c r="S53" s="1"/>
      <c r="T53" s="160">
        <v>0</v>
      </c>
      <c r="U53" s="1"/>
      <c r="V53" s="161">
        <v>0</v>
      </c>
      <c r="W53" s="159">
        <v>0</v>
      </c>
      <c r="X53" s="159">
        <v>0</v>
      </c>
      <c r="Y53" s="159">
        <v>0</v>
      </c>
      <c r="Z53" s="159">
        <v>0</v>
      </c>
      <c r="AA53" s="162">
        <v>0</v>
      </c>
      <c r="AB53" s="160">
        <v>0</v>
      </c>
      <c r="AC53" s="160">
        <v>0</v>
      </c>
      <c r="AD53" s="160">
        <v>0</v>
      </c>
      <c r="AE53" s="490" t="s">
        <v>60</v>
      </c>
      <c r="AF53" s="464"/>
    </row>
    <row r="54" spans="1:32" ht="16.5" customHeight="1">
      <c r="A54" s="55"/>
      <c r="B54" s="34" t="s">
        <v>61</v>
      </c>
      <c r="C54" s="7"/>
      <c r="D54" s="138">
        <v>0</v>
      </c>
      <c r="E54" s="7"/>
      <c r="F54" s="154">
        <v>0</v>
      </c>
      <c r="G54" s="7"/>
      <c r="H54" s="154">
        <v>0</v>
      </c>
      <c r="I54" s="7"/>
      <c r="J54" s="154">
        <v>0</v>
      </c>
      <c r="K54" s="7"/>
      <c r="L54" s="154">
        <v>0</v>
      </c>
      <c r="M54" s="96"/>
      <c r="N54" s="138">
        <v>0</v>
      </c>
      <c r="O54" s="1"/>
      <c r="P54" s="156">
        <v>0</v>
      </c>
      <c r="Q54" s="1"/>
      <c r="R54" s="156">
        <v>0</v>
      </c>
      <c r="S54" s="1"/>
      <c r="T54" s="156">
        <v>0</v>
      </c>
      <c r="U54" s="1"/>
      <c r="V54" s="163">
        <v>0</v>
      </c>
      <c r="W54" s="154">
        <v>0</v>
      </c>
      <c r="X54" s="154">
        <v>0</v>
      </c>
      <c r="Y54" s="154">
        <v>0</v>
      </c>
      <c r="Z54" s="154">
        <v>0</v>
      </c>
      <c r="AA54" s="155">
        <v>0</v>
      </c>
      <c r="AB54" s="156">
        <v>0</v>
      </c>
      <c r="AC54" s="156">
        <v>0</v>
      </c>
      <c r="AD54" s="156">
        <v>0</v>
      </c>
      <c r="AE54" s="62"/>
      <c r="AF54" s="60" t="s">
        <v>61</v>
      </c>
    </row>
    <row r="55" spans="1:32" ht="16.5" customHeight="1">
      <c r="A55" s="55"/>
      <c r="B55" s="34" t="s">
        <v>62</v>
      </c>
      <c r="C55" s="7"/>
      <c r="D55" s="138">
        <v>0</v>
      </c>
      <c r="E55" s="7"/>
      <c r="F55" s="154">
        <v>0</v>
      </c>
      <c r="G55" s="7"/>
      <c r="H55" s="154">
        <v>0</v>
      </c>
      <c r="I55" s="7"/>
      <c r="J55" s="154">
        <v>0</v>
      </c>
      <c r="K55" s="7"/>
      <c r="L55" s="154">
        <v>0</v>
      </c>
      <c r="M55" s="96"/>
      <c r="N55" s="138">
        <v>0</v>
      </c>
      <c r="O55" s="1"/>
      <c r="P55" s="156">
        <v>0</v>
      </c>
      <c r="Q55" s="1"/>
      <c r="R55" s="156">
        <v>0</v>
      </c>
      <c r="S55" s="1"/>
      <c r="T55" s="156">
        <v>0</v>
      </c>
      <c r="U55" s="1"/>
      <c r="V55" s="163">
        <v>0</v>
      </c>
      <c r="W55" s="154">
        <v>0</v>
      </c>
      <c r="X55" s="154">
        <v>0</v>
      </c>
      <c r="Y55" s="154">
        <v>0</v>
      </c>
      <c r="Z55" s="154">
        <v>0</v>
      </c>
      <c r="AA55" s="155">
        <v>0</v>
      </c>
      <c r="AB55" s="156">
        <v>0</v>
      </c>
      <c r="AC55" s="156">
        <v>0</v>
      </c>
      <c r="AD55" s="156">
        <v>0</v>
      </c>
      <c r="AE55" s="62"/>
      <c r="AF55" s="60" t="s">
        <v>62</v>
      </c>
    </row>
    <row r="56" spans="1:32" ht="16.5" customHeight="1">
      <c r="A56" s="55"/>
      <c r="B56" s="34" t="s">
        <v>63</v>
      </c>
      <c r="C56" s="7"/>
      <c r="D56" s="138">
        <v>43</v>
      </c>
      <c r="E56" s="7"/>
      <c r="F56" s="154">
        <v>21</v>
      </c>
      <c r="G56" s="7"/>
      <c r="H56" s="154">
        <v>8</v>
      </c>
      <c r="I56" s="7"/>
      <c r="J56" s="154">
        <v>14</v>
      </c>
      <c r="K56" s="7"/>
      <c r="L56" s="154">
        <v>0</v>
      </c>
      <c r="M56" s="96"/>
      <c r="N56" s="138">
        <v>0</v>
      </c>
      <c r="O56" s="1"/>
      <c r="P56" s="156">
        <v>0</v>
      </c>
      <c r="Q56" s="1"/>
      <c r="R56" s="156">
        <v>0</v>
      </c>
      <c r="S56" s="1"/>
      <c r="T56" s="156">
        <v>0</v>
      </c>
      <c r="U56" s="1"/>
      <c r="V56" s="163">
        <v>0</v>
      </c>
      <c r="W56" s="154">
        <v>0</v>
      </c>
      <c r="X56" s="154">
        <v>0</v>
      </c>
      <c r="Y56" s="154">
        <v>0</v>
      </c>
      <c r="Z56" s="154">
        <v>0</v>
      </c>
      <c r="AA56" s="155">
        <v>0</v>
      </c>
      <c r="AB56" s="156">
        <v>0</v>
      </c>
      <c r="AC56" s="156">
        <v>0</v>
      </c>
      <c r="AD56" s="156">
        <v>0</v>
      </c>
      <c r="AE56" s="62"/>
      <c r="AF56" s="60" t="s">
        <v>63</v>
      </c>
    </row>
    <row r="57" spans="1:32" ht="16.5" customHeight="1">
      <c r="A57" s="55"/>
      <c r="B57" s="34" t="s">
        <v>64</v>
      </c>
      <c r="C57" s="7"/>
      <c r="D57" s="138">
        <v>70</v>
      </c>
      <c r="E57" s="7"/>
      <c r="F57" s="154">
        <v>34</v>
      </c>
      <c r="G57" s="7"/>
      <c r="H57" s="154">
        <v>36</v>
      </c>
      <c r="I57" s="7"/>
      <c r="J57" s="154">
        <v>0</v>
      </c>
      <c r="K57" s="7"/>
      <c r="L57" s="154">
        <v>0</v>
      </c>
      <c r="M57" s="96"/>
      <c r="N57" s="138">
        <v>70</v>
      </c>
      <c r="O57" s="1"/>
      <c r="P57" s="156">
        <v>34</v>
      </c>
      <c r="Q57" s="1"/>
      <c r="R57" s="156">
        <v>36</v>
      </c>
      <c r="S57" s="1"/>
      <c r="T57" s="156">
        <v>0</v>
      </c>
      <c r="U57" s="1"/>
      <c r="V57" s="163">
        <v>0</v>
      </c>
      <c r="W57" s="154">
        <v>0</v>
      </c>
      <c r="X57" s="154">
        <v>0</v>
      </c>
      <c r="Y57" s="154">
        <v>0</v>
      </c>
      <c r="Z57" s="154">
        <v>0</v>
      </c>
      <c r="AA57" s="155">
        <v>0</v>
      </c>
      <c r="AB57" s="156">
        <v>0</v>
      </c>
      <c r="AC57" s="156">
        <v>0</v>
      </c>
      <c r="AD57" s="156">
        <v>0</v>
      </c>
      <c r="AE57" s="62"/>
      <c r="AF57" s="60" t="s">
        <v>64</v>
      </c>
    </row>
    <row r="58" spans="1:32" ht="12" customHeight="1">
      <c r="A58" s="55"/>
      <c r="B58" s="34"/>
      <c r="C58" s="7"/>
      <c r="D58" s="154"/>
      <c r="E58" s="7"/>
      <c r="F58" s="154"/>
      <c r="G58" s="7"/>
      <c r="H58" s="154"/>
      <c r="I58" s="7"/>
      <c r="J58" s="154"/>
      <c r="K58" s="7"/>
      <c r="L58" s="154"/>
      <c r="M58" s="96"/>
      <c r="N58" s="156"/>
      <c r="O58" s="1"/>
      <c r="P58" s="156"/>
      <c r="Q58" s="1"/>
      <c r="R58" s="156"/>
      <c r="S58" s="1"/>
      <c r="T58" s="156"/>
      <c r="U58" s="1"/>
      <c r="V58" s="163"/>
      <c r="W58" s="154"/>
      <c r="X58" s="154"/>
      <c r="Y58" s="154"/>
      <c r="Z58" s="154"/>
      <c r="AA58" s="155"/>
      <c r="AB58" s="156"/>
      <c r="AC58" s="156"/>
      <c r="AD58" s="156"/>
      <c r="AE58" s="62"/>
      <c r="AF58" s="60"/>
    </row>
    <row r="59" spans="1:32" ht="16.5" customHeight="1">
      <c r="A59" s="464" t="s">
        <v>65</v>
      </c>
      <c r="B59" s="465"/>
      <c r="C59" s="7"/>
      <c r="D59" s="159">
        <v>252</v>
      </c>
      <c r="E59" s="7"/>
      <c r="F59" s="159">
        <v>88</v>
      </c>
      <c r="G59" s="7"/>
      <c r="H59" s="159">
        <v>87</v>
      </c>
      <c r="I59" s="7"/>
      <c r="J59" s="159">
        <v>77</v>
      </c>
      <c r="K59" s="7"/>
      <c r="L59" s="159">
        <v>0</v>
      </c>
      <c r="M59" s="96"/>
      <c r="N59" s="160">
        <v>180</v>
      </c>
      <c r="O59" s="1"/>
      <c r="P59" s="160">
        <v>63</v>
      </c>
      <c r="Q59" s="1"/>
      <c r="R59" s="160">
        <v>68</v>
      </c>
      <c r="S59" s="1"/>
      <c r="T59" s="160">
        <v>49</v>
      </c>
      <c r="U59" s="1"/>
      <c r="V59" s="161">
        <v>0</v>
      </c>
      <c r="W59" s="159">
        <v>0</v>
      </c>
      <c r="X59" s="159">
        <v>0</v>
      </c>
      <c r="Y59" s="159">
        <v>0</v>
      </c>
      <c r="Z59" s="159">
        <v>0</v>
      </c>
      <c r="AA59" s="162">
        <v>0</v>
      </c>
      <c r="AB59" s="160">
        <v>0</v>
      </c>
      <c r="AC59" s="160">
        <v>0</v>
      </c>
      <c r="AD59" s="160">
        <v>0</v>
      </c>
      <c r="AE59" s="490" t="s">
        <v>65</v>
      </c>
      <c r="AF59" s="464"/>
    </row>
    <row r="60" spans="1:32" ht="16.5" customHeight="1">
      <c r="A60" s="55"/>
      <c r="B60" s="34" t="s">
        <v>66</v>
      </c>
      <c r="C60" s="7"/>
      <c r="D60" s="138">
        <v>127</v>
      </c>
      <c r="E60" s="7"/>
      <c r="F60" s="154">
        <v>46</v>
      </c>
      <c r="G60" s="7"/>
      <c r="H60" s="154">
        <v>42</v>
      </c>
      <c r="I60" s="7"/>
      <c r="J60" s="154">
        <v>39</v>
      </c>
      <c r="K60" s="7"/>
      <c r="L60" s="154">
        <v>0</v>
      </c>
      <c r="M60" s="96"/>
      <c r="N60" s="138">
        <v>106</v>
      </c>
      <c r="O60" s="1"/>
      <c r="P60" s="156">
        <v>40</v>
      </c>
      <c r="Q60" s="1"/>
      <c r="R60" s="156">
        <v>39</v>
      </c>
      <c r="S60" s="1"/>
      <c r="T60" s="156">
        <v>27</v>
      </c>
      <c r="U60" s="1"/>
      <c r="V60" s="163">
        <v>0</v>
      </c>
      <c r="W60" s="154">
        <v>0</v>
      </c>
      <c r="X60" s="154">
        <v>0</v>
      </c>
      <c r="Y60" s="154">
        <v>0</v>
      </c>
      <c r="Z60" s="154">
        <v>0</v>
      </c>
      <c r="AA60" s="155">
        <v>0</v>
      </c>
      <c r="AB60" s="156">
        <v>0</v>
      </c>
      <c r="AC60" s="156">
        <v>0</v>
      </c>
      <c r="AD60" s="156">
        <v>0</v>
      </c>
      <c r="AE60" s="62"/>
      <c r="AF60" s="60" t="s">
        <v>66</v>
      </c>
    </row>
    <row r="61" spans="1:32" ht="16.5" customHeight="1">
      <c r="A61" s="55"/>
      <c r="B61" s="34" t="s">
        <v>67</v>
      </c>
      <c r="C61" s="7"/>
      <c r="D61" s="138">
        <v>0</v>
      </c>
      <c r="E61" s="7"/>
      <c r="F61" s="154">
        <v>0</v>
      </c>
      <c r="G61" s="7"/>
      <c r="H61" s="154">
        <v>0</v>
      </c>
      <c r="I61" s="7"/>
      <c r="J61" s="154">
        <v>0</v>
      </c>
      <c r="K61" s="7"/>
      <c r="L61" s="154">
        <v>0</v>
      </c>
      <c r="M61" s="96"/>
      <c r="N61" s="138">
        <v>0</v>
      </c>
      <c r="O61" s="1"/>
      <c r="P61" s="156">
        <v>0</v>
      </c>
      <c r="Q61" s="1"/>
      <c r="R61" s="156">
        <v>0</v>
      </c>
      <c r="S61" s="1"/>
      <c r="T61" s="156">
        <v>0</v>
      </c>
      <c r="U61" s="1"/>
      <c r="V61" s="163">
        <v>0</v>
      </c>
      <c r="W61" s="154">
        <v>0</v>
      </c>
      <c r="X61" s="154">
        <v>0</v>
      </c>
      <c r="Y61" s="154">
        <v>0</v>
      </c>
      <c r="Z61" s="154">
        <v>0</v>
      </c>
      <c r="AA61" s="155">
        <v>0</v>
      </c>
      <c r="AB61" s="156">
        <v>0</v>
      </c>
      <c r="AC61" s="156">
        <v>0</v>
      </c>
      <c r="AD61" s="156">
        <v>0</v>
      </c>
      <c r="AE61" s="62"/>
      <c r="AF61" s="60" t="s">
        <v>67</v>
      </c>
    </row>
    <row r="62" spans="1:32" ht="16.5" customHeight="1">
      <c r="A62" s="55"/>
      <c r="B62" s="34" t="s">
        <v>68</v>
      </c>
      <c r="C62" s="7"/>
      <c r="D62" s="138">
        <v>125</v>
      </c>
      <c r="E62" s="7"/>
      <c r="F62" s="154">
        <v>42</v>
      </c>
      <c r="G62" s="7"/>
      <c r="H62" s="154">
        <v>45</v>
      </c>
      <c r="I62" s="7"/>
      <c r="J62" s="154">
        <v>38</v>
      </c>
      <c r="K62" s="7"/>
      <c r="L62" s="154">
        <v>0</v>
      </c>
      <c r="M62" s="96"/>
      <c r="N62" s="138">
        <v>74</v>
      </c>
      <c r="O62" s="1"/>
      <c r="P62" s="156">
        <v>23</v>
      </c>
      <c r="Q62" s="1"/>
      <c r="R62" s="156">
        <v>29</v>
      </c>
      <c r="S62" s="1"/>
      <c r="T62" s="156">
        <v>22</v>
      </c>
      <c r="U62" s="1"/>
      <c r="V62" s="163">
        <v>0</v>
      </c>
      <c r="W62" s="154">
        <v>0</v>
      </c>
      <c r="X62" s="154">
        <v>0</v>
      </c>
      <c r="Y62" s="154">
        <v>0</v>
      </c>
      <c r="Z62" s="154">
        <v>0</v>
      </c>
      <c r="AA62" s="155">
        <v>0</v>
      </c>
      <c r="AB62" s="156">
        <v>0</v>
      </c>
      <c r="AC62" s="156">
        <v>0</v>
      </c>
      <c r="AD62" s="156">
        <v>0</v>
      </c>
      <c r="AE62" s="62"/>
      <c r="AF62" s="60" t="s">
        <v>68</v>
      </c>
    </row>
    <row r="63" spans="1:32" ht="12" customHeight="1">
      <c r="A63" s="55"/>
      <c r="B63" s="34"/>
      <c r="C63" s="7"/>
      <c r="D63" s="154"/>
      <c r="E63" s="7"/>
      <c r="F63" s="154"/>
      <c r="G63" s="7"/>
      <c r="H63" s="154"/>
      <c r="I63" s="7"/>
      <c r="J63" s="154"/>
      <c r="K63" s="7"/>
      <c r="L63" s="154"/>
      <c r="M63" s="96"/>
      <c r="N63" s="156"/>
      <c r="O63" s="1"/>
      <c r="P63" s="156"/>
      <c r="Q63" s="1"/>
      <c r="R63" s="156"/>
      <c r="S63" s="1"/>
      <c r="T63" s="156"/>
      <c r="U63" s="1"/>
      <c r="V63" s="163"/>
      <c r="W63" s="154"/>
      <c r="X63" s="154"/>
      <c r="Y63" s="154"/>
      <c r="Z63" s="154"/>
      <c r="AA63" s="155"/>
      <c r="AB63" s="156"/>
      <c r="AC63" s="156"/>
      <c r="AD63" s="156"/>
      <c r="AE63" s="62"/>
      <c r="AF63" s="60"/>
    </row>
    <row r="64" spans="1:32" ht="16.5" customHeight="1">
      <c r="A64" s="464" t="s">
        <v>69</v>
      </c>
      <c r="B64" s="465"/>
      <c r="C64" s="7"/>
      <c r="D64" s="159">
        <v>683</v>
      </c>
      <c r="E64" s="7"/>
      <c r="F64" s="159">
        <v>239</v>
      </c>
      <c r="G64" s="7"/>
      <c r="H64" s="159">
        <v>223</v>
      </c>
      <c r="I64" s="7"/>
      <c r="J64" s="159">
        <v>221</v>
      </c>
      <c r="K64" s="7"/>
      <c r="L64" s="159">
        <v>0</v>
      </c>
      <c r="M64" s="96"/>
      <c r="N64" s="160">
        <v>375</v>
      </c>
      <c r="O64" s="1"/>
      <c r="P64" s="160">
        <v>132</v>
      </c>
      <c r="Q64" s="1"/>
      <c r="R64" s="160">
        <v>122</v>
      </c>
      <c r="S64" s="1"/>
      <c r="T64" s="160">
        <v>121</v>
      </c>
      <c r="U64" s="1"/>
      <c r="V64" s="161">
        <v>0</v>
      </c>
      <c r="W64" s="159">
        <v>0</v>
      </c>
      <c r="X64" s="159">
        <v>0</v>
      </c>
      <c r="Y64" s="159">
        <v>0</v>
      </c>
      <c r="Z64" s="159">
        <v>0</v>
      </c>
      <c r="AA64" s="162">
        <v>84</v>
      </c>
      <c r="AB64" s="160">
        <v>30</v>
      </c>
      <c r="AC64" s="160">
        <v>30</v>
      </c>
      <c r="AD64" s="160">
        <v>24</v>
      </c>
      <c r="AE64" s="490" t="s">
        <v>69</v>
      </c>
      <c r="AF64" s="464"/>
    </row>
    <row r="65" spans="1:32" ht="16.5" customHeight="1">
      <c r="A65" s="55"/>
      <c r="B65" s="34" t="s">
        <v>70</v>
      </c>
      <c r="C65" s="7"/>
      <c r="D65" s="138">
        <v>0</v>
      </c>
      <c r="E65" s="7"/>
      <c r="F65" s="154">
        <v>0</v>
      </c>
      <c r="G65" s="7"/>
      <c r="H65" s="154">
        <v>0</v>
      </c>
      <c r="I65" s="7"/>
      <c r="J65" s="154">
        <v>0</v>
      </c>
      <c r="K65" s="7"/>
      <c r="L65" s="154">
        <v>0</v>
      </c>
      <c r="M65" s="96"/>
      <c r="N65" s="138">
        <v>0</v>
      </c>
      <c r="O65" s="1"/>
      <c r="P65" s="156">
        <v>0</v>
      </c>
      <c r="Q65" s="1"/>
      <c r="R65" s="156">
        <v>0</v>
      </c>
      <c r="S65" s="1"/>
      <c r="T65" s="156">
        <v>0</v>
      </c>
      <c r="U65" s="1"/>
      <c r="V65" s="163">
        <v>0</v>
      </c>
      <c r="W65" s="154">
        <v>0</v>
      </c>
      <c r="X65" s="154">
        <v>0</v>
      </c>
      <c r="Y65" s="154">
        <v>0</v>
      </c>
      <c r="Z65" s="154">
        <v>0</v>
      </c>
      <c r="AA65" s="155">
        <v>0</v>
      </c>
      <c r="AB65" s="156">
        <v>0</v>
      </c>
      <c r="AC65" s="156">
        <v>0</v>
      </c>
      <c r="AD65" s="156">
        <v>0</v>
      </c>
      <c r="AE65" s="62"/>
      <c r="AF65" s="60" t="s">
        <v>70</v>
      </c>
    </row>
    <row r="66" spans="1:32" ht="16.5" customHeight="1">
      <c r="A66" s="55"/>
      <c r="B66" s="34" t="s">
        <v>71</v>
      </c>
      <c r="C66" s="7"/>
      <c r="D66" s="138">
        <v>0</v>
      </c>
      <c r="E66" s="7"/>
      <c r="F66" s="154">
        <v>0</v>
      </c>
      <c r="G66" s="7"/>
      <c r="H66" s="154">
        <v>0</v>
      </c>
      <c r="I66" s="7"/>
      <c r="J66" s="154">
        <v>0</v>
      </c>
      <c r="K66" s="7"/>
      <c r="L66" s="154">
        <v>0</v>
      </c>
      <c r="M66" s="96"/>
      <c r="N66" s="138">
        <v>0</v>
      </c>
      <c r="O66" s="1"/>
      <c r="P66" s="156">
        <v>0</v>
      </c>
      <c r="Q66" s="1"/>
      <c r="R66" s="156">
        <v>0</v>
      </c>
      <c r="S66" s="1"/>
      <c r="T66" s="156">
        <v>0</v>
      </c>
      <c r="U66" s="1"/>
      <c r="V66" s="163">
        <v>0</v>
      </c>
      <c r="W66" s="154">
        <v>0</v>
      </c>
      <c r="X66" s="154">
        <v>0</v>
      </c>
      <c r="Y66" s="154">
        <v>0</v>
      </c>
      <c r="Z66" s="154">
        <v>0</v>
      </c>
      <c r="AA66" s="155">
        <v>0</v>
      </c>
      <c r="AB66" s="156">
        <v>0</v>
      </c>
      <c r="AC66" s="156">
        <v>0</v>
      </c>
      <c r="AD66" s="156">
        <v>0</v>
      </c>
      <c r="AE66" s="62"/>
      <c r="AF66" s="60" t="s">
        <v>71</v>
      </c>
    </row>
    <row r="67" spans="1:32" ht="16.5" customHeight="1">
      <c r="A67" s="55"/>
      <c r="B67" s="34" t="s">
        <v>72</v>
      </c>
      <c r="C67" s="7"/>
      <c r="D67" s="138">
        <v>68</v>
      </c>
      <c r="E67" s="7"/>
      <c r="F67" s="154">
        <v>26</v>
      </c>
      <c r="G67" s="7"/>
      <c r="H67" s="154">
        <v>20</v>
      </c>
      <c r="I67" s="7"/>
      <c r="J67" s="154">
        <v>22</v>
      </c>
      <c r="K67" s="7"/>
      <c r="L67" s="154">
        <v>0</v>
      </c>
      <c r="M67" s="96"/>
      <c r="N67" s="138">
        <v>68</v>
      </c>
      <c r="O67" s="1"/>
      <c r="P67" s="156">
        <v>26</v>
      </c>
      <c r="Q67" s="1"/>
      <c r="R67" s="156">
        <v>20</v>
      </c>
      <c r="S67" s="1"/>
      <c r="T67" s="156">
        <v>22</v>
      </c>
      <c r="U67" s="1"/>
      <c r="V67" s="163">
        <v>0</v>
      </c>
      <c r="W67" s="154">
        <v>0</v>
      </c>
      <c r="X67" s="154">
        <v>0</v>
      </c>
      <c r="Y67" s="154">
        <v>0</v>
      </c>
      <c r="Z67" s="154">
        <v>0</v>
      </c>
      <c r="AA67" s="155">
        <v>0</v>
      </c>
      <c r="AB67" s="156">
        <v>0</v>
      </c>
      <c r="AC67" s="156">
        <v>0</v>
      </c>
      <c r="AD67" s="156">
        <v>0</v>
      </c>
      <c r="AE67" s="62"/>
      <c r="AF67" s="60" t="s">
        <v>72</v>
      </c>
    </row>
    <row r="68" spans="1:32" ht="16.5" customHeight="1">
      <c r="A68" s="55"/>
      <c r="B68" s="34" t="s">
        <v>73</v>
      </c>
      <c r="C68" s="7"/>
      <c r="D68" s="138">
        <v>0</v>
      </c>
      <c r="E68" s="7"/>
      <c r="F68" s="154">
        <v>0</v>
      </c>
      <c r="G68" s="7"/>
      <c r="H68" s="154">
        <v>0</v>
      </c>
      <c r="I68" s="7"/>
      <c r="J68" s="154">
        <v>0</v>
      </c>
      <c r="K68" s="7"/>
      <c r="L68" s="154">
        <v>0</v>
      </c>
      <c r="M68" s="96"/>
      <c r="N68" s="138">
        <v>0</v>
      </c>
      <c r="O68" s="1"/>
      <c r="P68" s="156">
        <v>0</v>
      </c>
      <c r="Q68" s="1"/>
      <c r="R68" s="156">
        <v>0</v>
      </c>
      <c r="S68" s="1"/>
      <c r="T68" s="156">
        <v>0</v>
      </c>
      <c r="U68" s="1"/>
      <c r="V68" s="163">
        <v>0</v>
      </c>
      <c r="W68" s="154">
        <v>0</v>
      </c>
      <c r="X68" s="154">
        <v>0</v>
      </c>
      <c r="Y68" s="154">
        <v>0</v>
      </c>
      <c r="Z68" s="154">
        <v>0</v>
      </c>
      <c r="AA68" s="155">
        <v>0</v>
      </c>
      <c r="AB68" s="156">
        <v>0</v>
      </c>
      <c r="AC68" s="156">
        <v>0</v>
      </c>
      <c r="AD68" s="156">
        <v>0</v>
      </c>
      <c r="AE68" s="62"/>
      <c r="AF68" s="60" t="s">
        <v>73</v>
      </c>
    </row>
    <row r="69" spans="1:32" ht="16.5" customHeight="1">
      <c r="A69" s="55"/>
      <c r="B69" s="34" t="s">
        <v>74</v>
      </c>
      <c r="C69" s="7"/>
      <c r="D69" s="138">
        <v>88</v>
      </c>
      <c r="E69" s="7"/>
      <c r="F69" s="154">
        <v>36</v>
      </c>
      <c r="G69" s="7"/>
      <c r="H69" s="154">
        <v>29</v>
      </c>
      <c r="I69" s="7"/>
      <c r="J69" s="154">
        <v>23</v>
      </c>
      <c r="K69" s="7"/>
      <c r="L69" s="154">
        <v>0</v>
      </c>
      <c r="M69" s="96"/>
      <c r="N69" s="138">
        <v>40</v>
      </c>
      <c r="O69" s="1"/>
      <c r="P69" s="156">
        <v>19</v>
      </c>
      <c r="Q69" s="1"/>
      <c r="R69" s="156">
        <v>13</v>
      </c>
      <c r="S69" s="1"/>
      <c r="T69" s="156">
        <v>8</v>
      </c>
      <c r="U69" s="1"/>
      <c r="V69" s="163">
        <v>0</v>
      </c>
      <c r="W69" s="154">
        <v>0</v>
      </c>
      <c r="X69" s="154">
        <v>0</v>
      </c>
      <c r="Y69" s="154">
        <v>0</v>
      </c>
      <c r="Z69" s="154">
        <v>0</v>
      </c>
      <c r="AA69" s="155">
        <v>0</v>
      </c>
      <c r="AB69" s="156">
        <v>0</v>
      </c>
      <c r="AC69" s="156">
        <v>0</v>
      </c>
      <c r="AD69" s="156">
        <v>0</v>
      </c>
      <c r="AE69" s="62"/>
      <c r="AF69" s="60" t="s">
        <v>74</v>
      </c>
    </row>
    <row r="70" spans="1:32" ht="12" customHeight="1">
      <c r="A70" s="55"/>
      <c r="B70" s="34"/>
      <c r="C70" s="7"/>
      <c r="D70" s="138"/>
      <c r="E70" s="7"/>
      <c r="F70" s="154"/>
      <c r="G70" s="7"/>
      <c r="H70" s="154"/>
      <c r="I70" s="7"/>
      <c r="J70" s="154"/>
      <c r="K70" s="7"/>
      <c r="L70" s="154"/>
      <c r="M70" s="96"/>
      <c r="N70" s="138"/>
      <c r="O70" s="1"/>
      <c r="P70" s="156"/>
      <c r="Q70" s="1"/>
      <c r="R70" s="156"/>
      <c r="S70" s="1"/>
      <c r="T70" s="156"/>
      <c r="U70" s="1"/>
      <c r="V70" s="163"/>
      <c r="W70" s="154"/>
      <c r="X70" s="154"/>
      <c r="Y70" s="154"/>
      <c r="Z70" s="154"/>
      <c r="AA70" s="155"/>
      <c r="AB70" s="156"/>
      <c r="AC70" s="156"/>
      <c r="AD70" s="156"/>
      <c r="AE70" s="62"/>
      <c r="AF70" s="60"/>
    </row>
    <row r="71" spans="1:32" ht="16.5" customHeight="1">
      <c r="A71" s="55"/>
      <c r="B71" s="34" t="s">
        <v>75</v>
      </c>
      <c r="C71" s="7"/>
      <c r="D71" s="138">
        <v>147</v>
      </c>
      <c r="E71" s="7"/>
      <c r="F71" s="154">
        <v>42</v>
      </c>
      <c r="G71" s="7"/>
      <c r="H71" s="154">
        <v>54</v>
      </c>
      <c r="I71" s="7"/>
      <c r="J71" s="154">
        <v>51</v>
      </c>
      <c r="K71" s="7"/>
      <c r="L71" s="154">
        <v>0</v>
      </c>
      <c r="M71" s="96"/>
      <c r="N71" s="138">
        <v>98</v>
      </c>
      <c r="O71" s="1"/>
      <c r="P71" s="156">
        <v>31</v>
      </c>
      <c r="Q71" s="1"/>
      <c r="R71" s="156">
        <v>36</v>
      </c>
      <c r="S71" s="1"/>
      <c r="T71" s="156">
        <v>31</v>
      </c>
      <c r="U71" s="1"/>
      <c r="V71" s="163">
        <v>0</v>
      </c>
      <c r="W71" s="154">
        <v>0</v>
      </c>
      <c r="X71" s="154">
        <v>0</v>
      </c>
      <c r="Y71" s="154">
        <v>0</v>
      </c>
      <c r="Z71" s="154">
        <v>0</v>
      </c>
      <c r="AA71" s="155">
        <v>0</v>
      </c>
      <c r="AB71" s="156">
        <v>0</v>
      </c>
      <c r="AC71" s="156">
        <v>0</v>
      </c>
      <c r="AD71" s="156">
        <v>0</v>
      </c>
      <c r="AE71" s="62"/>
      <c r="AF71" s="60" t="s">
        <v>75</v>
      </c>
    </row>
    <row r="72" spans="1:32" ht="16.5" customHeight="1">
      <c r="A72" s="55"/>
      <c r="B72" s="34" t="s">
        <v>76</v>
      </c>
      <c r="C72" s="7"/>
      <c r="D72" s="138">
        <v>168</v>
      </c>
      <c r="E72" s="7"/>
      <c r="F72" s="154">
        <v>66</v>
      </c>
      <c r="G72" s="7"/>
      <c r="H72" s="154">
        <v>52</v>
      </c>
      <c r="I72" s="7"/>
      <c r="J72" s="154">
        <v>50</v>
      </c>
      <c r="K72" s="7"/>
      <c r="L72" s="154">
        <v>0</v>
      </c>
      <c r="M72" s="96"/>
      <c r="N72" s="138">
        <v>16</v>
      </c>
      <c r="O72" s="1"/>
      <c r="P72" s="156">
        <v>8</v>
      </c>
      <c r="Q72" s="1"/>
      <c r="R72" s="156">
        <v>3</v>
      </c>
      <c r="S72" s="1"/>
      <c r="T72" s="156">
        <v>5</v>
      </c>
      <c r="U72" s="1"/>
      <c r="V72" s="163">
        <v>0</v>
      </c>
      <c r="W72" s="154">
        <v>0</v>
      </c>
      <c r="X72" s="154">
        <v>0</v>
      </c>
      <c r="Y72" s="154">
        <v>0</v>
      </c>
      <c r="Z72" s="154">
        <v>0</v>
      </c>
      <c r="AA72" s="155">
        <v>84</v>
      </c>
      <c r="AB72" s="156">
        <v>30</v>
      </c>
      <c r="AC72" s="156">
        <v>30</v>
      </c>
      <c r="AD72" s="156">
        <v>24</v>
      </c>
      <c r="AE72" s="62"/>
      <c r="AF72" s="60" t="s">
        <v>76</v>
      </c>
    </row>
    <row r="73" spans="1:32" ht="16.5" customHeight="1">
      <c r="A73" s="55"/>
      <c r="B73" s="34" t="s">
        <v>77</v>
      </c>
      <c r="C73" s="7"/>
      <c r="D73" s="138">
        <v>0</v>
      </c>
      <c r="E73" s="7"/>
      <c r="F73" s="154">
        <v>0</v>
      </c>
      <c r="G73" s="7"/>
      <c r="H73" s="154">
        <v>0</v>
      </c>
      <c r="I73" s="7"/>
      <c r="J73" s="154">
        <v>0</v>
      </c>
      <c r="K73" s="7"/>
      <c r="L73" s="154">
        <v>0</v>
      </c>
      <c r="M73" s="96"/>
      <c r="N73" s="138">
        <v>0</v>
      </c>
      <c r="O73" s="1"/>
      <c r="P73" s="156">
        <v>0</v>
      </c>
      <c r="Q73" s="1"/>
      <c r="R73" s="156">
        <v>0</v>
      </c>
      <c r="S73" s="1"/>
      <c r="T73" s="156">
        <v>0</v>
      </c>
      <c r="U73" s="1"/>
      <c r="V73" s="163">
        <v>0</v>
      </c>
      <c r="W73" s="154">
        <v>0</v>
      </c>
      <c r="X73" s="154">
        <v>0</v>
      </c>
      <c r="Y73" s="154">
        <v>0</v>
      </c>
      <c r="Z73" s="154">
        <v>0</v>
      </c>
      <c r="AA73" s="155">
        <v>0</v>
      </c>
      <c r="AB73" s="156">
        <v>0</v>
      </c>
      <c r="AC73" s="156">
        <v>0</v>
      </c>
      <c r="AD73" s="156">
        <v>0</v>
      </c>
      <c r="AE73" s="62"/>
      <c r="AF73" s="60" t="s">
        <v>77</v>
      </c>
    </row>
    <row r="74" spans="1:32" ht="16.5" customHeight="1">
      <c r="A74" s="55"/>
      <c r="B74" s="34" t="s">
        <v>78</v>
      </c>
      <c r="C74" s="7"/>
      <c r="D74" s="138">
        <v>0</v>
      </c>
      <c r="E74" s="7"/>
      <c r="F74" s="154">
        <v>0</v>
      </c>
      <c r="G74" s="7"/>
      <c r="H74" s="154">
        <v>0</v>
      </c>
      <c r="I74" s="7"/>
      <c r="J74" s="154">
        <v>0</v>
      </c>
      <c r="K74" s="7"/>
      <c r="L74" s="154">
        <v>0</v>
      </c>
      <c r="M74" s="96"/>
      <c r="N74" s="138">
        <v>0</v>
      </c>
      <c r="O74" s="1"/>
      <c r="P74" s="156">
        <v>0</v>
      </c>
      <c r="Q74" s="1"/>
      <c r="R74" s="156">
        <v>0</v>
      </c>
      <c r="S74" s="1"/>
      <c r="T74" s="156">
        <v>0</v>
      </c>
      <c r="U74" s="1"/>
      <c r="V74" s="163">
        <v>0</v>
      </c>
      <c r="W74" s="154">
        <v>0</v>
      </c>
      <c r="X74" s="154">
        <v>0</v>
      </c>
      <c r="Y74" s="154">
        <v>0</v>
      </c>
      <c r="Z74" s="154">
        <v>0</v>
      </c>
      <c r="AA74" s="155">
        <v>0</v>
      </c>
      <c r="AB74" s="156">
        <v>0</v>
      </c>
      <c r="AC74" s="156">
        <v>0</v>
      </c>
      <c r="AD74" s="156">
        <v>0</v>
      </c>
      <c r="AE74" s="62"/>
      <c r="AF74" s="60" t="s">
        <v>78</v>
      </c>
    </row>
    <row r="75" spans="1:32" ht="16.5" customHeight="1">
      <c r="A75" s="55"/>
      <c r="B75" s="34" t="s">
        <v>79</v>
      </c>
      <c r="C75" s="7"/>
      <c r="D75" s="138">
        <v>147</v>
      </c>
      <c r="E75" s="7"/>
      <c r="F75" s="154">
        <v>54</v>
      </c>
      <c r="G75" s="7"/>
      <c r="H75" s="154">
        <v>42</v>
      </c>
      <c r="I75" s="7"/>
      <c r="J75" s="154">
        <v>51</v>
      </c>
      <c r="K75" s="7"/>
      <c r="L75" s="154">
        <v>0</v>
      </c>
      <c r="M75" s="96"/>
      <c r="N75" s="138">
        <v>88</v>
      </c>
      <c r="O75" s="1"/>
      <c r="P75" s="156">
        <v>33</v>
      </c>
      <c r="Q75" s="1"/>
      <c r="R75" s="156">
        <v>24</v>
      </c>
      <c r="S75" s="1"/>
      <c r="T75" s="156">
        <v>31</v>
      </c>
      <c r="U75" s="1"/>
      <c r="V75" s="163">
        <v>0</v>
      </c>
      <c r="W75" s="154">
        <v>0</v>
      </c>
      <c r="X75" s="154">
        <v>0</v>
      </c>
      <c r="Y75" s="154">
        <v>0</v>
      </c>
      <c r="Z75" s="154">
        <v>0</v>
      </c>
      <c r="AA75" s="155">
        <v>0</v>
      </c>
      <c r="AB75" s="156">
        <v>0</v>
      </c>
      <c r="AC75" s="156">
        <v>0</v>
      </c>
      <c r="AD75" s="156">
        <v>0</v>
      </c>
      <c r="AE75" s="62"/>
      <c r="AF75" s="60" t="s">
        <v>79</v>
      </c>
    </row>
    <row r="76" spans="1:32" ht="16.5" customHeight="1">
      <c r="A76" s="56"/>
      <c r="B76" s="57" t="s">
        <v>80</v>
      </c>
      <c r="C76" s="66"/>
      <c r="D76" s="164">
        <v>65</v>
      </c>
      <c r="E76" s="18"/>
      <c r="F76" s="165">
        <v>15</v>
      </c>
      <c r="G76" s="18"/>
      <c r="H76" s="165">
        <v>26</v>
      </c>
      <c r="I76" s="18"/>
      <c r="J76" s="165">
        <v>24</v>
      </c>
      <c r="K76" s="18"/>
      <c r="L76" s="165">
        <v>0</v>
      </c>
      <c r="M76" s="97"/>
      <c r="N76" s="164">
        <v>65</v>
      </c>
      <c r="O76" s="18"/>
      <c r="P76" s="165">
        <v>15</v>
      </c>
      <c r="Q76" s="18"/>
      <c r="R76" s="165">
        <v>26</v>
      </c>
      <c r="S76" s="18"/>
      <c r="T76" s="165">
        <v>24</v>
      </c>
      <c r="U76" s="18"/>
      <c r="V76" s="166">
        <v>0</v>
      </c>
      <c r="W76" s="165">
        <v>0</v>
      </c>
      <c r="X76" s="165">
        <v>0</v>
      </c>
      <c r="Y76" s="165">
        <v>0</v>
      </c>
      <c r="Z76" s="165">
        <v>0</v>
      </c>
      <c r="AA76" s="167">
        <v>0</v>
      </c>
      <c r="AB76" s="165">
        <v>0</v>
      </c>
      <c r="AC76" s="165">
        <v>0</v>
      </c>
      <c r="AD76" s="165">
        <v>0</v>
      </c>
      <c r="AE76" s="63"/>
      <c r="AF76" s="64" t="s">
        <v>80</v>
      </c>
    </row>
    <row r="77" ht="8.25" customHeight="1"/>
  </sheetData>
  <sheetProtection/>
  <mergeCells count="66">
    <mergeCell ref="A3:B4"/>
    <mergeCell ref="M3:V3"/>
    <mergeCell ref="AA3:AD3"/>
    <mergeCell ref="AE3:AF4"/>
    <mergeCell ref="J1:O1"/>
    <mergeCell ref="R1:Y1"/>
    <mergeCell ref="A8:B8"/>
    <mergeCell ref="AE8:AF8"/>
    <mergeCell ref="A14:B14"/>
    <mergeCell ref="AE14:AF14"/>
    <mergeCell ref="A6:B6"/>
    <mergeCell ref="AE6:AF6"/>
    <mergeCell ref="A17:B17"/>
    <mergeCell ref="AE17:AF17"/>
    <mergeCell ref="A18:B18"/>
    <mergeCell ref="AE18:AF18"/>
    <mergeCell ref="A15:B15"/>
    <mergeCell ref="AE15:AF15"/>
    <mergeCell ref="A16:B16"/>
    <mergeCell ref="AE16:AF16"/>
    <mergeCell ref="A22:B22"/>
    <mergeCell ref="AE22:AF22"/>
    <mergeCell ref="A23:B23"/>
    <mergeCell ref="AE23:AF23"/>
    <mergeCell ref="A20:B20"/>
    <mergeCell ref="AE20:AF20"/>
    <mergeCell ref="A21:B21"/>
    <mergeCell ref="AE21:AF21"/>
    <mergeCell ref="A27:B27"/>
    <mergeCell ref="AE27:AF27"/>
    <mergeCell ref="A28:B28"/>
    <mergeCell ref="AE28:AF28"/>
    <mergeCell ref="A24:B24"/>
    <mergeCell ref="AE24:AF24"/>
    <mergeCell ref="A26:B26"/>
    <mergeCell ref="AE26:AF26"/>
    <mergeCell ref="A32:B32"/>
    <mergeCell ref="AE32:AF32"/>
    <mergeCell ref="A33:B33"/>
    <mergeCell ref="AE33:AF33"/>
    <mergeCell ref="A29:B29"/>
    <mergeCell ref="AE29:AF29"/>
    <mergeCell ref="A30:B30"/>
    <mergeCell ref="AE30:AF30"/>
    <mergeCell ref="A36:B36"/>
    <mergeCell ref="AE36:AF36"/>
    <mergeCell ref="A37:B37"/>
    <mergeCell ref="AE37:AF37"/>
    <mergeCell ref="A34:B34"/>
    <mergeCell ref="AE34:AF34"/>
    <mergeCell ref="A35:B35"/>
    <mergeCell ref="AE35:AF35"/>
    <mergeCell ref="A47:B47"/>
    <mergeCell ref="AE47:AF47"/>
    <mergeCell ref="A50:B50"/>
    <mergeCell ref="AE50:AF50"/>
    <mergeCell ref="A41:B41"/>
    <mergeCell ref="AE41:AF41"/>
    <mergeCell ref="A44:B44"/>
    <mergeCell ref="AE44:AF44"/>
    <mergeCell ref="A64:B64"/>
    <mergeCell ref="AE64:AF64"/>
    <mergeCell ref="A53:B53"/>
    <mergeCell ref="AE53:AF53"/>
    <mergeCell ref="A59:B59"/>
    <mergeCell ref="AE59:AF59"/>
  </mergeCells>
  <printOptions horizontalCentered="1"/>
  <pageMargins left="0.5905511811023623" right="0.5905511811023623" top="0.5905511811023623" bottom="0.3937007874015748" header="0.5118110236220472" footer="0.31496062992125984"/>
  <pageSetup firstPageNumber="88" useFirstPageNumber="1" fitToWidth="2" horizontalDpi="600" verticalDpi="600" orientation="portrait" pageOrder="overThenDown" paperSize="9" scale="68" r:id="rId1"/>
  <headerFooter alignWithMargins="0">
    <oddFooter>&amp;C&amp;"ＭＳ 明朝,標準"&amp;18-  &amp;P -</oddFooter>
  </headerFooter>
  <colBreaks count="1" manualBreakCount="1">
    <brk id="16" max="75" man="1"/>
  </colBreaks>
</worksheet>
</file>

<file path=xl/worksheets/sheet6.xml><?xml version="1.0" encoding="utf-8"?>
<worksheet xmlns="http://schemas.openxmlformats.org/spreadsheetml/2006/main" xmlns:r="http://schemas.openxmlformats.org/officeDocument/2006/relationships">
  <dimension ref="A3:AP78"/>
  <sheetViews>
    <sheetView view="pageBreakPreview" zoomScale="60" zoomScaleNormal="75" zoomScalePageLayoutView="75" workbookViewId="0" topLeftCell="AC1">
      <selection activeCell="AR9" sqref="AR9:BJ9"/>
    </sheetView>
  </sheetViews>
  <sheetFormatPr defaultColWidth="9.00390625" defaultRowHeight="13.5"/>
  <cols>
    <col min="1" max="1" width="3.375" style="0" customWidth="1"/>
    <col min="2" max="2" width="10.375" style="0" customWidth="1"/>
    <col min="3" max="3" width="7.375" style="0" customWidth="1"/>
    <col min="4" max="4" width="8.625" style="0" customWidth="1"/>
    <col min="5" max="5" width="6.125" style="0" customWidth="1"/>
    <col min="6" max="6" width="6.875" style="0" customWidth="1"/>
    <col min="7" max="7" width="7.25390625" style="0" customWidth="1"/>
    <col min="8" max="8" width="6.875" style="0" customWidth="1"/>
    <col min="9" max="9" width="6.375" style="0" customWidth="1"/>
    <col min="10" max="10" width="6.50390625" style="0" customWidth="1"/>
    <col min="11" max="11" width="5.50390625" style="0" customWidth="1"/>
    <col min="12" max="12" width="4.75390625" style="0" customWidth="1"/>
    <col min="13" max="13" width="6.25390625" style="0" customWidth="1"/>
    <col min="14" max="14" width="6.375" style="0" customWidth="1"/>
    <col min="15" max="15" width="6.25390625" style="0" customWidth="1"/>
    <col min="16" max="16" width="5.875" style="0" customWidth="1"/>
    <col min="17" max="17" width="6.875" style="0" customWidth="1"/>
    <col min="18" max="18" width="6.00390625" style="0" customWidth="1"/>
    <col min="19" max="20" width="5.875" style="0" customWidth="1"/>
    <col min="21" max="21" width="7.75390625" style="0" customWidth="1"/>
    <col min="22" max="24" width="6.25390625" style="0" customWidth="1"/>
    <col min="25" max="25" width="4.625" style="0" customWidth="1"/>
    <col min="26" max="26" width="5.125" style="0" customWidth="1"/>
    <col min="27" max="27" width="5.00390625" style="0" customWidth="1"/>
    <col min="28" max="28" width="4.625" style="0" customWidth="1"/>
    <col min="29" max="29" width="6.25390625" style="0" customWidth="1"/>
    <col min="30" max="30" width="4.875" style="0" customWidth="1"/>
    <col min="31" max="31" width="5.625" style="0" customWidth="1"/>
    <col min="32" max="32" width="5.875" style="0" customWidth="1"/>
    <col min="33" max="33" width="8.375" style="0" customWidth="1"/>
    <col min="34" max="34" width="6.00390625" style="0" customWidth="1"/>
    <col min="35" max="35" width="6.125" style="0" customWidth="1"/>
    <col min="36" max="36" width="5.875" style="0" customWidth="1"/>
    <col min="37" max="37" width="7.75390625" style="0" customWidth="1"/>
    <col min="38" max="38" width="5.875" style="0" customWidth="1"/>
    <col min="39" max="39" width="6.125" style="0" customWidth="1"/>
    <col min="40" max="40" width="5.875" style="0" customWidth="1"/>
    <col min="41" max="41" width="4.125" style="0" customWidth="1"/>
    <col min="42" max="42" width="9.50390625" style="0" customWidth="1"/>
  </cols>
  <sheetData>
    <row r="1" ht="8.25" customHeight="1"/>
    <row r="3" spans="1:42" ht="35.25" customHeight="1">
      <c r="A3" s="2"/>
      <c r="B3" s="2"/>
      <c r="C3" s="2"/>
      <c r="D3" s="2"/>
      <c r="E3" s="2"/>
      <c r="F3" s="2"/>
      <c r="G3" s="2"/>
      <c r="H3" s="75" t="s">
        <v>107</v>
      </c>
      <c r="I3" s="2"/>
      <c r="J3" s="474" t="s">
        <v>97</v>
      </c>
      <c r="K3" s="474"/>
      <c r="L3" s="474"/>
      <c r="M3" s="474"/>
      <c r="N3" s="474"/>
      <c r="O3" s="474"/>
      <c r="P3" s="474"/>
      <c r="Q3" s="474"/>
      <c r="R3" s="474"/>
      <c r="S3" s="474"/>
      <c r="T3" s="474"/>
      <c r="U3" s="4"/>
      <c r="V3" s="474" t="s">
        <v>98</v>
      </c>
      <c r="W3" s="499"/>
      <c r="X3" s="499"/>
      <c r="Y3" s="499"/>
      <c r="Z3" s="499"/>
      <c r="AA3" s="499"/>
      <c r="AB3" s="499"/>
      <c r="AC3" s="499"/>
      <c r="AD3" s="499"/>
      <c r="AE3" s="499"/>
      <c r="AF3" s="499"/>
      <c r="AG3" s="499"/>
      <c r="AH3" s="187"/>
      <c r="AI3" s="2"/>
      <c r="AJ3" s="2"/>
      <c r="AK3" s="73" t="s">
        <v>90</v>
      </c>
      <c r="AM3" s="2"/>
      <c r="AN3" s="2"/>
      <c r="AO3" s="2"/>
      <c r="AP3" s="2"/>
    </row>
    <row r="4" spans="1:41" ht="13.5">
      <c r="A4" s="6"/>
      <c r="B4" s="6" t="s">
        <v>108</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2" s="7" customFormat="1" ht="15.75" customHeight="1">
      <c r="A5" s="481" t="s">
        <v>3</v>
      </c>
      <c r="B5" s="493"/>
      <c r="C5" s="496" t="s">
        <v>8</v>
      </c>
      <c r="D5" s="497"/>
      <c r="E5" s="497"/>
      <c r="F5" s="497"/>
      <c r="G5" s="497"/>
      <c r="H5" s="497"/>
      <c r="I5" s="497"/>
      <c r="J5" s="497"/>
      <c r="K5" s="497"/>
      <c r="L5" s="498"/>
      <c r="M5" s="84" t="s">
        <v>9</v>
      </c>
      <c r="N5" s="8"/>
      <c r="O5" s="8"/>
      <c r="P5" s="9"/>
      <c r="Q5" s="84" t="s">
        <v>10</v>
      </c>
      <c r="R5" s="8"/>
      <c r="S5" s="8"/>
      <c r="T5" s="9"/>
      <c r="U5" s="475" t="s">
        <v>11</v>
      </c>
      <c r="V5" s="476"/>
      <c r="W5" s="476"/>
      <c r="X5" s="477"/>
      <c r="Y5" s="86" t="s">
        <v>12</v>
      </c>
      <c r="Z5" s="84"/>
      <c r="AA5" s="84"/>
      <c r="AB5" s="85"/>
      <c r="AC5" s="501" t="s">
        <v>13</v>
      </c>
      <c r="AD5" s="502"/>
      <c r="AE5" s="502"/>
      <c r="AF5" s="503"/>
      <c r="AG5" s="84" t="s">
        <v>14</v>
      </c>
      <c r="AH5" s="84"/>
      <c r="AI5" s="84"/>
      <c r="AJ5" s="85"/>
      <c r="AK5" s="84" t="s">
        <v>15</v>
      </c>
      <c r="AL5" s="84"/>
      <c r="AM5" s="8"/>
      <c r="AN5" s="8"/>
      <c r="AO5" s="504" t="s">
        <v>3</v>
      </c>
      <c r="AP5" s="481"/>
    </row>
    <row r="6" spans="1:42" s="7" customFormat="1" ht="15.75" customHeight="1">
      <c r="A6" s="494"/>
      <c r="B6" s="495"/>
      <c r="C6" s="12" t="s">
        <v>4</v>
      </c>
      <c r="D6" s="13"/>
      <c r="E6" s="12" t="s">
        <v>16</v>
      </c>
      <c r="F6" s="13"/>
      <c r="G6" s="12" t="s">
        <v>17</v>
      </c>
      <c r="H6" s="13"/>
      <c r="I6" s="12" t="s">
        <v>18</v>
      </c>
      <c r="J6" s="13"/>
      <c r="K6" s="12" t="s">
        <v>19</v>
      </c>
      <c r="L6" s="14"/>
      <c r="M6" s="11" t="s">
        <v>4</v>
      </c>
      <c r="N6" s="19" t="s">
        <v>20</v>
      </c>
      <c r="O6" s="19" t="s">
        <v>23</v>
      </c>
      <c r="P6" s="19" t="s">
        <v>22</v>
      </c>
      <c r="Q6" s="11" t="s">
        <v>4</v>
      </c>
      <c r="R6" s="20" t="s">
        <v>20</v>
      </c>
      <c r="S6" s="20" t="s">
        <v>21</v>
      </c>
      <c r="T6" s="21" t="s">
        <v>22</v>
      </c>
      <c r="U6" s="22" t="s">
        <v>4</v>
      </c>
      <c r="V6" s="23" t="s">
        <v>20</v>
      </c>
      <c r="W6" s="24" t="s">
        <v>21</v>
      </c>
      <c r="X6" s="24" t="s">
        <v>22</v>
      </c>
      <c r="Y6" s="11" t="s">
        <v>4</v>
      </c>
      <c r="Z6" s="19" t="s">
        <v>20</v>
      </c>
      <c r="AA6" s="19" t="s">
        <v>21</v>
      </c>
      <c r="AB6" s="19" t="s">
        <v>22</v>
      </c>
      <c r="AC6" s="11" t="s">
        <v>4</v>
      </c>
      <c r="AD6" s="19" t="s">
        <v>20</v>
      </c>
      <c r="AE6" s="19" t="s">
        <v>21</v>
      </c>
      <c r="AF6" s="19" t="s">
        <v>22</v>
      </c>
      <c r="AG6" s="11" t="s">
        <v>4</v>
      </c>
      <c r="AH6" s="11" t="s">
        <v>24</v>
      </c>
      <c r="AI6" s="11" t="s">
        <v>23</v>
      </c>
      <c r="AJ6" s="11" t="s">
        <v>25</v>
      </c>
      <c r="AK6" s="11" t="s">
        <v>4</v>
      </c>
      <c r="AL6" s="11" t="s">
        <v>24</v>
      </c>
      <c r="AM6" s="11" t="s">
        <v>23</v>
      </c>
      <c r="AN6" s="10" t="s">
        <v>25</v>
      </c>
      <c r="AO6" s="505"/>
      <c r="AP6" s="482"/>
    </row>
    <row r="7" spans="1:42" ht="9.75" customHeight="1">
      <c r="A7" s="31"/>
      <c r="B7" s="32"/>
      <c r="C7" s="28"/>
      <c r="D7" s="28"/>
      <c r="E7" s="28"/>
      <c r="F7" s="33"/>
      <c r="G7" s="31"/>
      <c r="M7" s="104"/>
      <c r="N7" s="105"/>
      <c r="O7" s="105"/>
      <c r="P7" s="106"/>
      <c r="U7" s="108"/>
      <c r="V7" s="6"/>
      <c r="W7" s="6"/>
      <c r="X7" s="109"/>
      <c r="AC7" s="104"/>
      <c r="AD7" s="105"/>
      <c r="AE7" s="105"/>
      <c r="AF7" s="106"/>
      <c r="AK7" s="104"/>
      <c r="AL7" s="105"/>
      <c r="AM7" s="105"/>
      <c r="AN7" s="105"/>
      <c r="AO7" s="30"/>
      <c r="AP7" s="31"/>
    </row>
    <row r="8" spans="1:42" s="7" customFormat="1" ht="16.5" customHeight="1">
      <c r="A8" s="455" t="s">
        <v>104</v>
      </c>
      <c r="B8" s="484"/>
      <c r="C8" s="38">
        <v>53</v>
      </c>
      <c r="D8" s="36">
        <v>2398</v>
      </c>
      <c r="E8" s="37">
        <v>17</v>
      </c>
      <c r="F8" s="36">
        <v>748</v>
      </c>
      <c r="G8" s="37">
        <v>19</v>
      </c>
      <c r="H8" s="36">
        <v>845</v>
      </c>
      <c r="I8" s="37">
        <v>15</v>
      </c>
      <c r="J8" s="36">
        <v>803</v>
      </c>
      <c r="K8" s="37">
        <v>2</v>
      </c>
      <c r="L8" s="36">
        <v>2</v>
      </c>
      <c r="M8" s="107">
        <v>279</v>
      </c>
      <c r="N8" s="36">
        <v>98</v>
      </c>
      <c r="O8" s="36">
        <v>85</v>
      </c>
      <c r="P8" s="90">
        <v>96</v>
      </c>
      <c r="Q8" s="36">
        <v>209</v>
      </c>
      <c r="R8" s="36">
        <v>73</v>
      </c>
      <c r="S8" s="36">
        <v>71</v>
      </c>
      <c r="T8" s="36">
        <v>65</v>
      </c>
      <c r="U8" s="107">
        <v>222</v>
      </c>
      <c r="V8" s="36">
        <v>72</v>
      </c>
      <c r="W8" s="36">
        <v>76</v>
      </c>
      <c r="X8" s="90">
        <v>74</v>
      </c>
      <c r="Y8" s="36">
        <v>0</v>
      </c>
      <c r="Z8" s="36">
        <v>0</v>
      </c>
      <c r="AA8" s="36">
        <v>0</v>
      </c>
      <c r="AB8" s="36">
        <v>0</v>
      </c>
      <c r="AC8" s="107">
        <v>222</v>
      </c>
      <c r="AD8" s="36">
        <v>81</v>
      </c>
      <c r="AE8" s="36">
        <v>72</v>
      </c>
      <c r="AF8" s="90">
        <v>69</v>
      </c>
      <c r="AG8" s="36">
        <v>1419</v>
      </c>
      <c r="AH8" s="36">
        <v>450</v>
      </c>
      <c r="AI8" s="36">
        <v>487</v>
      </c>
      <c r="AJ8" s="36">
        <v>482</v>
      </c>
      <c r="AK8" s="107">
        <v>958</v>
      </c>
      <c r="AL8" s="36">
        <v>320</v>
      </c>
      <c r="AM8" s="36">
        <v>347</v>
      </c>
      <c r="AN8" s="36">
        <v>291</v>
      </c>
      <c r="AO8" s="485" t="s">
        <v>104</v>
      </c>
      <c r="AP8" s="455"/>
    </row>
    <row r="9" spans="1:42" ht="15" customHeight="1">
      <c r="A9" s="39"/>
      <c r="B9" s="40"/>
      <c r="C9" s="41"/>
      <c r="D9" s="138"/>
      <c r="E9" s="41"/>
      <c r="F9" s="138"/>
      <c r="G9" s="41"/>
      <c r="H9" s="138"/>
      <c r="I9" s="41"/>
      <c r="J9" s="138"/>
      <c r="K9" s="41"/>
      <c r="L9" s="138"/>
      <c r="M9" s="139"/>
      <c r="N9" s="138"/>
      <c r="O9" s="138"/>
      <c r="P9" s="144"/>
      <c r="Q9" s="138"/>
      <c r="R9" s="138"/>
      <c r="S9" s="138"/>
      <c r="T9" s="138"/>
      <c r="U9" s="139"/>
      <c r="V9" s="138"/>
      <c r="W9" s="138"/>
      <c r="X9" s="140"/>
      <c r="Y9" s="138"/>
      <c r="Z9" s="138"/>
      <c r="AA9" s="138"/>
      <c r="AB9" s="138"/>
      <c r="AC9" s="139"/>
      <c r="AD9" s="138"/>
      <c r="AE9" s="138"/>
      <c r="AF9" s="140"/>
      <c r="AG9" s="138"/>
      <c r="AH9" s="138"/>
      <c r="AI9" s="138"/>
      <c r="AJ9" s="138"/>
      <c r="AK9" s="139"/>
      <c r="AL9" s="138"/>
      <c r="AM9" s="138"/>
      <c r="AN9" s="138"/>
      <c r="AO9" s="42"/>
      <c r="AP9" s="43"/>
    </row>
    <row r="10" spans="1:42" s="44" customFormat="1" ht="16.5" customHeight="1">
      <c r="A10" s="458" t="s">
        <v>105</v>
      </c>
      <c r="B10" s="459"/>
      <c r="C10" s="70">
        <v>51</v>
      </c>
      <c r="D10" s="142">
        <v>2307</v>
      </c>
      <c r="E10" s="70">
        <v>14</v>
      </c>
      <c r="F10" s="142">
        <v>770</v>
      </c>
      <c r="G10" s="70">
        <v>26</v>
      </c>
      <c r="H10" s="142">
        <v>726</v>
      </c>
      <c r="I10" s="70">
        <v>10</v>
      </c>
      <c r="J10" s="142">
        <v>810</v>
      </c>
      <c r="K10" s="70">
        <v>1</v>
      </c>
      <c r="L10" s="142">
        <v>1</v>
      </c>
      <c r="M10" s="143">
        <v>251</v>
      </c>
      <c r="N10" s="142">
        <v>78</v>
      </c>
      <c r="O10" s="142">
        <v>90</v>
      </c>
      <c r="P10" s="144">
        <v>83</v>
      </c>
      <c r="Q10" s="142">
        <v>258</v>
      </c>
      <c r="R10" s="142">
        <v>125</v>
      </c>
      <c r="S10" s="142">
        <v>65</v>
      </c>
      <c r="T10" s="142">
        <v>68</v>
      </c>
      <c r="U10" s="143">
        <v>199</v>
      </c>
      <c r="V10" s="142">
        <v>57</v>
      </c>
      <c r="W10" s="142">
        <v>72</v>
      </c>
      <c r="X10" s="144">
        <v>70</v>
      </c>
      <c r="Y10" s="169">
        <v>0</v>
      </c>
      <c r="Z10" s="169">
        <v>0</v>
      </c>
      <c r="AA10" s="169">
        <v>0</v>
      </c>
      <c r="AB10" s="169">
        <v>0</v>
      </c>
      <c r="AC10" s="143">
        <v>205</v>
      </c>
      <c r="AD10" s="142">
        <v>61</v>
      </c>
      <c r="AE10" s="142">
        <v>78</v>
      </c>
      <c r="AF10" s="144">
        <v>66</v>
      </c>
      <c r="AG10" s="142">
        <v>1396</v>
      </c>
      <c r="AH10" s="142">
        <v>486</v>
      </c>
      <c r="AI10" s="142">
        <v>438</v>
      </c>
      <c r="AJ10" s="142">
        <v>472</v>
      </c>
      <c r="AK10" s="143">
        <v>970</v>
      </c>
      <c r="AL10" s="142">
        <v>339</v>
      </c>
      <c r="AM10" s="142">
        <v>297</v>
      </c>
      <c r="AN10" s="142">
        <v>334</v>
      </c>
      <c r="AO10" s="483" t="s">
        <v>105</v>
      </c>
      <c r="AP10" s="458"/>
    </row>
    <row r="11" spans="1:42" s="48" customFormat="1" ht="15" customHeight="1">
      <c r="A11" s="49"/>
      <c r="B11" s="50"/>
      <c r="C11" s="52"/>
      <c r="D11" s="146"/>
      <c r="E11" s="52"/>
      <c r="F11" s="146"/>
      <c r="G11" s="52"/>
      <c r="H11" s="146"/>
      <c r="I11" s="52"/>
      <c r="J11" s="146"/>
      <c r="K11" s="52"/>
      <c r="L11" s="146"/>
      <c r="M11" s="148"/>
      <c r="N11" s="146"/>
      <c r="O11" s="146"/>
      <c r="P11" s="149"/>
      <c r="Q11" s="142"/>
      <c r="R11" s="146"/>
      <c r="S11" s="146"/>
      <c r="T11" s="146"/>
      <c r="U11" s="143"/>
      <c r="V11" s="142"/>
      <c r="W11" s="142"/>
      <c r="X11" s="144"/>
      <c r="Y11" s="142"/>
      <c r="Z11" s="142"/>
      <c r="AA11" s="142"/>
      <c r="AB11" s="146"/>
      <c r="AC11" s="148"/>
      <c r="AD11" s="142"/>
      <c r="AE11" s="142"/>
      <c r="AF11" s="149"/>
      <c r="AG11" s="146"/>
      <c r="AH11" s="146"/>
      <c r="AI11" s="146"/>
      <c r="AJ11" s="146"/>
      <c r="AK11" s="148"/>
      <c r="AL11" s="146"/>
      <c r="AM11" s="146"/>
      <c r="AN11" s="146"/>
      <c r="AO11" s="53"/>
      <c r="AP11" s="49"/>
    </row>
    <row r="12" spans="2:42" s="48" customFormat="1" ht="16.5" customHeight="1">
      <c r="B12" s="80" t="s">
        <v>26</v>
      </c>
      <c r="C12" s="37">
        <v>51</v>
      </c>
      <c r="D12" s="138">
        <v>754</v>
      </c>
      <c r="E12" s="37">
        <v>14</v>
      </c>
      <c r="F12" s="146">
        <v>247</v>
      </c>
      <c r="G12" s="37">
        <v>26</v>
      </c>
      <c r="H12" s="146">
        <v>240</v>
      </c>
      <c r="I12" s="37">
        <v>10</v>
      </c>
      <c r="J12" s="146">
        <v>266</v>
      </c>
      <c r="K12" s="37">
        <v>1</v>
      </c>
      <c r="L12" s="146">
        <v>1</v>
      </c>
      <c r="M12" s="148">
        <v>251</v>
      </c>
      <c r="N12" s="146">
        <v>78</v>
      </c>
      <c r="O12" s="146">
        <v>90</v>
      </c>
      <c r="P12" s="149">
        <v>83</v>
      </c>
      <c r="Q12" s="146">
        <v>34</v>
      </c>
      <c r="R12" s="146">
        <v>15</v>
      </c>
      <c r="S12" s="146">
        <v>7</v>
      </c>
      <c r="T12" s="146">
        <v>12</v>
      </c>
      <c r="U12" s="148">
        <v>18</v>
      </c>
      <c r="V12" s="146">
        <v>6</v>
      </c>
      <c r="W12" s="146">
        <v>6</v>
      </c>
      <c r="X12" s="149">
        <v>6</v>
      </c>
      <c r="Y12" s="146">
        <v>0</v>
      </c>
      <c r="Z12" s="146">
        <v>0</v>
      </c>
      <c r="AA12" s="146">
        <v>0</v>
      </c>
      <c r="AB12" s="146">
        <v>0</v>
      </c>
      <c r="AC12" s="148">
        <v>67</v>
      </c>
      <c r="AD12" s="146">
        <v>17</v>
      </c>
      <c r="AE12" s="146">
        <v>32</v>
      </c>
      <c r="AF12" s="149">
        <v>18</v>
      </c>
      <c r="AG12" s="146">
        <v>597</v>
      </c>
      <c r="AH12" s="146">
        <v>216</v>
      </c>
      <c r="AI12" s="146">
        <v>193</v>
      </c>
      <c r="AJ12" s="146">
        <v>188</v>
      </c>
      <c r="AK12" s="148">
        <v>433</v>
      </c>
      <c r="AL12" s="146">
        <v>134</v>
      </c>
      <c r="AM12" s="146">
        <v>129</v>
      </c>
      <c r="AN12" s="146">
        <v>170</v>
      </c>
      <c r="AO12" s="81"/>
      <c r="AP12" s="79" t="s">
        <v>26</v>
      </c>
    </row>
    <row r="13" spans="2:42" s="48" customFormat="1" ht="16.5" customHeight="1">
      <c r="B13" s="80" t="s">
        <v>27</v>
      </c>
      <c r="C13" s="37" t="s">
        <v>82</v>
      </c>
      <c r="D13" s="138">
        <v>1200</v>
      </c>
      <c r="E13" s="37" t="s">
        <v>82</v>
      </c>
      <c r="F13" s="146">
        <v>383</v>
      </c>
      <c r="G13" s="37" t="s">
        <v>82</v>
      </c>
      <c r="H13" s="146">
        <v>400</v>
      </c>
      <c r="I13" s="37" t="s">
        <v>82</v>
      </c>
      <c r="J13" s="146">
        <v>417</v>
      </c>
      <c r="K13" s="37" t="s">
        <v>82</v>
      </c>
      <c r="L13" s="146">
        <v>0</v>
      </c>
      <c r="M13" s="148">
        <v>0</v>
      </c>
      <c r="N13" s="146">
        <v>0</v>
      </c>
      <c r="O13" s="146">
        <v>0</v>
      </c>
      <c r="P13" s="149">
        <v>0</v>
      </c>
      <c r="Q13" s="146">
        <v>1</v>
      </c>
      <c r="R13" s="146">
        <v>0</v>
      </c>
      <c r="S13" s="146">
        <v>1</v>
      </c>
      <c r="T13" s="146">
        <v>0</v>
      </c>
      <c r="U13" s="148">
        <v>0</v>
      </c>
      <c r="V13" s="146">
        <v>0</v>
      </c>
      <c r="W13" s="146">
        <v>0</v>
      </c>
      <c r="X13" s="149">
        <v>0</v>
      </c>
      <c r="Y13" s="146">
        <v>0</v>
      </c>
      <c r="Z13" s="146">
        <v>0</v>
      </c>
      <c r="AA13" s="146">
        <v>0</v>
      </c>
      <c r="AB13" s="146">
        <v>0</v>
      </c>
      <c r="AC13" s="148">
        <v>0</v>
      </c>
      <c r="AD13" s="146">
        <v>0</v>
      </c>
      <c r="AE13" s="146">
        <v>0</v>
      </c>
      <c r="AF13" s="149">
        <v>0</v>
      </c>
      <c r="AG13" s="146">
        <v>70</v>
      </c>
      <c r="AH13" s="146">
        <v>22</v>
      </c>
      <c r="AI13" s="146">
        <v>29</v>
      </c>
      <c r="AJ13" s="146">
        <v>19</v>
      </c>
      <c r="AK13" s="148">
        <v>0</v>
      </c>
      <c r="AL13" s="146">
        <v>0</v>
      </c>
      <c r="AM13" s="146">
        <v>0</v>
      </c>
      <c r="AN13" s="146">
        <v>0</v>
      </c>
      <c r="AO13" s="81"/>
      <c r="AP13" s="79" t="s">
        <v>27</v>
      </c>
    </row>
    <row r="14" spans="2:42" s="48" customFormat="1" ht="16.5" customHeight="1">
      <c r="B14" s="80" t="s">
        <v>28</v>
      </c>
      <c r="C14" s="37" t="s">
        <v>82</v>
      </c>
      <c r="D14" s="138">
        <v>353</v>
      </c>
      <c r="E14" s="37" t="s">
        <v>82</v>
      </c>
      <c r="F14" s="146">
        <v>140</v>
      </c>
      <c r="G14" s="37" t="s">
        <v>82</v>
      </c>
      <c r="H14" s="146">
        <v>86</v>
      </c>
      <c r="I14" s="37" t="s">
        <v>82</v>
      </c>
      <c r="J14" s="146">
        <v>127</v>
      </c>
      <c r="K14" s="37" t="s">
        <v>82</v>
      </c>
      <c r="L14" s="146">
        <v>0</v>
      </c>
      <c r="M14" s="148">
        <v>0</v>
      </c>
      <c r="N14" s="146">
        <v>0</v>
      </c>
      <c r="O14" s="146">
        <v>0</v>
      </c>
      <c r="P14" s="149">
        <v>0</v>
      </c>
      <c r="Q14" s="146">
        <v>223</v>
      </c>
      <c r="R14" s="146">
        <v>110</v>
      </c>
      <c r="S14" s="146">
        <v>57</v>
      </c>
      <c r="T14" s="146">
        <v>56</v>
      </c>
      <c r="U14" s="148">
        <v>181</v>
      </c>
      <c r="V14" s="146">
        <v>51</v>
      </c>
      <c r="W14" s="146">
        <v>66</v>
      </c>
      <c r="X14" s="149">
        <v>64</v>
      </c>
      <c r="Y14" s="146">
        <v>0</v>
      </c>
      <c r="Z14" s="146">
        <v>0</v>
      </c>
      <c r="AA14" s="146">
        <v>0</v>
      </c>
      <c r="AB14" s="146">
        <v>0</v>
      </c>
      <c r="AC14" s="148">
        <v>138</v>
      </c>
      <c r="AD14" s="146">
        <v>44</v>
      </c>
      <c r="AE14" s="146">
        <v>46</v>
      </c>
      <c r="AF14" s="149">
        <v>48</v>
      </c>
      <c r="AG14" s="146">
        <v>729</v>
      </c>
      <c r="AH14" s="146">
        <v>248</v>
      </c>
      <c r="AI14" s="146">
        <v>216</v>
      </c>
      <c r="AJ14" s="146">
        <v>265</v>
      </c>
      <c r="AK14" s="148">
        <v>537</v>
      </c>
      <c r="AL14" s="146">
        <v>205</v>
      </c>
      <c r="AM14" s="146">
        <v>168</v>
      </c>
      <c r="AN14" s="146">
        <v>164</v>
      </c>
      <c r="AO14" s="81"/>
      <c r="AP14" s="79" t="s">
        <v>28</v>
      </c>
    </row>
    <row r="15" spans="1:42" s="48" customFormat="1" ht="15" customHeight="1">
      <c r="A15" s="49"/>
      <c r="B15" s="50"/>
      <c r="C15" s="52"/>
      <c r="D15" s="146"/>
      <c r="E15" s="52"/>
      <c r="F15" s="146"/>
      <c r="G15" s="52"/>
      <c r="H15" s="146"/>
      <c r="I15" s="52"/>
      <c r="J15" s="146"/>
      <c r="K15" s="52"/>
      <c r="L15" s="146"/>
      <c r="M15" s="148"/>
      <c r="N15" s="146"/>
      <c r="O15" s="146"/>
      <c r="P15" s="149"/>
      <c r="Q15" s="146"/>
      <c r="R15" s="146"/>
      <c r="S15" s="146"/>
      <c r="T15" s="146"/>
      <c r="U15" s="148"/>
      <c r="V15" s="146"/>
      <c r="W15" s="146"/>
      <c r="X15" s="149"/>
      <c r="Y15" s="146"/>
      <c r="Z15" s="146"/>
      <c r="AA15" s="146"/>
      <c r="AB15" s="146"/>
      <c r="AC15" s="148"/>
      <c r="AD15" s="146"/>
      <c r="AE15" s="146"/>
      <c r="AF15" s="149"/>
      <c r="AG15" s="146"/>
      <c r="AH15" s="146"/>
      <c r="AI15" s="146"/>
      <c r="AJ15" s="146"/>
      <c r="AK15" s="148"/>
      <c r="AL15" s="146"/>
      <c r="AM15" s="146"/>
      <c r="AN15" s="146"/>
      <c r="AO15" s="53"/>
      <c r="AP15" s="49"/>
    </row>
    <row r="16" spans="1:42" ht="16.5" customHeight="1">
      <c r="A16" s="464" t="s">
        <v>29</v>
      </c>
      <c r="B16" s="465"/>
      <c r="C16" s="67">
        <v>29</v>
      </c>
      <c r="D16" s="138">
        <v>1171</v>
      </c>
      <c r="E16" s="67">
        <v>8</v>
      </c>
      <c r="F16" s="138">
        <v>385</v>
      </c>
      <c r="G16" s="67">
        <v>16</v>
      </c>
      <c r="H16" s="138">
        <v>370</v>
      </c>
      <c r="I16" s="67">
        <v>5</v>
      </c>
      <c r="J16" s="138">
        <v>416</v>
      </c>
      <c r="K16" s="7"/>
      <c r="L16" s="138">
        <v>0</v>
      </c>
      <c r="M16" s="139">
        <v>0</v>
      </c>
      <c r="N16" s="138">
        <v>0</v>
      </c>
      <c r="O16" s="138">
        <v>0</v>
      </c>
      <c r="P16" s="140">
        <v>0</v>
      </c>
      <c r="Q16" s="138">
        <v>0</v>
      </c>
      <c r="R16" s="138">
        <v>0</v>
      </c>
      <c r="S16" s="138">
        <v>0</v>
      </c>
      <c r="T16" s="138">
        <v>0</v>
      </c>
      <c r="U16" s="139">
        <v>0</v>
      </c>
      <c r="V16" s="138">
        <v>0</v>
      </c>
      <c r="W16" s="138">
        <v>0</v>
      </c>
      <c r="X16" s="140">
        <v>0</v>
      </c>
      <c r="Y16" s="138">
        <v>0</v>
      </c>
      <c r="Z16" s="138">
        <v>0</v>
      </c>
      <c r="AA16" s="138">
        <v>0</v>
      </c>
      <c r="AB16" s="138">
        <v>0</v>
      </c>
      <c r="AC16" s="139">
        <v>42</v>
      </c>
      <c r="AD16" s="138">
        <v>7</v>
      </c>
      <c r="AE16" s="138">
        <v>20</v>
      </c>
      <c r="AF16" s="140">
        <v>15</v>
      </c>
      <c r="AG16" s="138">
        <v>737</v>
      </c>
      <c r="AH16" s="138">
        <v>276</v>
      </c>
      <c r="AI16" s="138">
        <v>212</v>
      </c>
      <c r="AJ16" s="138">
        <v>249</v>
      </c>
      <c r="AK16" s="139">
        <v>537</v>
      </c>
      <c r="AL16" s="138">
        <v>205</v>
      </c>
      <c r="AM16" s="138">
        <v>168</v>
      </c>
      <c r="AN16" s="138">
        <v>164</v>
      </c>
      <c r="AO16" s="490" t="s">
        <v>29</v>
      </c>
      <c r="AP16" s="464"/>
    </row>
    <row r="17" spans="1:42" ht="16.5" customHeight="1">
      <c r="A17" s="464" t="s">
        <v>30</v>
      </c>
      <c r="B17" s="465"/>
      <c r="C17" s="7"/>
      <c r="D17" s="138">
        <v>108</v>
      </c>
      <c r="E17" s="7"/>
      <c r="F17" s="138">
        <v>33</v>
      </c>
      <c r="G17" s="7"/>
      <c r="H17" s="138">
        <v>27</v>
      </c>
      <c r="I17" s="7"/>
      <c r="J17" s="138">
        <v>48</v>
      </c>
      <c r="K17" s="7"/>
      <c r="L17" s="138">
        <v>0</v>
      </c>
      <c r="M17" s="139">
        <v>0</v>
      </c>
      <c r="N17" s="138">
        <v>0</v>
      </c>
      <c r="O17" s="138">
        <v>0</v>
      </c>
      <c r="P17" s="140">
        <v>0</v>
      </c>
      <c r="Q17" s="138">
        <v>0</v>
      </c>
      <c r="R17" s="138">
        <v>0</v>
      </c>
      <c r="S17" s="138">
        <v>0</v>
      </c>
      <c r="T17" s="138">
        <v>0</v>
      </c>
      <c r="U17" s="139">
        <v>0</v>
      </c>
      <c r="V17" s="138">
        <v>0</v>
      </c>
      <c r="W17" s="138">
        <v>0</v>
      </c>
      <c r="X17" s="140">
        <v>0</v>
      </c>
      <c r="Y17" s="138">
        <v>0</v>
      </c>
      <c r="Z17" s="138">
        <v>0</v>
      </c>
      <c r="AA17" s="138">
        <v>0</v>
      </c>
      <c r="AB17" s="138">
        <v>0</v>
      </c>
      <c r="AC17" s="139">
        <v>0</v>
      </c>
      <c r="AD17" s="138">
        <v>0</v>
      </c>
      <c r="AE17" s="138">
        <v>0</v>
      </c>
      <c r="AF17" s="140">
        <v>0</v>
      </c>
      <c r="AG17" s="138">
        <v>289</v>
      </c>
      <c r="AH17" s="138">
        <v>101</v>
      </c>
      <c r="AI17" s="138">
        <v>97</v>
      </c>
      <c r="AJ17" s="138">
        <v>91</v>
      </c>
      <c r="AK17" s="139">
        <v>0</v>
      </c>
      <c r="AL17" s="138">
        <v>0</v>
      </c>
      <c r="AM17" s="138">
        <v>0</v>
      </c>
      <c r="AN17" s="138">
        <v>0</v>
      </c>
      <c r="AO17" s="490" t="s">
        <v>30</v>
      </c>
      <c r="AP17" s="464"/>
    </row>
    <row r="18" spans="1:42" ht="16.5" customHeight="1">
      <c r="A18" s="464" t="s">
        <v>31</v>
      </c>
      <c r="B18" s="465"/>
      <c r="C18" s="7"/>
      <c r="D18" s="138">
        <v>0</v>
      </c>
      <c r="E18" s="7"/>
      <c r="F18" s="138">
        <v>0</v>
      </c>
      <c r="G18" s="7"/>
      <c r="H18" s="138">
        <v>0</v>
      </c>
      <c r="I18" s="7"/>
      <c r="J18" s="138">
        <v>0</v>
      </c>
      <c r="K18" s="7"/>
      <c r="L18" s="138">
        <v>0</v>
      </c>
      <c r="M18" s="139">
        <v>251</v>
      </c>
      <c r="N18" s="138">
        <v>78</v>
      </c>
      <c r="O18" s="138">
        <v>90</v>
      </c>
      <c r="P18" s="140">
        <v>83</v>
      </c>
      <c r="Q18" s="138">
        <v>0</v>
      </c>
      <c r="R18" s="138">
        <v>0</v>
      </c>
      <c r="S18" s="138">
        <v>0</v>
      </c>
      <c r="T18" s="138">
        <v>0</v>
      </c>
      <c r="U18" s="139">
        <v>0</v>
      </c>
      <c r="V18" s="138">
        <v>0</v>
      </c>
      <c r="W18" s="138">
        <v>0</v>
      </c>
      <c r="X18" s="140">
        <v>0</v>
      </c>
      <c r="Y18" s="138">
        <v>0</v>
      </c>
      <c r="Z18" s="138">
        <v>0</v>
      </c>
      <c r="AA18" s="138">
        <v>0</v>
      </c>
      <c r="AB18" s="138">
        <v>0</v>
      </c>
      <c r="AC18" s="139">
        <v>0</v>
      </c>
      <c r="AD18" s="138">
        <v>0</v>
      </c>
      <c r="AE18" s="138">
        <v>0</v>
      </c>
      <c r="AF18" s="140">
        <v>0</v>
      </c>
      <c r="AG18" s="138">
        <v>0</v>
      </c>
      <c r="AH18" s="138">
        <v>0</v>
      </c>
      <c r="AI18" s="138">
        <v>0</v>
      </c>
      <c r="AJ18" s="138">
        <v>0</v>
      </c>
      <c r="AK18" s="139">
        <v>77</v>
      </c>
      <c r="AL18" s="138">
        <v>22</v>
      </c>
      <c r="AM18" s="138">
        <v>25</v>
      </c>
      <c r="AN18" s="138">
        <v>30</v>
      </c>
      <c r="AO18" s="490" t="s">
        <v>31</v>
      </c>
      <c r="AP18" s="464"/>
    </row>
    <row r="19" spans="1:42" ht="16.5" customHeight="1">
      <c r="A19" s="464" t="s">
        <v>32</v>
      </c>
      <c r="B19" s="465"/>
      <c r="C19" s="7"/>
      <c r="D19" s="138">
        <v>0</v>
      </c>
      <c r="E19" s="7"/>
      <c r="F19" s="138">
        <v>0</v>
      </c>
      <c r="G19" s="7"/>
      <c r="H19" s="138">
        <v>0</v>
      </c>
      <c r="I19" s="7"/>
      <c r="J19" s="138">
        <v>0</v>
      </c>
      <c r="K19" s="7"/>
      <c r="L19" s="138">
        <v>0</v>
      </c>
      <c r="M19" s="139">
        <v>0</v>
      </c>
      <c r="N19" s="138">
        <v>0</v>
      </c>
      <c r="O19" s="138">
        <v>0</v>
      </c>
      <c r="P19" s="140">
        <v>0</v>
      </c>
      <c r="Q19" s="138">
        <v>0</v>
      </c>
      <c r="R19" s="138">
        <v>0</v>
      </c>
      <c r="S19" s="138">
        <v>0</v>
      </c>
      <c r="T19" s="138">
        <v>0</v>
      </c>
      <c r="U19" s="139">
        <v>0</v>
      </c>
      <c r="V19" s="138">
        <v>0</v>
      </c>
      <c r="W19" s="138">
        <v>0</v>
      </c>
      <c r="X19" s="140">
        <v>0</v>
      </c>
      <c r="Y19" s="138">
        <v>0</v>
      </c>
      <c r="Z19" s="138">
        <v>0</v>
      </c>
      <c r="AA19" s="138">
        <v>0</v>
      </c>
      <c r="AB19" s="138">
        <v>0</v>
      </c>
      <c r="AC19" s="139">
        <v>0</v>
      </c>
      <c r="AD19" s="138">
        <v>0</v>
      </c>
      <c r="AE19" s="138">
        <v>0</v>
      </c>
      <c r="AF19" s="140">
        <v>0</v>
      </c>
      <c r="AG19" s="138">
        <v>0</v>
      </c>
      <c r="AH19" s="138">
        <v>0</v>
      </c>
      <c r="AI19" s="138">
        <v>0</v>
      </c>
      <c r="AJ19" s="138">
        <v>0</v>
      </c>
      <c r="AK19" s="139">
        <v>123</v>
      </c>
      <c r="AL19" s="138">
        <v>47</v>
      </c>
      <c r="AM19" s="138">
        <v>30</v>
      </c>
      <c r="AN19" s="138">
        <v>46</v>
      </c>
      <c r="AO19" s="490" t="s">
        <v>32</v>
      </c>
      <c r="AP19" s="464"/>
    </row>
    <row r="20" spans="1:42" ht="16.5" customHeight="1">
      <c r="A20" s="464" t="s">
        <v>33</v>
      </c>
      <c r="B20" s="465"/>
      <c r="C20" s="7"/>
      <c r="D20" s="138">
        <v>181</v>
      </c>
      <c r="E20" s="7"/>
      <c r="F20" s="138">
        <v>65</v>
      </c>
      <c r="G20" s="7"/>
      <c r="H20" s="138">
        <v>56</v>
      </c>
      <c r="I20" s="7"/>
      <c r="J20" s="138">
        <v>60</v>
      </c>
      <c r="K20" s="7"/>
      <c r="L20" s="138">
        <v>0</v>
      </c>
      <c r="M20" s="139">
        <v>0</v>
      </c>
      <c r="N20" s="138">
        <v>0</v>
      </c>
      <c r="O20" s="138">
        <v>0</v>
      </c>
      <c r="P20" s="140">
        <v>0</v>
      </c>
      <c r="Q20" s="138">
        <v>0</v>
      </c>
      <c r="R20" s="138">
        <v>0</v>
      </c>
      <c r="S20" s="138">
        <v>0</v>
      </c>
      <c r="T20" s="138">
        <v>0</v>
      </c>
      <c r="U20" s="139">
        <v>30</v>
      </c>
      <c r="V20" s="138">
        <v>11</v>
      </c>
      <c r="W20" s="138">
        <v>10</v>
      </c>
      <c r="X20" s="140">
        <v>9</v>
      </c>
      <c r="Y20" s="138">
        <v>0</v>
      </c>
      <c r="Z20" s="138">
        <v>0</v>
      </c>
      <c r="AA20" s="138">
        <v>0</v>
      </c>
      <c r="AB20" s="138">
        <v>0</v>
      </c>
      <c r="AC20" s="139">
        <v>28</v>
      </c>
      <c r="AD20" s="138">
        <v>11</v>
      </c>
      <c r="AE20" s="138">
        <v>8</v>
      </c>
      <c r="AF20" s="140">
        <v>9</v>
      </c>
      <c r="AG20" s="138">
        <v>0</v>
      </c>
      <c r="AH20" s="138">
        <v>0</v>
      </c>
      <c r="AI20" s="138">
        <v>0</v>
      </c>
      <c r="AJ20" s="138">
        <v>0</v>
      </c>
      <c r="AK20" s="139">
        <v>0</v>
      </c>
      <c r="AL20" s="138">
        <v>0</v>
      </c>
      <c r="AM20" s="138">
        <v>0</v>
      </c>
      <c r="AN20" s="138">
        <v>0</v>
      </c>
      <c r="AO20" s="490" t="s">
        <v>33</v>
      </c>
      <c r="AP20" s="464"/>
    </row>
    <row r="21" spans="1:42" ht="9.75" customHeight="1">
      <c r="A21" s="59"/>
      <c r="B21" s="54"/>
      <c r="C21" s="7"/>
      <c r="D21" s="138"/>
      <c r="E21" s="7"/>
      <c r="F21" s="138"/>
      <c r="G21" s="7"/>
      <c r="H21" s="138"/>
      <c r="I21" s="7"/>
      <c r="J21" s="138"/>
      <c r="K21" s="7"/>
      <c r="L21" s="138"/>
      <c r="M21" s="139"/>
      <c r="N21" s="138"/>
      <c r="O21" s="138"/>
      <c r="P21" s="140"/>
      <c r="Q21" s="138"/>
      <c r="R21" s="138"/>
      <c r="S21" s="138"/>
      <c r="T21" s="138"/>
      <c r="U21" s="139"/>
      <c r="V21" s="138"/>
      <c r="W21" s="138"/>
      <c r="X21" s="140"/>
      <c r="Y21" s="138"/>
      <c r="Z21" s="138"/>
      <c r="AA21" s="138"/>
      <c r="AB21" s="138"/>
      <c r="AC21" s="139"/>
      <c r="AD21" s="138"/>
      <c r="AE21" s="138"/>
      <c r="AF21" s="140"/>
      <c r="AG21" s="138"/>
      <c r="AH21" s="138"/>
      <c r="AI21" s="138"/>
      <c r="AJ21" s="138"/>
      <c r="AK21" s="139"/>
      <c r="AL21" s="138"/>
      <c r="AM21" s="138"/>
      <c r="AN21" s="138"/>
      <c r="AO21" s="78"/>
      <c r="AP21" s="59"/>
    </row>
    <row r="22" spans="1:42" ht="16.5" customHeight="1">
      <c r="A22" s="464" t="s">
        <v>34</v>
      </c>
      <c r="B22" s="465"/>
      <c r="C22" s="7"/>
      <c r="D22" s="138">
        <v>208</v>
      </c>
      <c r="E22" s="7"/>
      <c r="F22" s="138">
        <v>66</v>
      </c>
      <c r="G22" s="7"/>
      <c r="H22" s="138">
        <v>65</v>
      </c>
      <c r="I22" s="7"/>
      <c r="J22" s="138">
        <v>77</v>
      </c>
      <c r="K22" s="7"/>
      <c r="L22" s="138">
        <v>0</v>
      </c>
      <c r="M22" s="139">
        <v>0</v>
      </c>
      <c r="N22" s="138">
        <v>0</v>
      </c>
      <c r="O22" s="138">
        <v>0</v>
      </c>
      <c r="P22" s="140">
        <v>0</v>
      </c>
      <c r="Q22" s="138">
        <v>0</v>
      </c>
      <c r="R22" s="138">
        <v>0</v>
      </c>
      <c r="S22" s="138">
        <v>0</v>
      </c>
      <c r="T22" s="138">
        <v>0</v>
      </c>
      <c r="U22" s="139">
        <v>0</v>
      </c>
      <c r="V22" s="138">
        <v>0</v>
      </c>
      <c r="W22" s="138">
        <v>0</v>
      </c>
      <c r="X22" s="140">
        <v>0</v>
      </c>
      <c r="Y22" s="138">
        <v>0</v>
      </c>
      <c r="Z22" s="138">
        <v>0</v>
      </c>
      <c r="AA22" s="138">
        <v>0</v>
      </c>
      <c r="AB22" s="138">
        <v>0</v>
      </c>
      <c r="AC22" s="139">
        <v>0</v>
      </c>
      <c r="AD22" s="138">
        <v>0</v>
      </c>
      <c r="AE22" s="138">
        <v>0</v>
      </c>
      <c r="AF22" s="140">
        <v>0</v>
      </c>
      <c r="AG22" s="138">
        <v>9</v>
      </c>
      <c r="AH22" s="138">
        <v>6</v>
      </c>
      <c r="AI22" s="138">
        <v>1</v>
      </c>
      <c r="AJ22" s="138">
        <v>2</v>
      </c>
      <c r="AK22" s="139">
        <v>0</v>
      </c>
      <c r="AL22" s="138">
        <v>0</v>
      </c>
      <c r="AM22" s="138">
        <v>0</v>
      </c>
      <c r="AN22" s="138">
        <v>0</v>
      </c>
      <c r="AO22" s="490" t="s">
        <v>34</v>
      </c>
      <c r="AP22" s="464"/>
    </row>
    <row r="23" spans="1:42" ht="16.5" customHeight="1">
      <c r="A23" s="464" t="s">
        <v>35</v>
      </c>
      <c r="B23" s="467"/>
      <c r="C23" s="7"/>
      <c r="D23" s="138">
        <v>0</v>
      </c>
      <c r="E23" s="7"/>
      <c r="F23" s="138">
        <v>0</v>
      </c>
      <c r="G23" s="7"/>
      <c r="H23" s="138">
        <v>0</v>
      </c>
      <c r="I23" s="7"/>
      <c r="J23" s="138">
        <v>0</v>
      </c>
      <c r="K23" s="7"/>
      <c r="L23" s="138">
        <v>0</v>
      </c>
      <c r="M23" s="139">
        <v>0</v>
      </c>
      <c r="N23" s="138">
        <v>0</v>
      </c>
      <c r="O23" s="138">
        <v>0</v>
      </c>
      <c r="P23" s="140">
        <v>0</v>
      </c>
      <c r="Q23" s="138">
        <v>0</v>
      </c>
      <c r="R23" s="138">
        <v>0</v>
      </c>
      <c r="S23" s="138">
        <v>0</v>
      </c>
      <c r="T23" s="138">
        <v>0</v>
      </c>
      <c r="U23" s="139">
        <v>0</v>
      </c>
      <c r="V23" s="138">
        <v>0</v>
      </c>
      <c r="W23" s="138">
        <v>0</v>
      </c>
      <c r="X23" s="140">
        <v>0</v>
      </c>
      <c r="Y23" s="138">
        <v>0</v>
      </c>
      <c r="Z23" s="138">
        <v>0</v>
      </c>
      <c r="AA23" s="138">
        <v>0</v>
      </c>
      <c r="AB23" s="138">
        <v>0</v>
      </c>
      <c r="AC23" s="139">
        <v>0</v>
      </c>
      <c r="AD23" s="138">
        <v>0</v>
      </c>
      <c r="AE23" s="138">
        <v>0</v>
      </c>
      <c r="AF23" s="140">
        <v>0</v>
      </c>
      <c r="AG23" s="138">
        <v>0</v>
      </c>
      <c r="AH23" s="138">
        <v>0</v>
      </c>
      <c r="AI23" s="138">
        <v>0</v>
      </c>
      <c r="AJ23" s="138">
        <v>0</v>
      </c>
      <c r="AK23" s="139">
        <v>0</v>
      </c>
      <c r="AL23" s="138">
        <v>0</v>
      </c>
      <c r="AM23" s="138">
        <v>0</v>
      </c>
      <c r="AN23" s="138">
        <v>0</v>
      </c>
      <c r="AO23" s="490" t="s">
        <v>35</v>
      </c>
      <c r="AP23" s="468"/>
    </row>
    <row r="24" spans="1:42" ht="16.5" customHeight="1">
      <c r="A24" s="464" t="s">
        <v>36</v>
      </c>
      <c r="B24" s="467"/>
      <c r="C24" s="7"/>
      <c r="D24" s="138">
        <v>0</v>
      </c>
      <c r="E24" s="7"/>
      <c r="F24" s="138">
        <v>0</v>
      </c>
      <c r="G24" s="7"/>
      <c r="H24" s="138">
        <v>0</v>
      </c>
      <c r="I24" s="7"/>
      <c r="J24" s="138">
        <v>0</v>
      </c>
      <c r="K24" s="7"/>
      <c r="L24" s="138">
        <v>0</v>
      </c>
      <c r="M24" s="139">
        <v>0</v>
      </c>
      <c r="N24" s="138">
        <v>0</v>
      </c>
      <c r="O24" s="138">
        <v>0</v>
      </c>
      <c r="P24" s="140">
        <v>0</v>
      </c>
      <c r="Q24" s="138">
        <v>28</v>
      </c>
      <c r="R24" s="138">
        <v>13</v>
      </c>
      <c r="S24" s="138">
        <v>5</v>
      </c>
      <c r="T24" s="138">
        <v>10</v>
      </c>
      <c r="U24" s="139">
        <v>0</v>
      </c>
      <c r="V24" s="138">
        <v>0</v>
      </c>
      <c r="W24" s="138">
        <v>0</v>
      </c>
      <c r="X24" s="140">
        <v>0</v>
      </c>
      <c r="Y24" s="138">
        <v>0</v>
      </c>
      <c r="Z24" s="138">
        <v>0</v>
      </c>
      <c r="AA24" s="138">
        <v>0</v>
      </c>
      <c r="AB24" s="138">
        <v>0</v>
      </c>
      <c r="AC24" s="139">
        <v>0</v>
      </c>
      <c r="AD24" s="138">
        <v>0</v>
      </c>
      <c r="AE24" s="138">
        <v>0</v>
      </c>
      <c r="AF24" s="140">
        <v>0</v>
      </c>
      <c r="AG24" s="138">
        <v>0</v>
      </c>
      <c r="AH24" s="138">
        <v>0</v>
      </c>
      <c r="AI24" s="138">
        <v>0</v>
      </c>
      <c r="AJ24" s="138">
        <v>0</v>
      </c>
      <c r="AK24" s="139">
        <v>0</v>
      </c>
      <c r="AL24" s="138">
        <v>0</v>
      </c>
      <c r="AM24" s="138">
        <v>0</v>
      </c>
      <c r="AN24" s="138">
        <v>0</v>
      </c>
      <c r="AO24" s="490" t="s">
        <v>36</v>
      </c>
      <c r="AP24" s="468"/>
    </row>
    <row r="25" spans="1:42" ht="16.5" customHeight="1">
      <c r="A25" s="464" t="s">
        <v>37</v>
      </c>
      <c r="B25" s="467"/>
      <c r="C25" s="7"/>
      <c r="D25" s="138">
        <v>17</v>
      </c>
      <c r="E25" s="7"/>
      <c r="F25" s="138">
        <v>4</v>
      </c>
      <c r="G25" s="7"/>
      <c r="H25" s="138">
        <v>5</v>
      </c>
      <c r="I25" s="7"/>
      <c r="J25" s="138">
        <v>8</v>
      </c>
      <c r="K25" s="7"/>
      <c r="L25" s="138">
        <v>0</v>
      </c>
      <c r="M25" s="139">
        <v>0</v>
      </c>
      <c r="N25" s="138">
        <v>0</v>
      </c>
      <c r="O25" s="138">
        <v>0</v>
      </c>
      <c r="P25" s="140">
        <v>0</v>
      </c>
      <c r="Q25" s="138">
        <v>0</v>
      </c>
      <c r="R25" s="138">
        <v>0</v>
      </c>
      <c r="S25" s="138">
        <v>0</v>
      </c>
      <c r="T25" s="138">
        <v>0</v>
      </c>
      <c r="U25" s="139">
        <v>0</v>
      </c>
      <c r="V25" s="138">
        <v>0</v>
      </c>
      <c r="W25" s="138">
        <v>0</v>
      </c>
      <c r="X25" s="140">
        <v>0</v>
      </c>
      <c r="Y25" s="138">
        <v>0</v>
      </c>
      <c r="Z25" s="138">
        <v>0</v>
      </c>
      <c r="AA25" s="138">
        <v>0</v>
      </c>
      <c r="AB25" s="138">
        <v>0</v>
      </c>
      <c r="AC25" s="139">
        <v>0</v>
      </c>
      <c r="AD25" s="138">
        <v>0</v>
      </c>
      <c r="AE25" s="138">
        <v>0</v>
      </c>
      <c r="AF25" s="140">
        <v>0</v>
      </c>
      <c r="AG25" s="138">
        <v>83</v>
      </c>
      <c r="AH25" s="138">
        <v>20</v>
      </c>
      <c r="AI25" s="138">
        <v>29</v>
      </c>
      <c r="AJ25" s="138">
        <v>34</v>
      </c>
      <c r="AK25" s="139">
        <v>96</v>
      </c>
      <c r="AL25" s="138">
        <v>33</v>
      </c>
      <c r="AM25" s="138">
        <v>27</v>
      </c>
      <c r="AN25" s="138">
        <v>36</v>
      </c>
      <c r="AO25" s="490" t="s">
        <v>37</v>
      </c>
      <c r="AP25" s="468"/>
    </row>
    <row r="26" spans="1:42" ht="16.5" customHeight="1">
      <c r="A26" s="464" t="s">
        <v>38</v>
      </c>
      <c r="B26" s="467"/>
      <c r="C26" s="7"/>
      <c r="D26" s="138">
        <v>28</v>
      </c>
      <c r="E26" s="7"/>
      <c r="F26" s="138">
        <v>13</v>
      </c>
      <c r="G26" s="7"/>
      <c r="H26" s="138">
        <v>8</v>
      </c>
      <c r="I26" s="7"/>
      <c r="J26" s="138">
        <v>7</v>
      </c>
      <c r="K26" s="7"/>
      <c r="L26" s="138">
        <v>0</v>
      </c>
      <c r="M26" s="139">
        <v>0</v>
      </c>
      <c r="N26" s="138">
        <v>0</v>
      </c>
      <c r="O26" s="138">
        <v>0</v>
      </c>
      <c r="P26" s="140">
        <v>0</v>
      </c>
      <c r="Q26" s="138">
        <v>208</v>
      </c>
      <c r="R26" s="138">
        <v>104</v>
      </c>
      <c r="S26" s="138">
        <v>51</v>
      </c>
      <c r="T26" s="138">
        <v>53</v>
      </c>
      <c r="U26" s="139">
        <v>0</v>
      </c>
      <c r="V26" s="138">
        <v>0</v>
      </c>
      <c r="W26" s="138">
        <v>0</v>
      </c>
      <c r="X26" s="140">
        <v>0</v>
      </c>
      <c r="Y26" s="138">
        <v>0</v>
      </c>
      <c r="Z26" s="138">
        <v>0</v>
      </c>
      <c r="AA26" s="138">
        <v>0</v>
      </c>
      <c r="AB26" s="138">
        <v>0</v>
      </c>
      <c r="AC26" s="139">
        <v>24</v>
      </c>
      <c r="AD26" s="138">
        <v>8</v>
      </c>
      <c r="AE26" s="138">
        <v>8</v>
      </c>
      <c r="AF26" s="140">
        <v>8</v>
      </c>
      <c r="AG26" s="138">
        <v>16</v>
      </c>
      <c r="AH26" s="138">
        <v>4</v>
      </c>
      <c r="AI26" s="138">
        <v>7</v>
      </c>
      <c r="AJ26" s="138">
        <v>5</v>
      </c>
      <c r="AK26" s="139">
        <v>0</v>
      </c>
      <c r="AL26" s="138">
        <v>0</v>
      </c>
      <c r="AM26" s="138">
        <v>0</v>
      </c>
      <c r="AN26" s="138">
        <v>0</v>
      </c>
      <c r="AO26" s="490" t="s">
        <v>38</v>
      </c>
      <c r="AP26" s="468"/>
    </row>
    <row r="27" spans="1:42" ht="8.25" customHeight="1">
      <c r="A27" s="59"/>
      <c r="B27" s="77"/>
      <c r="C27" s="7"/>
      <c r="D27" s="138"/>
      <c r="E27" s="7"/>
      <c r="F27" s="138"/>
      <c r="G27" s="7"/>
      <c r="H27" s="138"/>
      <c r="I27" s="7"/>
      <c r="J27" s="138"/>
      <c r="K27" s="7"/>
      <c r="L27" s="138"/>
      <c r="M27" s="139"/>
      <c r="N27" s="138"/>
      <c r="O27" s="138"/>
      <c r="P27" s="140"/>
      <c r="Q27" s="138"/>
      <c r="R27" s="138"/>
      <c r="S27" s="138"/>
      <c r="T27" s="138"/>
      <c r="U27" s="139"/>
      <c r="V27" s="138"/>
      <c r="W27" s="138"/>
      <c r="X27" s="140"/>
      <c r="Y27" s="138"/>
      <c r="Z27" s="138"/>
      <c r="AA27" s="138"/>
      <c r="AB27" s="138"/>
      <c r="AC27" s="139"/>
      <c r="AD27" s="138"/>
      <c r="AE27" s="138"/>
      <c r="AF27" s="140"/>
      <c r="AG27" s="138"/>
      <c r="AH27" s="138"/>
      <c r="AI27" s="138"/>
      <c r="AJ27" s="138"/>
      <c r="AK27" s="139"/>
      <c r="AL27" s="138"/>
      <c r="AM27" s="138"/>
      <c r="AN27" s="138"/>
      <c r="AO27" s="78"/>
      <c r="AP27" s="76"/>
    </row>
    <row r="28" spans="1:42" ht="16.5" customHeight="1">
      <c r="A28" s="464" t="s">
        <v>39</v>
      </c>
      <c r="B28" s="467"/>
      <c r="C28" s="7"/>
      <c r="D28" s="138">
        <v>16</v>
      </c>
      <c r="E28" s="7"/>
      <c r="F28" s="138">
        <v>7</v>
      </c>
      <c r="G28" s="7"/>
      <c r="H28" s="138">
        <v>5</v>
      </c>
      <c r="I28" s="7"/>
      <c r="J28" s="138">
        <v>4</v>
      </c>
      <c r="K28" s="7"/>
      <c r="L28" s="138">
        <v>0</v>
      </c>
      <c r="M28" s="139">
        <v>0</v>
      </c>
      <c r="N28" s="138">
        <v>0</v>
      </c>
      <c r="O28" s="138">
        <v>0</v>
      </c>
      <c r="P28" s="140">
        <v>0</v>
      </c>
      <c r="Q28" s="138">
        <v>0</v>
      </c>
      <c r="R28" s="138">
        <v>0</v>
      </c>
      <c r="S28" s="138">
        <v>0</v>
      </c>
      <c r="T28" s="138">
        <v>0</v>
      </c>
      <c r="U28" s="139">
        <v>0</v>
      </c>
      <c r="V28" s="138">
        <v>0</v>
      </c>
      <c r="W28" s="138">
        <v>0</v>
      </c>
      <c r="X28" s="140">
        <v>0</v>
      </c>
      <c r="Y28" s="138">
        <v>0</v>
      </c>
      <c r="Z28" s="138">
        <v>0</v>
      </c>
      <c r="AA28" s="138">
        <v>0</v>
      </c>
      <c r="AB28" s="138">
        <v>0</v>
      </c>
      <c r="AC28" s="139">
        <v>0</v>
      </c>
      <c r="AD28" s="138">
        <v>0</v>
      </c>
      <c r="AE28" s="138">
        <v>0</v>
      </c>
      <c r="AF28" s="140">
        <v>0</v>
      </c>
      <c r="AG28" s="138">
        <v>16</v>
      </c>
      <c r="AH28" s="138">
        <v>5</v>
      </c>
      <c r="AI28" s="138">
        <v>9</v>
      </c>
      <c r="AJ28" s="138">
        <v>2</v>
      </c>
      <c r="AK28" s="139">
        <v>0</v>
      </c>
      <c r="AL28" s="138">
        <v>0</v>
      </c>
      <c r="AM28" s="138">
        <v>0</v>
      </c>
      <c r="AN28" s="138">
        <v>0</v>
      </c>
      <c r="AO28" s="490" t="s">
        <v>39</v>
      </c>
      <c r="AP28" s="468"/>
    </row>
    <row r="29" spans="1:42" ht="16.5" customHeight="1">
      <c r="A29" s="464" t="s">
        <v>40</v>
      </c>
      <c r="B29" s="467"/>
      <c r="C29" s="7"/>
      <c r="D29" s="138">
        <v>80</v>
      </c>
      <c r="E29" s="7"/>
      <c r="F29" s="138">
        <v>18</v>
      </c>
      <c r="G29" s="7"/>
      <c r="H29" s="138">
        <v>43</v>
      </c>
      <c r="I29" s="7"/>
      <c r="J29" s="138">
        <v>19</v>
      </c>
      <c r="K29" s="7"/>
      <c r="L29" s="138">
        <v>0</v>
      </c>
      <c r="M29" s="139">
        <v>0</v>
      </c>
      <c r="N29" s="138">
        <v>0</v>
      </c>
      <c r="O29" s="138">
        <v>0</v>
      </c>
      <c r="P29" s="140">
        <v>0</v>
      </c>
      <c r="Q29" s="138">
        <v>1</v>
      </c>
      <c r="R29" s="138">
        <v>0</v>
      </c>
      <c r="S29" s="138">
        <v>1</v>
      </c>
      <c r="T29" s="138">
        <v>0</v>
      </c>
      <c r="U29" s="139">
        <v>0</v>
      </c>
      <c r="V29" s="138">
        <v>0</v>
      </c>
      <c r="W29" s="138">
        <v>0</v>
      </c>
      <c r="X29" s="140">
        <v>0</v>
      </c>
      <c r="Y29" s="138">
        <v>0</v>
      </c>
      <c r="Z29" s="138">
        <v>0</v>
      </c>
      <c r="AA29" s="138">
        <v>0</v>
      </c>
      <c r="AB29" s="138">
        <v>0</v>
      </c>
      <c r="AC29" s="139">
        <v>0</v>
      </c>
      <c r="AD29" s="138">
        <v>0</v>
      </c>
      <c r="AE29" s="138">
        <v>0</v>
      </c>
      <c r="AF29" s="140">
        <v>0</v>
      </c>
      <c r="AG29" s="138">
        <v>130</v>
      </c>
      <c r="AH29" s="138">
        <v>45</v>
      </c>
      <c r="AI29" s="138">
        <v>51</v>
      </c>
      <c r="AJ29" s="138">
        <v>34</v>
      </c>
      <c r="AK29" s="139">
        <v>88</v>
      </c>
      <c r="AL29" s="138">
        <v>21</v>
      </c>
      <c r="AM29" s="138">
        <v>29</v>
      </c>
      <c r="AN29" s="138">
        <v>38</v>
      </c>
      <c r="AO29" s="490" t="s">
        <v>40</v>
      </c>
      <c r="AP29" s="468"/>
    </row>
    <row r="30" spans="1:42" ht="16.5" customHeight="1">
      <c r="A30" s="469" t="s">
        <v>41</v>
      </c>
      <c r="B30" s="470"/>
      <c r="C30" s="7"/>
      <c r="D30" s="138">
        <v>0</v>
      </c>
      <c r="E30" s="7"/>
      <c r="F30" s="138">
        <v>0</v>
      </c>
      <c r="G30" s="7"/>
      <c r="H30" s="138">
        <v>0</v>
      </c>
      <c r="I30" s="7"/>
      <c r="J30" s="138">
        <v>0</v>
      </c>
      <c r="K30" s="7"/>
      <c r="L30" s="138">
        <v>0</v>
      </c>
      <c r="M30" s="139">
        <v>0</v>
      </c>
      <c r="N30" s="138">
        <v>0</v>
      </c>
      <c r="O30" s="138">
        <v>0</v>
      </c>
      <c r="P30" s="140">
        <v>0</v>
      </c>
      <c r="Q30" s="138">
        <v>15</v>
      </c>
      <c r="R30" s="138">
        <v>6</v>
      </c>
      <c r="S30" s="138">
        <v>6</v>
      </c>
      <c r="T30" s="138">
        <v>3</v>
      </c>
      <c r="U30" s="139">
        <v>24</v>
      </c>
      <c r="V30" s="138">
        <v>8</v>
      </c>
      <c r="W30" s="138">
        <v>9</v>
      </c>
      <c r="X30" s="140">
        <v>7</v>
      </c>
      <c r="Y30" s="138">
        <v>0</v>
      </c>
      <c r="Z30" s="138">
        <v>0</v>
      </c>
      <c r="AA30" s="138">
        <v>0</v>
      </c>
      <c r="AB30" s="138">
        <v>0</v>
      </c>
      <c r="AC30" s="139">
        <v>0</v>
      </c>
      <c r="AD30" s="138">
        <v>0</v>
      </c>
      <c r="AE30" s="138">
        <v>0</v>
      </c>
      <c r="AF30" s="140">
        <v>0</v>
      </c>
      <c r="AG30" s="138">
        <v>45</v>
      </c>
      <c r="AH30" s="138">
        <v>10</v>
      </c>
      <c r="AI30" s="138">
        <v>11</v>
      </c>
      <c r="AJ30" s="138">
        <v>24</v>
      </c>
      <c r="AK30" s="139">
        <v>0</v>
      </c>
      <c r="AL30" s="138">
        <v>0</v>
      </c>
      <c r="AM30" s="138">
        <v>0</v>
      </c>
      <c r="AN30" s="138">
        <v>0</v>
      </c>
      <c r="AO30" s="491" t="s">
        <v>41</v>
      </c>
      <c r="AP30" s="469"/>
    </row>
    <row r="31" spans="1:42" ht="16.5" customHeight="1">
      <c r="A31" s="464" t="s">
        <v>42</v>
      </c>
      <c r="B31" s="467"/>
      <c r="C31" s="7"/>
      <c r="D31" s="138">
        <v>0</v>
      </c>
      <c r="E31" s="7"/>
      <c r="F31" s="138">
        <v>0</v>
      </c>
      <c r="G31" s="7"/>
      <c r="H31" s="138">
        <v>0</v>
      </c>
      <c r="I31" s="7"/>
      <c r="J31" s="138">
        <v>0</v>
      </c>
      <c r="K31" s="7"/>
      <c r="L31" s="138">
        <v>0</v>
      </c>
      <c r="M31" s="139">
        <v>0</v>
      </c>
      <c r="N31" s="138">
        <v>0</v>
      </c>
      <c r="O31" s="138">
        <v>0</v>
      </c>
      <c r="P31" s="140">
        <v>0</v>
      </c>
      <c r="Q31" s="138">
        <v>0</v>
      </c>
      <c r="R31" s="138">
        <v>0</v>
      </c>
      <c r="S31" s="138">
        <v>0</v>
      </c>
      <c r="T31" s="138">
        <v>0</v>
      </c>
      <c r="U31" s="139">
        <v>76</v>
      </c>
      <c r="V31" s="138">
        <v>18</v>
      </c>
      <c r="W31" s="138">
        <v>29</v>
      </c>
      <c r="X31" s="140">
        <v>29</v>
      </c>
      <c r="Y31" s="138">
        <v>0</v>
      </c>
      <c r="Z31" s="138">
        <v>0</v>
      </c>
      <c r="AA31" s="138">
        <v>0</v>
      </c>
      <c r="AB31" s="138">
        <v>0</v>
      </c>
      <c r="AC31" s="139">
        <v>35</v>
      </c>
      <c r="AD31" s="138">
        <v>10</v>
      </c>
      <c r="AE31" s="138">
        <v>13</v>
      </c>
      <c r="AF31" s="140">
        <v>12</v>
      </c>
      <c r="AG31" s="138">
        <v>2</v>
      </c>
      <c r="AH31" s="138">
        <v>0</v>
      </c>
      <c r="AI31" s="138">
        <v>2</v>
      </c>
      <c r="AJ31" s="138">
        <v>0</v>
      </c>
      <c r="AK31" s="139">
        <v>0</v>
      </c>
      <c r="AL31" s="138">
        <v>0</v>
      </c>
      <c r="AM31" s="138">
        <v>0</v>
      </c>
      <c r="AN31" s="138">
        <v>0</v>
      </c>
      <c r="AO31" s="490" t="s">
        <v>42</v>
      </c>
      <c r="AP31" s="468"/>
    </row>
    <row r="32" spans="1:42" ht="16.5" customHeight="1">
      <c r="A32" s="464" t="s">
        <v>43</v>
      </c>
      <c r="B32" s="467"/>
      <c r="C32" s="7"/>
      <c r="D32" s="138">
        <v>33</v>
      </c>
      <c r="E32" s="7"/>
      <c r="F32" s="138">
        <v>14</v>
      </c>
      <c r="G32" s="7"/>
      <c r="H32" s="138">
        <v>10</v>
      </c>
      <c r="I32" s="7"/>
      <c r="J32" s="138">
        <v>9</v>
      </c>
      <c r="K32" s="7"/>
      <c r="L32" s="138">
        <v>0</v>
      </c>
      <c r="M32" s="139">
        <v>0</v>
      </c>
      <c r="N32" s="138">
        <v>0</v>
      </c>
      <c r="O32" s="138">
        <v>0</v>
      </c>
      <c r="P32" s="140">
        <v>0</v>
      </c>
      <c r="Q32" s="138">
        <v>0</v>
      </c>
      <c r="R32" s="138">
        <v>0</v>
      </c>
      <c r="S32" s="138">
        <v>0</v>
      </c>
      <c r="T32" s="138">
        <v>0</v>
      </c>
      <c r="U32" s="139">
        <v>25</v>
      </c>
      <c r="V32" s="138">
        <v>8</v>
      </c>
      <c r="W32" s="138">
        <v>8</v>
      </c>
      <c r="X32" s="140">
        <v>9</v>
      </c>
      <c r="Y32" s="138">
        <v>0</v>
      </c>
      <c r="Z32" s="138">
        <v>0</v>
      </c>
      <c r="AA32" s="138">
        <v>0</v>
      </c>
      <c r="AB32" s="138">
        <v>0</v>
      </c>
      <c r="AC32" s="139">
        <v>23</v>
      </c>
      <c r="AD32" s="138">
        <v>8</v>
      </c>
      <c r="AE32" s="138">
        <v>6</v>
      </c>
      <c r="AF32" s="140">
        <v>9</v>
      </c>
      <c r="AG32" s="138">
        <v>46</v>
      </c>
      <c r="AH32" s="138">
        <v>12</v>
      </c>
      <c r="AI32" s="138">
        <v>9</v>
      </c>
      <c r="AJ32" s="138">
        <v>25</v>
      </c>
      <c r="AK32" s="139">
        <v>0</v>
      </c>
      <c r="AL32" s="138">
        <v>0</v>
      </c>
      <c r="AM32" s="138">
        <v>0</v>
      </c>
      <c r="AN32" s="138">
        <v>0</v>
      </c>
      <c r="AO32" s="490" t="s">
        <v>43</v>
      </c>
      <c r="AP32" s="468"/>
    </row>
    <row r="33" spans="1:42" ht="9" customHeight="1">
      <c r="A33" s="59"/>
      <c r="B33" s="77"/>
      <c r="C33" s="7"/>
      <c r="D33" s="138"/>
      <c r="E33" s="7"/>
      <c r="F33" s="138"/>
      <c r="G33" s="7"/>
      <c r="H33" s="138"/>
      <c r="I33" s="7"/>
      <c r="J33" s="138"/>
      <c r="K33" s="7"/>
      <c r="L33" s="138"/>
      <c r="M33" s="139"/>
      <c r="N33" s="138"/>
      <c r="O33" s="138"/>
      <c r="P33" s="140"/>
      <c r="Q33" s="138"/>
      <c r="R33" s="138"/>
      <c r="S33" s="138"/>
      <c r="T33" s="138"/>
      <c r="U33" s="139"/>
      <c r="V33" s="138"/>
      <c r="W33" s="138"/>
      <c r="X33" s="140"/>
      <c r="Y33" s="138"/>
      <c r="Z33" s="138"/>
      <c r="AA33" s="138"/>
      <c r="AB33" s="138"/>
      <c r="AC33" s="139"/>
      <c r="AD33" s="138"/>
      <c r="AE33" s="138"/>
      <c r="AF33" s="140"/>
      <c r="AG33" s="138"/>
      <c r="AH33" s="138"/>
      <c r="AI33" s="138"/>
      <c r="AJ33" s="138"/>
      <c r="AK33" s="139"/>
      <c r="AL33" s="138"/>
      <c r="AM33" s="138"/>
      <c r="AN33" s="138"/>
      <c r="AO33" s="78"/>
      <c r="AP33" s="76"/>
    </row>
    <row r="34" spans="1:42" ht="16.5" customHeight="1">
      <c r="A34" s="464" t="s">
        <v>44</v>
      </c>
      <c r="B34" s="467"/>
      <c r="C34" s="67">
        <v>22</v>
      </c>
      <c r="D34" s="138">
        <v>124</v>
      </c>
      <c r="E34" s="67">
        <v>6</v>
      </c>
      <c r="F34" s="138">
        <v>37</v>
      </c>
      <c r="G34" s="67">
        <v>10</v>
      </c>
      <c r="H34" s="138">
        <v>39</v>
      </c>
      <c r="I34" s="67">
        <v>5</v>
      </c>
      <c r="J34" s="138">
        <v>47</v>
      </c>
      <c r="K34" s="67">
        <v>1</v>
      </c>
      <c r="L34" s="138">
        <v>1</v>
      </c>
      <c r="M34" s="139">
        <v>0</v>
      </c>
      <c r="N34" s="138">
        <v>0</v>
      </c>
      <c r="O34" s="138">
        <v>0</v>
      </c>
      <c r="P34" s="140">
        <v>0</v>
      </c>
      <c r="Q34" s="138">
        <v>6</v>
      </c>
      <c r="R34" s="138">
        <v>2</v>
      </c>
      <c r="S34" s="138">
        <v>2</v>
      </c>
      <c r="T34" s="138">
        <v>2</v>
      </c>
      <c r="U34" s="139">
        <v>18</v>
      </c>
      <c r="V34" s="138">
        <v>6</v>
      </c>
      <c r="W34" s="138">
        <v>6</v>
      </c>
      <c r="X34" s="140">
        <v>6</v>
      </c>
      <c r="Y34" s="138">
        <v>0</v>
      </c>
      <c r="Z34" s="138">
        <v>0</v>
      </c>
      <c r="AA34" s="138">
        <v>0</v>
      </c>
      <c r="AB34" s="138">
        <v>0</v>
      </c>
      <c r="AC34" s="139">
        <v>0</v>
      </c>
      <c r="AD34" s="138">
        <v>0</v>
      </c>
      <c r="AE34" s="138">
        <v>0</v>
      </c>
      <c r="AF34" s="140">
        <v>0</v>
      </c>
      <c r="AG34" s="138">
        <v>0</v>
      </c>
      <c r="AH34" s="138">
        <v>0</v>
      </c>
      <c r="AI34" s="138">
        <v>0</v>
      </c>
      <c r="AJ34" s="138">
        <v>0</v>
      </c>
      <c r="AK34" s="139">
        <v>0</v>
      </c>
      <c r="AL34" s="138">
        <v>0</v>
      </c>
      <c r="AM34" s="138">
        <v>0</v>
      </c>
      <c r="AN34" s="138">
        <v>0</v>
      </c>
      <c r="AO34" s="490" t="s">
        <v>44</v>
      </c>
      <c r="AP34" s="468"/>
    </row>
    <row r="35" spans="1:42" ht="16.5" customHeight="1">
      <c r="A35" s="464" t="s">
        <v>45</v>
      </c>
      <c r="B35" s="465"/>
      <c r="C35" s="7"/>
      <c r="D35" s="138">
        <v>0</v>
      </c>
      <c r="E35" s="7"/>
      <c r="F35" s="138">
        <v>0</v>
      </c>
      <c r="G35" s="7"/>
      <c r="H35" s="138">
        <v>0</v>
      </c>
      <c r="I35" s="7"/>
      <c r="J35" s="138">
        <v>0</v>
      </c>
      <c r="K35" s="7"/>
      <c r="L35" s="138">
        <v>0</v>
      </c>
      <c r="M35" s="139">
        <v>0</v>
      </c>
      <c r="N35" s="138">
        <v>0</v>
      </c>
      <c r="O35" s="138">
        <v>0</v>
      </c>
      <c r="P35" s="140">
        <v>0</v>
      </c>
      <c r="Q35" s="138">
        <v>0</v>
      </c>
      <c r="R35" s="138">
        <v>0</v>
      </c>
      <c r="S35" s="138">
        <v>0</v>
      </c>
      <c r="T35" s="138">
        <v>0</v>
      </c>
      <c r="U35" s="139">
        <v>0</v>
      </c>
      <c r="V35" s="138">
        <v>0</v>
      </c>
      <c r="W35" s="138">
        <v>0</v>
      </c>
      <c r="X35" s="140">
        <v>0</v>
      </c>
      <c r="Y35" s="138">
        <v>0</v>
      </c>
      <c r="Z35" s="138">
        <v>0</v>
      </c>
      <c r="AA35" s="138">
        <v>0</v>
      </c>
      <c r="AB35" s="138">
        <v>0</v>
      </c>
      <c r="AC35" s="139">
        <v>0</v>
      </c>
      <c r="AD35" s="138">
        <v>0</v>
      </c>
      <c r="AE35" s="138">
        <v>0</v>
      </c>
      <c r="AF35" s="140">
        <v>0</v>
      </c>
      <c r="AG35" s="138">
        <v>0</v>
      </c>
      <c r="AH35" s="138">
        <v>0</v>
      </c>
      <c r="AI35" s="138">
        <v>0</v>
      </c>
      <c r="AJ35" s="138">
        <v>0</v>
      </c>
      <c r="AK35" s="139">
        <v>0</v>
      </c>
      <c r="AL35" s="138">
        <v>0</v>
      </c>
      <c r="AM35" s="138">
        <v>0</v>
      </c>
      <c r="AN35" s="138">
        <v>0</v>
      </c>
      <c r="AO35" s="490" t="s">
        <v>45</v>
      </c>
      <c r="AP35" s="464"/>
    </row>
    <row r="36" spans="1:42" ht="16.5" customHeight="1">
      <c r="A36" s="464" t="s">
        <v>46</v>
      </c>
      <c r="B36" s="465"/>
      <c r="C36" s="7"/>
      <c r="D36" s="138">
        <v>0</v>
      </c>
      <c r="E36" s="7"/>
      <c r="F36" s="138">
        <v>0</v>
      </c>
      <c r="G36" s="7"/>
      <c r="H36" s="138">
        <v>0</v>
      </c>
      <c r="I36" s="7"/>
      <c r="J36" s="138">
        <v>0</v>
      </c>
      <c r="K36" s="7"/>
      <c r="L36" s="138">
        <v>0</v>
      </c>
      <c r="M36" s="139">
        <v>0</v>
      </c>
      <c r="N36" s="138">
        <v>0</v>
      </c>
      <c r="O36" s="138">
        <v>0</v>
      </c>
      <c r="P36" s="140">
        <v>0</v>
      </c>
      <c r="Q36" s="138">
        <v>0</v>
      </c>
      <c r="R36" s="138">
        <v>0</v>
      </c>
      <c r="S36" s="138">
        <v>0</v>
      </c>
      <c r="T36" s="138">
        <v>0</v>
      </c>
      <c r="U36" s="139">
        <v>0</v>
      </c>
      <c r="V36" s="138">
        <v>0</v>
      </c>
      <c r="W36" s="138">
        <v>0</v>
      </c>
      <c r="X36" s="140">
        <v>0</v>
      </c>
      <c r="Y36" s="138">
        <v>0</v>
      </c>
      <c r="Z36" s="138">
        <v>0</v>
      </c>
      <c r="AA36" s="138">
        <v>0</v>
      </c>
      <c r="AB36" s="138">
        <v>0</v>
      </c>
      <c r="AC36" s="139">
        <v>0</v>
      </c>
      <c r="AD36" s="138">
        <v>0</v>
      </c>
      <c r="AE36" s="138">
        <v>0</v>
      </c>
      <c r="AF36" s="140">
        <v>0</v>
      </c>
      <c r="AG36" s="138">
        <v>23</v>
      </c>
      <c r="AH36" s="138">
        <v>7</v>
      </c>
      <c r="AI36" s="138">
        <v>10</v>
      </c>
      <c r="AJ36" s="138">
        <v>6</v>
      </c>
      <c r="AK36" s="139">
        <v>0</v>
      </c>
      <c r="AL36" s="138">
        <v>0</v>
      </c>
      <c r="AM36" s="138">
        <v>0</v>
      </c>
      <c r="AN36" s="138">
        <v>0</v>
      </c>
      <c r="AO36" s="490" t="s">
        <v>46</v>
      </c>
      <c r="AP36" s="464"/>
    </row>
    <row r="37" spans="1:42" ht="16.5" customHeight="1">
      <c r="A37" s="464" t="s">
        <v>47</v>
      </c>
      <c r="B37" s="472"/>
      <c r="C37" s="7"/>
      <c r="D37" s="138">
        <v>51</v>
      </c>
      <c r="E37" s="7"/>
      <c r="F37" s="138">
        <v>16</v>
      </c>
      <c r="G37" s="7"/>
      <c r="H37" s="138">
        <v>18</v>
      </c>
      <c r="I37" s="7"/>
      <c r="J37" s="138">
        <v>17</v>
      </c>
      <c r="K37" s="7"/>
      <c r="L37" s="138">
        <v>0</v>
      </c>
      <c r="M37" s="139">
        <v>0</v>
      </c>
      <c r="N37" s="138">
        <v>0</v>
      </c>
      <c r="O37" s="138">
        <v>0</v>
      </c>
      <c r="P37" s="140">
        <v>0</v>
      </c>
      <c r="Q37" s="138">
        <v>0</v>
      </c>
      <c r="R37" s="138">
        <v>0</v>
      </c>
      <c r="S37" s="138">
        <v>0</v>
      </c>
      <c r="T37" s="138">
        <v>0</v>
      </c>
      <c r="U37" s="139">
        <v>26</v>
      </c>
      <c r="V37" s="138">
        <v>6</v>
      </c>
      <c r="W37" s="138">
        <v>10</v>
      </c>
      <c r="X37" s="140">
        <v>10</v>
      </c>
      <c r="Y37" s="138">
        <v>0</v>
      </c>
      <c r="Z37" s="138">
        <v>0</v>
      </c>
      <c r="AA37" s="138">
        <v>0</v>
      </c>
      <c r="AB37" s="138">
        <v>0</v>
      </c>
      <c r="AC37" s="139">
        <v>36</v>
      </c>
      <c r="AD37" s="138">
        <v>10</v>
      </c>
      <c r="AE37" s="138">
        <v>16</v>
      </c>
      <c r="AF37" s="140">
        <v>10</v>
      </c>
      <c r="AG37" s="138">
        <v>0</v>
      </c>
      <c r="AH37" s="138">
        <v>0</v>
      </c>
      <c r="AI37" s="138">
        <v>0</v>
      </c>
      <c r="AJ37" s="138">
        <v>0</v>
      </c>
      <c r="AK37" s="139">
        <v>0</v>
      </c>
      <c r="AL37" s="138">
        <v>0</v>
      </c>
      <c r="AM37" s="138">
        <v>0</v>
      </c>
      <c r="AN37" s="138">
        <v>0</v>
      </c>
      <c r="AO37" s="490" t="s">
        <v>47</v>
      </c>
      <c r="AP37" s="473"/>
    </row>
    <row r="38" spans="1:42" ht="11.25" customHeight="1">
      <c r="A38" s="464" t="s">
        <v>48</v>
      </c>
      <c r="B38" s="465"/>
      <c r="C38" s="7"/>
      <c r="D38" s="151"/>
      <c r="E38" s="7"/>
      <c r="F38" s="151"/>
      <c r="G38" s="7"/>
      <c r="H38" s="151"/>
      <c r="I38" s="7"/>
      <c r="J38" s="151"/>
      <c r="K38" s="7"/>
      <c r="L38" s="151"/>
      <c r="M38" s="152"/>
      <c r="N38" s="153"/>
      <c r="O38" s="153"/>
      <c r="P38" s="157"/>
      <c r="Q38" s="151"/>
      <c r="R38" s="151"/>
      <c r="S38" s="151"/>
      <c r="T38" s="151"/>
      <c r="U38" s="152"/>
      <c r="V38" s="153"/>
      <c r="W38" s="153"/>
      <c r="X38" s="157"/>
      <c r="Y38" s="151"/>
      <c r="Z38" s="151"/>
      <c r="AA38" s="151"/>
      <c r="AB38" s="151"/>
      <c r="AC38" s="152"/>
      <c r="AD38" s="153"/>
      <c r="AE38" s="153"/>
      <c r="AF38" s="157"/>
      <c r="AG38" s="151"/>
      <c r="AH38" s="151"/>
      <c r="AI38" s="151"/>
      <c r="AJ38" s="151"/>
      <c r="AK38" s="152"/>
      <c r="AL38" s="153"/>
      <c r="AM38" s="153"/>
      <c r="AN38" s="153"/>
      <c r="AO38" s="490" t="s">
        <v>48</v>
      </c>
      <c r="AP38" s="464"/>
    </row>
    <row r="39" spans="1:42" ht="16.5" customHeight="1">
      <c r="A39" s="464" t="s">
        <v>49</v>
      </c>
      <c r="B39" s="465"/>
      <c r="C39" s="7"/>
      <c r="D39" s="159">
        <v>0</v>
      </c>
      <c r="E39" s="7"/>
      <c r="F39" s="159">
        <v>0</v>
      </c>
      <c r="G39" s="7"/>
      <c r="H39" s="159">
        <v>0</v>
      </c>
      <c r="I39" s="7"/>
      <c r="J39" s="159">
        <v>0</v>
      </c>
      <c r="K39" s="7"/>
      <c r="L39" s="159">
        <v>0</v>
      </c>
      <c r="M39" s="171">
        <v>0</v>
      </c>
      <c r="N39" s="160">
        <v>0</v>
      </c>
      <c r="O39" s="160">
        <v>0</v>
      </c>
      <c r="P39" s="161">
        <v>0</v>
      </c>
      <c r="Q39" s="159">
        <v>0</v>
      </c>
      <c r="R39" s="159">
        <v>0</v>
      </c>
      <c r="S39" s="159">
        <v>0</v>
      </c>
      <c r="T39" s="159">
        <v>0</v>
      </c>
      <c r="U39" s="171">
        <v>0</v>
      </c>
      <c r="V39" s="160">
        <v>0</v>
      </c>
      <c r="W39" s="160">
        <v>0</v>
      </c>
      <c r="X39" s="161">
        <v>0</v>
      </c>
      <c r="Y39" s="154">
        <v>0</v>
      </c>
      <c r="Z39" s="154">
        <v>0</v>
      </c>
      <c r="AA39" s="154">
        <v>0</v>
      </c>
      <c r="AB39" s="154">
        <v>0</v>
      </c>
      <c r="AC39" s="171">
        <v>0</v>
      </c>
      <c r="AD39" s="160">
        <v>0</v>
      </c>
      <c r="AE39" s="160">
        <v>0</v>
      </c>
      <c r="AF39" s="161">
        <v>0</v>
      </c>
      <c r="AG39" s="159">
        <v>0</v>
      </c>
      <c r="AH39" s="159">
        <v>0</v>
      </c>
      <c r="AI39" s="159">
        <v>0</v>
      </c>
      <c r="AJ39" s="159">
        <v>0</v>
      </c>
      <c r="AK39" s="171">
        <v>0</v>
      </c>
      <c r="AL39" s="160">
        <v>0</v>
      </c>
      <c r="AM39" s="160">
        <v>0</v>
      </c>
      <c r="AN39" s="160">
        <v>0</v>
      </c>
      <c r="AO39" s="490" t="s">
        <v>49</v>
      </c>
      <c r="AP39" s="464"/>
    </row>
    <row r="40" spans="1:42" ht="16.5" customHeight="1">
      <c r="A40" s="55"/>
      <c r="B40" s="54" t="s">
        <v>50</v>
      </c>
      <c r="C40" s="7"/>
      <c r="D40" s="138">
        <v>0</v>
      </c>
      <c r="E40" s="7"/>
      <c r="F40" s="154">
        <v>0</v>
      </c>
      <c r="G40" s="7"/>
      <c r="H40" s="154">
        <v>0</v>
      </c>
      <c r="I40" s="7"/>
      <c r="J40" s="154">
        <v>0</v>
      </c>
      <c r="K40" s="7"/>
      <c r="L40" s="154">
        <v>0</v>
      </c>
      <c r="M40" s="170">
        <v>0</v>
      </c>
      <c r="N40" s="156">
        <v>0</v>
      </c>
      <c r="O40" s="156">
        <v>0</v>
      </c>
      <c r="P40" s="163">
        <v>0</v>
      </c>
      <c r="Q40" s="154">
        <v>0</v>
      </c>
      <c r="R40" s="154">
        <v>0</v>
      </c>
      <c r="S40" s="154">
        <v>0</v>
      </c>
      <c r="T40" s="154">
        <v>0</v>
      </c>
      <c r="U40" s="170">
        <v>0</v>
      </c>
      <c r="V40" s="156">
        <v>0</v>
      </c>
      <c r="W40" s="156">
        <v>0</v>
      </c>
      <c r="X40" s="163">
        <v>0</v>
      </c>
      <c r="Y40" s="154">
        <v>0</v>
      </c>
      <c r="Z40" s="154">
        <v>0</v>
      </c>
      <c r="AA40" s="154">
        <v>0</v>
      </c>
      <c r="AB40" s="154">
        <v>0</v>
      </c>
      <c r="AC40" s="170">
        <v>0</v>
      </c>
      <c r="AD40" s="156">
        <v>0</v>
      </c>
      <c r="AE40" s="156">
        <v>0</v>
      </c>
      <c r="AF40" s="163">
        <v>0</v>
      </c>
      <c r="AG40" s="154">
        <v>0</v>
      </c>
      <c r="AH40" s="154">
        <v>0</v>
      </c>
      <c r="AI40" s="154">
        <v>0</v>
      </c>
      <c r="AJ40" s="154">
        <v>0</v>
      </c>
      <c r="AK40" s="170">
        <v>0</v>
      </c>
      <c r="AL40" s="156">
        <v>0</v>
      </c>
      <c r="AM40" s="156">
        <v>0</v>
      </c>
      <c r="AN40" s="156">
        <v>0</v>
      </c>
      <c r="AO40" s="62"/>
      <c r="AP40" s="59" t="s">
        <v>50</v>
      </c>
    </row>
    <row r="41" spans="1:42" ht="16.5" customHeight="1">
      <c r="A41" s="55"/>
      <c r="B41" s="54" t="s">
        <v>51</v>
      </c>
      <c r="C41" s="7"/>
      <c r="D41" s="138">
        <v>0</v>
      </c>
      <c r="E41" s="7"/>
      <c r="F41" s="154">
        <v>0</v>
      </c>
      <c r="G41" s="7"/>
      <c r="H41" s="154">
        <v>0</v>
      </c>
      <c r="I41" s="7"/>
      <c r="J41" s="154">
        <v>0</v>
      </c>
      <c r="K41" s="7"/>
      <c r="L41" s="154">
        <v>0</v>
      </c>
      <c r="M41" s="170">
        <v>0</v>
      </c>
      <c r="N41" s="156">
        <v>0</v>
      </c>
      <c r="O41" s="156">
        <v>0</v>
      </c>
      <c r="P41" s="163">
        <v>0</v>
      </c>
      <c r="Q41" s="154">
        <v>0</v>
      </c>
      <c r="R41" s="154">
        <v>0</v>
      </c>
      <c r="S41" s="154">
        <v>0</v>
      </c>
      <c r="T41" s="154">
        <v>0</v>
      </c>
      <c r="U41" s="170">
        <v>0</v>
      </c>
      <c r="V41" s="156">
        <v>0</v>
      </c>
      <c r="W41" s="156">
        <v>0</v>
      </c>
      <c r="X41" s="163">
        <v>0</v>
      </c>
      <c r="Y41" s="154">
        <v>0</v>
      </c>
      <c r="Z41" s="154">
        <v>0</v>
      </c>
      <c r="AA41" s="154">
        <v>0</v>
      </c>
      <c r="AB41" s="154">
        <v>0</v>
      </c>
      <c r="AC41" s="170">
        <v>0</v>
      </c>
      <c r="AD41" s="156">
        <v>0</v>
      </c>
      <c r="AE41" s="156">
        <v>0</v>
      </c>
      <c r="AF41" s="163">
        <v>0</v>
      </c>
      <c r="AG41" s="154">
        <v>0</v>
      </c>
      <c r="AH41" s="154">
        <v>0</v>
      </c>
      <c r="AI41" s="154">
        <v>0</v>
      </c>
      <c r="AJ41" s="154">
        <v>0</v>
      </c>
      <c r="AK41" s="170">
        <v>0</v>
      </c>
      <c r="AL41" s="156">
        <v>0</v>
      </c>
      <c r="AM41" s="156">
        <v>0</v>
      </c>
      <c r="AN41" s="156">
        <v>0</v>
      </c>
      <c r="AO41" s="62"/>
      <c r="AP41" s="59" t="s">
        <v>51</v>
      </c>
    </row>
    <row r="42" spans="1:42" ht="11.25" customHeight="1">
      <c r="A42" s="55"/>
      <c r="B42" s="54"/>
      <c r="C42" s="7"/>
      <c r="D42" s="154"/>
      <c r="E42" s="7"/>
      <c r="F42" s="154"/>
      <c r="G42" s="7"/>
      <c r="H42" s="154"/>
      <c r="I42" s="7"/>
      <c r="J42" s="154"/>
      <c r="K42" s="7"/>
      <c r="L42" s="154"/>
      <c r="M42" s="170"/>
      <c r="N42" s="156"/>
      <c r="O42" s="156"/>
      <c r="P42" s="163"/>
      <c r="Q42" s="154"/>
      <c r="R42" s="154"/>
      <c r="S42" s="154"/>
      <c r="T42" s="154"/>
      <c r="U42" s="170"/>
      <c r="V42" s="156"/>
      <c r="W42" s="156"/>
      <c r="X42" s="163"/>
      <c r="Y42" s="154"/>
      <c r="Z42" s="154"/>
      <c r="AA42" s="154"/>
      <c r="AB42" s="154"/>
      <c r="AC42" s="170"/>
      <c r="AD42" s="156"/>
      <c r="AE42" s="156"/>
      <c r="AF42" s="163"/>
      <c r="AG42" s="154"/>
      <c r="AH42" s="154"/>
      <c r="AI42" s="154"/>
      <c r="AJ42" s="154"/>
      <c r="AK42" s="170"/>
      <c r="AL42" s="156"/>
      <c r="AM42" s="156"/>
      <c r="AN42" s="156"/>
      <c r="AO42" s="62"/>
      <c r="AP42" s="59"/>
    </row>
    <row r="43" spans="1:42" ht="16.5" customHeight="1">
      <c r="A43" s="464" t="s">
        <v>52</v>
      </c>
      <c r="B43" s="465"/>
      <c r="C43" s="7"/>
      <c r="D43" s="159">
        <v>0</v>
      </c>
      <c r="E43" s="7"/>
      <c r="F43" s="159">
        <v>0</v>
      </c>
      <c r="G43" s="7"/>
      <c r="H43" s="159">
        <v>0</v>
      </c>
      <c r="I43" s="7"/>
      <c r="J43" s="159">
        <v>0</v>
      </c>
      <c r="K43" s="7"/>
      <c r="L43" s="159">
        <v>0</v>
      </c>
      <c r="M43" s="171">
        <v>0</v>
      </c>
      <c r="N43" s="160">
        <v>0</v>
      </c>
      <c r="O43" s="160">
        <v>0</v>
      </c>
      <c r="P43" s="161">
        <v>0</v>
      </c>
      <c r="Q43" s="159">
        <v>0</v>
      </c>
      <c r="R43" s="159">
        <v>0</v>
      </c>
      <c r="S43" s="159">
        <v>0</v>
      </c>
      <c r="T43" s="159">
        <v>0</v>
      </c>
      <c r="U43" s="171">
        <v>0</v>
      </c>
      <c r="V43" s="160">
        <v>0</v>
      </c>
      <c r="W43" s="160">
        <v>0</v>
      </c>
      <c r="X43" s="161">
        <v>0</v>
      </c>
      <c r="Y43" s="154">
        <v>0</v>
      </c>
      <c r="Z43" s="154">
        <v>0</v>
      </c>
      <c r="AA43" s="154">
        <v>0</v>
      </c>
      <c r="AB43" s="154">
        <v>0</v>
      </c>
      <c r="AC43" s="171">
        <v>17</v>
      </c>
      <c r="AD43" s="160">
        <v>7</v>
      </c>
      <c r="AE43" s="160">
        <v>7</v>
      </c>
      <c r="AF43" s="161">
        <v>3</v>
      </c>
      <c r="AG43" s="159">
        <v>0</v>
      </c>
      <c r="AH43" s="159">
        <v>0</v>
      </c>
      <c r="AI43" s="159">
        <v>0</v>
      </c>
      <c r="AJ43" s="159">
        <v>0</v>
      </c>
      <c r="AK43" s="171">
        <v>0</v>
      </c>
      <c r="AL43" s="160">
        <v>0</v>
      </c>
      <c r="AM43" s="160">
        <v>0</v>
      </c>
      <c r="AN43" s="160">
        <v>0</v>
      </c>
      <c r="AO43" s="490" t="s">
        <v>52</v>
      </c>
      <c r="AP43" s="464"/>
    </row>
    <row r="44" spans="1:42" ht="16.5" customHeight="1">
      <c r="A44" s="55"/>
      <c r="B44" s="54" t="s">
        <v>53</v>
      </c>
      <c r="C44" s="7"/>
      <c r="D44" s="138">
        <v>0</v>
      </c>
      <c r="E44" s="7"/>
      <c r="F44" s="154">
        <v>0</v>
      </c>
      <c r="G44" s="7"/>
      <c r="H44" s="154">
        <v>0</v>
      </c>
      <c r="I44" s="7"/>
      <c r="J44" s="154">
        <v>0</v>
      </c>
      <c r="K44" s="7"/>
      <c r="L44" s="154">
        <v>0</v>
      </c>
      <c r="M44" s="170">
        <v>0</v>
      </c>
      <c r="N44" s="156">
        <v>0</v>
      </c>
      <c r="O44" s="156">
        <v>0</v>
      </c>
      <c r="P44" s="163">
        <v>0</v>
      </c>
      <c r="Q44" s="154">
        <v>0</v>
      </c>
      <c r="R44" s="154">
        <v>0</v>
      </c>
      <c r="S44" s="154">
        <v>0</v>
      </c>
      <c r="T44" s="154">
        <v>0</v>
      </c>
      <c r="U44" s="170">
        <v>0</v>
      </c>
      <c r="V44" s="156">
        <v>0</v>
      </c>
      <c r="W44" s="156">
        <v>0</v>
      </c>
      <c r="X44" s="163">
        <v>0</v>
      </c>
      <c r="Y44" s="154">
        <v>0</v>
      </c>
      <c r="Z44" s="154">
        <v>0</v>
      </c>
      <c r="AA44" s="154">
        <v>0</v>
      </c>
      <c r="AB44" s="154">
        <v>0</v>
      </c>
      <c r="AC44" s="170">
        <v>17</v>
      </c>
      <c r="AD44" s="156">
        <v>7</v>
      </c>
      <c r="AE44" s="156">
        <v>7</v>
      </c>
      <c r="AF44" s="163">
        <v>3</v>
      </c>
      <c r="AG44" s="154">
        <v>0</v>
      </c>
      <c r="AH44" s="154">
        <v>0</v>
      </c>
      <c r="AI44" s="154">
        <v>0</v>
      </c>
      <c r="AJ44" s="154">
        <v>0</v>
      </c>
      <c r="AK44" s="170">
        <v>0</v>
      </c>
      <c r="AL44" s="156">
        <v>0</v>
      </c>
      <c r="AM44" s="156">
        <v>0</v>
      </c>
      <c r="AN44" s="156">
        <v>0</v>
      </c>
      <c r="AO44" s="62"/>
      <c r="AP44" s="59" t="s">
        <v>53</v>
      </c>
    </row>
    <row r="45" spans="1:42" ht="12" customHeight="1">
      <c r="A45" s="55"/>
      <c r="B45" s="54"/>
      <c r="C45" s="7"/>
      <c r="D45" s="154"/>
      <c r="E45" s="7"/>
      <c r="F45" s="154"/>
      <c r="G45" s="7"/>
      <c r="H45" s="154"/>
      <c r="I45" s="7"/>
      <c r="J45" s="154"/>
      <c r="K45" s="7"/>
      <c r="L45" s="154"/>
      <c r="M45" s="170"/>
      <c r="N45" s="156"/>
      <c r="O45" s="156"/>
      <c r="P45" s="163"/>
      <c r="Q45" s="154"/>
      <c r="R45" s="154"/>
      <c r="S45" s="154"/>
      <c r="T45" s="154"/>
      <c r="U45" s="170"/>
      <c r="V45" s="156"/>
      <c r="W45" s="156"/>
      <c r="X45" s="163"/>
      <c r="Y45" s="154"/>
      <c r="Z45" s="154"/>
      <c r="AA45" s="154"/>
      <c r="AB45" s="154"/>
      <c r="AC45" s="170"/>
      <c r="AD45" s="156"/>
      <c r="AE45" s="156"/>
      <c r="AF45" s="163"/>
      <c r="AG45" s="154"/>
      <c r="AH45" s="154"/>
      <c r="AI45" s="154"/>
      <c r="AJ45" s="154"/>
      <c r="AK45" s="170"/>
      <c r="AL45" s="156"/>
      <c r="AM45" s="156"/>
      <c r="AN45" s="156"/>
      <c r="AO45" s="62"/>
      <c r="AP45" s="59"/>
    </row>
    <row r="46" spans="1:42" ht="16.5" customHeight="1">
      <c r="A46" s="464" t="s">
        <v>54</v>
      </c>
      <c r="B46" s="465"/>
      <c r="C46" s="7"/>
      <c r="D46" s="159">
        <v>0</v>
      </c>
      <c r="E46" s="7"/>
      <c r="F46" s="159">
        <v>0</v>
      </c>
      <c r="G46" s="7"/>
      <c r="H46" s="159">
        <v>0</v>
      </c>
      <c r="I46" s="7"/>
      <c r="J46" s="159">
        <v>0</v>
      </c>
      <c r="K46" s="7"/>
      <c r="L46" s="159">
        <v>0</v>
      </c>
      <c r="M46" s="171">
        <v>0</v>
      </c>
      <c r="N46" s="160">
        <v>0</v>
      </c>
      <c r="O46" s="160">
        <v>0</v>
      </c>
      <c r="P46" s="161">
        <v>0</v>
      </c>
      <c r="Q46" s="159">
        <v>0</v>
      </c>
      <c r="R46" s="159">
        <v>0</v>
      </c>
      <c r="S46" s="159">
        <v>0</v>
      </c>
      <c r="T46" s="159">
        <v>0</v>
      </c>
      <c r="U46" s="171">
        <v>0</v>
      </c>
      <c r="V46" s="160">
        <v>0</v>
      </c>
      <c r="W46" s="160">
        <v>0</v>
      </c>
      <c r="X46" s="161">
        <v>0</v>
      </c>
      <c r="Y46" s="154">
        <v>0</v>
      </c>
      <c r="Z46" s="154">
        <v>0</v>
      </c>
      <c r="AA46" s="154">
        <v>0</v>
      </c>
      <c r="AB46" s="154">
        <v>0</v>
      </c>
      <c r="AC46" s="171">
        <v>0</v>
      </c>
      <c r="AD46" s="160">
        <v>0</v>
      </c>
      <c r="AE46" s="160">
        <v>0</v>
      </c>
      <c r="AF46" s="161">
        <v>0</v>
      </c>
      <c r="AG46" s="159">
        <v>0</v>
      </c>
      <c r="AH46" s="159">
        <v>0</v>
      </c>
      <c r="AI46" s="159">
        <v>0</v>
      </c>
      <c r="AJ46" s="159">
        <v>0</v>
      </c>
      <c r="AK46" s="171">
        <v>0</v>
      </c>
      <c r="AL46" s="160">
        <v>0</v>
      </c>
      <c r="AM46" s="160">
        <v>0</v>
      </c>
      <c r="AN46" s="160">
        <v>0</v>
      </c>
      <c r="AO46" s="490" t="s">
        <v>54</v>
      </c>
      <c r="AP46" s="464"/>
    </row>
    <row r="47" spans="1:42" ht="16.5" customHeight="1">
      <c r="A47" s="55"/>
      <c r="B47" s="34" t="s">
        <v>55</v>
      </c>
      <c r="C47" s="7"/>
      <c r="D47" s="138">
        <v>0</v>
      </c>
      <c r="E47" s="7"/>
      <c r="F47" s="154">
        <v>0</v>
      </c>
      <c r="G47" s="7"/>
      <c r="H47" s="154">
        <v>0</v>
      </c>
      <c r="I47" s="7"/>
      <c r="J47" s="154">
        <v>0</v>
      </c>
      <c r="K47" s="7"/>
      <c r="L47" s="154">
        <v>0</v>
      </c>
      <c r="M47" s="170">
        <v>0</v>
      </c>
      <c r="N47" s="156">
        <v>0</v>
      </c>
      <c r="O47" s="156">
        <v>0</v>
      </c>
      <c r="P47" s="163">
        <v>0</v>
      </c>
      <c r="Q47" s="154">
        <v>0</v>
      </c>
      <c r="R47" s="154">
        <v>0</v>
      </c>
      <c r="S47" s="154">
        <v>0</v>
      </c>
      <c r="T47" s="154">
        <v>0</v>
      </c>
      <c r="U47" s="170">
        <v>0</v>
      </c>
      <c r="V47" s="156">
        <v>0</v>
      </c>
      <c r="W47" s="156">
        <v>0</v>
      </c>
      <c r="X47" s="163">
        <v>0</v>
      </c>
      <c r="Y47" s="154">
        <v>0</v>
      </c>
      <c r="Z47" s="154">
        <v>0</v>
      </c>
      <c r="AA47" s="154">
        <v>0</v>
      </c>
      <c r="AB47" s="154">
        <v>0</v>
      </c>
      <c r="AC47" s="170">
        <v>0</v>
      </c>
      <c r="AD47" s="156">
        <v>0</v>
      </c>
      <c r="AE47" s="156">
        <v>0</v>
      </c>
      <c r="AF47" s="163">
        <v>0</v>
      </c>
      <c r="AG47" s="154">
        <v>0</v>
      </c>
      <c r="AH47" s="154">
        <v>0</v>
      </c>
      <c r="AI47" s="154">
        <v>0</v>
      </c>
      <c r="AJ47" s="154">
        <v>0</v>
      </c>
      <c r="AK47" s="170">
        <v>0</v>
      </c>
      <c r="AL47" s="156">
        <v>0</v>
      </c>
      <c r="AM47" s="156">
        <v>0</v>
      </c>
      <c r="AN47" s="156">
        <v>0</v>
      </c>
      <c r="AO47" s="62"/>
      <c r="AP47" s="60" t="s">
        <v>55</v>
      </c>
    </row>
    <row r="48" spans="1:42" ht="12" customHeight="1">
      <c r="A48" s="55"/>
      <c r="B48" s="34"/>
      <c r="C48" s="7"/>
      <c r="D48" s="154"/>
      <c r="E48" s="7"/>
      <c r="F48" s="154"/>
      <c r="G48" s="7"/>
      <c r="H48" s="154"/>
      <c r="I48" s="7"/>
      <c r="J48" s="154"/>
      <c r="K48" s="7"/>
      <c r="L48" s="154"/>
      <c r="M48" s="170"/>
      <c r="N48" s="156"/>
      <c r="O48" s="156"/>
      <c r="P48" s="163"/>
      <c r="Q48" s="154"/>
      <c r="R48" s="154"/>
      <c r="S48" s="154"/>
      <c r="T48" s="154"/>
      <c r="U48" s="170"/>
      <c r="V48" s="156"/>
      <c r="W48" s="156"/>
      <c r="X48" s="163"/>
      <c r="Y48" s="154"/>
      <c r="Z48" s="154"/>
      <c r="AA48" s="154"/>
      <c r="AB48" s="154"/>
      <c r="AC48" s="170"/>
      <c r="AD48" s="156"/>
      <c r="AE48" s="156"/>
      <c r="AF48" s="163"/>
      <c r="AG48" s="154"/>
      <c r="AH48" s="154"/>
      <c r="AI48" s="154"/>
      <c r="AJ48" s="154"/>
      <c r="AK48" s="170"/>
      <c r="AL48" s="156"/>
      <c r="AM48" s="156"/>
      <c r="AN48" s="156"/>
      <c r="AO48" s="62"/>
      <c r="AP48" s="60"/>
    </row>
    <row r="49" spans="1:42" ht="16.5" customHeight="1">
      <c r="A49" s="464" t="s">
        <v>56</v>
      </c>
      <c r="B49" s="465"/>
      <c r="C49" s="7"/>
      <c r="D49" s="159">
        <v>0</v>
      </c>
      <c r="E49" s="7"/>
      <c r="F49" s="159">
        <v>0</v>
      </c>
      <c r="G49" s="7"/>
      <c r="H49" s="159">
        <v>0</v>
      </c>
      <c r="I49" s="7"/>
      <c r="J49" s="159">
        <v>0</v>
      </c>
      <c r="K49" s="7"/>
      <c r="L49" s="159">
        <v>0</v>
      </c>
      <c r="M49" s="171">
        <v>0</v>
      </c>
      <c r="N49" s="160">
        <v>0</v>
      </c>
      <c r="O49" s="160">
        <v>0</v>
      </c>
      <c r="P49" s="161">
        <v>0</v>
      </c>
      <c r="Q49" s="159">
        <v>0</v>
      </c>
      <c r="R49" s="159">
        <v>0</v>
      </c>
      <c r="S49" s="159">
        <v>0</v>
      </c>
      <c r="T49" s="159">
        <v>0</v>
      </c>
      <c r="U49" s="171">
        <v>0</v>
      </c>
      <c r="V49" s="160">
        <v>0</v>
      </c>
      <c r="W49" s="160">
        <v>0</v>
      </c>
      <c r="X49" s="161">
        <v>0</v>
      </c>
      <c r="Y49" s="154">
        <v>0</v>
      </c>
      <c r="Z49" s="154">
        <v>0</v>
      </c>
      <c r="AA49" s="154">
        <v>0</v>
      </c>
      <c r="AB49" s="154">
        <v>0</v>
      </c>
      <c r="AC49" s="171">
        <v>0</v>
      </c>
      <c r="AD49" s="160">
        <v>0</v>
      </c>
      <c r="AE49" s="160">
        <v>0</v>
      </c>
      <c r="AF49" s="161">
        <v>0</v>
      </c>
      <c r="AG49" s="159">
        <v>0</v>
      </c>
      <c r="AH49" s="159">
        <v>0</v>
      </c>
      <c r="AI49" s="159">
        <v>0</v>
      </c>
      <c r="AJ49" s="159">
        <v>0</v>
      </c>
      <c r="AK49" s="171">
        <v>0</v>
      </c>
      <c r="AL49" s="160">
        <v>0</v>
      </c>
      <c r="AM49" s="160">
        <v>0</v>
      </c>
      <c r="AN49" s="160">
        <v>0</v>
      </c>
      <c r="AO49" s="490" t="s">
        <v>56</v>
      </c>
      <c r="AP49" s="464"/>
    </row>
    <row r="50" spans="1:42" ht="16.5" customHeight="1">
      <c r="A50" s="55"/>
      <c r="B50" s="34" t="s">
        <v>57</v>
      </c>
      <c r="C50" s="7"/>
      <c r="D50" s="138">
        <v>0</v>
      </c>
      <c r="E50" s="7"/>
      <c r="F50" s="154">
        <v>0</v>
      </c>
      <c r="G50" s="7"/>
      <c r="H50" s="154">
        <v>0</v>
      </c>
      <c r="I50" s="7"/>
      <c r="J50" s="154">
        <v>0</v>
      </c>
      <c r="K50" s="7"/>
      <c r="L50" s="154">
        <v>0</v>
      </c>
      <c r="M50" s="170">
        <v>0</v>
      </c>
      <c r="N50" s="156">
        <v>0</v>
      </c>
      <c r="O50" s="156">
        <v>0</v>
      </c>
      <c r="P50" s="163">
        <v>0</v>
      </c>
      <c r="Q50" s="154">
        <v>0</v>
      </c>
      <c r="R50" s="154">
        <v>0</v>
      </c>
      <c r="S50" s="154">
        <v>0</v>
      </c>
      <c r="T50" s="154">
        <v>0</v>
      </c>
      <c r="U50" s="170">
        <v>0</v>
      </c>
      <c r="V50" s="156">
        <v>0</v>
      </c>
      <c r="W50" s="156">
        <v>0</v>
      </c>
      <c r="X50" s="163">
        <v>0</v>
      </c>
      <c r="Y50" s="154">
        <v>0</v>
      </c>
      <c r="Z50" s="154">
        <v>0</v>
      </c>
      <c r="AA50" s="154">
        <v>0</v>
      </c>
      <c r="AB50" s="154">
        <v>0</v>
      </c>
      <c r="AC50" s="170">
        <v>0</v>
      </c>
      <c r="AD50" s="156">
        <v>0</v>
      </c>
      <c r="AE50" s="156">
        <v>0</v>
      </c>
      <c r="AF50" s="163">
        <v>0</v>
      </c>
      <c r="AG50" s="154">
        <v>0</v>
      </c>
      <c r="AH50" s="154">
        <v>0</v>
      </c>
      <c r="AI50" s="154">
        <v>0</v>
      </c>
      <c r="AJ50" s="154">
        <v>0</v>
      </c>
      <c r="AK50" s="170">
        <v>0</v>
      </c>
      <c r="AL50" s="156">
        <v>0</v>
      </c>
      <c r="AM50" s="156">
        <v>0</v>
      </c>
      <c r="AN50" s="156">
        <v>0</v>
      </c>
      <c r="AO50" s="62"/>
      <c r="AP50" s="60" t="s">
        <v>57</v>
      </c>
    </row>
    <row r="51" spans="1:42" ht="12" customHeight="1">
      <c r="A51" s="55"/>
      <c r="B51" s="34"/>
      <c r="C51" s="7"/>
      <c r="D51" s="154"/>
      <c r="E51" s="7"/>
      <c r="F51" s="154"/>
      <c r="G51" s="7"/>
      <c r="H51" s="154"/>
      <c r="I51" s="7"/>
      <c r="J51" s="154"/>
      <c r="K51" s="7"/>
      <c r="L51" s="154"/>
      <c r="M51" s="170"/>
      <c r="N51" s="156"/>
      <c r="O51" s="156"/>
      <c r="P51" s="163"/>
      <c r="Q51" s="154"/>
      <c r="R51" s="154"/>
      <c r="S51" s="154"/>
      <c r="T51" s="154"/>
      <c r="U51" s="170"/>
      <c r="V51" s="156"/>
      <c r="W51" s="156"/>
      <c r="X51" s="163"/>
      <c r="Y51" s="154"/>
      <c r="Z51" s="154"/>
      <c r="AA51" s="154"/>
      <c r="AB51" s="154"/>
      <c r="AC51" s="170"/>
      <c r="AD51" s="156"/>
      <c r="AE51" s="156"/>
      <c r="AF51" s="163"/>
      <c r="AG51" s="154"/>
      <c r="AH51" s="154"/>
      <c r="AI51" s="154"/>
      <c r="AJ51" s="154"/>
      <c r="AK51" s="170"/>
      <c r="AL51" s="156"/>
      <c r="AM51" s="156"/>
      <c r="AN51" s="156"/>
      <c r="AO51" s="62"/>
      <c r="AP51" s="60"/>
    </row>
    <row r="52" spans="1:42" ht="16.5" customHeight="1">
      <c r="A52" s="464" t="s">
        <v>58</v>
      </c>
      <c r="B52" s="465"/>
      <c r="C52" s="7"/>
      <c r="D52" s="159">
        <v>0</v>
      </c>
      <c r="E52" s="7"/>
      <c r="F52" s="159">
        <v>0</v>
      </c>
      <c r="G52" s="7"/>
      <c r="H52" s="159">
        <v>0</v>
      </c>
      <c r="I52" s="7"/>
      <c r="J52" s="159">
        <v>0</v>
      </c>
      <c r="K52" s="7"/>
      <c r="L52" s="159">
        <v>0</v>
      </c>
      <c r="M52" s="171">
        <v>0</v>
      </c>
      <c r="N52" s="160">
        <v>0</v>
      </c>
      <c r="O52" s="160">
        <v>0</v>
      </c>
      <c r="P52" s="161">
        <v>0</v>
      </c>
      <c r="Q52" s="159">
        <v>0</v>
      </c>
      <c r="R52" s="159">
        <v>0</v>
      </c>
      <c r="S52" s="159">
        <v>0</v>
      </c>
      <c r="T52" s="159">
        <v>0</v>
      </c>
      <c r="U52" s="171">
        <v>0</v>
      </c>
      <c r="V52" s="160">
        <v>0</v>
      </c>
      <c r="W52" s="160">
        <v>0</v>
      </c>
      <c r="X52" s="161">
        <v>0</v>
      </c>
      <c r="Y52" s="154">
        <v>0</v>
      </c>
      <c r="Z52" s="154">
        <v>0</v>
      </c>
      <c r="AA52" s="154">
        <v>0</v>
      </c>
      <c r="AB52" s="154">
        <v>0</v>
      </c>
      <c r="AC52" s="171">
        <v>0</v>
      </c>
      <c r="AD52" s="160">
        <v>0</v>
      </c>
      <c r="AE52" s="160">
        <v>0</v>
      </c>
      <c r="AF52" s="161">
        <v>0</v>
      </c>
      <c r="AG52" s="159">
        <v>0</v>
      </c>
      <c r="AH52" s="159">
        <v>0</v>
      </c>
      <c r="AI52" s="159">
        <v>0</v>
      </c>
      <c r="AJ52" s="159">
        <v>0</v>
      </c>
      <c r="AK52" s="171">
        <v>0</v>
      </c>
      <c r="AL52" s="160">
        <v>0</v>
      </c>
      <c r="AM52" s="160">
        <v>0</v>
      </c>
      <c r="AN52" s="160">
        <v>0</v>
      </c>
      <c r="AO52" s="490" t="s">
        <v>58</v>
      </c>
      <c r="AP52" s="464"/>
    </row>
    <row r="53" spans="1:42" ht="16.5" customHeight="1">
      <c r="A53" s="55"/>
      <c r="B53" s="34" t="s">
        <v>59</v>
      </c>
      <c r="C53" s="7"/>
      <c r="D53" s="138">
        <v>0</v>
      </c>
      <c r="E53" s="7"/>
      <c r="F53" s="154">
        <v>0</v>
      </c>
      <c r="G53" s="7"/>
      <c r="H53" s="154">
        <v>0</v>
      </c>
      <c r="I53" s="7"/>
      <c r="J53" s="154">
        <v>0</v>
      </c>
      <c r="K53" s="7"/>
      <c r="L53" s="154">
        <v>0</v>
      </c>
      <c r="M53" s="170">
        <v>0</v>
      </c>
      <c r="N53" s="156">
        <v>0</v>
      </c>
      <c r="O53" s="156">
        <v>0</v>
      </c>
      <c r="P53" s="163">
        <v>0</v>
      </c>
      <c r="Q53" s="154">
        <v>0</v>
      </c>
      <c r="R53" s="154">
        <v>0</v>
      </c>
      <c r="S53" s="154">
        <v>0</v>
      </c>
      <c r="T53" s="154">
        <v>0</v>
      </c>
      <c r="U53" s="170">
        <v>0</v>
      </c>
      <c r="V53" s="156">
        <v>0</v>
      </c>
      <c r="W53" s="156">
        <v>0</v>
      </c>
      <c r="X53" s="163">
        <v>0</v>
      </c>
      <c r="Y53" s="154">
        <v>0</v>
      </c>
      <c r="Z53" s="154">
        <v>0</v>
      </c>
      <c r="AA53" s="154">
        <v>0</v>
      </c>
      <c r="AB53" s="154">
        <v>0</v>
      </c>
      <c r="AC53" s="170">
        <v>0</v>
      </c>
      <c r="AD53" s="156">
        <v>0</v>
      </c>
      <c r="AE53" s="156">
        <v>0</v>
      </c>
      <c r="AF53" s="163">
        <v>0</v>
      </c>
      <c r="AG53" s="154">
        <v>0</v>
      </c>
      <c r="AH53" s="154">
        <v>0</v>
      </c>
      <c r="AI53" s="154">
        <v>0</v>
      </c>
      <c r="AJ53" s="154">
        <v>0</v>
      </c>
      <c r="AK53" s="170">
        <v>0</v>
      </c>
      <c r="AL53" s="156">
        <v>0</v>
      </c>
      <c r="AM53" s="156">
        <v>0</v>
      </c>
      <c r="AN53" s="156">
        <v>0</v>
      </c>
      <c r="AO53" s="62"/>
      <c r="AP53" s="60" t="s">
        <v>59</v>
      </c>
    </row>
    <row r="54" spans="1:42" ht="12" customHeight="1">
      <c r="A54" s="55"/>
      <c r="B54" s="34"/>
      <c r="C54" s="7"/>
      <c r="D54" s="154"/>
      <c r="E54" s="7"/>
      <c r="F54" s="154"/>
      <c r="G54" s="7"/>
      <c r="H54" s="154"/>
      <c r="I54" s="7"/>
      <c r="J54" s="154"/>
      <c r="K54" s="7"/>
      <c r="L54" s="154"/>
      <c r="M54" s="170"/>
      <c r="N54" s="156"/>
      <c r="O54" s="156"/>
      <c r="P54" s="163"/>
      <c r="Q54" s="154"/>
      <c r="R54" s="154"/>
      <c r="S54" s="154"/>
      <c r="T54" s="154"/>
      <c r="U54" s="170"/>
      <c r="V54" s="156"/>
      <c r="W54" s="156"/>
      <c r="X54" s="163"/>
      <c r="Y54" s="154"/>
      <c r="Z54" s="154"/>
      <c r="AA54" s="154"/>
      <c r="AB54" s="154"/>
      <c r="AC54" s="170"/>
      <c r="AD54" s="156"/>
      <c r="AE54" s="156"/>
      <c r="AF54" s="163"/>
      <c r="AG54" s="154"/>
      <c r="AH54" s="154"/>
      <c r="AI54" s="154"/>
      <c r="AJ54" s="154"/>
      <c r="AK54" s="170"/>
      <c r="AL54" s="156"/>
      <c r="AM54" s="156"/>
      <c r="AN54" s="156"/>
      <c r="AO54" s="62"/>
      <c r="AP54" s="60"/>
    </row>
    <row r="55" spans="1:42" ht="16.5" customHeight="1">
      <c r="A55" s="464" t="s">
        <v>60</v>
      </c>
      <c r="B55" s="465"/>
      <c r="C55" s="7"/>
      <c r="D55" s="159">
        <v>43</v>
      </c>
      <c r="E55" s="7"/>
      <c r="F55" s="159">
        <v>21</v>
      </c>
      <c r="G55" s="7"/>
      <c r="H55" s="159">
        <v>8</v>
      </c>
      <c r="I55" s="7"/>
      <c r="J55" s="159">
        <v>14</v>
      </c>
      <c r="K55" s="7"/>
      <c r="L55" s="159">
        <v>0</v>
      </c>
      <c r="M55" s="171">
        <v>0</v>
      </c>
      <c r="N55" s="160">
        <v>0</v>
      </c>
      <c r="O55" s="160">
        <v>0</v>
      </c>
      <c r="P55" s="161">
        <v>0</v>
      </c>
      <c r="Q55" s="159">
        <v>0</v>
      </c>
      <c r="R55" s="159">
        <v>0</v>
      </c>
      <c r="S55" s="159">
        <v>0</v>
      </c>
      <c r="T55" s="159">
        <v>0</v>
      </c>
      <c r="U55" s="171">
        <v>0</v>
      </c>
      <c r="V55" s="160">
        <v>0</v>
      </c>
      <c r="W55" s="160">
        <v>0</v>
      </c>
      <c r="X55" s="161">
        <v>0</v>
      </c>
      <c r="Y55" s="154">
        <v>0</v>
      </c>
      <c r="Z55" s="154">
        <v>0</v>
      </c>
      <c r="AA55" s="154">
        <v>0</v>
      </c>
      <c r="AB55" s="154">
        <v>0</v>
      </c>
      <c r="AC55" s="171">
        <v>0</v>
      </c>
      <c r="AD55" s="160">
        <v>0</v>
      </c>
      <c r="AE55" s="160">
        <v>0</v>
      </c>
      <c r="AF55" s="161">
        <v>0</v>
      </c>
      <c r="AG55" s="159">
        <v>0</v>
      </c>
      <c r="AH55" s="159">
        <v>0</v>
      </c>
      <c r="AI55" s="159">
        <v>0</v>
      </c>
      <c r="AJ55" s="159">
        <v>0</v>
      </c>
      <c r="AK55" s="171">
        <v>0</v>
      </c>
      <c r="AL55" s="160">
        <v>0</v>
      </c>
      <c r="AM55" s="160">
        <v>0</v>
      </c>
      <c r="AN55" s="160">
        <v>0</v>
      </c>
      <c r="AO55" s="490" t="s">
        <v>60</v>
      </c>
      <c r="AP55" s="464"/>
    </row>
    <row r="56" spans="1:42" ht="16.5" customHeight="1">
      <c r="A56" s="55"/>
      <c r="B56" s="34" t="s">
        <v>61</v>
      </c>
      <c r="C56" s="7"/>
      <c r="D56" s="138">
        <v>0</v>
      </c>
      <c r="E56" s="7"/>
      <c r="F56" s="154">
        <v>0</v>
      </c>
      <c r="G56" s="7"/>
      <c r="H56" s="154">
        <v>0</v>
      </c>
      <c r="I56" s="7"/>
      <c r="J56" s="154">
        <v>0</v>
      </c>
      <c r="K56" s="7"/>
      <c r="L56" s="154">
        <v>0</v>
      </c>
      <c r="M56" s="170">
        <v>0</v>
      </c>
      <c r="N56" s="156">
        <v>0</v>
      </c>
      <c r="O56" s="156">
        <v>0</v>
      </c>
      <c r="P56" s="163">
        <v>0</v>
      </c>
      <c r="Q56" s="154">
        <v>0</v>
      </c>
      <c r="R56" s="154">
        <v>0</v>
      </c>
      <c r="S56" s="154">
        <v>0</v>
      </c>
      <c r="T56" s="154">
        <v>0</v>
      </c>
      <c r="U56" s="170">
        <v>0</v>
      </c>
      <c r="V56" s="156">
        <v>0</v>
      </c>
      <c r="W56" s="156">
        <v>0</v>
      </c>
      <c r="X56" s="163">
        <v>0</v>
      </c>
      <c r="Y56" s="154">
        <v>0</v>
      </c>
      <c r="Z56" s="154">
        <v>0</v>
      </c>
      <c r="AA56" s="154">
        <v>0</v>
      </c>
      <c r="AB56" s="154">
        <v>0</v>
      </c>
      <c r="AC56" s="170">
        <v>0</v>
      </c>
      <c r="AD56" s="156">
        <v>0</v>
      </c>
      <c r="AE56" s="156">
        <v>0</v>
      </c>
      <c r="AF56" s="163">
        <v>0</v>
      </c>
      <c r="AG56" s="154">
        <v>0</v>
      </c>
      <c r="AH56" s="154">
        <v>0</v>
      </c>
      <c r="AI56" s="154">
        <v>0</v>
      </c>
      <c r="AJ56" s="154">
        <v>0</v>
      </c>
      <c r="AK56" s="170">
        <v>0</v>
      </c>
      <c r="AL56" s="156">
        <v>0</v>
      </c>
      <c r="AM56" s="156">
        <v>0</v>
      </c>
      <c r="AN56" s="156">
        <v>0</v>
      </c>
      <c r="AO56" s="62"/>
      <c r="AP56" s="60" t="s">
        <v>61</v>
      </c>
    </row>
    <row r="57" spans="1:42" ht="16.5" customHeight="1">
      <c r="A57" s="55"/>
      <c r="B57" s="34" t="s">
        <v>62</v>
      </c>
      <c r="C57" s="7"/>
      <c r="D57" s="138">
        <v>0</v>
      </c>
      <c r="E57" s="7"/>
      <c r="F57" s="154">
        <v>0</v>
      </c>
      <c r="G57" s="7"/>
      <c r="H57" s="154">
        <v>0</v>
      </c>
      <c r="I57" s="7"/>
      <c r="J57" s="154">
        <v>0</v>
      </c>
      <c r="K57" s="7"/>
      <c r="L57" s="154">
        <v>0</v>
      </c>
      <c r="M57" s="170">
        <v>0</v>
      </c>
      <c r="N57" s="156">
        <v>0</v>
      </c>
      <c r="O57" s="156">
        <v>0</v>
      </c>
      <c r="P57" s="163">
        <v>0</v>
      </c>
      <c r="Q57" s="154">
        <v>0</v>
      </c>
      <c r="R57" s="154">
        <v>0</v>
      </c>
      <c r="S57" s="154">
        <v>0</v>
      </c>
      <c r="T57" s="154">
        <v>0</v>
      </c>
      <c r="U57" s="170">
        <v>0</v>
      </c>
      <c r="V57" s="156">
        <v>0</v>
      </c>
      <c r="W57" s="156">
        <v>0</v>
      </c>
      <c r="X57" s="163">
        <v>0</v>
      </c>
      <c r="Y57" s="154">
        <v>0</v>
      </c>
      <c r="Z57" s="154">
        <v>0</v>
      </c>
      <c r="AA57" s="154">
        <v>0</v>
      </c>
      <c r="AB57" s="154">
        <v>0</v>
      </c>
      <c r="AC57" s="170">
        <v>0</v>
      </c>
      <c r="AD57" s="156">
        <v>0</v>
      </c>
      <c r="AE57" s="156">
        <v>0</v>
      </c>
      <c r="AF57" s="163">
        <v>0</v>
      </c>
      <c r="AG57" s="154">
        <v>0</v>
      </c>
      <c r="AH57" s="154">
        <v>0</v>
      </c>
      <c r="AI57" s="154">
        <v>0</v>
      </c>
      <c r="AJ57" s="154">
        <v>0</v>
      </c>
      <c r="AK57" s="170">
        <v>0</v>
      </c>
      <c r="AL57" s="156">
        <v>0</v>
      </c>
      <c r="AM57" s="156">
        <v>0</v>
      </c>
      <c r="AN57" s="156">
        <v>0</v>
      </c>
      <c r="AO57" s="62"/>
      <c r="AP57" s="60" t="s">
        <v>62</v>
      </c>
    </row>
    <row r="58" spans="1:42" ht="16.5" customHeight="1">
      <c r="A58" s="55"/>
      <c r="B58" s="34" t="s">
        <v>63</v>
      </c>
      <c r="C58" s="7"/>
      <c r="D58" s="138">
        <v>43</v>
      </c>
      <c r="E58" s="7"/>
      <c r="F58" s="154">
        <v>21</v>
      </c>
      <c r="G58" s="7"/>
      <c r="H58" s="154">
        <v>8</v>
      </c>
      <c r="I58" s="7"/>
      <c r="J58" s="154">
        <v>14</v>
      </c>
      <c r="K58" s="7"/>
      <c r="L58" s="154">
        <v>0</v>
      </c>
      <c r="M58" s="170">
        <v>0</v>
      </c>
      <c r="N58" s="156">
        <v>0</v>
      </c>
      <c r="O58" s="156">
        <v>0</v>
      </c>
      <c r="P58" s="163">
        <v>0</v>
      </c>
      <c r="Q58" s="154">
        <v>0</v>
      </c>
      <c r="R58" s="154">
        <v>0</v>
      </c>
      <c r="S58" s="154">
        <v>0</v>
      </c>
      <c r="T58" s="154">
        <v>0</v>
      </c>
      <c r="U58" s="170">
        <v>0</v>
      </c>
      <c r="V58" s="156">
        <v>0</v>
      </c>
      <c r="W58" s="156">
        <v>0</v>
      </c>
      <c r="X58" s="163">
        <v>0</v>
      </c>
      <c r="Y58" s="154">
        <v>0</v>
      </c>
      <c r="Z58" s="154">
        <v>0</v>
      </c>
      <c r="AA58" s="154">
        <v>0</v>
      </c>
      <c r="AB58" s="154">
        <v>0</v>
      </c>
      <c r="AC58" s="170">
        <v>0</v>
      </c>
      <c r="AD58" s="156">
        <v>0</v>
      </c>
      <c r="AE58" s="156">
        <v>0</v>
      </c>
      <c r="AF58" s="163">
        <v>0</v>
      </c>
      <c r="AG58" s="154">
        <v>0</v>
      </c>
      <c r="AH58" s="154">
        <v>0</v>
      </c>
      <c r="AI58" s="154">
        <v>0</v>
      </c>
      <c r="AJ58" s="154">
        <v>0</v>
      </c>
      <c r="AK58" s="170">
        <v>0</v>
      </c>
      <c r="AL58" s="156">
        <v>0</v>
      </c>
      <c r="AM58" s="156">
        <v>0</v>
      </c>
      <c r="AN58" s="156">
        <v>0</v>
      </c>
      <c r="AO58" s="62"/>
      <c r="AP58" s="60" t="s">
        <v>63</v>
      </c>
    </row>
    <row r="59" spans="1:42" ht="16.5" customHeight="1">
      <c r="A59" s="55"/>
      <c r="B59" s="34" t="s">
        <v>64</v>
      </c>
      <c r="C59" s="7"/>
      <c r="D59" s="138">
        <v>0</v>
      </c>
      <c r="E59" s="7"/>
      <c r="F59" s="154">
        <v>0</v>
      </c>
      <c r="G59" s="7"/>
      <c r="H59" s="154">
        <v>0</v>
      </c>
      <c r="I59" s="7"/>
      <c r="J59" s="154">
        <v>0</v>
      </c>
      <c r="K59" s="7"/>
      <c r="L59" s="154">
        <v>0</v>
      </c>
      <c r="M59" s="170">
        <v>0</v>
      </c>
      <c r="N59" s="156">
        <v>0</v>
      </c>
      <c r="O59" s="156">
        <v>0</v>
      </c>
      <c r="P59" s="163">
        <v>0</v>
      </c>
      <c r="Q59" s="154">
        <v>0</v>
      </c>
      <c r="R59" s="154">
        <v>0</v>
      </c>
      <c r="S59" s="154">
        <v>0</v>
      </c>
      <c r="T59" s="154">
        <v>0</v>
      </c>
      <c r="U59" s="170">
        <v>0</v>
      </c>
      <c r="V59" s="156">
        <v>0</v>
      </c>
      <c r="W59" s="156">
        <v>0</v>
      </c>
      <c r="X59" s="163">
        <v>0</v>
      </c>
      <c r="Y59" s="154">
        <v>0</v>
      </c>
      <c r="Z59" s="154">
        <v>0</v>
      </c>
      <c r="AA59" s="154">
        <v>0</v>
      </c>
      <c r="AB59" s="154">
        <v>0</v>
      </c>
      <c r="AC59" s="170">
        <v>0</v>
      </c>
      <c r="AD59" s="156">
        <v>0</v>
      </c>
      <c r="AE59" s="156">
        <v>0</v>
      </c>
      <c r="AF59" s="163">
        <v>0</v>
      </c>
      <c r="AG59" s="154">
        <v>0</v>
      </c>
      <c r="AH59" s="154">
        <v>0</v>
      </c>
      <c r="AI59" s="154">
        <v>0</v>
      </c>
      <c r="AJ59" s="154">
        <v>0</v>
      </c>
      <c r="AK59" s="170">
        <v>0</v>
      </c>
      <c r="AL59" s="156">
        <v>0</v>
      </c>
      <c r="AM59" s="156">
        <v>0</v>
      </c>
      <c r="AN59" s="156">
        <v>0</v>
      </c>
      <c r="AO59" s="62"/>
      <c r="AP59" s="60" t="s">
        <v>64</v>
      </c>
    </row>
    <row r="60" spans="1:42" ht="12" customHeight="1">
      <c r="A60" s="55"/>
      <c r="B60" s="34"/>
      <c r="C60" s="7"/>
      <c r="D60" s="154"/>
      <c r="E60" s="7"/>
      <c r="F60" s="154"/>
      <c r="G60" s="7"/>
      <c r="H60" s="154"/>
      <c r="I60" s="7"/>
      <c r="J60" s="154"/>
      <c r="K60" s="7"/>
      <c r="L60" s="154"/>
      <c r="M60" s="170"/>
      <c r="N60" s="156"/>
      <c r="O60" s="156"/>
      <c r="P60" s="163"/>
      <c r="Q60" s="154"/>
      <c r="R60" s="154"/>
      <c r="S60" s="154"/>
      <c r="T60" s="154"/>
      <c r="U60" s="170"/>
      <c r="V60" s="156"/>
      <c r="W60" s="156"/>
      <c r="X60" s="163"/>
      <c r="Y60" s="154"/>
      <c r="Z60" s="154"/>
      <c r="AA60" s="154"/>
      <c r="AB60" s="154"/>
      <c r="AC60" s="170"/>
      <c r="AD60" s="156"/>
      <c r="AE60" s="156"/>
      <c r="AF60" s="163"/>
      <c r="AG60" s="154"/>
      <c r="AH60" s="154"/>
      <c r="AI60" s="154"/>
      <c r="AJ60" s="154"/>
      <c r="AK60" s="170"/>
      <c r="AL60" s="156"/>
      <c r="AM60" s="156"/>
      <c r="AN60" s="156"/>
      <c r="AO60" s="62"/>
      <c r="AP60" s="60"/>
    </row>
    <row r="61" spans="1:42" ht="16.5" customHeight="1">
      <c r="A61" s="464" t="s">
        <v>65</v>
      </c>
      <c r="B61" s="465"/>
      <c r="C61" s="7"/>
      <c r="D61" s="159">
        <v>72</v>
      </c>
      <c r="E61" s="7"/>
      <c r="F61" s="159">
        <v>25</v>
      </c>
      <c r="G61" s="7"/>
      <c r="H61" s="159">
        <v>19</v>
      </c>
      <c r="I61" s="7"/>
      <c r="J61" s="159">
        <v>28</v>
      </c>
      <c r="K61" s="7"/>
      <c r="L61" s="159">
        <v>0</v>
      </c>
      <c r="M61" s="171">
        <v>0</v>
      </c>
      <c r="N61" s="160">
        <v>0</v>
      </c>
      <c r="O61" s="160">
        <v>0</v>
      </c>
      <c r="P61" s="161">
        <v>0</v>
      </c>
      <c r="Q61" s="159">
        <v>0</v>
      </c>
      <c r="R61" s="159">
        <v>0</v>
      </c>
      <c r="S61" s="159">
        <v>0</v>
      </c>
      <c r="T61" s="159">
        <v>0</v>
      </c>
      <c r="U61" s="171">
        <v>0</v>
      </c>
      <c r="V61" s="160">
        <v>0</v>
      </c>
      <c r="W61" s="160">
        <v>0</v>
      </c>
      <c r="X61" s="161">
        <v>0</v>
      </c>
      <c r="Y61" s="154">
        <v>0</v>
      </c>
      <c r="Z61" s="154">
        <v>0</v>
      </c>
      <c r="AA61" s="154">
        <v>0</v>
      </c>
      <c r="AB61" s="154">
        <v>0</v>
      </c>
      <c r="AC61" s="171">
        <v>0</v>
      </c>
      <c r="AD61" s="160">
        <v>0</v>
      </c>
      <c r="AE61" s="160">
        <v>0</v>
      </c>
      <c r="AF61" s="161">
        <v>0</v>
      </c>
      <c r="AG61" s="159">
        <v>0</v>
      </c>
      <c r="AH61" s="159">
        <v>0</v>
      </c>
      <c r="AI61" s="159">
        <v>0</v>
      </c>
      <c r="AJ61" s="159">
        <v>0</v>
      </c>
      <c r="AK61" s="171">
        <v>0</v>
      </c>
      <c r="AL61" s="160">
        <v>0</v>
      </c>
      <c r="AM61" s="160">
        <v>0</v>
      </c>
      <c r="AN61" s="160">
        <v>0</v>
      </c>
      <c r="AO61" s="490" t="s">
        <v>65</v>
      </c>
      <c r="AP61" s="464"/>
    </row>
    <row r="62" spans="1:42" ht="16.5" customHeight="1">
      <c r="A62" s="55"/>
      <c r="B62" s="34" t="s">
        <v>66</v>
      </c>
      <c r="C62" s="7"/>
      <c r="D62" s="138">
        <v>21</v>
      </c>
      <c r="E62" s="7"/>
      <c r="F62" s="154">
        <v>6</v>
      </c>
      <c r="G62" s="7"/>
      <c r="H62" s="154">
        <v>3</v>
      </c>
      <c r="I62" s="7"/>
      <c r="J62" s="154">
        <v>12</v>
      </c>
      <c r="K62" s="7"/>
      <c r="L62" s="154">
        <v>0</v>
      </c>
      <c r="M62" s="170">
        <v>0</v>
      </c>
      <c r="N62" s="156">
        <v>0</v>
      </c>
      <c r="O62" s="156">
        <v>0</v>
      </c>
      <c r="P62" s="163">
        <v>0</v>
      </c>
      <c r="Q62" s="154">
        <v>0</v>
      </c>
      <c r="R62" s="154">
        <v>0</v>
      </c>
      <c r="S62" s="154">
        <v>0</v>
      </c>
      <c r="T62" s="154">
        <v>0</v>
      </c>
      <c r="U62" s="170">
        <v>0</v>
      </c>
      <c r="V62" s="156">
        <v>0</v>
      </c>
      <c r="W62" s="156">
        <v>0</v>
      </c>
      <c r="X62" s="163">
        <v>0</v>
      </c>
      <c r="Y62" s="154">
        <v>0</v>
      </c>
      <c r="Z62" s="154">
        <v>0</v>
      </c>
      <c r="AA62" s="154">
        <v>0</v>
      </c>
      <c r="AB62" s="154">
        <v>0</v>
      </c>
      <c r="AC62" s="170">
        <v>0</v>
      </c>
      <c r="AD62" s="156">
        <v>0</v>
      </c>
      <c r="AE62" s="156">
        <v>0</v>
      </c>
      <c r="AF62" s="163">
        <v>0</v>
      </c>
      <c r="AG62" s="154">
        <v>0</v>
      </c>
      <c r="AH62" s="154">
        <v>0</v>
      </c>
      <c r="AI62" s="154">
        <v>0</v>
      </c>
      <c r="AJ62" s="154">
        <v>0</v>
      </c>
      <c r="AK62" s="170">
        <v>0</v>
      </c>
      <c r="AL62" s="156">
        <v>0</v>
      </c>
      <c r="AM62" s="156">
        <v>0</v>
      </c>
      <c r="AN62" s="156">
        <v>0</v>
      </c>
      <c r="AO62" s="62"/>
      <c r="AP62" s="60" t="s">
        <v>66</v>
      </c>
    </row>
    <row r="63" spans="1:42" ht="16.5" customHeight="1">
      <c r="A63" s="55"/>
      <c r="B63" s="34" t="s">
        <v>67</v>
      </c>
      <c r="C63" s="7"/>
      <c r="D63" s="138">
        <v>0</v>
      </c>
      <c r="E63" s="7"/>
      <c r="F63" s="154">
        <v>0</v>
      </c>
      <c r="G63" s="7"/>
      <c r="H63" s="154">
        <v>0</v>
      </c>
      <c r="I63" s="7"/>
      <c r="J63" s="154">
        <v>0</v>
      </c>
      <c r="K63" s="7"/>
      <c r="L63" s="154">
        <v>0</v>
      </c>
      <c r="M63" s="170">
        <v>0</v>
      </c>
      <c r="N63" s="156">
        <v>0</v>
      </c>
      <c r="O63" s="156">
        <v>0</v>
      </c>
      <c r="P63" s="163">
        <v>0</v>
      </c>
      <c r="Q63" s="154">
        <v>0</v>
      </c>
      <c r="R63" s="154">
        <v>0</v>
      </c>
      <c r="S63" s="154">
        <v>0</v>
      </c>
      <c r="T63" s="154">
        <v>0</v>
      </c>
      <c r="U63" s="170">
        <v>0</v>
      </c>
      <c r="V63" s="156">
        <v>0</v>
      </c>
      <c r="W63" s="156">
        <v>0</v>
      </c>
      <c r="X63" s="163">
        <v>0</v>
      </c>
      <c r="Y63" s="154">
        <v>0</v>
      </c>
      <c r="Z63" s="154">
        <v>0</v>
      </c>
      <c r="AA63" s="154">
        <v>0</v>
      </c>
      <c r="AB63" s="154">
        <v>0</v>
      </c>
      <c r="AC63" s="170">
        <v>0</v>
      </c>
      <c r="AD63" s="156">
        <v>0</v>
      </c>
      <c r="AE63" s="156">
        <v>0</v>
      </c>
      <c r="AF63" s="163">
        <v>0</v>
      </c>
      <c r="AG63" s="154">
        <v>0</v>
      </c>
      <c r="AH63" s="154">
        <v>0</v>
      </c>
      <c r="AI63" s="154">
        <v>0</v>
      </c>
      <c r="AJ63" s="154">
        <v>0</v>
      </c>
      <c r="AK63" s="170">
        <v>0</v>
      </c>
      <c r="AL63" s="156">
        <v>0</v>
      </c>
      <c r="AM63" s="156">
        <v>0</v>
      </c>
      <c r="AN63" s="156">
        <v>0</v>
      </c>
      <c r="AO63" s="62"/>
      <c r="AP63" s="60" t="s">
        <v>67</v>
      </c>
    </row>
    <row r="64" spans="1:42" ht="16.5" customHeight="1">
      <c r="A64" s="55"/>
      <c r="B64" s="34" t="s">
        <v>68</v>
      </c>
      <c r="C64" s="7"/>
      <c r="D64" s="138">
        <v>51</v>
      </c>
      <c r="E64" s="7"/>
      <c r="F64" s="154">
        <v>19</v>
      </c>
      <c r="G64" s="7"/>
      <c r="H64" s="154">
        <v>16</v>
      </c>
      <c r="I64" s="7"/>
      <c r="J64" s="154">
        <v>16</v>
      </c>
      <c r="K64" s="7"/>
      <c r="L64" s="154">
        <v>0</v>
      </c>
      <c r="M64" s="170">
        <v>0</v>
      </c>
      <c r="N64" s="156">
        <v>0</v>
      </c>
      <c r="O64" s="156">
        <v>0</v>
      </c>
      <c r="P64" s="163">
        <v>0</v>
      </c>
      <c r="Q64" s="154">
        <v>0</v>
      </c>
      <c r="R64" s="154">
        <v>0</v>
      </c>
      <c r="S64" s="154">
        <v>0</v>
      </c>
      <c r="T64" s="154">
        <v>0</v>
      </c>
      <c r="U64" s="170">
        <v>0</v>
      </c>
      <c r="V64" s="156">
        <v>0</v>
      </c>
      <c r="W64" s="156">
        <v>0</v>
      </c>
      <c r="X64" s="163">
        <v>0</v>
      </c>
      <c r="Y64" s="154">
        <v>0</v>
      </c>
      <c r="Z64" s="154">
        <v>0</v>
      </c>
      <c r="AA64" s="154">
        <v>0</v>
      </c>
      <c r="AB64" s="154">
        <v>0</v>
      </c>
      <c r="AC64" s="170">
        <v>0</v>
      </c>
      <c r="AD64" s="156">
        <v>0</v>
      </c>
      <c r="AE64" s="156">
        <v>0</v>
      </c>
      <c r="AF64" s="163">
        <v>0</v>
      </c>
      <c r="AG64" s="154">
        <v>0</v>
      </c>
      <c r="AH64" s="154">
        <v>0</v>
      </c>
      <c r="AI64" s="154">
        <v>0</v>
      </c>
      <c r="AJ64" s="154">
        <v>0</v>
      </c>
      <c r="AK64" s="170">
        <v>0</v>
      </c>
      <c r="AL64" s="156">
        <v>0</v>
      </c>
      <c r="AM64" s="156">
        <v>0</v>
      </c>
      <c r="AN64" s="156">
        <v>0</v>
      </c>
      <c r="AO64" s="62"/>
      <c r="AP64" s="60" t="s">
        <v>68</v>
      </c>
    </row>
    <row r="65" spans="1:42" ht="12" customHeight="1">
      <c r="A65" s="55"/>
      <c r="B65" s="34"/>
      <c r="C65" s="7"/>
      <c r="D65" s="154"/>
      <c r="E65" s="7"/>
      <c r="F65" s="154"/>
      <c r="G65" s="7"/>
      <c r="H65" s="154"/>
      <c r="I65" s="7"/>
      <c r="J65" s="154"/>
      <c r="K65" s="7"/>
      <c r="L65" s="154"/>
      <c r="M65" s="170"/>
      <c r="N65" s="156"/>
      <c r="O65" s="156"/>
      <c r="P65" s="163"/>
      <c r="Q65" s="154"/>
      <c r="R65" s="154"/>
      <c r="S65" s="154"/>
      <c r="T65" s="154"/>
      <c r="U65" s="170"/>
      <c r="V65" s="156"/>
      <c r="W65" s="156"/>
      <c r="X65" s="163"/>
      <c r="Y65" s="154"/>
      <c r="Z65" s="154"/>
      <c r="AA65" s="154"/>
      <c r="AB65" s="154"/>
      <c r="AC65" s="170"/>
      <c r="AD65" s="156"/>
      <c r="AE65" s="156"/>
      <c r="AF65" s="163"/>
      <c r="AG65" s="154"/>
      <c r="AH65" s="154"/>
      <c r="AI65" s="154"/>
      <c r="AJ65" s="154"/>
      <c r="AK65" s="170"/>
      <c r="AL65" s="156"/>
      <c r="AM65" s="156"/>
      <c r="AN65" s="156"/>
      <c r="AO65" s="62"/>
      <c r="AP65" s="60"/>
    </row>
    <row r="66" spans="1:42" ht="16.5" customHeight="1">
      <c r="A66" s="464" t="s">
        <v>69</v>
      </c>
      <c r="B66" s="465"/>
      <c r="C66" s="7"/>
      <c r="D66" s="159">
        <v>175</v>
      </c>
      <c r="E66" s="7"/>
      <c r="F66" s="159">
        <v>66</v>
      </c>
      <c r="G66" s="7"/>
      <c r="H66" s="159">
        <v>53</v>
      </c>
      <c r="I66" s="7"/>
      <c r="J66" s="159">
        <v>56</v>
      </c>
      <c r="K66" s="7"/>
      <c r="L66" s="159">
        <v>0</v>
      </c>
      <c r="M66" s="171">
        <v>0</v>
      </c>
      <c r="N66" s="160">
        <v>0</v>
      </c>
      <c r="O66" s="160">
        <v>0</v>
      </c>
      <c r="P66" s="161">
        <v>0</v>
      </c>
      <c r="Q66" s="159">
        <v>0</v>
      </c>
      <c r="R66" s="159">
        <v>0</v>
      </c>
      <c r="S66" s="159">
        <v>0</v>
      </c>
      <c r="T66" s="159">
        <v>0</v>
      </c>
      <c r="U66" s="171">
        <v>0</v>
      </c>
      <c r="V66" s="160">
        <v>0</v>
      </c>
      <c r="W66" s="160">
        <v>0</v>
      </c>
      <c r="X66" s="161">
        <v>0</v>
      </c>
      <c r="Y66" s="154">
        <v>0</v>
      </c>
      <c r="Z66" s="154">
        <v>0</v>
      </c>
      <c r="AA66" s="154">
        <v>0</v>
      </c>
      <c r="AB66" s="154">
        <v>0</v>
      </c>
      <c r="AC66" s="171">
        <v>0</v>
      </c>
      <c r="AD66" s="160">
        <v>0</v>
      </c>
      <c r="AE66" s="160">
        <v>0</v>
      </c>
      <c r="AF66" s="161">
        <v>0</v>
      </c>
      <c r="AG66" s="159">
        <v>0</v>
      </c>
      <c r="AH66" s="159">
        <v>0</v>
      </c>
      <c r="AI66" s="159">
        <v>0</v>
      </c>
      <c r="AJ66" s="159">
        <v>0</v>
      </c>
      <c r="AK66" s="171">
        <v>49</v>
      </c>
      <c r="AL66" s="160">
        <v>11</v>
      </c>
      <c r="AM66" s="160">
        <v>18</v>
      </c>
      <c r="AN66" s="160">
        <v>20</v>
      </c>
      <c r="AO66" s="490" t="s">
        <v>69</v>
      </c>
      <c r="AP66" s="464"/>
    </row>
    <row r="67" spans="1:42" ht="16.5" customHeight="1">
      <c r="A67" s="55"/>
      <c r="B67" s="34" t="s">
        <v>70</v>
      </c>
      <c r="C67" s="7"/>
      <c r="D67" s="138">
        <v>0</v>
      </c>
      <c r="E67" s="7"/>
      <c r="F67" s="154">
        <v>0</v>
      </c>
      <c r="G67" s="7"/>
      <c r="H67" s="154">
        <v>0</v>
      </c>
      <c r="I67" s="7"/>
      <c r="J67" s="154">
        <v>0</v>
      </c>
      <c r="K67" s="7"/>
      <c r="L67" s="154">
        <v>0</v>
      </c>
      <c r="M67" s="170">
        <v>0</v>
      </c>
      <c r="N67" s="156">
        <v>0</v>
      </c>
      <c r="O67" s="156">
        <v>0</v>
      </c>
      <c r="P67" s="163">
        <v>0</v>
      </c>
      <c r="Q67" s="154">
        <v>0</v>
      </c>
      <c r="R67" s="154">
        <v>0</v>
      </c>
      <c r="S67" s="154">
        <v>0</v>
      </c>
      <c r="T67" s="154">
        <v>0</v>
      </c>
      <c r="U67" s="170">
        <v>0</v>
      </c>
      <c r="V67" s="156">
        <v>0</v>
      </c>
      <c r="W67" s="156">
        <v>0</v>
      </c>
      <c r="X67" s="163">
        <v>0</v>
      </c>
      <c r="Y67" s="154">
        <v>0</v>
      </c>
      <c r="Z67" s="154">
        <v>0</v>
      </c>
      <c r="AA67" s="154">
        <v>0</v>
      </c>
      <c r="AB67" s="154">
        <v>0</v>
      </c>
      <c r="AC67" s="170">
        <v>0</v>
      </c>
      <c r="AD67" s="156">
        <v>0</v>
      </c>
      <c r="AE67" s="156">
        <v>0</v>
      </c>
      <c r="AF67" s="163">
        <v>0</v>
      </c>
      <c r="AG67" s="154">
        <v>0</v>
      </c>
      <c r="AH67" s="154">
        <v>0</v>
      </c>
      <c r="AI67" s="154">
        <v>0</v>
      </c>
      <c r="AJ67" s="154">
        <v>0</v>
      </c>
      <c r="AK67" s="170">
        <v>0</v>
      </c>
      <c r="AL67" s="156">
        <v>0</v>
      </c>
      <c r="AM67" s="156">
        <v>0</v>
      </c>
      <c r="AN67" s="156">
        <v>0</v>
      </c>
      <c r="AO67" s="62"/>
      <c r="AP67" s="60" t="s">
        <v>70</v>
      </c>
    </row>
    <row r="68" spans="1:42" ht="16.5" customHeight="1">
      <c r="A68" s="55"/>
      <c r="B68" s="34" t="s">
        <v>71</v>
      </c>
      <c r="C68" s="7"/>
      <c r="D68" s="138">
        <v>0</v>
      </c>
      <c r="E68" s="7"/>
      <c r="F68" s="154">
        <v>0</v>
      </c>
      <c r="G68" s="7"/>
      <c r="H68" s="154">
        <v>0</v>
      </c>
      <c r="I68" s="7"/>
      <c r="J68" s="154">
        <v>0</v>
      </c>
      <c r="K68" s="7"/>
      <c r="L68" s="154">
        <v>0</v>
      </c>
      <c r="M68" s="170">
        <v>0</v>
      </c>
      <c r="N68" s="156">
        <v>0</v>
      </c>
      <c r="O68" s="156">
        <v>0</v>
      </c>
      <c r="P68" s="163">
        <v>0</v>
      </c>
      <c r="Q68" s="154">
        <v>0</v>
      </c>
      <c r="R68" s="154">
        <v>0</v>
      </c>
      <c r="S68" s="154">
        <v>0</v>
      </c>
      <c r="T68" s="154">
        <v>0</v>
      </c>
      <c r="U68" s="170">
        <v>0</v>
      </c>
      <c r="V68" s="156">
        <v>0</v>
      </c>
      <c r="W68" s="156">
        <v>0</v>
      </c>
      <c r="X68" s="163">
        <v>0</v>
      </c>
      <c r="Y68" s="154">
        <v>0</v>
      </c>
      <c r="Z68" s="154">
        <v>0</v>
      </c>
      <c r="AA68" s="154">
        <v>0</v>
      </c>
      <c r="AB68" s="154">
        <v>0</v>
      </c>
      <c r="AC68" s="170">
        <v>0</v>
      </c>
      <c r="AD68" s="156">
        <v>0</v>
      </c>
      <c r="AE68" s="156">
        <v>0</v>
      </c>
      <c r="AF68" s="163">
        <v>0</v>
      </c>
      <c r="AG68" s="154">
        <v>0</v>
      </c>
      <c r="AH68" s="154">
        <v>0</v>
      </c>
      <c r="AI68" s="154">
        <v>0</v>
      </c>
      <c r="AJ68" s="154">
        <v>0</v>
      </c>
      <c r="AK68" s="170">
        <v>0</v>
      </c>
      <c r="AL68" s="156">
        <v>0</v>
      </c>
      <c r="AM68" s="156">
        <v>0</v>
      </c>
      <c r="AN68" s="156">
        <v>0</v>
      </c>
      <c r="AO68" s="62"/>
      <c r="AP68" s="60" t="s">
        <v>71</v>
      </c>
    </row>
    <row r="69" spans="1:42" ht="16.5" customHeight="1">
      <c r="A69" s="55"/>
      <c r="B69" s="34" t="s">
        <v>72</v>
      </c>
      <c r="C69" s="7"/>
      <c r="D69" s="138">
        <v>0</v>
      </c>
      <c r="E69" s="7"/>
      <c r="F69" s="154">
        <v>0</v>
      </c>
      <c r="G69" s="7"/>
      <c r="H69" s="154">
        <v>0</v>
      </c>
      <c r="I69" s="7"/>
      <c r="J69" s="154">
        <v>0</v>
      </c>
      <c r="K69" s="7"/>
      <c r="L69" s="154">
        <v>0</v>
      </c>
      <c r="M69" s="170">
        <v>0</v>
      </c>
      <c r="N69" s="156">
        <v>0</v>
      </c>
      <c r="O69" s="156">
        <v>0</v>
      </c>
      <c r="P69" s="163">
        <v>0</v>
      </c>
      <c r="Q69" s="154">
        <v>0</v>
      </c>
      <c r="R69" s="154">
        <v>0</v>
      </c>
      <c r="S69" s="154">
        <v>0</v>
      </c>
      <c r="T69" s="154">
        <v>0</v>
      </c>
      <c r="U69" s="170">
        <v>0</v>
      </c>
      <c r="V69" s="156">
        <v>0</v>
      </c>
      <c r="W69" s="156">
        <v>0</v>
      </c>
      <c r="X69" s="163">
        <v>0</v>
      </c>
      <c r="Y69" s="154">
        <v>0</v>
      </c>
      <c r="Z69" s="154">
        <v>0</v>
      </c>
      <c r="AA69" s="154">
        <v>0</v>
      </c>
      <c r="AB69" s="154">
        <v>0</v>
      </c>
      <c r="AC69" s="170">
        <v>0</v>
      </c>
      <c r="AD69" s="156">
        <v>0</v>
      </c>
      <c r="AE69" s="156">
        <v>0</v>
      </c>
      <c r="AF69" s="163">
        <v>0</v>
      </c>
      <c r="AG69" s="154">
        <v>0</v>
      </c>
      <c r="AH69" s="154">
        <v>0</v>
      </c>
      <c r="AI69" s="154">
        <v>0</v>
      </c>
      <c r="AJ69" s="154">
        <v>0</v>
      </c>
      <c r="AK69" s="170">
        <v>0</v>
      </c>
      <c r="AL69" s="156">
        <v>0</v>
      </c>
      <c r="AM69" s="156">
        <v>0</v>
      </c>
      <c r="AN69" s="156">
        <v>0</v>
      </c>
      <c r="AO69" s="62"/>
      <c r="AP69" s="60" t="s">
        <v>72</v>
      </c>
    </row>
    <row r="70" spans="1:42" ht="16.5" customHeight="1">
      <c r="A70" s="55"/>
      <c r="B70" s="34" t="s">
        <v>73</v>
      </c>
      <c r="C70" s="7"/>
      <c r="D70" s="138">
        <v>0</v>
      </c>
      <c r="E70" s="7"/>
      <c r="F70" s="154">
        <v>0</v>
      </c>
      <c r="G70" s="7"/>
      <c r="H70" s="154">
        <v>0</v>
      </c>
      <c r="I70" s="7"/>
      <c r="J70" s="154">
        <v>0</v>
      </c>
      <c r="K70" s="7"/>
      <c r="L70" s="154">
        <v>0</v>
      </c>
      <c r="M70" s="170">
        <v>0</v>
      </c>
      <c r="N70" s="156">
        <v>0</v>
      </c>
      <c r="O70" s="156">
        <v>0</v>
      </c>
      <c r="P70" s="163">
        <v>0</v>
      </c>
      <c r="Q70" s="154">
        <v>0</v>
      </c>
      <c r="R70" s="154">
        <v>0</v>
      </c>
      <c r="S70" s="154">
        <v>0</v>
      </c>
      <c r="T70" s="154">
        <v>0</v>
      </c>
      <c r="U70" s="170">
        <v>0</v>
      </c>
      <c r="V70" s="156">
        <v>0</v>
      </c>
      <c r="W70" s="156">
        <v>0</v>
      </c>
      <c r="X70" s="163">
        <v>0</v>
      </c>
      <c r="Y70" s="154">
        <v>0</v>
      </c>
      <c r="Z70" s="154">
        <v>0</v>
      </c>
      <c r="AA70" s="154">
        <v>0</v>
      </c>
      <c r="AB70" s="154">
        <v>0</v>
      </c>
      <c r="AC70" s="170">
        <v>0</v>
      </c>
      <c r="AD70" s="156">
        <v>0</v>
      </c>
      <c r="AE70" s="156">
        <v>0</v>
      </c>
      <c r="AF70" s="163">
        <v>0</v>
      </c>
      <c r="AG70" s="154">
        <v>0</v>
      </c>
      <c r="AH70" s="154">
        <v>0</v>
      </c>
      <c r="AI70" s="154">
        <v>0</v>
      </c>
      <c r="AJ70" s="154">
        <v>0</v>
      </c>
      <c r="AK70" s="170">
        <v>0</v>
      </c>
      <c r="AL70" s="156">
        <v>0</v>
      </c>
      <c r="AM70" s="156">
        <v>0</v>
      </c>
      <c r="AN70" s="156">
        <v>0</v>
      </c>
      <c r="AO70" s="62"/>
      <c r="AP70" s="60" t="s">
        <v>73</v>
      </c>
    </row>
    <row r="71" spans="1:42" ht="16.5" customHeight="1">
      <c r="A71" s="55"/>
      <c r="B71" s="34" t="s">
        <v>74</v>
      </c>
      <c r="C71" s="7"/>
      <c r="D71" s="138">
        <v>48</v>
      </c>
      <c r="E71" s="7"/>
      <c r="F71" s="154">
        <v>17</v>
      </c>
      <c r="G71" s="7"/>
      <c r="H71" s="154">
        <v>16</v>
      </c>
      <c r="I71" s="7"/>
      <c r="J71" s="154">
        <v>15</v>
      </c>
      <c r="K71" s="7"/>
      <c r="L71" s="154">
        <v>0</v>
      </c>
      <c r="M71" s="170">
        <v>0</v>
      </c>
      <c r="N71" s="156">
        <v>0</v>
      </c>
      <c r="O71" s="156">
        <v>0</v>
      </c>
      <c r="P71" s="163">
        <v>0</v>
      </c>
      <c r="Q71" s="154">
        <v>0</v>
      </c>
      <c r="R71" s="154">
        <v>0</v>
      </c>
      <c r="S71" s="154">
        <v>0</v>
      </c>
      <c r="T71" s="154">
        <v>0</v>
      </c>
      <c r="U71" s="170">
        <v>0</v>
      </c>
      <c r="V71" s="156">
        <v>0</v>
      </c>
      <c r="W71" s="156">
        <v>0</v>
      </c>
      <c r="X71" s="163">
        <v>0</v>
      </c>
      <c r="Y71" s="154">
        <v>0</v>
      </c>
      <c r="Z71" s="154">
        <v>0</v>
      </c>
      <c r="AA71" s="154">
        <v>0</v>
      </c>
      <c r="AB71" s="154">
        <v>0</v>
      </c>
      <c r="AC71" s="170">
        <v>0</v>
      </c>
      <c r="AD71" s="156">
        <v>0</v>
      </c>
      <c r="AE71" s="156">
        <v>0</v>
      </c>
      <c r="AF71" s="163">
        <v>0</v>
      </c>
      <c r="AG71" s="154">
        <v>0</v>
      </c>
      <c r="AH71" s="154">
        <v>0</v>
      </c>
      <c r="AI71" s="154">
        <v>0</v>
      </c>
      <c r="AJ71" s="154">
        <v>0</v>
      </c>
      <c r="AK71" s="170">
        <v>0</v>
      </c>
      <c r="AL71" s="156">
        <v>0</v>
      </c>
      <c r="AM71" s="156">
        <v>0</v>
      </c>
      <c r="AN71" s="156">
        <v>0</v>
      </c>
      <c r="AO71" s="62"/>
      <c r="AP71" s="60" t="s">
        <v>74</v>
      </c>
    </row>
    <row r="72" spans="1:42" ht="12" customHeight="1">
      <c r="A72" s="55"/>
      <c r="B72" s="34"/>
      <c r="C72" s="7"/>
      <c r="D72" s="138"/>
      <c r="E72" s="7"/>
      <c r="F72" s="154"/>
      <c r="G72" s="7"/>
      <c r="H72" s="154"/>
      <c r="I72" s="7"/>
      <c r="J72" s="154"/>
      <c r="K72" s="7"/>
      <c r="L72" s="154"/>
      <c r="M72" s="170"/>
      <c r="N72" s="156"/>
      <c r="O72" s="156"/>
      <c r="P72" s="163"/>
      <c r="Q72" s="154"/>
      <c r="R72" s="154"/>
      <c r="S72" s="154"/>
      <c r="T72" s="154"/>
      <c r="U72" s="170"/>
      <c r="V72" s="156"/>
      <c r="W72" s="156"/>
      <c r="X72" s="163"/>
      <c r="Y72" s="154"/>
      <c r="Z72" s="154"/>
      <c r="AA72" s="154"/>
      <c r="AB72" s="154"/>
      <c r="AC72" s="170"/>
      <c r="AD72" s="156"/>
      <c r="AE72" s="156"/>
      <c r="AF72" s="163"/>
      <c r="AG72" s="154"/>
      <c r="AH72" s="154"/>
      <c r="AI72" s="154"/>
      <c r="AJ72" s="154"/>
      <c r="AK72" s="170"/>
      <c r="AL72" s="156"/>
      <c r="AM72" s="156"/>
      <c r="AN72" s="156"/>
      <c r="AO72" s="62"/>
      <c r="AP72" s="60"/>
    </row>
    <row r="73" spans="1:42" ht="16.5" customHeight="1">
      <c r="A73" s="55"/>
      <c r="B73" s="34" t="s">
        <v>75</v>
      </c>
      <c r="C73" s="7"/>
      <c r="D73" s="138">
        <v>0</v>
      </c>
      <c r="E73" s="7"/>
      <c r="F73" s="154">
        <v>0</v>
      </c>
      <c r="G73" s="7"/>
      <c r="H73" s="154">
        <v>0</v>
      </c>
      <c r="I73" s="7"/>
      <c r="J73" s="154">
        <v>0</v>
      </c>
      <c r="K73" s="7"/>
      <c r="L73" s="154">
        <v>0</v>
      </c>
      <c r="M73" s="170">
        <v>0</v>
      </c>
      <c r="N73" s="156">
        <v>0</v>
      </c>
      <c r="O73" s="156">
        <v>0</v>
      </c>
      <c r="P73" s="163">
        <v>0</v>
      </c>
      <c r="Q73" s="154">
        <v>0</v>
      </c>
      <c r="R73" s="154">
        <v>0</v>
      </c>
      <c r="S73" s="154">
        <v>0</v>
      </c>
      <c r="T73" s="154">
        <v>0</v>
      </c>
      <c r="U73" s="170">
        <v>0</v>
      </c>
      <c r="V73" s="156">
        <v>0</v>
      </c>
      <c r="W73" s="156">
        <v>0</v>
      </c>
      <c r="X73" s="163">
        <v>0</v>
      </c>
      <c r="Y73" s="154">
        <v>0</v>
      </c>
      <c r="Z73" s="154">
        <v>0</v>
      </c>
      <c r="AA73" s="154">
        <v>0</v>
      </c>
      <c r="AB73" s="154">
        <v>0</v>
      </c>
      <c r="AC73" s="170">
        <v>0</v>
      </c>
      <c r="AD73" s="156">
        <v>0</v>
      </c>
      <c r="AE73" s="156">
        <v>0</v>
      </c>
      <c r="AF73" s="163">
        <v>0</v>
      </c>
      <c r="AG73" s="154">
        <v>0</v>
      </c>
      <c r="AH73" s="154">
        <v>0</v>
      </c>
      <c r="AI73" s="154">
        <v>0</v>
      </c>
      <c r="AJ73" s="154">
        <v>0</v>
      </c>
      <c r="AK73" s="170">
        <v>49</v>
      </c>
      <c r="AL73" s="156">
        <v>11</v>
      </c>
      <c r="AM73" s="156">
        <v>18</v>
      </c>
      <c r="AN73" s="156">
        <v>20</v>
      </c>
      <c r="AO73" s="62"/>
      <c r="AP73" s="60" t="s">
        <v>75</v>
      </c>
    </row>
    <row r="74" spans="1:42" ht="16.5" customHeight="1">
      <c r="A74" s="55"/>
      <c r="B74" s="34" t="s">
        <v>76</v>
      </c>
      <c r="C74" s="7"/>
      <c r="D74" s="138">
        <v>68</v>
      </c>
      <c r="E74" s="7"/>
      <c r="F74" s="154">
        <v>28</v>
      </c>
      <c r="G74" s="7"/>
      <c r="H74" s="154">
        <v>19</v>
      </c>
      <c r="I74" s="7"/>
      <c r="J74" s="154">
        <v>21</v>
      </c>
      <c r="K74" s="7"/>
      <c r="L74" s="154">
        <v>0</v>
      </c>
      <c r="M74" s="170">
        <v>0</v>
      </c>
      <c r="N74" s="156">
        <v>0</v>
      </c>
      <c r="O74" s="156">
        <v>0</v>
      </c>
      <c r="P74" s="163">
        <v>0</v>
      </c>
      <c r="Q74" s="154">
        <v>0</v>
      </c>
      <c r="R74" s="154">
        <v>0</v>
      </c>
      <c r="S74" s="154">
        <v>0</v>
      </c>
      <c r="T74" s="154">
        <v>0</v>
      </c>
      <c r="U74" s="170">
        <v>0</v>
      </c>
      <c r="V74" s="156">
        <v>0</v>
      </c>
      <c r="W74" s="156">
        <v>0</v>
      </c>
      <c r="X74" s="163">
        <v>0</v>
      </c>
      <c r="Y74" s="154">
        <v>0</v>
      </c>
      <c r="Z74" s="154">
        <v>0</v>
      </c>
      <c r="AA74" s="154">
        <v>0</v>
      </c>
      <c r="AB74" s="154">
        <v>0</v>
      </c>
      <c r="AC74" s="170">
        <v>0</v>
      </c>
      <c r="AD74" s="156">
        <v>0</v>
      </c>
      <c r="AE74" s="156">
        <v>0</v>
      </c>
      <c r="AF74" s="163">
        <v>0</v>
      </c>
      <c r="AG74" s="154">
        <v>0</v>
      </c>
      <c r="AH74" s="154">
        <v>0</v>
      </c>
      <c r="AI74" s="154">
        <v>0</v>
      </c>
      <c r="AJ74" s="154">
        <v>0</v>
      </c>
      <c r="AK74" s="170">
        <v>0</v>
      </c>
      <c r="AL74" s="156">
        <v>0</v>
      </c>
      <c r="AM74" s="156">
        <v>0</v>
      </c>
      <c r="AN74" s="156">
        <v>0</v>
      </c>
      <c r="AO74" s="62"/>
      <c r="AP74" s="60" t="s">
        <v>76</v>
      </c>
    </row>
    <row r="75" spans="1:42" ht="16.5" customHeight="1">
      <c r="A75" s="55"/>
      <c r="B75" s="34" t="s">
        <v>77</v>
      </c>
      <c r="C75" s="7"/>
      <c r="D75" s="138">
        <v>0</v>
      </c>
      <c r="E75" s="7"/>
      <c r="F75" s="154">
        <v>0</v>
      </c>
      <c r="G75" s="7"/>
      <c r="H75" s="154">
        <v>0</v>
      </c>
      <c r="I75" s="7"/>
      <c r="J75" s="154">
        <v>0</v>
      </c>
      <c r="K75" s="7"/>
      <c r="L75" s="154">
        <v>0</v>
      </c>
      <c r="M75" s="170">
        <v>0</v>
      </c>
      <c r="N75" s="156">
        <v>0</v>
      </c>
      <c r="O75" s="156">
        <v>0</v>
      </c>
      <c r="P75" s="163">
        <v>0</v>
      </c>
      <c r="Q75" s="154">
        <v>0</v>
      </c>
      <c r="R75" s="154">
        <v>0</v>
      </c>
      <c r="S75" s="154">
        <v>0</v>
      </c>
      <c r="T75" s="154">
        <v>0</v>
      </c>
      <c r="U75" s="170">
        <v>0</v>
      </c>
      <c r="V75" s="156">
        <v>0</v>
      </c>
      <c r="W75" s="156">
        <v>0</v>
      </c>
      <c r="X75" s="163">
        <v>0</v>
      </c>
      <c r="Y75" s="154">
        <v>0</v>
      </c>
      <c r="Z75" s="154">
        <v>0</v>
      </c>
      <c r="AA75" s="154">
        <v>0</v>
      </c>
      <c r="AB75" s="154">
        <v>0</v>
      </c>
      <c r="AC75" s="170">
        <v>0</v>
      </c>
      <c r="AD75" s="156">
        <v>0</v>
      </c>
      <c r="AE75" s="156">
        <v>0</v>
      </c>
      <c r="AF75" s="163">
        <v>0</v>
      </c>
      <c r="AG75" s="154">
        <v>0</v>
      </c>
      <c r="AH75" s="154">
        <v>0</v>
      </c>
      <c r="AI75" s="154">
        <v>0</v>
      </c>
      <c r="AJ75" s="154">
        <v>0</v>
      </c>
      <c r="AK75" s="170">
        <v>0</v>
      </c>
      <c r="AL75" s="156">
        <v>0</v>
      </c>
      <c r="AM75" s="156">
        <v>0</v>
      </c>
      <c r="AN75" s="156">
        <v>0</v>
      </c>
      <c r="AO75" s="62"/>
      <c r="AP75" s="60" t="s">
        <v>77</v>
      </c>
    </row>
    <row r="76" spans="1:42" ht="16.5" customHeight="1">
      <c r="A76" s="55"/>
      <c r="B76" s="34" t="s">
        <v>78</v>
      </c>
      <c r="C76" s="7"/>
      <c r="D76" s="138">
        <v>0</v>
      </c>
      <c r="E76" s="7"/>
      <c r="F76" s="154">
        <v>0</v>
      </c>
      <c r="G76" s="7"/>
      <c r="H76" s="154">
        <v>0</v>
      </c>
      <c r="I76" s="7"/>
      <c r="J76" s="154">
        <v>0</v>
      </c>
      <c r="K76" s="7"/>
      <c r="L76" s="154">
        <v>0</v>
      </c>
      <c r="M76" s="170">
        <v>0</v>
      </c>
      <c r="N76" s="156">
        <v>0</v>
      </c>
      <c r="O76" s="156">
        <v>0</v>
      </c>
      <c r="P76" s="163">
        <v>0</v>
      </c>
      <c r="Q76" s="154">
        <v>0</v>
      </c>
      <c r="R76" s="154">
        <v>0</v>
      </c>
      <c r="S76" s="154">
        <v>0</v>
      </c>
      <c r="T76" s="154">
        <v>0</v>
      </c>
      <c r="U76" s="170">
        <v>0</v>
      </c>
      <c r="V76" s="156">
        <v>0</v>
      </c>
      <c r="W76" s="156">
        <v>0</v>
      </c>
      <c r="X76" s="163">
        <v>0</v>
      </c>
      <c r="Y76" s="154">
        <v>0</v>
      </c>
      <c r="Z76" s="154">
        <v>0</v>
      </c>
      <c r="AA76" s="154">
        <v>0</v>
      </c>
      <c r="AB76" s="154">
        <v>0</v>
      </c>
      <c r="AC76" s="170">
        <v>0</v>
      </c>
      <c r="AD76" s="156">
        <v>0</v>
      </c>
      <c r="AE76" s="156">
        <v>0</v>
      </c>
      <c r="AF76" s="163">
        <v>0</v>
      </c>
      <c r="AG76" s="154">
        <v>0</v>
      </c>
      <c r="AH76" s="154">
        <v>0</v>
      </c>
      <c r="AI76" s="154">
        <v>0</v>
      </c>
      <c r="AJ76" s="154">
        <v>0</v>
      </c>
      <c r="AK76" s="170">
        <v>0</v>
      </c>
      <c r="AL76" s="156">
        <v>0</v>
      </c>
      <c r="AM76" s="156">
        <v>0</v>
      </c>
      <c r="AN76" s="156">
        <v>0</v>
      </c>
      <c r="AO76" s="62"/>
      <c r="AP76" s="60" t="s">
        <v>78</v>
      </c>
    </row>
    <row r="77" spans="1:42" ht="16.5" customHeight="1">
      <c r="A77" s="55"/>
      <c r="B77" s="34" t="s">
        <v>79</v>
      </c>
      <c r="C77" s="7"/>
      <c r="D77" s="138">
        <v>59</v>
      </c>
      <c r="E77" s="7"/>
      <c r="F77" s="154">
        <v>21</v>
      </c>
      <c r="G77" s="7"/>
      <c r="H77" s="154">
        <v>18</v>
      </c>
      <c r="I77" s="7"/>
      <c r="J77" s="154">
        <v>20</v>
      </c>
      <c r="K77" s="7"/>
      <c r="L77" s="154">
        <v>0</v>
      </c>
      <c r="M77" s="170">
        <v>0</v>
      </c>
      <c r="N77" s="156">
        <v>0</v>
      </c>
      <c r="O77" s="156">
        <v>0</v>
      </c>
      <c r="P77" s="163">
        <v>0</v>
      </c>
      <c r="Q77" s="154">
        <v>0</v>
      </c>
      <c r="R77" s="154">
        <v>0</v>
      </c>
      <c r="S77" s="154">
        <v>0</v>
      </c>
      <c r="T77" s="154">
        <v>0</v>
      </c>
      <c r="U77" s="170">
        <v>0</v>
      </c>
      <c r="V77" s="156">
        <v>0</v>
      </c>
      <c r="W77" s="156">
        <v>0</v>
      </c>
      <c r="X77" s="163">
        <v>0</v>
      </c>
      <c r="Y77" s="154">
        <v>0</v>
      </c>
      <c r="Z77" s="154">
        <v>0</v>
      </c>
      <c r="AA77" s="154">
        <v>0</v>
      </c>
      <c r="AB77" s="154">
        <v>0</v>
      </c>
      <c r="AC77" s="170">
        <v>0</v>
      </c>
      <c r="AD77" s="156">
        <v>0</v>
      </c>
      <c r="AE77" s="156">
        <v>0</v>
      </c>
      <c r="AF77" s="163">
        <v>0</v>
      </c>
      <c r="AG77" s="154">
        <v>0</v>
      </c>
      <c r="AH77" s="154">
        <v>0</v>
      </c>
      <c r="AI77" s="154">
        <v>0</v>
      </c>
      <c r="AJ77" s="154">
        <v>0</v>
      </c>
      <c r="AK77" s="170">
        <v>0</v>
      </c>
      <c r="AL77" s="156">
        <v>0</v>
      </c>
      <c r="AM77" s="156">
        <v>0</v>
      </c>
      <c r="AN77" s="156">
        <v>0</v>
      </c>
      <c r="AO77" s="62"/>
      <c r="AP77" s="60" t="s">
        <v>79</v>
      </c>
    </row>
    <row r="78" spans="1:42" ht="16.5" customHeight="1">
      <c r="A78" s="56"/>
      <c r="B78" s="57" t="s">
        <v>80</v>
      </c>
      <c r="C78" s="18"/>
      <c r="D78" s="164">
        <v>0</v>
      </c>
      <c r="E78" s="18"/>
      <c r="F78" s="165">
        <v>0</v>
      </c>
      <c r="G78" s="18"/>
      <c r="H78" s="189">
        <v>0</v>
      </c>
      <c r="I78" s="18"/>
      <c r="J78" s="165">
        <v>0</v>
      </c>
      <c r="K78" s="18"/>
      <c r="L78" s="190">
        <v>0</v>
      </c>
      <c r="M78" s="191">
        <v>0</v>
      </c>
      <c r="N78" s="165">
        <v>0</v>
      </c>
      <c r="O78" s="165">
        <v>0</v>
      </c>
      <c r="P78" s="166">
        <v>0</v>
      </c>
      <c r="Q78" s="191">
        <v>0</v>
      </c>
      <c r="R78" s="165">
        <v>0</v>
      </c>
      <c r="S78" s="165">
        <v>0</v>
      </c>
      <c r="T78" s="165">
        <v>0</v>
      </c>
      <c r="U78" s="191">
        <v>0</v>
      </c>
      <c r="V78" s="165">
        <v>0</v>
      </c>
      <c r="W78" s="165">
        <v>0</v>
      </c>
      <c r="X78" s="166">
        <v>0</v>
      </c>
      <c r="Y78" s="191">
        <v>0</v>
      </c>
      <c r="Z78" s="165">
        <v>0</v>
      </c>
      <c r="AA78" s="165">
        <v>0</v>
      </c>
      <c r="AB78" s="165">
        <v>0</v>
      </c>
      <c r="AC78" s="191">
        <v>0</v>
      </c>
      <c r="AD78" s="165">
        <v>0</v>
      </c>
      <c r="AE78" s="165">
        <v>0</v>
      </c>
      <c r="AF78" s="166">
        <v>0</v>
      </c>
      <c r="AG78" s="191">
        <v>0</v>
      </c>
      <c r="AH78" s="189">
        <v>0</v>
      </c>
      <c r="AI78" s="189">
        <v>0</v>
      </c>
      <c r="AJ78" s="190">
        <v>0</v>
      </c>
      <c r="AK78" s="191">
        <v>0</v>
      </c>
      <c r="AL78" s="165">
        <v>0</v>
      </c>
      <c r="AM78" s="165">
        <v>0</v>
      </c>
      <c r="AN78" s="165">
        <v>0</v>
      </c>
      <c r="AO78" s="63"/>
      <c r="AP78" s="64" t="s">
        <v>80</v>
      </c>
    </row>
  </sheetData>
  <sheetProtection/>
  <mergeCells count="67">
    <mergeCell ref="J3:T3"/>
    <mergeCell ref="U5:X5"/>
    <mergeCell ref="AC5:AF5"/>
    <mergeCell ref="AO5:AP6"/>
    <mergeCell ref="A8:B8"/>
    <mergeCell ref="AO8:AP8"/>
    <mergeCell ref="A5:B6"/>
    <mergeCell ref="C5:L5"/>
    <mergeCell ref="V3:AG3"/>
    <mergeCell ref="A17:B17"/>
    <mergeCell ref="AO17:AP17"/>
    <mergeCell ref="A18:B18"/>
    <mergeCell ref="AO18:AP18"/>
    <mergeCell ref="A10:B10"/>
    <mergeCell ref="AO10:AP10"/>
    <mergeCell ref="A16:B16"/>
    <mergeCell ref="AO16:AP16"/>
    <mergeCell ref="A22:B22"/>
    <mergeCell ref="AO22:AP22"/>
    <mergeCell ref="A23:B23"/>
    <mergeCell ref="AO23:AP23"/>
    <mergeCell ref="A19:B19"/>
    <mergeCell ref="AO19:AP19"/>
    <mergeCell ref="A20:B20"/>
    <mergeCell ref="AO20:AP20"/>
    <mergeCell ref="A26:B26"/>
    <mergeCell ref="AO26:AP26"/>
    <mergeCell ref="A28:B28"/>
    <mergeCell ref="AO28:AP28"/>
    <mergeCell ref="A24:B24"/>
    <mergeCell ref="AO24:AP24"/>
    <mergeCell ref="A25:B25"/>
    <mergeCell ref="AO25:AP25"/>
    <mergeCell ref="A31:B31"/>
    <mergeCell ref="AO31:AP31"/>
    <mergeCell ref="A32:B32"/>
    <mergeCell ref="AO32:AP32"/>
    <mergeCell ref="A29:B29"/>
    <mergeCell ref="AO29:AP29"/>
    <mergeCell ref="A30:B30"/>
    <mergeCell ref="AO30:AP30"/>
    <mergeCell ref="A36:B36"/>
    <mergeCell ref="AO36:AP36"/>
    <mergeCell ref="A37:B37"/>
    <mergeCell ref="AO37:AP37"/>
    <mergeCell ref="A34:B34"/>
    <mergeCell ref="AO34:AP34"/>
    <mergeCell ref="A35:B35"/>
    <mergeCell ref="AO35:AP35"/>
    <mergeCell ref="A43:B43"/>
    <mergeCell ref="AO43:AP43"/>
    <mergeCell ref="A46:B46"/>
    <mergeCell ref="AO46:AP46"/>
    <mergeCell ref="A38:B38"/>
    <mergeCell ref="AO38:AP38"/>
    <mergeCell ref="A39:B39"/>
    <mergeCell ref="AO39:AP39"/>
    <mergeCell ref="AO49:AP49"/>
    <mergeCell ref="A52:B52"/>
    <mergeCell ref="A66:B66"/>
    <mergeCell ref="AO66:AP66"/>
    <mergeCell ref="A55:B55"/>
    <mergeCell ref="AO55:AP55"/>
    <mergeCell ref="A61:B61"/>
    <mergeCell ref="AO61:AP61"/>
    <mergeCell ref="AO52:AP52"/>
    <mergeCell ref="A49:B49"/>
  </mergeCells>
  <printOptions horizontalCentered="1"/>
  <pageMargins left="0.4330708661417323" right="0.4724409448818898" top="0.5905511811023623" bottom="0.3937007874015748" header="0.5118110236220472" footer="0.31496062992125984"/>
  <pageSetup firstPageNumber="90" useFirstPageNumber="1" fitToWidth="2" horizontalDpi="600" verticalDpi="600" orientation="portrait" pageOrder="overThenDown" paperSize="9" scale="68" r:id="rId1"/>
  <headerFooter alignWithMargins="0">
    <oddFooter>&amp;C&amp;"ＭＳ 明朝,標準"&amp;18-  &amp;P -</oddFooter>
  </headerFooter>
  <colBreaks count="1" manualBreakCount="1">
    <brk id="20" min="2" max="77" man="1"/>
  </colBreaks>
</worksheet>
</file>

<file path=xl/worksheets/sheet7.xml><?xml version="1.0" encoding="utf-8"?>
<worksheet xmlns="http://schemas.openxmlformats.org/spreadsheetml/2006/main" xmlns:r="http://schemas.openxmlformats.org/officeDocument/2006/relationships">
  <dimension ref="A2:AF80"/>
  <sheetViews>
    <sheetView view="pageBreakPreview" zoomScale="60" zoomScaleNormal="75" zoomScalePageLayoutView="75" workbookViewId="0" topLeftCell="A49">
      <selection activeCell="AJ26" sqref="AJ26"/>
    </sheetView>
  </sheetViews>
  <sheetFormatPr defaultColWidth="9.00390625" defaultRowHeight="13.5"/>
  <cols>
    <col min="1" max="1" width="3.00390625" style="0" customWidth="1"/>
    <col min="2" max="2" width="10.625" style="0" customWidth="1"/>
    <col min="3" max="3" width="7.25390625" style="0" customWidth="1"/>
    <col min="4" max="4" width="9.625" style="0" customWidth="1"/>
    <col min="5" max="5" width="7.00390625" style="0" customWidth="1"/>
    <col min="6" max="6" width="9.125" style="0" customWidth="1"/>
    <col min="7" max="7" width="7.25390625" style="0" customWidth="1"/>
    <col min="8" max="8" width="9.125" style="0" customWidth="1"/>
    <col min="9" max="9" width="6.625" style="0" customWidth="1"/>
    <col min="10" max="10" width="9.375" style="0" customWidth="1"/>
    <col min="11" max="11" width="4.75390625" style="0" customWidth="1"/>
    <col min="12" max="12" width="4.50390625" style="0" customWidth="1"/>
    <col min="13" max="13" width="7.50390625" style="0" customWidth="1"/>
    <col min="14" max="14" width="9.625" style="0" customWidth="1"/>
    <col min="15" max="15" width="6.375" style="0" customWidth="1"/>
    <col min="16" max="16" width="8.75390625" style="0" customWidth="1"/>
    <col min="17" max="17" width="6.50390625" style="0" customWidth="1"/>
    <col min="18" max="18" width="8.75390625" style="0" customWidth="1"/>
    <col min="19" max="19" width="6.25390625" style="0" customWidth="1"/>
    <col min="20" max="20" width="8.75390625" style="0" customWidth="1"/>
    <col min="21" max="21" width="4.25390625" style="0" customWidth="1"/>
    <col min="22" max="22" width="5.25390625" style="0" customWidth="1"/>
    <col min="23" max="23" width="8.875" style="0" customWidth="1"/>
    <col min="24" max="24" width="9.50390625" style="0" customWidth="1"/>
    <col min="25" max="25" width="8.25390625" style="0" customWidth="1"/>
    <col min="26" max="26" width="8.625" style="0" customWidth="1"/>
    <col min="27" max="27" width="8.75390625" style="0" customWidth="1"/>
    <col min="28" max="28" width="7.875" style="0" customWidth="1"/>
    <col min="29" max="29" width="8.875" style="0" customWidth="1"/>
    <col min="30" max="30" width="8.75390625" style="0" customWidth="1"/>
    <col min="31" max="31" width="4.125" style="0" customWidth="1"/>
    <col min="32" max="32" width="10.875" style="0" customWidth="1"/>
  </cols>
  <sheetData>
    <row r="1" ht="8.25" customHeight="1"/>
    <row r="2" ht="14.25">
      <c r="C2" s="1" t="s">
        <v>82</v>
      </c>
    </row>
    <row r="3" spans="1:32" ht="31.5" customHeight="1">
      <c r="A3" s="1"/>
      <c r="B3" s="1"/>
      <c r="C3" s="2"/>
      <c r="D3" s="2"/>
      <c r="E3" s="3"/>
      <c r="F3" s="2"/>
      <c r="G3" s="2"/>
      <c r="H3" s="72" t="s">
        <v>107</v>
      </c>
      <c r="I3" s="2"/>
      <c r="J3" s="474" t="s">
        <v>95</v>
      </c>
      <c r="K3" s="474"/>
      <c r="L3" s="474"/>
      <c r="M3" s="474"/>
      <c r="N3" s="474"/>
      <c r="O3" s="474"/>
      <c r="P3" s="4"/>
      <c r="Q3" s="4"/>
      <c r="R3" s="474" t="s">
        <v>96</v>
      </c>
      <c r="S3" s="474"/>
      <c r="T3" s="474"/>
      <c r="U3" s="474"/>
      <c r="V3" s="474"/>
      <c r="W3" s="474"/>
      <c r="X3" s="474"/>
      <c r="Y3" s="474"/>
      <c r="Z3" s="4"/>
      <c r="AA3" s="5"/>
      <c r="AB3" s="73" t="s">
        <v>89</v>
      </c>
      <c r="AC3" s="2"/>
      <c r="AD3" s="2"/>
      <c r="AE3" s="2"/>
      <c r="AF3" s="2"/>
    </row>
    <row r="4" spans="1:31" ht="14.25">
      <c r="A4" s="1"/>
      <c r="B4" s="6" t="s">
        <v>84</v>
      </c>
      <c r="D4" s="6"/>
      <c r="E4" s="6"/>
      <c r="F4" s="6"/>
      <c r="G4" s="6"/>
      <c r="H4" s="6"/>
      <c r="I4" s="6"/>
      <c r="J4" s="6"/>
      <c r="K4" s="6"/>
      <c r="L4" s="6"/>
      <c r="M4" s="6"/>
      <c r="N4" s="6"/>
      <c r="O4" s="6"/>
      <c r="P4" s="6"/>
      <c r="Q4" s="6"/>
      <c r="R4" s="6"/>
      <c r="S4" s="6"/>
      <c r="T4" s="6"/>
      <c r="U4" s="6"/>
      <c r="V4" s="6"/>
      <c r="W4" s="6"/>
      <c r="X4" s="6"/>
      <c r="Y4" s="6"/>
      <c r="Z4" s="6"/>
      <c r="AA4" s="6"/>
      <c r="AB4" s="6"/>
      <c r="AC4" s="6"/>
      <c r="AD4" s="6"/>
      <c r="AE4" s="6"/>
    </row>
    <row r="5" spans="1:32" s="7" customFormat="1" ht="15.75" customHeight="1">
      <c r="A5" s="481" t="s">
        <v>3</v>
      </c>
      <c r="B5" s="486"/>
      <c r="C5" s="84" t="s">
        <v>4</v>
      </c>
      <c r="D5" s="8"/>
      <c r="E5" s="8"/>
      <c r="F5" s="8"/>
      <c r="G5" s="8"/>
      <c r="H5" s="8"/>
      <c r="I5" s="8"/>
      <c r="J5" s="8"/>
      <c r="K5" s="8"/>
      <c r="L5" s="9"/>
      <c r="M5" s="475" t="s">
        <v>5</v>
      </c>
      <c r="N5" s="476"/>
      <c r="O5" s="476"/>
      <c r="P5" s="476"/>
      <c r="Q5" s="476"/>
      <c r="R5" s="476"/>
      <c r="S5" s="476"/>
      <c r="T5" s="476"/>
      <c r="U5" s="476"/>
      <c r="V5" s="477"/>
      <c r="W5" s="84" t="s">
        <v>6</v>
      </c>
      <c r="X5" s="8"/>
      <c r="Y5" s="8"/>
      <c r="Z5" s="9"/>
      <c r="AA5" s="478" t="s">
        <v>7</v>
      </c>
      <c r="AB5" s="479"/>
      <c r="AC5" s="479"/>
      <c r="AD5" s="480"/>
      <c r="AE5" s="481" t="s">
        <v>3</v>
      </c>
      <c r="AF5" s="481"/>
    </row>
    <row r="6" spans="1:32" s="7" customFormat="1" ht="15.75" customHeight="1">
      <c r="A6" s="482"/>
      <c r="B6" s="487"/>
      <c r="C6" s="12" t="s">
        <v>4</v>
      </c>
      <c r="D6" s="13"/>
      <c r="E6" s="12" t="s">
        <v>16</v>
      </c>
      <c r="F6" s="13"/>
      <c r="G6" s="12" t="s">
        <v>17</v>
      </c>
      <c r="H6" s="13"/>
      <c r="I6" s="12" t="s">
        <v>18</v>
      </c>
      <c r="J6" s="13"/>
      <c r="K6" s="12" t="s">
        <v>19</v>
      </c>
      <c r="L6" s="113"/>
      <c r="M6" s="17" t="s">
        <v>4</v>
      </c>
      <c r="N6" s="17"/>
      <c r="O6" s="17" t="s">
        <v>16</v>
      </c>
      <c r="P6" s="17"/>
      <c r="Q6" s="17" t="s">
        <v>17</v>
      </c>
      <c r="R6" s="17"/>
      <c r="S6" s="17" t="s">
        <v>18</v>
      </c>
      <c r="T6" s="17"/>
      <c r="U6" s="17" t="s">
        <v>19</v>
      </c>
      <c r="V6" s="119"/>
      <c r="W6" s="11" t="s">
        <v>4</v>
      </c>
      <c r="X6" s="11" t="s">
        <v>20</v>
      </c>
      <c r="Y6" s="11" t="s">
        <v>21</v>
      </c>
      <c r="Z6" s="10" t="s">
        <v>22</v>
      </c>
      <c r="AA6" s="17" t="s">
        <v>4</v>
      </c>
      <c r="AB6" s="17" t="s">
        <v>20</v>
      </c>
      <c r="AC6" s="17" t="s">
        <v>21</v>
      </c>
      <c r="AD6" s="17" t="s">
        <v>22</v>
      </c>
      <c r="AE6" s="482"/>
      <c r="AF6" s="482"/>
    </row>
    <row r="7" spans="1:32" ht="9.75" customHeight="1">
      <c r="A7" s="26"/>
      <c r="B7" s="27"/>
      <c r="C7" s="28"/>
      <c r="D7" s="28"/>
      <c r="E7" s="28"/>
      <c r="F7" s="28"/>
      <c r="G7" s="28"/>
      <c r="H7" s="28"/>
      <c r="I7" s="28"/>
      <c r="J7" s="28"/>
      <c r="K7" s="28"/>
      <c r="L7" s="28"/>
      <c r="M7" s="98"/>
      <c r="N7" s="99"/>
      <c r="O7" s="99"/>
      <c r="P7" s="99"/>
      <c r="Q7" s="99"/>
      <c r="R7" s="99"/>
      <c r="S7" s="99"/>
      <c r="T7" s="99"/>
      <c r="U7" s="99"/>
      <c r="V7" s="124"/>
      <c r="W7" s="28"/>
      <c r="X7" s="28"/>
      <c r="Y7" s="28"/>
      <c r="Z7" s="28"/>
      <c r="AA7" s="98"/>
      <c r="AB7" s="99"/>
      <c r="AC7" s="99"/>
      <c r="AD7" s="99"/>
      <c r="AE7" s="30"/>
      <c r="AF7" s="31"/>
    </row>
    <row r="8" spans="1:32" s="7" customFormat="1" ht="16.5" customHeight="1">
      <c r="A8" s="455" t="s">
        <v>104</v>
      </c>
      <c r="B8" s="484"/>
      <c r="C8" s="35">
        <v>73</v>
      </c>
      <c r="D8" s="36">
        <v>22978</v>
      </c>
      <c r="E8" s="37">
        <v>16</v>
      </c>
      <c r="F8" s="36">
        <v>7737</v>
      </c>
      <c r="G8" s="37">
        <v>32</v>
      </c>
      <c r="H8" s="36">
        <v>7667</v>
      </c>
      <c r="I8" s="37">
        <v>25</v>
      </c>
      <c r="J8" s="36">
        <v>7574</v>
      </c>
      <c r="K8" s="67" t="s">
        <v>103</v>
      </c>
      <c r="L8" s="36">
        <v>0</v>
      </c>
      <c r="M8" s="125">
        <v>37</v>
      </c>
      <c r="N8" s="36">
        <v>10977</v>
      </c>
      <c r="O8" s="37">
        <v>5</v>
      </c>
      <c r="P8" s="36">
        <v>3755</v>
      </c>
      <c r="Q8" s="37">
        <v>18</v>
      </c>
      <c r="R8" s="36">
        <v>3579</v>
      </c>
      <c r="S8" s="37">
        <v>14</v>
      </c>
      <c r="T8" s="36">
        <v>3643</v>
      </c>
      <c r="U8" s="37" t="s">
        <v>93</v>
      </c>
      <c r="V8" s="126">
        <v>0</v>
      </c>
      <c r="W8" s="36">
        <v>626</v>
      </c>
      <c r="X8" s="36">
        <v>205</v>
      </c>
      <c r="Y8" s="36">
        <v>230</v>
      </c>
      <c r="Z8" s="36">
        <v>191</v>
      </c>
      <c r="AA8" s="100">
        <v>705</v>
      </c>
      <c r="AB8" s="36">
        <v>258</v>
      </c>
      <c r="AC8" s="36">
        <v>236</v>
      </c>
      <c r="AD8" s="36">
        <v>211</v>
      </c>
      <c r="AE8" s="485" t="s">
        <v>104</v>
      </c>
      <c r="AF8" s="455"/>
    </row>
    <row r="9" spans="1:32" ht="15" customHeight="1">
      <c r="A9" s="39"/>
      <c r="B9" s="40"/>
      <c r="C9" s="41"/>
      <c r="D9" s="138"/>
      <c r="E9" s="41"/>
      <c r="F9" s="138"/>
      <c r="G9" s="41"/>
      <c r="H9" s="138"/>
      <c r="I9" s="41"/>
      <c r="J9" s="138"/>
      <c r="K9" s="41"/>
      <c r="L9" s="138"/>
      <c r="M9" s="101"/>
      <c r="N9" s="138"/>
      <c r="O9" s="41"/>
      <c r="P9" s="138"/>
      <c r="Q9" s="41"/>
      <c r="R9" s="138"/>
      <c r="S9" s="41"/>
      <c r="T9" s="138"/>
      <c r="U9" s="41"/>
      <c r="V9" s="176"/>
      <c r="W9" s="138"/>
      <c r="X9" s="138"/>
      <c r="Y9" s="138"/>
      <c r="Z9" s="138"/>
      <c r="AA9" s="141"/>
      <c r="AB9" s="138"/>
      <c r="AC9" s="138"/>
      <c r="AD9" s="138"/>
      <c r="AE9" s="42"/>
      <c r="AF9" s="43"/>
    </row>
    <row r="10" spans="1:32" s="44" customFormat="1" ht="16.5" customHeight="1">
      <c r="A10" s="458" t="s">
        <v>105</v>
      </c>
      <c r="B10" s="459"/>
      <c r="C10" s="132">
        <v>59</v>
      </c>
      <c r="D10" s="174">
        <v>22697</v>
      </c>
      <c r="E10" s="133">
        <v>13</v>
      </c>
      <c r="F10" s="174">
        <v>7745</v>
      </c>
      <c r="G10" s="133">
        <v>21</v>
      </c>
      <c r="H10" s="174">
        <v>7501</v>
      </c>
      <c r="I10" s="133">
        <v>22</v>
      </c>
      <c r="J10" s="174">
        <v>7448</v>
      </c>
      <c r="K10" s="67" t="s">
        <v>103</v>
      </c>
      <c r="L10" s="174">
        <v>3</v>
      </c>
      <c r="M10" s="134">
        <v>32</v>
      </c>
      <c r="N10" s="174">
        <v>10891</v>
      </c>
      <c r="O10" s="133">
        <v>6</v>
      </c>
      <c r="P10" s="174">
        <v>3740</v>
      </c>
      <c r="Q10" s="133">
        <v>15</v>
      </c>
      <c r="R10" s="174">
        <v>3670</v>
      </c>
      <c r="S10" s="133">
        <v>11</v>
      </c>
      <c r="T10" s="174">
        <v>3481</v>
      </c>
      <c r="U10" s="133" t="s">
        <v>82</v>
      </c>
      <c r="V10" s="174">
        <v>0</v>
      </c>
      <c r="W10" s="179">
        <v>608</v>
      </c>
      <c r="X10" s="174">
        <v>203</v>
      </c>
      <c r="Y10" s="174">
        <v>191</v>
      </c>
      <c r="Z10" s="174">
        <v>214</v>
      </c>
      <c r="AA10" s="179">
        <v>722</v>
      </c>
      <c r="AB10" s="174">
        <v>247</v>
      </c>
      <c r="AC10" s="174">
        <v>248</v>
      </c>
      <c r="AD10" s="174">
        <v>227</v>
      </c>
      <c r="AE10" s="483" t="s">
        <v>105</v>
      </c>
      <c r="AF10" s="458"/>
    </row>
    <row r="11" spans="1:32" s="48" customFormat="1" ht="15" customHeight="1">
      <c r="A11" s="49"/>
      <c r="B11" s="50"/>
      <c r="C11" s="51"/>
      <c r="D11" s="146"/>
      <c r="E11" s="52"/>
      <c r="F11" s="147"/>
      <c r="G11" s="52"/>
      <c r="H11" s="147"/>
      <c r="I11" s="52"/>
      <c r="J11" s="146"/>
      <c r="K11" s="52"/>
      <c r="L11" s="146"/>
      <c r="M11" s="102"/>
      <c r="N11" s="146"/>
      <c r="O11" s="52"/>
      <c r="P11" s="146"/>
      <c r="Q11" s="52"/>
      <c r="R11" s="146"/>
      <c r="S11" s="52"/>
      <c r="T11" s="146"/>
      <c r="U11" s="52"/>
      <c r="V11" s="177"/>
      <c r="W11" s="146"/>
      <c r="X11" s="146"/>
      <c r="Y11" s="146"/>
      <c r="Z11" s="146"/>
      <c r="AA11" s="150"/>
      <c r="AB11" s="146"/>
      <c r="AC11" s="146"/>
      <c r="AD11" s="146"/>
      <c r="AE11" s="53"/>
      <c r="AF11" s="49"/>
    </row>
    <row r="12" spans="2:32" s="48" customFormat="1" ht="16.5" customHeight="1">
      <c r="B12" s="79" t="s">
        <v>26</v>
      </c>
      <c r="C12" s="38">
        <v>59</v>
      </c>
      <c r="D12" s="146">
        <v>12377</v>
      </c>
      <c r="E12" s="37">
        <v>13</v>
      </c>
      <c r="F12" s="146">
        <v>4197</v>
      </c>
      <c r="G12" s="37">
        <v>21</v>
      </c>
      <c r="H12" s="146">
        <v>4058</v>
      </c>
      <c r="I12" s="37">
        <v>22</v>
      </c>
      <c r="J12" s="146">
        <v>4119</v>
      </c>
      <c r="K12" s="67" t="s">
        <v>103</v>
      </c>
      <c r="L12" s="146">
        <v>3</v>
      </c>
      <c r="M12" s="125">
        <v>32</v>
      </c>
      <c r="N12" s="146">
        <v>7701</v>
      </c>
      <c r="O12" s="37">
        <v>6</v>
      </c>
      <c r="P12" s="146">
        <v>2606</v>
      </c>
      <c r="Q12" s="37">
        <v>15</v>
      </c>
      <c r="R12" s="146">
        <v>2579</v>
      </c>
      <c r="S12" s="37">
        <v>11</v>
      </c>
      <c r="T12" s="146">
        <v>2516</v>
      </c>
      <c r="U12" s="37" t="s">
        <v>82</v>
      </c>
      <c r="V12" s="177">
        <v>0</v>
      </c>
      <c r="W12" s="146">
        <v>547</v>
      </c>
      <c r="X12" s="146">
        <v>179</v>
      </c>
      <c r="Y12" s="146">
        <v>175</v>
      </c>
      <c r="Z12" s="146">
        <v>193</v>
      </c>
      <c r="AA12" s="150">
        <v>507</v>
      </c>
      <c r="AB12" s="146">
        <v>174</v>
      </c>
      <c r="AC12" s="146">
        <v>169</v>
      </c>
      <c r="AD12" s="146">
        <v>164</v>
      </c>
      <c r="AE12" s="81"/>
      <c r="AF12" s="79" t="s">
        <v>26</v>
      </c>
    </row>
    <row r="13" spans="2:32" s="48" customFormat="1" ht="16.5" customHeight="1">
      <c r="B13" s="79" t="s">
        <v>27</v>
      </c>
      <c r="C13" s="38" t="s">
        <v>82</v>
      </c>
      <c r="D13" s="146">
        <v>2902</v>
      </c>
      <c r="E13" s="37" t="s">
        <v>82</v>
      </c>
      <c r="F13" s="146">
        <v>992</v>
      </c>
      <c r="G13" s="37" t="s">
        <v>82</v>
      </c>
      <c r="H13" s="146">
        <v>969</v>
      </c>
      <c r="I13" s="37" t="s">
        <v>82</v>
      </c>
      <c r="J13" s="146">
        <v>941</v>
      </c>
      <c r="K13" s="37" t="s">
        <v>82</v>
      </c>
      <c r="L13" s="146">
        <v>0</v>
      </c>
      <c r="M13" s="125" t="s">
        <v>82</v>
      </c>
      <c r="N13" s="146">
        <v>419</v>
      </c>
      <c r="O13" s="37" t="s">
        <v>82</v>
      </c>
      <c r="P13" s="146">
        <v>145</v>
      </c>
      <c r="Q13" s="37" t="s">
        <v>82</v>
      </c>
      <c r="R13" s="146">
        <v>145</v>
      </c>
      <c r="S13" s="37" t="s">
        <v>82</v>
      </c>
      <c r="T13" s="146">
        <v>129</v>
      </c>
      <c r="U13" s="37" t="s">
        <v>82</v>
      </c>
      <c r="V13" s="177">
        <v>0</v>
      </c>
      <c r="W13" s="146">
        <v>61</v>
      </c>
      <c r="X13" s="146">
        <v>24</v>
      </c>
      <c r="Y13" s="146">
        <v>16</v>
      </c>
      <c r="Z13" s="146">
        <v>21</v>
      </c>
      <c r="AA13" s="150">
        <v>0</v>
      </c>
      <c r="AB13" s="146">
        <v>0</v>
      </c>
      <c r="AC13" s="146">
        <v>0</v>
      </c>
      <c r="AD13" s="146">
        <v>0</v>
      </c>
      <c r="AE13" s="81"/>
      <c r="AF13" s="79" t="s">
        <v>27</v>
      </c>
    </row>
    <row r="14" spans="2:32" s="48" customFormat="1" ht="16.5" customHeight="1">
      <c r="B14" s="79" t="s">
        <v>28</v>
      </c>
      <c r="C14" s="38" t="s">
        <v>82</v>
      </c>
      <c r="D14" s="146">
        <v>7418</v>
      </c>
      <c r="E14" s="37" t="s">
        <v>82</v>
      </c>
      <c r="F14" s="146">
        <v>2556</v>
      </c>
      <c r="G14" s="37" t="s">
        <v>82</v>
      </c>
      <c r="H14" s="146">
        <v>2474</v>
      </c>
      <c r="I14" s="37" t="s">
        <v>82</v>
      </c>
      <c r="J14" s="146">
        <v>2388</v>
      </c>
      <c r="K14" s="37" t="s">
        <v>82</v>
      </c>
      <c r="L14" s="146">
        <v>0</v>
      </c>
      <c r="M14" s="125" t="s">
        <v>82</v>
      </c>
      <c r="N14" s="146">
        <v>2771</v>
      </c>
      <c r="O14" s="37" t="s">
        <v>82</v>
      </c>
      <c r="P14" s="146">
        <v>989</v>
      </c>
      <c r="Q14" s="37" t="s">
        <v>82</v>
      </c>
      <c r="R14" s="146">
        <v>946</v>
      </c>
      <c r="S14" s="37" t="s">
        <v>82</v>
      </c>
      <c r="T14" s="146">
        <v>836</v>
      </c>
      <c r="U14" s="37" t="s">
        <v>82</v>
      </c>
      <c r="V14" s="177">
        <v>0</v>
      </c>
      <c r="W14" s="146">
        <v>0</v>
      </c>
      <c r="X14" s="146">
        <v>0</v>
      </c>
      <c r="Y14" s="146">
        <v>0</v>
      </c>
      <c r="Z14" s="146">
        <v>0</v>
      </c>
      <c r="AA14" s="150">
        <v>215</v>
      </c>
      <c r="AB14" s="146">
        <v>73</v>
      </c>
      <c r="AC14" s="146">
        <v>79</v>
      </c>
      <c r="AD14" s="146">
        <v>63</v>
      </c>
      <c r="AE14" s="81"/>
      <c r="AF14" s="79" t="s">
        <v>28</v>
      </c>
    </row>
    <row r="15" spans="1:32" s="48" customFormat="1" ht="15" customHeight="1">
      <c r="A15" s="49"/>
      <c r="B15" s="50"/>
      <c r="C15" s="52" t="s">
        <v>82</v>
      </c>
      <c r="D15" s="146"/>
      <c r="E15" s="52"/>
      <c r="F15" s="147"/>
      <c r="G15" s="52"/>
      <c r="H15" s="147"/>
      <c r="I15" s="52"/>
      <c r="J15" s="146"/>
      <c r="K15" s="52"/>
      <c r="L15" s="146"/>
      <c r="M15" s="102"/>
      <c r="N15" s="146"/>
      <c r="O15" s="52"/>
      <c r="P15" s="146"/>
      <c r="Q15" s="52"/>
      <c r="R15" s="146"/>
      <c r="S15" s="52"/>
      <c r="T15" s="146"/>
      <c r="U15" s="52" t="s">
        <v>82</v>
      </c>
      <c r="V15" s="177"/>
      <c r="W15" s="146"/>
      <c r="X15" s="146"/>
      <c r="Y15" s="146"/>
      <c r="Z15" s="146"/>
      <c r="AA15" s="150"/>
      <c r="AB15" s="146"/>
      <c r="AC15" s="146"/>
      <c r="AD15" s="146"/>
      <c r="AE15" s="53"/>
      <c r="AF15" s="49"/>
    </row>
    <row r="16" spans="1:32" ht="16.5" customHeight="1">
      <c r="A16" s="464" t="s">
        <v>29</v>
      </c>
      <c r="B16" s="465"/>
      <c r="C16" s="67">
        <v>46</v>
      </c>
      <c r="D16" s="138">
        <v>8395</v>
      </c>
      <c r="E16" s="67">
        <v>10</v>
      </c>
      <c r="F16" s="138">
        <v>2902</v>
      </c>
      <c r="G16" s="67">
        <v>19</v>
      </c>
      <c r="H16" s="138">
        <v>2785</v>
      </c>
      <c r="I16" s="67">
        <v>17</v>
      </c>
      <c r="J16" s="138">
        <v>2708</v>
      </c>
      <c r="K16" s="67" t="s">
        <v>82</v>
      </c>
      <c r="L16" s="138">
        <v>0</v>
      </c>
      <c r="M16" s="127">
        <v>32</v>
      </c>
      <c r="N16" s="138">
        <v>4789</v>
      </c>
      <c r="O16" s="95">
        <v>6</v>
      </c>
      <c r="P16" s="138">
        <v>1693</v>
      </c>
      <c r="Q16" s="95">
        <v>15</v>
      </c>
      <c r="R16" s="138">
        <v>1600</v>
      </c>
      <c r="S16" s="95">
        <v>11</v>
      </c>
      <c r="T16" s="138">
        <v>1496</v>
      </c>
      <c r="U16" s="95" t="s">
        <v>82</v>
      </c>
      <c r="V16" s="177">
        <v>0</v>
      </c>
      <c r="W16" s="138">
        <v>0</v>
      </c>
      <c r="X16" s="138">
        <v>0</v>
      </c>
      <c r="Y16" s="138">
        <v>0</v>
      </c>
      <c r="Z16" s="138">
        <v>0</v>
      </c>
      <c r="AA16" s="141">
        <v>352</v>
      </c>
      <c r="AB16" s="138">
        <v>129</v>
      </c>
      <c r="AC16" s="138">
        <v>123</v>
      </c>
      <c r="AD16" s="138">
        <v>100</v>
      </c>
      <c r="AE16" s="490" t="s">
        <v>29</v>
      </c>
      <c r="AF16" s="464"/>
    </row>
    <row r="17" spans="1:32" ht="16.5" customHeight="1">
      <c r="A17" s="464" t="s">
        <v>30</v>
      </c>
      <c r="B17" s="465"/>
      <c r="C17" s="7"/>
      <c r="D17" s="138">
        <v>1701</v>
      </c>
      <c r="E17" s="7"/>
      <c r="F17" s="138">
        <v>586</v>
      </c>
      <c r="G17" s="7"/>
      <c r="H17" s="138">
        <v>571</v>
      </c>
      <c r="I17" s="7"/>
      <c r="J17" s="138">
        <v>544</v>
      </c>
      <c r="K17" s="7"/>
      <c r="L17" s="138">
        <v>0</v>
      </c>
      <c r="M17" s="103"/>
      <c r="N17" s="138">
        <v>505</v>
      </c>
      <c r="O17" s="1"/>
      <c r="P17" s="138">
        <v>177</v>
      </c>
      <c r="Q17" s="1"/>
      <c r="R17" s="138">
        <v>176</v>
      </c>
      <c r="S17" s="1"/>
      <c r="T17" s="138">
        <v>152</v>
      </c>
      <c r="U17" s="1"/>
      <c r="V17" s="177">
        <v>0</v>
      </c>
      <c r="W17" s="138">
        <v>186</v>
      </c>
      <c r="X17" s="138">
        <v>62</v>
      </c>
      <c r="Y17" s="138">
        <v>52</v>
      </c>
      <c r="Z17" s="138">
        <v>72</v>
      </c>
      <c r="AA17" s="141">
        <v>22</v>
      </c>
      <c r="AB17" s="138">
        <v>9</v>
      </c>
      <c r="AC17" s="138">
        <v>7</v>
      </c>
      <c r="AD17" s="138">
        <v>6</v>
      </c>
      <c r="AE17" s="490" t="s">
        <v>30</v>
      </c>
      <c r="AF17" s="464"/>
    </row>
    <row r="18" spans="1:32" ht="16.5" customHeight="1">
      <c r="A18" s="464" t="s">
        <v>31</v>
      </c>
      <c r="B18" s="465"/>
      <c r="C18" s="7"/>
      <c r="D18" s="138">
        <v>198</v>
      </c>
      <c r="E18" s="7"/>
      <c r="F18" s="138">
        <v>70</v>
      </c>
      <c r="G18" s="7"/>
      <c r="H18" s="138">
        <v>53</v>
      </c>
      <c r="I18" s="7"/>
      <c r="J18" s="138">
        <v>75</v>
      </c>
      <c r="K18" s="7"/>
      <c r="L18" s="138">
        <v>0</v>
      </c>
      <c r="M18" s="103"/>
      <c r="N18" s="138">
        <v>0</v>
      </c>
      <c r="O18" s="1"/>
      <c r="P18" s="138">
        <v>0</v>
      </c>
      <c r="Q18" s="1"/>
      <c r="R18" s="138">
        <v>0</v>
      </c>
      <c r="S18" s="1"/>
      <c r="T18" s="138">
        <v>0</v>
      </c>
      <c r="U18" s="1"/>
      <c r="V18" s="177">
        <v>0</v>
      </c>
      <c r="W18" s="138">
        <v>0</v>
      </c>
      <c r="X18" s="138">
        <v>0</v>
      </c>
      <c r="Y18" s="138">
        <v>0</v>
      </c>
      <c r="Z18" s="138">
        <v>0</v>
      </c>
      <c r="AA18" s="141">
        <v>0</v>
      </c>
      <c r="AB18" s="138">
        <v>0</v>
      </c>
      <c r="AC18" s="138">
        <v>0</v>
      </c>
      <c r="AD18" s="138">
        <v>0</v>
      </c>
      <c r="AE18" s="490" t="s">
        <v>31</v>
      </c>
      <c r="AF18" s="464"/>
    </row>
    <row r="19" spans="1:32" ht="16.5" customHeight="1">
      <c r="A19" s="464" t="s">
        <v>32</v>
      </c>
      <c r="B19" s="465"/>
      <c r="C19" s="7"/>
      <c r="D19" s="138">
        <v>131</v>
      </c>
      <c r="E19" s="7"/>
      <c r="F19" s="138">
        <v>47</v>
      </c>
      <c r="G19" s="7"/>
      <c r="H19" s="138">
        <v>42</v>
      </c>
      <c r="I19" s="7"/>
      <c r="J19" s="138">
        <v>42</v>
      </c>
      <c r="K19" s="7"/>
      <c r="L19" s="138">
        <v>0</v>
      </c>
      <c r="M19" s="103"/>
      <c r="N19" s="138">
        <v>0</v>
      </c>
      <c r="O19" s="1"/>
      <c r="P19" s="138">
        <v>0</v>
      </c>
      <c r="Q19" s="1"/>
      <c r="R19" s="138">
        <v>0</v>
      </c>
      <c r="S19" s="1"/>
      <c r="T19" s="138">
        <v>0</v>
      </c>
      <c r="U19" s="1"/>
      <c r="V19" s="177">
        <v>0</v>
      </c>
      <c r="W19" s="138">
        <v>55</v>
      </c>
      <c r="X19" s="138">
        <v>16</v>
      </c>
      <c r="Y19" s="138">
        <v>16</v>
      </c>
      <c r="Z19" s="138">
        <v>23</v>
      </c>
      <c r="AA19" s="141">
        <v>0</v>
      </c>
      <c r="AB19" s="138">
        <v>0</v>
      </c>
      <c r="AC19" s="138">
        <v>0</v>
      </c>
      <c r="AD19" s="138">
        <v>0</v>
      </c>
      <c r="AE19" s="490" t="s">
        <v>32</v>
      </c>
      <c r="AF19" s="464"/>
    </row>
    <row r="20" spans="1:32" ht="16.5" customHeight="1">
      <c r="A20" s="464" t="s">
        <v>33</v>
      </c>
      <c r="B20" s="465"/>
      <c r="C20" s="7"/>
      <c r="D20" s="138">
        <v>1209</v>
      </c>
      <c r="E20" s="7"/>
      <c r="F20" s="138">
        <v>422</v>
      </c>
      <c r="G20" s="7"/>
      <c r="H20" s="138">
        <v>419</v>
      </c>
      <c r="I20" s="7"/>
      <c r="J20" s="138">
        <v>368</v>
      </c>
      <c r="K20" s="7"/>
      <c r="L20" s="138">
        <v>0</v>
      </c>
      <c r="M20" s="103"/>
      <c r="N20" s="138">
        <v>418</v>
      </c>
      <c r="O20" s="1"/>
      <c r="P20" s="138">
        <v>144</v>
      </c>
      <c r="Q20" s="1"/>
      <c r="R20" s="138">
        <v>168</v>
      </c>
      <c r="S20" s="1"/>
      <c r="T20" s="138">
        <v>106</v>
      </c>
      <c r="U20" s="1"/>
      <c r="V20" s="177">
        <v>0</v>
      </c>
      <c r="W20" s="138">
        <v>0</v>
      </c>
      <c r="X20" s="138">
        <v>0</v>
      </c>
      <c r="Y20" s="138">
        <v>0</v>
      </c>
      <c r="Z20" s="138">
        <v>0</v>
      </c>
      <c r="AA20" s="141">
        <v>22</v>
      </c>
      <c r="AB20" s="138">
        <v>5</v>
      </c>
      <c r="AC20" s="138">
        <v>9</v>
      </c>
      <c r="AD20" s="138">
        <v>8</v>
      </c>
      <c r="AE20" s="490" t="s">
        <v>33</v>
      </c>
      <c r="AF20" s="464"/>
    </row>
    <row r="21" spans="1:32" ht="9.75" customHeight="1">
      <c r="A21" s="59"/>
      <c r="B21" s="54"/>
      <c r="C21" s="7"/>
      <c r="D21" s="138"/>
      <c r="E21" s="7"/>
      <c r="F21" s="138"/>
      <c r="G21" s="7"/>
      <c r="H21" s="138"/>
      <c r="I21" s="7"/>
      <c r="J21" s="138"/>
      <c r="K21" s="7"/>
      <c r="L21" s="138"/>
      <c r="M21" s="103"/>
      <c r="N21" s="138"/>
      <c r="O21" s="1"/>
      <c r="P21" s="138"/>
      <c r="Q21" s="1"/>
      <c r="R21" s="138"/>
      <c r="S21" s="1"/>
      <c r="T21" s="138"/>
      <c r="U21" s="1"/>
      <c r="V21" s="177"/>
      <c r="W21" s="138"/>
      <c r="X21" s="138"/>
      <c r="Y21" s="138"/>
      <c r="Z21" s="138"/>
      <c r="AA21" s="141"/>
      <c r="AB21" s="138"/>
      <c r="AC21" s="138"/>
      <c r="AD21" s="138"/>
      <c r="AE21" s="78"/>
      <c r="AF21" s="59"/>
    </row>
    <row r="22" spans="1:32" ht="16.5" customHeight="1">
      <c r="A22" s="464" t="s">
        <v>34</v>
      </c>
      <c r="B22" s="465"/>
      <c r="C22" s="7"/>
      <c r="D22" s="138">
        <v>546</v>
      </c>
      <c r="E22" s="7"/>
      <c r="F22" s="138">
        <v>196</v>
      </c>
      <c r="G22" s="7"/>
      <c r="H22" s="138">
        <v>164</v>
      </c>
      <c r="I22" s="7"/>
      <c r="J22" s="138">
        <v>186</v>
      </c>
      <c r="K22" s="7"/>
      <c r="L22" s="138">
        <v>0</v>
      </c>
      <c r="M22" s="103"/>
      <c r="N22" s="138">
        <v>142</v>
      </c>
      <c r="O22" s="1"/>
      <c r="P22" s="138">
        <v>49</v>
      </c>
      <c r="Q22" s="1"/>
      <c r="R22" s="138">
        <v>50</v>
      </c>
      <c r="S22" s="1"/>
      <c r="T22" s="138">
        <v>43</v>
      </c>
      <c r="U22" s="1"/>
      <c r="V22" s="177">
        <v>0</v>
      </c>
      <c r="W22" s="138">
        <v>13</v>
      </c>
      <c r="X22" s="138">
        <v>5</v>
      </c>
      <c r="Y22" s="138">
        <v>3</v>
      </c>
      <c r="Z22" s="138">
        <v>5</v>
      </c>
      <c r="AA22" s="141">
        <v>0</v>
      </c>
      <c r="AB22" s="138">
        <v>0</v>
      </c>
      <c r="AC22" s="138">
        <v>0</v>
      </c>
      <c r="AD22" s="138">
        <v>0</v>
      </c>
      <c r="AE22" s="490" t="s">
        <v>34</v>
      </c>
      <c r="AF22" s="464"/>
    </row>
    <row r="23" spans="1:32" ht="16.5" customHeight="1">
      <c r="A23" s="464" t="s">
        <v>35</v>
      </c>
      <c r="B23" s="467"/>
      <c r="C23" s="7"/>
      <c r="D23" s="138">
        <v>182</v>
      </c>
      <c r="E23" s="7"/>
      <c r="F23" s="138">
        <v>65</v>
      </c>
      <c r="G23" s="7"/>
      <c r="H23" s="138">
        <v>53</v>
      </c>
      <c r="I23" s="7"/>
      <c r="J23" s="138">
        <v>64</v>
      </c>
      <c r="K23" s="7"/>
      <c r="L23" s="138">
        <v>0</v>
      </c>
      <c r="M23" s="103"/>
      <c r="N23" s="138">
        <v>121</v>
      </c>
      <c r="O23" s="1"/>
      <c r="P23" s="138">
        <v>43</v>
      </c>
      <c r="Q23" s="1"/>
      <c r="R23" s="138">
        <v>32</v>
      </c>
      <c r="S23" s="1"/>
      <c r="T23" s="138">
        <v>46</v>
      </c>
      <c r="U23" s="1"/>
      <c r="V23" s="177">
        <v>0</v>
      </c>
      <c r="W23" s="138">
        <v>49</v>
      </c>
      <c r="X23" s="138">
        <v>17</v>
      </c>
      <c r="Y23" s="138">
        <v>18</v>
      </c>
      <c r="Z23" s="138">
        <v>14</v>
      </c>
      <c r="AA23" s="141">
        <v>12</v>
      </c>
      <c r="AB23" s="138">
        <v>5</v>
      </c>
      <c r="AC23" s="138">
        <v>3</v>
      </c>
      <c r="AD23" s="138">
        <v>4</v>
      </c>
      <c r="AE23" s="490" t="s">
        <v>35</v>
      </c>
      <c r="AF23" s="468"/>
    </row>
    <row r="24" spans="1:32" ht="16.5" customHeight="1">
      <c r="A24" s="464" t="s">
        <v>36</v>
      </c>
      <c r="B24" s="467"/>
      <c r="C24" s="7"/>
      <c r="D24" s="138">
        <v>93</v>
      </c>
      <c r="E24" s="7"/>
      <c r="F24" s="138">
        <v>42</v>
      </c>
      <c r="G24" s="7"/>
      <c r="H24" s="138">
        <v>26</v>
      </c>
      <c r="I24" s="7"/>
      <c r="J24" s="138">
        <v>25</v>
      </c>
      <c r="K24" s="7"/>
      <c r="L24" s="138">
        <v>0</v>
      </c>
      <c r="M24" s="103"/>
      <c r="N24" s="138">
        <v>33</v>
      </c>
      <c r="O24" s="1"/>
      <c r="P24" s="138">
        <v>15</v>
      </c>
      <c r="Q24" s="1"/>
      <c r="R24" s="138">
        <v>10</v>
      </c>
      <c r="S24" s="1"/>
      <c r="T24" s="138">
        <v>8</v>
      </c>
      <c r="U24" s="1"/>
      <c r="V24" s="177">
        <v>0</v>
      </c>
      <c r="W24" s="138">
        <v>0</v>
      </c>
      <c r="X24" s="138">
        <v>0</v>
      </c>
      <c r="Y24" s="138">
        <v>0</v>
      </c>
      <c r="Z24" s="138">
        <v>0</v>
      </c>
      <c r="AA24" s="141">
        <v>0</v>
      </c>
      <c r="AB24" s="138">
        <v>0</v>
      </c>
      <c r="AC24" s="138">
        <v>0</v>
      </c>
      <c r="AD24" s="138">
        <v>0</v>
      </c>
      <c r="AE24" s="490" t="s">
        <v>36</v>
      </c>
      <c r="AF24" s="468"/>
    </row>
    <row r="25" spans="1:32" ht="16.5" customHeight="1">
      <c r="A25" s="464" t="s">
        <v>37</v>
      </c>
      <c r="B25" s="467"/>
      <c r="C25" s="7"/>
      <c r="D25" s="138">
        <v>1089</v>
      </c>
      <c r="E25" s="7"/>
      <c r="F25" s="138">
        <v>345</v>
      </c>
      <c r="G25" s="7"/>
      <c r="H25" s="138">
        <v>380</v>
      </c>
      <c r="I25" s="7"/>
      <c r="J25" s="138">
        <v>364</v>
      </c>
      <c r="K25" s="7"/>
      <c r="L25" s="138">
        <v>0</v>
      </c>
      <c r="M25" s="103"/>
      <c r="N25" s="138">
        <v>544</v>
      </c>
      <c r="O25" s="1"/>
      <c r="P25" s="138">
        <v>185</v>
      </c>
      <c r="Q25" s="1"/>
      <c r="R25" s="138">
        <v>190</v>
      </c>
      <c r="S25" s="1"/>
      <c r="T25" s="138">
        <v>169</v>
      </c>
      <c r="U25" s="1"/>
      <c r="V25" s="177">
        <v>0</v>
      </c>
      <c r="W25" s="138">
        <v>0</v>
      </c>
      <c r="X25" s="138">
        <v>0</v>
      </c>
      <c r="Y25" s="138">
        <v>0</v>
      </c>
      <c r="Z25" s="138">
        <v>0</v>
      </c>
      <c r="AA25" s="141">
        <v>94</v>
      </c>
      <c r="AB25" s="138">
        <v>20</v>
      </c>
      <c r="AC25" s="138">
        <v>36</v>
      </c>
      <c r="AD25" s="138">
        <v>38</v>
      </c>
      <c r="AE25" s="490" t="s">
        <v>37</v>
      </c>
      <c r="AF25" s="468"/>
    </row>
    <row r="26" spans="1:32" ht="16.5" customHeight="1">
      <c r="A26" s="464" t="s">
        <v>38</v>
      </c>
      <c r="B26" s="467"/>
      <c r="C26" s="7"/>
      <c r="D26" s="138">
        <v>1143</v>
      </c>
      <c r="E26" s="7"/>
      <c r="F26" s="138">
        <v>387</v>
      </c>
      <c r="G26" s="7"/>
      <c r="H26" s="138">
        <v>373</v>
      </c>
      <c r="I26" s="7"/>
      <c r="J26" s="138">
        <v>383</v>
      </c>
      <c r="K26" s="7"/>
      <c r="L26" s="138">
        <v>0</v>
      </c>
      <c r="M26" s="103"/>
      <c r="N26" s="138">
        <v>649</v>
      </c>
      <c r="O26" s="1"/>
      <c r="P26" s="138">
        <v>200</v>
      </c>
      <c r="Q26" s="1"/>
      <c r="R26" s="138">
        <v>229</v>
      </c>
      <c r="S26" s="1"/>
      <c r="T26" s="138">
        <v>220</v>
      </c>
      <c r="U26" s="1"/>
      <c r="V26" s="177">
        <v>0</v>
      </c>
      <c r="W26" s="138">
        <v>0</v>
      </c>
      <c r="X26" s="138">
        <v>0</v>
      </c>
      <c r="Y26" s="138">
        <v>0</v>
      </c>
      <c r="Z26" s="138">
        <v>0</v>
      </c>
      <c r="AA26" s="141">
        <v>3</v>
      </c>
      <c r="AB26" s="138">
        <v>0</v>
      </c>
      <c r="AC26" s="138">
        <v>0</v>
      </c>
      <c r="AD26" s="138">
        <v>3</v>
      </c>
      <c r="AE26" s="490" t="s">
        <v>38</v>
      </c>
      <c r="AF26" s="468"/>
    </row>
    <row r="27" spans="1:32" ht="11.25" customHeight="1">
      <c r="A27" s="59"/>
      <c r="B27" s="77"/>
      <c r="C27" s="7"/>
      <c r="D27" s="138"/>
      <c r="E27" s="7"/>
      <c r="F27" s="138"/>
      <c r="G27" s="7"/>
      <c r="H27" s="138"/>
      <c r="I27" s="7"/>
      <c r="J27" s="138"/>
      <c r="K27" s="7"/>
      <c r="L27" s="138"/>
      <c r="M27" s="103"/>
      <c r="N27" s="138"/>
      <c r="O27" s="1"/>
      <c r="P27" s="138"/>
      <c r="Q27" s="1"/>
      <c r="R27" s="138"/>
      <c r="S27" s="1"/>
      <c r="T27" s="138"/>
      <c r="U27" s="1"/>
      <c r="V27" s="177"/>
      <c r="W27" s="138"/>
      <c r="X27" s="138"/>
      <c r="Y27" s="138"/>
      <c r="Z27" s="138"/>
      <c r="AA27" s="141"/>
      <c r="AB27" s="138"/>
      <c r="AC27" s="138"/>
      <c r="AD27" s="138"/>
      <c r="AE27" s="78"/>
      <c r="AF27" s="76"/>
    </row>
    <row r="28" spans="1:32" ht="16.5" customHeight="1">
      <c r="A28" s="464" t="s">
        <v>39</v>
      </c>
      <c r="B28" s="467"/>
      <c r="C28" s="7"/>
      <c r="D28" s="138">
        <v>258</v>
      </c>
      <c r="E28" s="7"/>
      <c r="F28" s="138">
        <v>81</v>
      </c>
      <c r="G28" s="7"/>
      <c r="H28" s="138">
        <v>89</v>
      </c>
      <c r="I28" s="7"/>
      <c r="J28" s="138">
        <v>88</v>
      </c>
      <c r="K28" s="7"/>
      <c r="L28" s="138">
        <v>0</v>
      </c>
      <c r="M28" s="103"/>
      <c r="N28" s="138">
        <v>81</v>
      </c>
      <c r="O28" s="1"/>
      <c r="P28" s="138">
        <v>23</v>
      </c>
      <c r="Q28" s="1"/>
      <c r="R28" s="138">
        <v>29</v>
      </c>
      <c r="S28" s="1"/>
      <c r="T28" s="138">
        <v>29</v>
      </c>
      <c r="U28" s="1"/>
      <c r="V28" s="177">
        <v>0</v>
      </c>
      <c r="W28" s="138">
        <v>50</v>
      </c>
      <c r="X28" s="138">
        <v>16</v>
      </c>
      <c r="Y28" s="138">
        <v>18</v>
      </c>
      <c r="Z28" s="138">
        <v>16</v>
      </c>
      <c r="AA28" s="141">
        <v>0</v>
      </c>
      <c r="AB28" s="138">
        <v>0</v>
      </c>
      <c r="AC28" s="138">
        <v>0</v>
      </c>
      <c r="AD28" s="138">
        <v>0</v>
      </c>
      <c r="AE28" s="490" t="s">
        <v>39</v>
      </c>
      <c r="AF28" s="468"/>
    </row>
    <row r="29" spans="1:32" ht="16.5" customHeight="1">
      <c r="A29" s="464" t="s">
        <v>40</v>
      </c>
      <c r="B29" s="467"/>
      <c r="C29" s="7"/>
      <c r="D29" s="138">
        <v>1535</v>
      </c>
      <c r="E29" s="7"/>
      <c r="F29" s="138">
        <v>540</v>
      </c>
      <c r="G29" s="7"/>
      <c r="H29" s="138">
        <v>490</v>
      </c>
      <c r="I29" s="7"/>
      <c r="J29" s="138">
        <v>505</v>
      </c>
      <c r="K29" s="7"/>
      <c r="L29" s="138">
        <v>0</v>
      </c>
      <c r="M29" s="103"/>
      <c r="N29" s="138">
        <v>612</v>
      </c>
      <c r="O29" s="1"/>
      <c r="P29" s="138">
        <v>214</v>
      </c>
      <c r="Q29" s="1"/>
      <c r="R29" s="138">
        <v>194</v>
      </c>
      <c r="S29" s="1"/>
      <c r="T29" s="138">
        <v>204</v>
      </c>
      <c r="U29" s="1"/>
      <c r="V29" s="177">
        <v>0</v>
      </c>
      <c r="W29" s="138">
        <v>61</v>
      </c>
      <c r="X29" s="138">
        <v>24</v>
      </c>
      <c r="Y29" s="138">
        <v>16</v>
      </c>
      <c r="Z29" s="138">
        <v>21</v>
      </c>
      <c r="AA29" s="141">
        <v>112</v>
      </c>
      <c r="AB29" s="138">
        <v>44</v>
      </c>
      <c r="AC29" s="138">
        <v>32</v>
      </c>
      <c r="AD29" s="138">
        <v>36</v>
      </c>
      <c r="AE29" s="490" t="s">
        <v>40</v>
      </c>
      <c r="AF29" s="468"/>
    </row>
    <row r="30" spans="1:32" ht="16.5" customHeight="1">
      <c r="A30" s="506" t="s">
        <v>41</v>
      </c>
      <c r="B30" s="507"/>
      <c r="C30" s="7"/>
      <c r="D30" s="138">
        <v>989</v>
      </c>
      <c r="E30" s="7"/>
      <c r="F30" s="138">
        <v>281</v>
      </c>
      <c r="G30" s="7"/>
      <c r="H30" s="138">
        <v>360</v>
      </c>
      <c r="I30" s="7"/>
      <c r="J30" s="138">
        <v>348</v>
      </c>
      <c r="K30" s="7"/>
      <c r="L30" s="138">
        <v>0</v>
      </c>
      <c r="M30" s="103"/>
      <c r="N30" s="138">
        <v>311</v>
      </c>
      <c r="O30" s="1"/>
      <c r="P30" s="138">
        <v>98</v>
      </c>
      <c r="Q30" s="1"/>
      <c r="R30" s="138">
        <v>118</v>
      </c>
      <c r="S30" s="1"/>
      <c r="T30" s="138">
        <v>95</v>
      </c>
      <c r="U30" s="1"/>
      <c r="V30" s="177">
        <v>0</v>
      </c>
      <c r="W30" s="138">
        <v>79</v>
      </c>
      <c r="X30" s="138">
        <v>24</v>
      </c>
      <c r="Y30" s="138">
        <v>29</v>
      </c>
      <c r="Z30" s="138">
        <v>26</v>
      </c>
      <c r="AA30" s="141">
        <v>0</v>
      </c>
      <c r="AB30" s="138">
        <v>0</v>
      </c>
      <c r="AC30" s="138">
        <v>0</v>
      </c>
      <c r="AD30" s="138">
        <v>0</v>
      </c>
      <c r="AE30" s="491" t="s">
        <v>41</v>
      </c>
      <c r="AF30" s="469"/>
    </row>
    <row r="31" spans="1:32" ht="16.5" customHeight="1">
      <c r="A31" s="464" t="s">
        <v>42</v>
      </c>
      <c r="B31" s="467"/>
      <c r="C31" s="7"/>
      <c r="D31" s="138">
        <v>1106</v>
      </c>
      <c r="E31" s="7"/>
      <c r="F31" s="138">
        <v>367</v>
      </c>
      <c r="G31" s="7"/>
      <c r="H31" s="138">
        <v>390</v>
      </c>
      <c r="I31" s="7"/>
      <c r="J31" s="138">
        <v>349</v>
      </c>
      <c r="K31" s="7"/>
      <c r="L31" s="138">
        <v>0</v>
      </c>
      <c r="M31" s="103"/>
      <c r="N31" s="138">
        <v>335</v>
      </c>
      <c r="O31" s="1"/>
      <c r="P31" s="138">
        <v>111</v>
      </c>
      <c r="Q31" s="1"/>
      <c r="R31" s="138">
        <v>121</v>
      </c>
      <c r="S31" s="1"/>
      <c r="T31" s="138">
        <v>103</v>
      </c>
      <c r="U31" s="1"/>
      <c r="V31" s="177">
        <v>0</v>
      </c>
      <c r="W31" s="138">
        <v>44</v>
      </c>
      <c r="X31" s="138">
        <v>15</v>
      </c>
      <c r="Y31" s="138">
        <v>15</v>
      </c>
      <c r="Z31" s="138">
        <v>14</v>
      </c>
      <c r="AA31" s="141">
        <v>0</v>
      </c>
      <c r="AB31" s="138">
        <v>0</v>
      </c>
      <c r="AC31" s="138">
        <v>0</v>
      </c>
      <c r="AD31" s="138">
        <v>0</v>
      </c>
      <c r="AE31" s="490" t="s">
        <v>42</v>
      </c>
      <c r="AF31" s="468"/>
    </row>
    <row r="32" spans="1:32" ht="16.5" customHeight="1">
      <c r="A32" s="464" t="s">
        <v>43</v>
      </c>
      <c r="B32" s="467"/>
      <c r="C32" s="7"/>
      <c r="D32" s="138">
        <v>534</v>
      </c>
      <c r="E32" s="7"/>
      <c r="F32" s="138">
        <v>175</v>
      </c>
      <c r="G32" s="7"/>
      <c r="H32" s="138">
        <v>173</v>
      </c>
      <c r="I32" s="7"/>
      <c r="J32" s="138">
        <v>186</v>
      </c>
      <c r="K32" s="7"/>
      <c r="L32" s="138">
        <v>0</v>
      </c>
      <c r="M32" s="103"/>
      <c r="N32" s="138">
        <v>239</v>
      </c>
      <c r="O32" s="1"/>
      <c r="P32" s="138">
        <v>87</v>
      </c>
      <c r="Q32" s="1"/>
      <c r="R32" s="138">
        <v>78</v>
      </c>
      <c r="S32" s="1"/>
      <c r="T32" s="138">
        <v>74</v>
      </c>
      <c r="U32" s="1"/>
      <c r="V32" s="177">
        <v>0</v>
      </c>
      <c r="W32" s="138">
        <v>0</v>
      </c>
      <c r="X32" s="138">
        <v>0</v>
      </c>
      <c r="Y32" s="138">
        <v>0</v>
      </c>
      <c r="Z32" s="138">
        <v>0</v>
      </c>
      <c r="AA32" s="141">
        <v>0</v>
      </c>
      <c r="AB32" s="138">
        <v>0</v>
      </c>
      <c r="AC32" s="138">
        <v>0</v>
      </c>
      <c r="AD32" s="138">
        <v>0</v>
      </c>
      <c r="AE32" s="490" t="s">
        <v>43</v>
      </c>
      <c r="AF32" s="468"/>
    </row>
    <row r="33" spans="1:32" ht="9" customHeight="1">
      <c r="A33" s="59"/>
      <c r="B33" s="77"/>
      <c r="C33" s="7"/>
      <c r="D33" s="138"/>
      <c r="E33" s="7"/>
      <c r="F33" s="138"/>
      <c r="G33" s="7"/>
      <c r="H33" s="138"/>
      <c r="I33" s="7"/>
      <c r="J33" s="138"/>
      <c r="K33" s="7"/>
      <c r="L33" s="138"/>
      <c r="M33" s="103"/>
      <c r="N33" s="138"/>
      <c r="O33" s="1"/>
      <c r="P33" s="138"/>
      <c r="Q33" s="1"/>
      <c r="R33" s="138"/>
      <c r="S33" s="1"/>
      <c r="T33" s="138"/>
      <c r="U33" s="1"/>
      <c r="V33" s="177"/>
      <c r="W33" s="138"/>
      <c r="X33" s="138"/>
      <c r="Y33" s="138"/>
      <c r="Z33" s="138"/>
      <c r="AA33" s="141"/>
      <c r="AB33" s="138"/>
      <c r="AC33" s="138"/>
      <c r="AD33" s="138"/>
      <c r="AE33" s="78"/>
      <c r="AF33" s="76"/>
    </row>
    <row r="34" spans="1:32" ht="16.5" customHeight="1">
      <c r="A34" s="464" t="s">
        <v>44</v>
      </c>
      <c r="B34" s="467"/>
      <c r="C34" s="67">
        <v>13</v>
      </c>
      <c r="D34" s="138">
        <v>740</v>
      </c>
      <c r="E34" s="67">
        <v>3</v>
      </c>
      <c r="F34" s="138">
        <v>264</v>
      </c>
      <c r="G34" s="67">
        <v>2</v>
      </c>
      <c r="H34" s="138">
        <v>230</v>
      </c>
      <c r="I34" s="67">
        <v>5</v>
      </c>
      <c r="J34" s="138">
        <v>243</v>
      </c>
      <c r="K34" s="67" t="s">
        <v>103</v>
      </c>
      <c r="L34" s="138">
        <v>3</v>
      </c>
      <c r="M34" s="127" t="s">
        <v>82</v>
      </c>
      <c r="N34" s="138">
        <v>463</v>
      </c>
      <c r="O34" s="95" t="s">
        <v>82</v>
      </c>
      <c r="P34" s="138">
        <v>168</v>
      </c>
      <c r="Q34" s="1"/>
      <c r="R34" s="138">
        <v>142</v>
      </c>
      <c r="S34" s="1"/>
      <c r="T34" s="138">
        <v>153</v>
      </c>
      <c r="U34" s="1"/>
      <c r="V34" s="177">
        <v>0</v>
      </c>
      <c r="W34" s="138">
        <v>0</v>
      </c>
      <c r="X34" s="138">
        <v>0</v>
      </c>
      <c r="Y34" s="138">
        <v>0</v>
      </c>
      <c r="Z34" s="138">
        <v>0</v>
      </c>
      <c r="AA34" s="141">
        <v>1</v>
      </c>
      <c r="AB34" s="138">
        <v>0</v>
      </c>
      <c r="AC34" s="138">
        <v>1</v>
      </c>
      <c r="AD34" s="138">
        <v>0</v>
      </c>
      <c r="AE34" s="490" t="s">
        <v>44</v>
      </c>
      <c r="AF34" s="468"/>
    </row>
    <row r="35" spans="1:32" ht="16.5" customHeight="1">
      <c r="A35" s="464" t="s">
        <v>45</v>
      </c>
      <c r="B35" s="465"/>
      <c r="C35" s="7"/>
      <c r="D35" s="138">
        <v>327</v>
      </c>
      <c r="E35" s="7"/>
      <c r="F35" s="138">
        <v>110</v>
      </c>
      <c r="G35" s="7"/>
      <c r="H35" s="138">
        <v>112</v>
      </c>
      <c r="I35" s="7"/>
      <c r="J35" s="138">
        <v>105</v>
      </c>
      <c r="K35" s="7"/>
      <c r="L35" s="138">
        <v>0</v>
      </c>
      <c r="M35" s="103"/>
      <c r="N35" s="138">
        <v>220</v>
      </c>
      <c r="O35" s="1"/>
      <c r="P35" s="138">
        <v>69</v>
      </c>
      <c r="Q35" s="1"/>
      <c r="R35" s="138">
        <v>82</v>
      </c>
      <c r="S35" s="1"/>
      <c r="T35" s="138">
        <v>69</v>
      </c>
      <c r="U35" s="1"/>
      <c r="V35" s="177">
        <v>0</v>
      </c>
      <c r="W35" s="138">
        <v>0</v>
      </c>
      <c r="X35" s="138">
        <v>0</v>
      </c>
      <c r="Y35" s="138">
        <v>0</v>
      </c>
      <c r="Z35" s="138">
        <v>0</v>
      </c>
      <c r="AA35" s="141">
        <v>16</v>
      </c>
      <c r="AB35" s="138">
        <v>9</v>
      </c>
      <c r="AC35" s="138">
        <v>4</v>
      </c>
      <c r="AD35" s="138">
        <v>3</v>
      </c>
      <c r="AE35" s="490" t="s">
        <v>45</v>
      </c>
      <c r="AF35" s="464"/>
    </row>
    <row r="36" spans="1:32" ht="16.5" customHeight="1">
      <c r="A36" s="464" t="s">
        <v>46</v>
      </c>
      <c r="B36" s="465"/>
      <c r="C36" s="7"/>
      <c r="D36" s="138">
        <v>267</v>
      </c>
      <c r="E36" s="7"/>
      <c r="F36" s="138">
        <v>100</v>
      </c>
      <c r="G36" s="7"/>
      <c r="H36" s="138">
        <v>76</v>
      </c>
      <c r="I36" s="7"/>
      <c r="J36" s="138">
        <v>91</v>
      </c>
      <c r="K36" s="7"/>
      <c r="L36" s="138">
        <v>0</v>
      </c>
      <c r="M36" s="103"/>
      <c r="N36" s="138">
        <v>171</v>
      </c>
      <c r="O36" s="1"/>
      <c r="P36" s="138">
        <v>59</v>
      </c>
      <c r="Q36" s="1"/>
      <c r="R36" s="138">
        <v>52</v>
      </c>
      <c r="S36" s="1"/>
      <c r="T36" s="138">
        <v>60</v>
      </c>
      <c r="U36" s="1"/>
      <c r="V36" s="177">
        <v>0</v>
      </c>
      <c r="W36" s="138">
        <v>27</v>
      </c>
      <c r="X36" s="138">
        <v>9</v>
      </c>
      <c r="Y36" s="138">
        <v>6</v>
      </c>
      <c r="Z36" s="138">
        <v>12</v>
      </c>
      <c r="AA36" s="141">
        <v>0</v>
      </c>
      <c r="AB36" s="138">
        <v>0</v>
      </c>
      <c r="AC36" s="138">
        <v>0</v>
      </c>
      <c r="AD36" s="138">
        <v>0</v>
      </c>
      <c r="AE36" s="490" t="s">
        <v>46</v>
      </c>
      <c r="AF36" s="464"/>
    </row>
    <row r="37" spans="1:32" ht="16.5" customHeight="1">
      <c r="A37" s="464" t="s">
        <v>47</v>
      </c>
      <c r="B37" s="472"/>
      <c r="C37" s="7"/>
      <c r="D37" s="138">
        <v>1120</v>
      </c>
      <c r="E37" s="7"/>
      <c r="F37" s="138">
        <v>393</v>
      </c>
      <c r="G37" s="7"/>
      <c r="H37" s="138">
        <v>350</v>
      </c>
      <c r="I37" s="7"/>
      <c r="J37" s="138">
        <v>377</v>
      </c>
      <c r="K37" s="7"/>
      <c r="L37" s="138">
        <v>0</v>
      </c>
      <c r="M37" s="103"/>
      <c r="N37" s="138">
        <v>572</v>
      </c>
      <c r="O37" s="1"/>
      <c r="P37" s="138">
        <v>188</v>
      </c>
      <c r="Q37" s="1"/>
      <c r="R37" s="138">
        <v>180</v>
      </c>
      <c r="S37" s="1"/>
      <c r="T37" s="138">
        <v>204</v>
      </c>
      <c r="U37" s="1"/>
      <c r="V37" s="177">
        <v>0</v>
      </c>
      <c r="W37" s="138">
        <v>0</v>
      </c>
      <c r="X37" s="138">
        <v>0</v>
      </c>
      <c r="Y37" s="138">
        <v>0</v>
      </c>
      <c r="Z37" s="138">
        <v>0</v>
      </c>
      <c r="AA37" s="141">
        <v>88</v>
      </c>
      <c r="AB37" s="138">
        <v>26</v>
      </c>
      <c r="AC37" s="138">
        <v>33</v>
      </c>
      <c r="AD37" s="138">
        <v>29</v>
      </c>
      <c r="AE37" s="490" t="s">
        <v>47</v>
      </c>
      <c r="AF37" s="473"/>
    </row>
    <row r="38" spans="1:32" ht="9" customHeight="1">
      <c r="A38" s="464" t="s">
        <v>48</v>
      </c>
      <c r="B38" s="465"/>
      <c r="C38" s="7"/>
      <c r="D38" s="151"/>
      <c r="E38" s="7"/>
      <c r="F38" s="151"/>
      <c r="G38" s="7"/>
      <c r="H38" s="151"/>
      <c r="I38" s="7"/>
      <c r="J38" s="151"/>
      <c r="K38" s="7"/>
      <c r="L38" s="151"/>
      <c r="M38" s="103"/>
      <c r="N38" s="153"/>
      <c r="O38" s="1"/>
      <c r="P38" s="153"/>
      <c r="Q38" s="1"/>
      <c r="R38" s="153"/>
      <c r="S38" s="1"/>
      <c r="T38" s="153"/>
      <c r="U38" s="1"/>
      <c r="V38" s="177"/>
      <c r="W38" s="151"/>
      <c r="X38" s="151"/>
      <c r="Y38" s="151"/>
      <c r="Z38" s="151"/>
      <c r="AA38" s="158"/>
      <c r="AB38" s="153"/>
      <c r="AC38" s="153"/>
      <c r="AD38" s="153"/>
      <c r="AE38" s="490" t="s">
        <v>48</v>
      </c>
      <c r="AF38" s="464"/>
    </row>
    <row r="39" spans="1:32" ht="16.5" customHeight="1">
      <c r="A39" s="464" t="s">
        <v>49</v>
      </c>
      <c r="B39" s="465"/>
      <c r="C39" s="7"/>
      <c r="D39" s="138">
        <v>0</v>
      </c>
      <c r="E39" s="7"/>
      <c r="F39" s="138">
        <v>0</v>
      </c>
      <c r="G39" s="7"/>
      <c r="H39" s="138">
        <v>0</v>
      </c>
      <c r="I39" s="7"/>
      <c r="J39" s="138">
        <v>0</v>
      </c>
      <c r="K39" s="7"/>
      <c r="L39" s="138">
        <v>0</v>
      </c>
      <c r="M39" s="103"/>
      <c r="N39" s="138">
        <v>0</v>
      </c>
      <c r="O39" s="1"/>
      <c r="P39" s="138">
        <v>0</v>
      </c>
      <c r="Q39" s="1"/>
      <c r="R39" s="138">
        <v>0</v>
      </c>
      <c r="S39" s="1"/>
      <c r="T39" s="138">
        <v>0</v>
      </c>
      <c r="U39" s="1"/>
      <c r="V39" s="177">
        <v>0</v>
      </c>
      <c r="W39" s="138">
        <v>0</v>
      </c>
      <c r="X39" s="138">
        <v>0</v>
      </c>
      <c r="Y39" s="138">
        <v>0</v>
      </c>
      <c r="Z39" s="138">
        <v>0</v>
      </c>
      <c r="AA39" s="141">
        <v>0</v>
      </c>
      <c r="AB39" s="138">
        <v>0</v>
      </c>
      <c r="AC39" s="138">
        <v>0</v>
      </c>
      <c r="AD39" s="138">
        <v>0</v>
      </c>
      <c r="AE39" s="490" t="s">
        <v>49</v>
      </c>
      <c r="AF39" s="464"/>
    </row>
    <row r="40" spans="1:32" ht="16.5" customHeight="1">
      <c r="A40" s="55"/>
      <c r="B40" s="54" t="s">
        <v>50</v>
      </c>
      <c r="C40" s="7"/>
      <c r="D40" s="138">
        <v>0</v>
      </c>
      <c r="E40" s="7"/>
      <c r="F40" s="138">
        <v>0</v>
      </c>
      <c r="G40" s="7"/>
      <c r="H40" s="138">
        <v>0</v>
      </c>
      <c r="I40" s="7"/>
      <c r="J40" s="138">
        <v>0</v>
      </c>
      <c r="K40" s="7"/>
      <c r="L40" s="138">
        <v>0</v>
      </c>
      <c r="M40" s="103"/>
      <c r="N40" s="138">
        <v>0</v>
      </c>
      <c r="O40" s="1"/>
      <c r="P40" s="138">
        <v>0</v>
      </c>
      <c r="Q40" s="1"/>
      <c r="R40" s="138">
        <v>0</v>
      </c>
      <c r="S40" s="1"/>
      <c r="T40" s="138">
        <v>0</v>
      </c>
      <c r="U40" s="1"/>
      <c r="V40" s="177">
        <v>0</v>
      </c>
      <c r="W40" s="138">
        <v>0</v>
      </c>
      <c r="X40" s="138">
        <v>0</v>
      </c>
      <c r="Y40" s="138">
        <v>0</v>
      </c>
      <c r="Z40" s="138">
        <v>0</v>
      </c>
      <c r="AA40" s="141">
        <v>0</v>
      </c>
      <c r="AB40" s="138">
        <v>0</v>
      </c>
      <c r="AC40" s="138">
        <v>0</v>
      </c>
      <c r="AD40" s="138">
        <v>0</v>
      </c>
      <c r="AE40" s="62"/>
      <c r="AF40" s="59" t="s">
        <v>50</v>
      </c>
    </row>
    <row r="41" spans="1:32" ht="16.5" customHeight="1">
      <c r="A41" s="55"/>
      <c r="B41" s="54" t="s">
        <v>51</v>
      </c>
      <c r="C41" s="7"/>
      <c r="D41" s="138">
        <v>0</v>
      </c>
      <c r="E41" s="7"/>
      <c r="F41" s="138">
        <v>0</v>
      </c>
      <c r="G41" s="7"/>
      <c r="H41" s="138">
        <v>0</v>
      </c>
      <c r="I41" s="7"/>
      <c r="J41" s="138">
        <v>0</v>
      </c>
      <c r="K41" s="7"/>
      <c r="L41" s="138">
        <v>0</v>
      </c>
      <c r="M41" s="103"/>
      <c r="N41" s="138">
        <v>0</v>
      </c>
      <c r="O41" s="1"/>
      <c r="P41" s="138">
        <v>0</v>
      </c>
      <c r="Q41" s="1"/>
      <c r="R41" s="138">
        <v>0</v>
      </c>
      <c r="S41" s="1"/>
      <c r="T41" s="138">
        <v>0</v>
      </c>
      <c r="U41" s="1"/>
      <c r="V41" s="177">
        <v>0</v>
      </c>
      <c r="W41" s="138">
        <v>0</v>
      </c>
      <c r="X41" s="138">
        <v>0</v>
      </c>
      <c r="Y41" s="138">
        <v>0</v>
      </c>
      <c r="Z41" s="138">
        <v>0</v>
      </c>
      <c r="AA41" s="141">
        <v>0</v>
      </c>
      <c r="AB41" s="138">
        <v>0</v>
      </c>
      <c r="AC41" s="138">
        <v>0</v>
      </c>
      <c r="AD41" s="138">
        <v>0</v>
      </c>
      <c r="AE41" s="62"/>
      <c r="AF41" s="59" t="s">
        <v>51</v>
      </c>
    </row>
    <row r="42" spans="1:32" ht="12" customHeight="1">
      <c r="A42" s="55"/>
      <c r="B42" s="54"/>
      <c r="C42" s="7"/>
      <c r="D42" s="154"/>
      <c r="E42" s="7"/>
      <c r="F42" s="154"/>
      <c r="G42" s="7"/>
      <c r="H42" s="154"/>
      <c r="I42" s="7"/>
      <c r="J42" s="154"/>
      <c r="K42" s="7"/>
      <c r="L42" s="154"/>
      <c r="M42" s="103"/>
      <c r="N42" s="156"/>
      <c r="O42" s="1"/>
      <c r="P42" s="156"/>
      <c r="Q42" s="1"/>
      <c r="R42" s="156"/>
      <c r="S42" s="1"/>
      <c r="T42" s="156"/>
      <c r="U42" s="1"/>
      <c r="V42" s="177"/>
      <c r="W42" s="154"/>
      <c r="X42" s="154"/>
      <c r="Y42" s="154"/>
      <c r="Z42" s="154"/>
      <c r="AA42" s="155"/>
      <c r="AB42" s="156"/>
      <c r="AC42" s="156"/>
      <c r="AD42" s="156"/>
      <c r="AE42" s="62"/>
      <c r="AF42" s="59"/>
    </row>
    <row r="43" spans="1:32" ht="16.5" customHeight="1">
      <c r="A43" s="464" t="s">
        <v>52</v>
      </c>
      <c r="B43" s="465"/>
      <c r="C43" s="7"/>
      <c r="D43" s="175">
        <v>135</v>
      </c>
      <c r="E43" s="47"/>
      <c r="F43" s="175">
        <v>41</v>
      </c>
      <c r="G43" s="47"/>
      <c r="H43" s="175">
        <v>44</v>
      </c>
      <c r="I43" s="47"/>
      <c r="J43" s="175">
        <v>50</v>
      </c>
      <c r="K43" s="7"/>
      <c r="L43" s="138">
        <v>0</v>
      </c>
      <c r="M43" s="103"/>
      <c r="N43" s="175">
        <v>38</v>
      </c>
      <c r="O43" s="128"/>
      <c r="P43" s="175">
        <v>13</v>
      </c>
      <c r="Q43" s="128"/>
      <c r="R43" s="175">
        <v>11</v>
      </c>
      <c r="S43" s="128"/>
      <c r="T43" s="175">
        <v>14</v>
      </c>
      <c r="U43" s="1"/>
      <c r="V43" s="177">
        <v>0</v>
      </c>
      <c r="W43" s="175">
        <v>44</v>
      </c>
      <c r="X43" s="175">
        <v>15</v>
      </c>
      <c r="Y43" s="175">
        <v>18</v>
      </c>
      <c r="Z43" s="175">
        <v>11</v>
      </c>
      <c r="AA43" s="141">
        <v>0</v>
      </c>
      <c r="AB43" s="138">
        <v>0</v>
      </c>
      <c r="AC43" s="138">
        <v>0</v>
      </c>
      <c r="AD43" s="138">
        <v>0</v>
      </c>
      <c r="AE43" s="490" t="s">
        <v>52</v>
      </c>
      <c r="AF43" s="464"/>
    </row>
    <row r="44" spans="1:32" ht="16.5" customHeight="1">
      <c r="A44" s="55"/>
      <c r="B44" s="54" t="s">
        <v>53</v>
      </c>
      <c r="C44" s="7"/>
      <c r="D44" s="138">
        <v>135</v>
      </c>
      <c r="E44" s="7"/>
      <c r="F44" s="138">
        <v>41</v>
      </c>
      <c r="G44" s="7"/>
      <c r="H44" s="138">
        <v>44</v>
      </c>
      <c r="I44" s="7"/>
      <c r="J44" s="138">
        <v>50</v>
      </c>
      <c r="K44" s="7"/>
      <c r="L44" s="138">
        <v>0</v>
      </c>
      <c r="M44" s="103"/>
      <c r="N44" s="138">
        <v>38</v>
      </c>
      <c r="O44" s="1"/>
      <c r="P44" s="138">
        <v>13</v>
      </c>
      <c r="Q44" s="1"/>
      <c r="R44" s="138">
        <v>11</v>
      </c>
      <c r="S44" s="1"/>
      <c r="T44" s="138">
        <v>14</v>
      </c>
      <c r="U44" s="1"/>
      <c r="V44" s="177">
        <v>0</v>
      </c>
      <c r="W44" s="138">
        <v>44</v>
      </c>
      <c r="X44" s="138">
        <v>15</v>
      </c>
      <c r="Y44" s="138">
        <v>18</v>
      </c>
      <c r="Z44" s="138">
        <v>11</v>
      </c>
      <c r="AA44" s="141">
        <v>0</v>
      </c>
      <c r="AB44" s="138">
        <v>0</v>
      </c>
      <c r="AC44" s="138">
        <v>0</v>
      </c>
      <c r="AD44" s="138">
        <v>0</v>
      </c>
      <c r="AE44" s="62"/>
      <c r="AF44" s="59" t="s">
        <v>53</v>
      </c>
    </row>
    <row r="45" spans="1:32" ht="12" customHeight="1">
      <c r="A45" s="55"/>
      <c r="B45" s="54"/>
      <c r="C45" s="7"/>
      <c r="D45" s="154"/>
      <c r="E45" s="7"/>
      <c r="F45" s="154"/>
      <c r="G45" s="7"/>
      <c r="H45" s="154"/>
      <c r="I45" s="7"/>
      <c r="J45" s="154"/>
      <c r="K45" s="7"/>
      <c r="L45" s="154"/>
      <c r="M45" s="103"/>
      <c r="N45" s="156"/>
      <c r="O45" s="1"/>
      <c r="P45" s="156"/>
      <c r="Q45" s="1"/>
      <c r="R45" s="156"/>
      <c r="S45" s="1"/>
      <c r="T45" s="156"/>
      <c r="U45" s="1"/>
      <c r="V45" s="177"/>
      <c r="W45" s="154"/>
      <c r="X45" s="154"/>
      <c r="Y45" s="154"/>
      <c r="Z45" s="154"/>
      <c r="AA45" s="155"/>
      <c r="AB45" s="156"/>
      <c r="AC45" s="156"/>
      <c r="AD45" s="156"/>
      <c r="AE45" s="62"/>
      <c r="AF45" s="59"/>
    </row>
    <row r="46" spans="1:32" ht="16.5" customHeight="1">
      <c r="A46" s="464" t="s">
        <v>54</v>
      </c>
      <c r="B46" s="465"/>
      <c r="C46" s="7"/>
      <c r="D46" s="138">
        <v>0</v>
      </c>
      <c r="E46" s="7"/>
      <c r="F46" s="138">
        <v>0</v>
      </c>
      <c r="G46" s="7"/>
      <c r="H46" s="138">
        <v>0</v>
      </c>
      <c r="I46" s="7"/>
      <c r="J46" s="138">
        <v>0</v>
      </c>
      <c r="K46" s="7"/>
      <c r="L46" s="138">
        <v>0</v>
      </c>
      <c r="M46" s="103"/>
      <c r="N46" s="138">
        <v>0</v>
      </c>
      <c r="O46" s="1"/>
      <c r="P46" s="138">
        <v>0</v>
      </c>
      <c r="Q46" s="1"/>
      <c r="R46" s="138">
        <v>0</v>
      </c>
      <c r="S46" s="1"/>
      <c r="T46" s="138">
        <v>0</v>
      </c>
      <c r="U46" s="1"/>
      <c r="V46" s="177">
        <v>0</v>
      </c>
      <c r="W46" s="138">
        <v>0</v>
      </c>
      <c r="X46" s="138">
        <v>0</v>
      </c>
      <c r="Y46" s="138">
        <v>0</v>
      </c>
      <c r="Z46" s="138">
        <v>0</v>
      </c>
      <c r="AA46" s="141">
        <v>0</v>
      </c>
      <c r="AB46" s="138">
        <v>0</v>
      </c>
      <c r="AC46" s="138">
        <v>0</v>
      </c>
      <c r="AD46" s="138">
        <v>0</v>
      </c>
      <c r="AE46" s="490" t="s">
        <v>54</v>
      </c>
      <c r="AF46" s="464"/>
    </row>
    <row r="47" spans="1:32" ht="16.5" customHeight="1">
      <c r="A47" s="55"/>
      <c r="B47" s="34" t="s">
        <v>55</v>
      </c>
      <c r="C47" s="7"/>
      <c r="D47" s="138">
        <v>0</v>
      </c>
      <c r="E47" s="7"/>
      <c r="F47" s="138">
        <v>0</v>
      </c>
      <c r="G47" s="7"/>
      <c r="H47" s="138">
        <v>0</v>
      </c>
      <c r="I47" s="7"/>
      <c r="J47" s="138">
        <v>0</v>
      </c>
      <c r="K47" s="7"/>
      <c r="L47" s="138">
        <v>0</v>
      </c>
      <c r="M47" s="103"/>
      <c r="N47" s="138">
        <v>0</v>
      </c>
      <c r="O47" s="1"/>
      <c r="P47" s="138">
        <v>0</v>
      </c>
      <c r="Q47" s="1"/>
      <c r="R47" s="138">
        <v>0</v>
      </c>
      <c r="S47" s="1"/>
      <c r="T47" s="138">
        <v>0</v>
      </c>
      <c r="U47" s="1"/>
      <c r="V47" s="177">
        <v>0</v>
      </c>
      <c r="W47" s="138">
        <v>0</v>
      </c>
      <c r="X47" s="138">
        <v>0</v>
      </c>
      <c r="Y47" s="138">
        <v>0</v>
      </c>
      <c r="Z47" s="138">
        <v>0</v>
      </c>
      <c r="AA47" s="141">
        <v>0</v>
      </c>
      <c r="AB47" s="138">
        <v>0</v>
      </c>
      <c r="AC47" s="138">
        <v>0</v>
      </c>
      <c r="AD47" s="138">
        <v>0</v>
      </c>
      <c r="AE47" s="62"/>
      <c r="AF47" s="60" t="s">
        <v>55</v>
      </c>
    </row>
    <row r="48" spans="1:32" ht="12" customHeight="1">
      <c r="A48" s="55"/>
      <c r="B48" s="34"/>
      <c r="C48" s="7"/>
      <c r="D48" s="154"/>
      <c r="E48" s="7"/>
      <c r="F48" s="154"/>
      <c r="G48" s="7"/>
      <c r="H48" s="154"/>
      <c r="I48" s="7"/>
      <c r="J48" s="154"/>
      <c r="K48" s="7"/>
      <c r="L48" s="154"/>
      <c r="M48" s="103"/>
      <c r="N48" s="156"/>
      <c r="O48" s="1"/>
      <c r="P48" s="156"/>
      <c r="Q48" s="1"/>
      <c r="R48" s="156"/>
      <c r="S48" s="1"/>
      <c r="T48" s="156"/>
      <c r="U48" s="1"/>
      <c r="V48" s="177"/>
      <c r="W48" s="154"/>
      <c r="X48" s="154"/>
      <c r="Y48" s="154"/>
      <c r="Z48" s="154"/>
      <c r="AA48" s="155"/>
      <c r="AB48" s="156"/>
      <c r="AC48" s="156"/>
      <c r="AD48" s="156"/>
      <c r="AE48" s="62"/>
      <c r="AF48" s="60"/>
    </row>
    <row r="49" spans="1:32" ht="16.5" customHeight="1">
      <c r="A49" s="464" t="s">
        <v>56</v>
      </c>
      <c r="B49" s="465"/>
      <c r="C49" s="7"/>
      <c r="D49" s="138">
        <v>0</v>
      </c>
      <c r="E49" s="7"/>
      <c r="F49" s="138">
        <v>0</v>
      </c>
      <c r="G49" s="7"/>
      <c r="H49" s="138">
        <v>0</v>
      </c>
      <c r="I49" s="7"/>
      <c r="J49" s="138">
        <v>0</v>
      </c>
      <c r="K49" s="7"/>
      <c r="L49" s="138">
        <v>0</v>
      </c>
      <c r="M49" s="103"/>
      <c r="N49" s="138">
        <v>0</v>
      </c>
      <c r="O49" s="1"/>
      <c r="P49" s="138">
        <v>0</v>
      </c>
      <c r="Q49" s="1"/>
      <c r="R49" s="138">
        <v>0</v>
      </c>
      <c r="S49" s="1"/>
      <c r="T49" s="138">
        <v>0</v>
      </c>
      <c r="U49" s="1"/>
      <c r="V49" s="177">
        <v>0</v>
      </c>
      <c r="W49" s="138">
        <v>0</v>
      </c>
      <c r="X49" s="138">
        <v>0</v>
      </c>
      <c r="Y49" s="138">
        <v>0</v>
      </c>
      <c r="Z49" s="138">
        <v>0</v>
      </c>
      <c r="AA49" s="141">
        <v>0</v>
      </c>
      <c r="AB49" s="138">
        <v>0</v>
      </c>
      <c r="AC49" s="138">
        <v>0</v>
      </c>
      <c r="AD49" s="138">
        <v>0</v>
      </c>
      <c r="AE49" s="490" t="s">
        <v>56</v>
      </c>
      <c r="AF49" s="464"/>
    </row>
    <row r="50" spans="1:32" ht="16.5" customHeight="1">
      <c r="A50" s="55"/>
      <c r="B50" s="34" t="s">
        <v>57</v>
      </c>
      <c r="C50" s="7"/>
      <c r="D50" s="138">
        <v>0</v>
      </c>
      <c r="E50" s="7"/>
      <c r="F50" s="138">
        <v>0</v>
      </c>
      <c r="G50" s="7"/>
      <c r="H50" s="138">
        <v>0</v>
      </c>
      <c r="I50" s="7"/>
      <c r="J50" s="138">
        <v>0</v>
      </c>
      <c r="K50" s="7"/>
      <c r="L50" s="138">
        <v>0</v>
      </c>
      <c r="M50" s="103"/>
      <c r="N50" s="138">
        <v>0</v>
      </c>
      <c r="O50" s="1"/>
      <c r="P50" s="138">
        <v>0</v>
      </c>
      <c r="Q50" s="1"/>
      <c r="R50" s="138">
        <v>0</v>
      </c>
      <c r="S50" s="1"/>
      <c r="T50" s="138">
        <v>0</v>
      </c>
      <c r="U50" s="1"/>
      <c r="V50" s="177">
        <v>0</v>
      </c>
      <c r="W50" s="138">
        <v>0</v>
      </c>
      <c r="X50" s="138">
        <v>0</v>
      </c>
      <c r="Y50" s="138">
        <v>0</v>
      </c>
      <c r="Z50" s="138">
        <v>0</v>
      </c>
      <c r="AA50" s="141">
        <v>0</v>
      </c>
      <c r="AB50" s="138">
        <v>0</v>
      </c>
      <c r="AC50" s="138">
        <v>0</v>
      </c>
      <c r="AD50" s="138">
        <v>0</v>
      </c>
      <c r="AE50" s="62"/>
      <c r="AF50" s="60" t="s">
        <v>57</v>
      </c>
    </row>
    <row r="51" spans="1:32" ht="11.25" customHeight="1">
      <c r="A51" s="55"/>
      <c r="B51" s="34"/>
      <c r="C51" s="7"/>
      <c r="D51" s="154"/>
      <c r="E51" s="7"/>
      <c r="F51" s="154"/>
      <c r="G51" s="7"/>
      <c r="H51" s="154"/>
      <c r="I51" s="7"/>
      <c r="J51" s="154"/>
      <c r="K51" s="7"/>
      <c r="L51" s="154"/>
      <c r="M51" s="103"/>
      <c r="N51" s="156"/>
      <c r="O51" s="1"/>
      <c r="P51" s="156"/>
      <c r="Q51" s="1"/>
      <c r="R51" s="156"/>
      <c r="S51" s="1"/>
      <c r="T51" s="156"/>
      <c r="U51" s="1"/>
      <c r="V51" s="177"/>
      <c r="W51" s="154"/>
      <c r="X51" s="154"/>
      <c r="Y51" s="154"/>
      <c r="Z51" s="154"/>
      <c r="AA51" s="155"/>
      <c r="AB51" s="156"/>
      <c r="AC51" s="156"/>
      <c r="AD51" s="156"/>
      <c r="AE51" s="62"/>
      <c r="AF51" s="60"/>
    </row>
    <row r="52" spans="1:32" ht="16.5" customHeight="1">
      <c r="A52" s="464" t="s">
        <v>58</v>
      </c>
      <c r="B52" s="465"/>
      <c r="C52" s="7"/>
      <c r="D52" s="175">
        <v>0</v>
      </c>
      <c r="E52" s="47"/>
      <c r="F52" s="175">
        <v>0</v>
      </c>
      <c r="G52" s="47"/>
      <c r="H52" s="175">
        <v>0</v>
      </c>
      <c r="I52" s="47"/>
      <c r="J52" s="175">
        <v>0</v>
      </c>
      <c r="K52" s="7"/>
      <c r="L52" s="138">
        <v>0</v>
      </c>
      <c r="M52" s="103"/>
      <c r="N52" s="138">
        <v>0</v>
      </c>
      <c r="O52" s="1"/>
      <c r="P52" s="138">
        <v>0</v>
      </c>
      <c r="Q52" s="1"/>
      <c r="R52" s="138">
        <v>0</v>
      </c>
      <c r="S52" s="1"/>
      <c r="T52" s="138">
        <v>0</v>
      </c>
      <c r="U52" s="1"/>
      <c r="V52" s="177">
        <v>0</v>
      </c>
      <c r="W52" s="138">
        <v>0</v>
      </c>
      <c r="X52" s="138">
        <v>0</v>
      </c>
      <c r="Y52" s="138">
        <v>0</v>
      </c>
      <c r="Z52" s="138">
        <v>0</v>
      </c>
      <c r="AA52" s="141">
        <v>0</v>
      </c>
      <c r="AB52" s="138">
        <v>0</v>
      </c>
      <c r="AC52" s="138">
        <v>0</v>
      </c>
      <c r="AD52" s="138">
        <v>0</v>
      </c>
      <c r="AE52" s="490" t="s">
        <v>58</v>
      </c>
      <c r="AF52" s="464"/>
    </row>
    <row r="53" spans="1:32" ht="16.5" customHeight="1">
      <c r="A53" s="55"/>
      <c r="B53" s="34" t="s">
        <v>59</v>
      </c>
      <c r="C53" s="7"/>
      <c r="D53" s="138">
        <v>0</v>
      </c>
      <c r="E53" s="7"/>
      <c r="F53" s="138">
        <v>0</v>
      </c>
      <c r="G53" s="7"/>
      <c r="H53" s="138">
        <v>0</v>
      </c>
      <c r="I53" s="7"/>
      <c r="J53" s="138">
        <v>0</v>
      </c>
      <c r="K53" s="7"/>
      <c r="L53" s="138">
        <v>0</v>
      </c>
      <c r="M53" s="103"/>
      <c r="N53" s="138">
        <v>0</v>
      </c>
      <c r="O53" s="1"/>
      <c r="P53" s="138">
        <v>0</v>
      </c>
      <c r="Q53" s="1"/>
      <c r="R53" s="138">
        <v>0</v>
      </c>
      <c r="S53" s="1"/>
      <c r="T53" s="138">
        <v>0</v>
      </c>
      <c r="U53" s="1"/>
      <c r="V53" s="177">
        <v>0</v>
      </c>
      <c r="W53" s="138">
        <v>0</v>
      </c>
      <c r="X53" s="138">
        <v>0</v>
      </c>
      <c r="Y53" s="138">
        <v>0</v>
      </c>
      <c r="Z53" s="138">
        <v>0</v>
      </c>
      <c r="AA53" s="141">
        <v>0</v>
      </c>
      <c r="AB53" s="138">
        <v>0</v>
      </c>
      <c r="AC53" s="138">
        <v>0</v>
      </c>
      <c r="AD53" s="138">
        <v>0</v>
      </c>
      <c r="AE53" s="62"/>
      <c r="AF53" s="60" t="s">
        <v>59</v>
      </c>
    </row>
    <row r="54" spans="1:32" ht="11.25" customHeight="1">
      <c r="A54" s="55"/>
      <c r="B54" s="34"/>
      <c r="C54" s="7"/>
      <c r="D54" s="154"/>
      <c r="E54" s="7"/>
      <c r="F54" s="154"/>
      <c r="G54" s="7"/>
      <c r="H54" s="154"/>
      <c r="I54" s="7"/>
      <c r="J54" s="154"/>
      <c r="K54" s="7"/>
      <c r="L54" s="154"/>
      <c r="M54" s="103"/>
      <c r="N54" s="156"/>
      <c r="O54" s="1"/>
      <c r="P54" s="156"/>
      <c r="Q54" s="1"/>
      <c r="R54" s="156"/>
      <c r="S54" s="1"/>
      <c r="T54" s="156"/>
      <c r="U54" s="1"/>
      <c r="V54" s="177"/>
      <c r="W54" s="154"/>
      <c r="X54" s="154"/>
      <c r="Y54" s="154"/>
      <c r="Z54" s="154"/>
      <c r="AA54" s="155"/>
      <c r="AB54" s="156"/>
      <c r="AC54" s="156"/>
      <c r="AD54" s="156"/>
      <c r="AE54" s="62"/>
      <c r="AF54" s="60"/>
    </row>
    <row r="55" spans="1:32" ht="16.5" customHeight="1">
      <c r="A55" s="464" t="s">
        <v>60</v>
      </c>
      <c r="B55" s="465"/>
      <c r="C55" s="7"/>
      <c r="D55" s="175">
        <v>50</v>
      </c>
      <c r="E55" s="47"/>
      <c r="F55" s="175">
        <v>19</v>
      </c>
      <c r="G55" s="47"/>
      <c r="H55" s="175">
        <v>18</v>
      </c>
      <c r="I55" s="47"/>
      <c r="J55" s="175">
        <v>13</v>
      </c>
      <c r="K55" s="7"/>
      <c r="L55" s="138">
        <v>0</v>
      </c>
      <c r="M55" s="103"/>
      <c r="N55" s="175">
        <v>0</v>
      </c>
      <c r="O55" s="128"/>
      <c r="P55" s="175">
        <v>0</v>
      </c>
      <c r="Q55" s="128"/>
      <c r="R55" s="175">
        <v>0</v>
      </c>
      <c r="S55" s="128"/>
      <c r="T55" s="175">
        <v>0</v>
      </c>
      <c r="U55" s="1"/>
      <c r="V55" s="177">
        <v>0</v>
      </c>
      <c r="W55" s="138">
        <v>0</v>
      </c>
      <c r="X55" s="138">
        <v>0</v>
      </c>
      <c r="Y55" s="138">
        <v>0</v>
      </c>
      <c r="Z55" s="138">
        <v>0</v>
      </c>
      <c r="AA55" s="141">
        <v>0</v>
      </c>
      <c r="AB55" s="138">
        <v>0</v>
      </c>
      <c r="AC55" s="138">
        <v>0</v>
      </c>
      <c r="AD55" s="138">
        <v>0</v>
      </c>
      <c r="AE55" s="490" t="s">
        <v>60</v>
      </c>
      <c r="AF55" s="464"/>
    </row>
    <row r="56" spans="1:32" ht="16.5" customHeight="1">
      <c r="A56" s="55"/>
      <c r="B56" s="34" t="s">
        <v>61</v>
      </c>
      <c r="C56" s="7"/>
      <c r="D56" s="138">
        <v>0</v>
      </c>
      <c r="E56" s="7"/>
      <c r="F56" s="138">
        <v>0</v>
      </c>
      <c r="G56" s="7"/>
      <c r="H56" s="138">
        <v>0</v>
      </c>
      <c r="I56" s="7"/>
      <c r="J56" s="138">
        <v>0</v>
      </c>
      <c r="K56" s="7"/>
      <c r="L56" s="138">
        <v>0</v>
      </c>
      <c r="M56" s="103"/>
      <c r="N56" s="138">
        <v>0</v>
      </c>
      <c r="O56" s="1"/>
      <c r="P56" s="138">
        <v>0</v>
      </c>
      <c r="Q56" s="1"/>
      <c r="R56" s="138">
        <v>0</v>
      </c>
      <c r="S56" s="1"/>
      <c r="T56" s="138">
        <v>0</v>
      </c>
      <c r="U56" s="1"/>
      <c r="V56" s="177">
        <v>0</v>
      </c>
      <c r="W56" s="138">
        <v>0</v>
      </c>
      <c r="X56" s="138">
        <v>0</v>
      </c>
      <c r="Y56" s="138">
        <v>0</v>
      </c>
      <c r="Z56" s="138">
        <v>0</v>
      </c>
      <c r="AA56" s="141">
        <v>0</v>
      </c>
      <c r="AB56" s="138">
        <v>0</v>
      </c>
      <c r="AC56" s="138">
        <v>0</v>
      </c>
      <c r="AD56" s="138">
        <v>0</v>
      </c>
      <c r="AE56" s="62"/>
      <c r="AF56" s="60" t="s">
        <v>61</v>
      </c>
    </row>
    <row r="57" spans="1:32" ht="16.5" customHeight="1">
      <c r="A57" s="55"/>
      <c r="B57" s="34" t="s">
        <v>62</v>
      </c>
      <c r="C57" s="7"/>
      <c r="D57" s="138">
        <v>0</v>
      </c>
      <c r="E57" s="7"/>
      <c r="F57" s="138">
        <v>0</v>
      </c>
      <c r="G57" s="7"/>
      <c r="H57" s="138">
        <v>0</v>
      </c>
      <c r="I57" s="7"/>
      <c r="J57" s="138">
        <v>0</v>
      </c>
      <c r="K57" s="7"/>
      <c r="L57" s="138">
        <v>0</v>
      </c>
      <c r="M57" s="103"/>
      <c r="N57" s="138">
        <v>0</v>
      </c>
      <c r="O57" s="1"/>
      <c r="P57" s="138">
        <v>0</v>
      </c>
      <c r="Q57" s="1"/>
      <c r="R57" s="138">
        <v>0</v>
      </c>
      <c r="S57" s="1"/>
      <c r="T57" s="138">
        <v>0</v>
      </c>
      <c r="U57" s="1"/>
      <c r="V57" s="177">
        <v>0</v>
      </c>
      <c r="W57" s="138">
        <v>0</v>
      </c>
      <c r="X57" s="138">
        <v>0</v>
      </c>
      <c r="Y57" s="138">
        <v>0</v>
      </c>
      <c r="Z57" s="138">
        <v>0</v>
      </c>
      <c r="AA57" s="141">
        <v>0</v>
      </c>
      <c r="AB57" s="138">
        <v>0</v>
      </c>
      <c r="AC57" s="138">
        <v>0</v>
      </c>
      <c r="AD57" s="138">
        <v>0</v>
      </c>
      <c r="AE57" s="62"/>
      <c r="AF57" s="60" t="s">
        <v>62</v>
      </c>
    </row>
    <row r="58" spans="1:32" ht="16.5" customHeight="1">
      <c r="A58" s="55"/>
      <c r="B58" s="34" t="s">
        <v>63</v>
      </c>
      <c r="C58" s="7"/>
      <c r="D58" s="138">
        <v>50</v>
      </c>
      <c r="E58" s="7"/>
      <c r="F58" s="138">
        <v>19</v>
      </c>
      <c r="G58" s="7"/>
      <c r="H58" s="138">
        <v>18</v>
      </c>
      <c r="I58" s="7"/>
      <c r="J58" s="138">
        <v>13</v>
      </c>
      <c r="K58" s="7"/>
      <c r="L58" s="138">
        <v>0</v>
      </c>
      <c r="M58" s="103"/>
      <c r="N58" s="138">
        <v>0</v>
      </c>
      <c r="O58" s="1"/>
      <c r="P58" s="138">
        <v>0</v>
      </c>
      <c r="Q58" s="1"/>
      <c r="R58" s="138">
        <v>0</v>
      </c>
      <c r="S58" s="1"/>
      <c r="T58" s="138">
        <v>0</v>
      </c>
      <c r="U58" s="1"/>
      <c r="V58" s="177">
        <v>0</v>
      </c>
      <c r="W58" s="138">
        <v>0</v>
      </c>
      <c r="X58" s="138">
        <v>0</v>
      </c>
      <c r="Y58" s="138">
        <v>0</v>
      </c>
      <c r="Z58" s="138">
        <v>0</v>
      </c>
      <c r="AA58" s="141">
        <v>0</v>
      </c>
      <c r="AB58" s="138">
        <v>0</v>
      </c>
      <c r="AC58" s="138">
        <v>0</v>
      </c>
      <c r="AD58" s="138">
        <v>0</v>
      </c>
      <c r="AE58" s="62"/>
      <c r="AF58" s="60" t="s">
        <v>63</v>
      </c>
    </row>
    <row r="59" spans="1:32" ht="16.5" customHeight="1">
      <c r="A59" s="55"/>
      <c r="B59" s="34" t="s">
        <v>64</v>
      </c>
      <c r="C59" s="7"/>
      <c r="D59" s="138">
        <v>0</v>
      </c>
      <c r="E59" s="7"/>
      <c r="F59" s="138">
        <v>0</v>
      </c>
      <c r="G59" s="7"/>
      <c r="H59" s="138">
        <v>0</v>
      </c>
      <c r="I59" s="7"/>
      <c r="J59" s="138">
        <v>0</v>
      </c>
      <c r="K59" s="7"/>
      <c r="L59" s="138">
        <v>0</v>
      </c>
      <c r="M59" s="103"/>
      <c r="N59" s="138">
        <v>0</v>
      </c>
      <c r="O59" s="1"/>
      <c r="P59" s="138">
        <v>0</v>
      </c>
      <c r="Q59" s="1"/>
      <c r="R59" s="138">
        <v>0</v>
      </c>
      <c r="S59" s="1"/>
      <c r="T59" s="138">
        <v>0</v>
      </c>
      <c r="U59" s="1"/>
      <c r="V59" s="177">
        <v>0</v>
      </c>
      <c r="W59" s="138">
        <v>0</v>
      </c>
      <c r="X59" s="138">
        <v>0</v>
      </c>
      <c r="Y59" s="138">
        <v>0</v>
      </c>
      <c r="Z59" s="138">
        <v>0</v>
      </c>
      <c r="AA59" s="141">
        <v>0</v>
      </c>
      <c r="AB59" s="138">
        <v>0</v>
      </c>
      <c r="AC59" s="138">
        <v>0</v>
      </c>
      <c r="AD59" s="138">
        <v>0</v>
      </c>
      <c r="AE59" s="62"/>
      <c r="AF59" s="60" t="s">
        <v>64</v>
      </c>
    </row>
    <row r="60" spans="1:32" ht="12" customHeight="1">
      <c r="A60" s="55"/>
      <c r="B60" s="34"/>
      <c r="C60" s="7"/>
      <c r="D60" s="154"/>
      <c r="E60" s="7"/>
      <c r="F60" s="154"/>
      <c r="G60" s="7"/>
      <c r="H60" s="154"/>
      <c r="I60" s="7"/>
      <c r="J60" s="154"/>
      <c r="K60" s="7"/>
      <c r="L60" s="154"/>
      <c r="M60" s="103"/>
      <c r="N60" s="156"/>
      <c r="O60" s="1"/>
      <c r="P60" s="156"/>
      <c r="Q60" s="1"/>
      <c r="R60" s="156"/>
      <c r="S60" s="1"/>
      <c r="T60" s="156"/>
      <c r="U60" s="1"/>
      <c r="V60" s="177"/>
      <c r="W60" s="154"/>
      <c r="X60" s="154"/>
      <c r="Y60" s="154"/>
      <c r="Z60" s="154"/>
      <c r="AA60" s="155"/>
      <c r="AB60" s="156"/>
      <c r="AC60" s="156"/>
      <c r="AD60" s="156"/>
      <c r="AE60" s="62"/>
      <c r="AF60" s="60"/>
    </row>
    <row r="61" spans="1:32" ht="16.5" customHeight="1">
      <c r="A61" s="464" t="s">
        <v>65</v>
      </c>
      <c r="B61" s="465"/>
      <c r="C61" s="7"/>
      <c r="D61" s="175">
        <v>272</v>
      </c>
      <c r="E61" s="47"/>
      <c r="F61" s="175">
        <v>96</v>
      </c>
      <c r="G61" s="47"/>
      <c r="H61" s="175">
        <v>84</v>
      </c>
      <c r="I61" s="47"/>
      <c r="J61" s="175">
        <v>92</v>
      </c>
      <c r="K61" s="7"/>
      <c r="L61" s="138">
        <v>0</v>
      </c>
      <c r="M61" s="103"/>
      <c r="N61" s="175">
        <v>185</v>
      </c>
      <c r="O61" s="128"/>
      <c r="P61" s="175">
        <v>66</v>
      </c>
      <c r="Q61" s="128"/>
      <c r="R61" s="175">
        <v>55</v>
      </c>
      <c r="S61" s="128"/>
      <c r="T61" s="175">
        <v>64</v>
      </c>
      <c r="U61" s="1"/>
      <c r="V61" s="177">
        <v>0</v>
      </c>
      <c r="W61" s="138">
        <v>0</v>
      </c>
      <c r="X61" s="138">
        <v>0</v>
      </c>
      <c r="Y61" s="138">
        <v>0</v>
      </c>
      <c r="Z61" s="138">
        <v>0</v>
      </c>
      <c r="AA61" s="141">
        <v>0</v>
      </c>
      <c r="AB61" s="138">
        <v>0</v>
      </c>
      <c r="AC61" s="138">
        <v>0</v>
      </c>
      <c r="AD61" s="138">
        <v>0</v>
      </c>
      <c r="AE61" s="490" t="s">
        <v>65</v>
      </c>
      <c r="AF61" s="464"/>
    </row>
    <row r="62" spans="1:32" ht="16.5" customHeight="1">
      <c r="A62" s="55"/>
      <c r="B62" s="34" t="s">
        <v>66</v>
      </c>
      <c r="C62" s="7"/>
      <c r="D62" s="138">
        <v>150</v>
      </c>
      <c r="E62" s="7"/>
      <c r="F62" s="138">
        <v>48</v>
      </c>
      <c r="G62" s="7"/>
      <c r="H62" s="138">
        <v>48</v>
      </c>
      <c r="I62" s="7"/>
      <c r="J62" s="138">
        <v>54</v>
      </c>
      <c r="K62" s="7"/>
      <c r="L62" s="138">
        <v>0</v>
      </c>
      <c r="M62" s="103"/>
      <c r="N62" s="138">
        <v>106</v>
      </c>
      <c r="O62" s="1"/>
      <c r="P62" s="138">
        <v>32</v>
      </c>
      <c r="Q62" s="1"/>
      <c r="R62" s="138">
        <v>34</v>
      </c>
      <c r="S62" s="1"/>
      <c r="T62" s="138">
        <v>40</v>
      </c>
      <c r="U62" s="1"/>
      <c r="V62" s="177">
        <v>0</v>
      </c>
      <c r="W62" s="138">
        <v>0</v>
      </c>
      <c r="X62" s="138">
        <v>0</v>
      </c>
      <c r="Y62" s="138">
        <v>0</v>
      </c>
      <c r="Z62" s="138">
        <v>0</v>
      </c>
      <c r="AA62" s="141">
        <v>0</v>
      </c>
      <c r="AB62" s="138">
        <v>0</v>
      </c>
      <c r="AC62" s="138">
        <v>0</v>
      </c>
      <c r="AD62" s="138">
        <v>0</v>
      </c>
      <c r="AE62" s="62"/>
      <c r="AF62" s="60" t="s">
        <v>66</v>
      </c>
    </row>
    <row r="63" spans="1:32" ht="16.5" customHeight="1">
      <c r="A63" s="55"/>
      <c r="B63" s="34" t="s">
        <v>67</v>
      </c>
      <c r="C63" s="7"/>
      <c r="D63" s="138">
        <v>0</v>
      </c>
      <c r="E63" s="7"/>
      <c r="F63" s="138">
        <v>0</v>
      </c>
      <c r="G63" s="7"/>
      <c r="H63" s="138">
        <v>0</v>
      </c>
      <c r="I63" s="7"/>
      <c r="J63" s="138">
        <v>0</v>
      </c>
      <c r="K63" s="7"/>
      <c r="L63" s="138">
        <v>0</v>
      </c>
      <c r="M63" s="103"/>
      <c r="N63" s="138">
        <v>0</v>
      </c>
      <c r="O63" s="1"/>
      <c r="P63" s="138">
        <v>0</v>
      </c>
      <c r="Q63" s="1"/>
      <c r="R63" s="138">
        <v>0</v>
      </c>
      <c r="S63" s="1"/>
      <c r="T63" s="138">
        <v>0</v>
      </c>
      <c r="U63" s="1"/>
      <c r="V63" s="177">
        <v>0</v>
      </c>
      <c r="W63" s="138">
        <v>0</v>
      </c>
      <c r="X63" s="138">
        <v>0</v>
      </c>
      <c r="Y63" s="138">
        <v>0</v>
      </c>
      <c r="Z63" s="138">
        <v>0</v>
      </c>
      <c r="AA63" s="141">
        <v>0</v>
      </c>
      <c r="AB63" s="138">
        <v>0</v>
      </c>
      <c r="AC63" s="138">
        <v>0</v>
      </c>
      <c r="AD63" s="138">
        <v>0</v>
      </c>
      <c r="AE63" s="62"/>
      <c r="AF63" s="60" t="s">
        <v>67</v>
      </c>
    </row>
    <row r="64" spans="1:32" ht="16.5" customHeight="1">
      <c r="A64" s="55"/>
      <c r="B64" s="34" t="s">
        <v>68</v>
      </c>
      <c r="C64" s="7"/>
      <c r="D64" s="138">
        <v>122</v>
      </c>
      <c r="E64" s="7"/>
      <c r="F64" s="138">
        <v>48</v>
      </c>
      <c r="G64" s="7"/>
      <c r="H64" s="138">
        <v>36</v>
      </c>
      <c r="I64" s="7"/>
      <c r="J64" s="138">
        <v>38</v>
      </c>
      <c r="K64" s="7"/>
      <c r="L64" s="138">
        <v>0</v>
      </c>
      <c r="M64" s="103"/>
      <c r="N64" s="138">
        <v>79</v>
      </c>
      <c r="O64" s="1"/>
      <c r="P64" s="138">
        <v>34</v>
      </c>
      <c r="Q64" s="1"/>
      <c r="R64" s="138">
        <v>21</v>
      </c>
      <c r="S64" s="1"/>
      <c r="T64" s="138">
        <v>24</v>
      </c>
      <c r="U64" s="1"/>
      <c r="V64" s="177">
        <v>0</v>
      </c>
      <c r="W64" s="138">
        <v>0</v>
      </c>
      <c r="X64" s="138">
        <v>0</v>
      </c>
      <c r="Y64" s="138">
        <v>0</v>
      </c>
      <c r="Z64" s="138">
        <v>0</v>
      </c>
      <c r="AA64" s="141">
        <v>0</v>
      </c>
      <c r="AB64" s="138">
        <v>0</v>
      </c>
      <c r="AC64" s="138">
        <v>0</v>
      </c>
      <c r="AD64" s="138">
        <v>0</v>
      </c>
      <c r="AE64" s="62"/>
      <c r="AF64" s="60" t="s">
        <v>68</v>
      </c>
    </row>
    <row r="65" spans="1:32" ht="11.25" customHeight="1">
      <c r="A65" s="55"/>
      <c r="B65" s="34"/>
      <c r="C65" s="7"/>
      <c r="D65" s="154"/>
      <c r="E65" s="7"/>
      <c r="F65" s="154"/>
      <c r="G65" s="7"/>
      <c r="H65" s="154"/>
      <c r="I65" s="7"/>
      <c r="J65" s="154"/>
      <c r="K65" s="7"/>
      <c r="L65" s="154"/>
      <c r="M65" s="103"/>
      <c r="N65" s="156"/>
      <c r="O65" s="1"/>
      <c r="P65" s="156"/>
      <c r="Q65" s="1"/>
      <c r="R65" s="156"/>
      <c r="S65" s="1"/>
      <c r="T65" s="156"/>
      <c r="U65" s="1"/>
      <c r="V65" s="177"/>
      <c r="W65" s="154"/>
      <c r="X65" s="154"/>
      <c r="Y65" s="154"/>
      <c r="Z65" s="154"/>
      <c r="AA65" s="155"/>
      <c r="AB65" s="156"/>
      <c r="AC65" s="156"/>
      <c r="AD65" s="156"/>
      <c r="AE65" s="62"/>
      <c r="AF65" s="60"/>
    </row>
    <row r="66" spans="1:32" ht="16.5" customHeight="1">
      <c r="A66" s="464" t="s">
        <v>69</v>
      </c>
      <c r="B66" s="465"/>
      <c r="C66" s="7"/>
      <c r="D66" s="175">
        <v>677</v>
      </c>
      <c r="E66" s="47"/>
      <c r="F66" s="175">
        <v>216</v>
      </c>
      <c r="G66" s="47"/>
      <c r="H66" s="175">
        <v>219</v>
      </c>
      <c r="I66" s="47"/>
      <c r="J66" s="175">
        <v>242</v>
      </c>
      <c r="K66" s="7"/>
      <c r="L66" s="138">
        <v>0</v>
      </c>
      <c r="M66" s="103"/>
      <c r="N66" s="175">
        <v>463</v>
      </c>
      <c r="O66" s="128"/>
      <c r="P66" s="175">
        <v>138</v>
      </c>
      <c r="Q66" s="128"/>
      <c r="R66" s="175">
        <v>153</v>
      </c>
      <c r="S66" s="128"/>
      <c r="T66" s="175">
        <v>172</v>
      </c>
      <c r="U66" s="1"/>
      <c r="V66" s="177">
        <v>0</v>
      </c>
      <c r="W66" s="138">
        <v>0</v>
      </c>
      <c r="X66" s="138">
        <v>0</v>
      </c>
      <c r="Y66" s="138">
        <v>0</v>
      </c>
      <c r="Z66" s="138">
        <v>0</v>
      </c>
      <c r="AA66" s="141">
        <v>0</v>
      </c>
      <c r="AB66" s="138">
        <v>0</v>
      </c>
      <c r="AC66" s="138">
        <v>0</v>
      </c>
      <c r="AD66" s="138">
        <v>0</v>
      </c>
      <c r="AE66" s="490" t="s">
        <v>69</v>
      </c>
      <c r="AF66" s="464"/>
    </row>
    <row r="67" spans="1:32" ht="16.5" customHeight="1">
      <c r="A67" s="55"/>
      <c r="B67" s="34" t="s">
        <v>70</v>
      </c>
      <c r="C67" s="7"/>
      <c r="D67" s="138">
        <v>0</v>
      </c>
      <c r="E67" s="7"/>
      <c r="F67" s="138">
        <v>0</v>
      </c>
      <c r="G67" s="7"/>
      <c r="H67" s="138">
        <v>0</v>
      </c>
      <c r="I67" s="7"/>
      <c r="J67" s="138">
        <v>0</v>
      </c>
      <c r="K67" s="7"/>
      <c r="L67" s="138">
        <v>0</v>
      </c>
      <c r="M67" s="103"/>
      <c r="N67" s="138">
        <v>0</v>
      </c>
      <c r="O67" s="1"/>
      <c r="P67" s="138">
        <v>0</v>
      </c>
      <c r="Q67" s="1"/>
      <c r="R67" s="138">
        <v>0</v>
      </c>
      <c r="S67" s="1"/>
      <c r="T67" s="138">
        <v>0</v>
      </c>
      <c r="U67" s="1"/>
      <c r="V67" s="177">
        <v>0</v>
      </c>
      <c r="W67" s="138">
        <v>0</v>
      </c>
      <c r="X67" s="138">
        <v>0</v>
      </c>
      <c r="Y67" s="138">
        <v>0</v>
      </c>
      <c r="Z67" s="138">
        <v>0</v>
      </c>
      <c r="AA67" s="141">
        <v>0</v>
      </c>
      <c r="AB67" s="138">
        <v>0</v>
      </c>
      <c r="AC67" s="138">
        <v>0</v>
      </c>
      <c r="AD67" s="138">
        <v>0</v>
      </c>
      <c r="AE67" s="62"/>
      <c r="AF67" s="60" t="s">
        <v>70</v>
      </c>
    </row>
    <row r="68" spans="1:32" ht="16.5" customHeight="1">
      <c r="A68" s="55"/>
      <c r="B68" s="34" t="s">
        <v>71</v>
      </c>
      <c r="C68" s="7"/>
      <c r="D68" s="138">
        <v>0</v>
      </c>
      <c r="E68" s="7"/>
      <c r="F68" s="138">
        <v>0</v>
      </c>
      <c r="G68" s="7"/>
      <c r="H68" s="138">
        <v>0</v>
      </c>
      <c r="I68" s="7"/>
      <c r="J68" s="138">
        <v>0</v>
      </c>
      <c r="K68" s="7"/>
      <c r="L68" s="138">
        <v>0</v>
      </c>
      <c r="M68" s="103"/>
      <c r="N68" s="138">
        <v>0</v>
      </c>
      <c r="O68" s="1"/>
      <c r="P68" s="138">
        <v>0</v>
      </c>
      <c r="Q68" s="1"/>
      <c r="R68" s="138">
        <v>0</v>
      </c>
      <c r="S68" s="1"/>
      <c r="T68" s="138">
        <v>0</v>
      </c>
      <c r="U68" s="1"/>
      <c r="V68" s="177">
        <v>0</v>
      </c>
      <c r="W68" s="138">
        <v>0</v>
      </c>
      <c r="X68" s="138">
        <v>0</v>
      </c>
      <c r="Y68" s="138">
        <v>0</v>
      </c>
      <c r="Z68" s="138">
        <v>0</v>
      </c>
      <c r="AA68" s="141">
        <v>0</v>
      </c>
      <c r="AB68" s="138">
        <v>0</v>
      </c>
      <c r="AC68" s="138">
        <v>0</v>
      </c>
      <c r="AD68" s="138">
        <v>0</v>
      </c>
      <c r="AE68" s="62"/>
      <c r="AF68" s="60" t="s">
        <v>71</v>
      </c>
    </row>
    <row r="69" spans="1:32" ht="16.5" customHeight="1">
      <c r="A69" s="55"/>
      <c r="B69" s="34" t="s">
        <v>72</v>
      </c>
      <c r="C69" s="7"/>
      <c r="D69" s="138">
        <v>81</v>
      </c>
      <c r="E69" s="7"/>
      <c r="F69" s="138">
        <v>22</v>
      </c>
      <c r="G69" s="7"/>
      <c r="H69" s="138">
        <v>24</v>
      </c>
      <c r="I69" s="7"/>
      <c r="J69" s="138">
        <v>35</v>
      </c>
      <c r="K69" s="7"/>
      <c r="L69" s="138">
        <v>0</v>
      </c>
      <c r="M69" s="103"/>
      <c r="N69" s="138">
        <v>81</v>
      </c>
      <c r="O69" s="1"/>
      <c r="P69" s="138">
        <v>22</v>
      </c>
      <c r="Q69" s="1"/>
      <c r="R69" s="138">
        <v>24</v>
      </c>
      <c r="S69" s="1"/>
      <c r="T69" s="138">
        <v>35</v>
      </c>
      <c r="U69" s="1"/>
      <c r="V69" s="177">
        <v>0</v>
      </c>
      <c r="W69" s="138">
        <v>0</v>
      </c>
      <c r="X69" s="138">
        <v>0</v>
      </c>
      <c r="Y69" s="138">
        <v>0</v>
      </c>
      <c r="Z69" s="138">
        <v>0</v>
      </c>
      <c r="AA69" s="141">
        <v>0</v>
      </c>
      <c r="AB69" s="138">
        <v>0</v>
      </c>
      <c r="AC69" s="138">
        <v>0</v>
      </c>
      <c r="AD69" s="138">
        <v>0</v>
      </c>
      <c r="AE69" s="62"/>
      <c r="AF69" s="60" t="s">
        <v>72</v>
      </c>
    </row>
    <row r="70" spans="1:32" ht="16.5" customHeight="1">
      <c r="A70" s="55"/>
      <c r="B70" s="34" t="s">
        <v>73</v>
      </c>
      <c r="C70" s="7"/>
      <c r="D70" s="138">
        <v>0</v>
      </c>
      <c r="E70" s="7"/>
      <c r="F70" s="138">
        <v>0</v>
      </c>
      <c r="G70" s="7"/>
      <c r="H70" s="138">
        <v>0</v>
      </c>
      <c r="I70" s="7"/>
      <c r="J70" s="138">
        <v>0</v>
      </c>
      <c r="K70" s="7"/>
      <c r="L70" s="138">
        <v>0</v>
      </c>
      <c r="M70" s="103"/>
      <c r="N70" s="138">
        <v>0</v>
      </c>
      <c r="O70" s="1"/>
      <c r="P70" s="138">
        <v>0</v>
      </c>
      <c r="Q70" s="1"/>
      <c r="R70" s="138">
        <v>0</v>
      </c>
      <c r="S70" s="1"/>
      <c r="T70" s="138">
        <v>0</v>
      </c>
      <c r="U70" s="1"/>
      <c r="V70" s="177">
        <v>0</v>
      </c>
      <c r="W70" s="138">
        <v>0</v>
      </c>
      <c r="X70" s="138">
        <v>0</v>
      </c>
      <c r="Y70" s="138">
        <v>0</v>
      </c>
      <c r="Z70" s="138">
        <v>0</v>
      </c>
      <c r="AA70" s="141">
        <v>0</v>
      </c>
      <c r="AB70" s="138">
        <v>0</v>
      </c>
      <c r="AC70" s="138">
        <v>0</v>
      </c>
      <c r="AD70" s="138">
        <v>0</v>
      </c>
      <c r="AE70" s="62"/>
      <c r="AF70" s="60" t="s">
        <v>73</v>
      </c>
    </row>
    <row r="71" spans="1:32" ht="16.5" customHeight="1">
      <c r="A71" s="55"/>
      <c r="B71" s="34" t="s">
        <v>74</v>
      </c>
      <c r="C71" s="7"/>
      <c r="D71" s="138">
        <v>99</v>
      </c>
      <c r="E71" s="7"/>
      <c r="F71" s="138">
        <v>31</v>
      </c>
      <c r="G71" s="7"/>
      <c r="H71" s="138">
        <v>36</v>
      </c>
      <c r="I71" s="7"/>
      <c r="J71" s="138">
        <v>32</v>
      </c>
      <c r="K71" s="7"/>
      <c r="L71" s="138">
        <v>0</v>
      </c>
      <c r="M71" s="103"/>
      <c r="N71" s="138">
        <v>61</v>
      </c>
      <c r="O71" s="1"/>
      <c r="P71" s="138">
        <v>19</v>
      </c>
      <c r="Q71" s="1"/>
      <c r="R71" s="138">
        <v>25</v>
      </c>
      <c r="S71" s="1"/>
      <c r="T71" s="138">
        <v>17</v>
      </c>
      <c r="U71" s="1"/>
      <c r="V71" s="177">
        <v>0</v>
      </c>
      <c r="W71" s="138">
        <v>0</v>
      </c>
      <c r="X71" s="138">
        <v>0</v>
      </c>
      <c r="Y71" s="138">
        <v>0</v>
      </c>
      <c r="Z71" s="138">
        <v>0</v>
      </c>
      <c r="AA71" s="141">
        <v>0</v>
      </c>
      <c r="AB71" s="138">
        <v>0</v>
      </c>
      <c r="AC71" s="138">
        <v>0</v>
      </c>
      <c r="AD71" s="138">
        <v>0</v>
      </c>
      <c r="AE71" s="62"/>
      <c r="AF71" s="60" t="s">
        <v>74</v>
      </c>
    </row>
    <row r="72" spans="1:32" ht="9.75" customHeight="1">
      <c r="A72" s="55"/>
      <c r="B72" s="34"/>
      <c r="C72" s="7"/>
      <c r="D72" s="138"/>
      <c r="E72" s="7"/>
      <c r="F72" s="138"/>
      <c r="G72" s="7"/>
      <c r="H72" s="138"/>
      <c r="I72" s="7"/>
      <c r="J72" s="138"/>
      <c r="K72" s="7"/>
      <c r="L72" s="138"/>
      <c r="M72" s="103"/>
      <c r="N72" s="138"/>
      <c r="O72" s="1"/>
      <c r="P72" s="138"/>
      <c r="Q72" s="1"/>
      <c r="R72" s="138"/>
      <c r="S72" s="1"/>
      <c r="T72" s="138"/>
      <c r="U72" s="1"/>
      <c r="V72" s="177"/>
      <c r="W72" s="138"/>
      <c r="X72" s="138"/>
      <c r="Y72" s="138"/>
      <c r="Z72" s="138"/>
      <c r="AA72" s="141"/>
      <c r="AB72" s="138"/>
      <c r="AC72" s="138"/>
      <c r="AD72" s="138"/>
      <c r="AE72" s="62"/>
      <c r="AF72" s="60"/>
    </row>
    <row r="73" spans="1:32" ht="16.5" customHeight="1">
      <c r="A73" s="55"/>
      <c r="B73" s="34" t="s">
        <v>75</v>
      </c>
      <c r="C73" s="7"/>
      <c r="D73" s="138">
        <v>179</v>
      </c>
      <c r="E73" s="7"/>
      <c r="F73" s="138">
        <v>54</v>
      </c>
      <c r="G73" s="7"/>
      <c r="H73" s="138">
        <v>56</v>
      </c>
      <c r="I73" s="7"/>
      <c r="J73" s="138">
        <v>69</v>
      </c>
      <c r="K73" s="7"/>
      <c r="L73" s="138">
        <v>0</v>
      </c>
      <c r="M73" s="103"/>
      <c r="N73" s="138">
        <v>150</v>
      </c>
      <c r="O73" s="1"/>
      <c r="P73" s="138">
        <v>42</v>
      </c>
      <c r="Q73" s="1"/>
      <c r="R73" s="138">
        <v>46</v>
      </c>
      <c r="S73" s="1"/>
      <c r="T73" s="138">
        <v>62</v>
      </c>
      <c r="U73" s="1"/>
      <c r="V73" s="177">
        <v>0</v>
      </c>
      <c r="W73" s="138">
        <v>0</v>
      </c>
      <c r="X73" s="138">
        <v>0</v>
      </c>
      <c r="Y73" s="138">
        <v>0</v>
      </c>
      <c r="Z73" s="138">
        <v>0</v>
      </c>
      <c r="AA73" s="141">
        <v>0</v>
      </c>
      <c r="AB73" s="138">
        <v>0</v>
      </c>
      <c r="AC73" s="138">
        <v>0</v>
      </c>
      <c r="AD73" s="138">
        <v>0</v>
      </c>
      <c r="AE73" s="62"/>
      <c r="AF73" s="60" t="s">
        <v>75</v>
      </c>
    </row>
    <row r="74" spans="1:32" ht="16.5" customHeight="1">
      <c r="A74" s="55"/>
      <c r="B74" s="34" t="s">
        <v>76</v>
      </c>
      <c r="C74" s="7"/>
      <c r="D74" s="138">
        <v>127</v>
      </c>
      <c r="E74" s="7"/>
      <c r="F74" s="138">
        <v>48</v>
      </c>
      <c r="G74" s="7"/>
      <c r="H74" s="138">
        <v>38</v>
      </c>
      <c r="I74" s="7"/>
      <c r="J74" s="138">
        <v>41</v>
      </c>
      <c r="K74" s="7"/>
      <c r="L74" s="138">
        <v>0</v>
      </c>
      <c r="M74" s="103"/>
      <c r="N74" s="138">
        <v>28</v>
      </c>
      <c r="O74" s="1"/>
      <c r="P74" s="138">
        <v>10</v>
      </c>
      <c r="Q74" s="1"/>
      <c r="R74" s="138">
        <v>9</v>
      </c>
      <c r="S74" s="1"/>
      <c r="T74" s="138">
        <v>9</v>
      </c>
      <c r="U74" s="1"/>
      <c r="V74" s="177">
        <v>0</v>
      </c>
      <c r="W74" s="138">
        <v>0</v>
      </c>
      <c r="X74" s="138">
        <v>0</v>
      </c>
      <c r="Y74" s="138">
        <v>0</v>
      </c>
      <c r="Z74" s="138">
        <v>0</v>
      </c>
      <c r="AA74" s="141">
        <v>0</v>
      </c>
      <c r="AB74" s="138">
        <v>0</v>
      </c>
      <c r="AC74" s="138">
        <v>0</v>
      </c>
      <c r="AD74" s="138">
        <v>0</v>
      </c>
      <c r="AE74" s="62"/>
      <c r="AF74" s="60" t="s">
        <v>76</v>
      </c>
    </row>
    <row r="75" spans="1:32" ht="16.5" customHeight="1">
      <c r="A75" s="55"/>
      <c r="B75" s="34" t="s">
        <v>77</v>
      </c>
      <c r="C75" s="7"/>
      <c r="D75" s="138">
        <v>0</v>
      </c>
      <c r="E75" s="7"/>
      <c r="F75" s="138">
        <v>0</v>
      </c>
      <c r="G75" s="7"/>
      <c r="H75" s="138">
        <v>0</v>
      </c>
      <c r="I75" s="7"/>
      <c r="J75" s="138">
        <v>0</v>
      </c>
      <c r="K75" s="7"/>
      <c r="L75" s="138">
        <v>0</v>
      </c>
      <c r="M75" s="103"/>
      <c r="N75" s="138">
        <v>0</v>
      </c>
      <c r="O75" s="1"/>
      <c r="P75" s="138">
        <v>0</v>
      </c>
      <c r="Q75" s="1"/>
      <c r="R75" s="138">
        <v>0</v>
      </c>
      <c r="S75" s="1"/>
      <c r="T75" s="138">
        <v>0</v>
      </c>
      <c r="U75" s="1"/>
      <c r="V75" s="177">
        <v>0</v>
      </c>
      <c r="W75" s="138">
        <v>0</v>
      </c>
      <c r="X75" s="138">
        <v>0</v>
      </c>
      <c r="Y75" s="138">
        <v>0</v>
      </c>
      <c r="Z75" s="138">
        <v>0</v>
      </c>
      <c r="AA75" s="141">
        <v>0</v>
      </c>
      <c r="AB75" s="138">
        <v>0</v>
      </c>
      <c r="AC75" s="138">
        <v>0</v>
      </c>
      <c r="AD75" s="138">
        <v>0</v>
      </c>
      <c r="AE75" s="62"/>
      <c r="AF75" s="60" t="s">
        <v>77</v>
      </c>
    </row>
    <row r="76" spans="1:32" ht="16.5" customHeight="1">
      <c r="A76" s="55"/>
      <c r="B76" s="34" t="s">
        <v>78</v>
      </c>
      <c r="C76" s="7"/>
      <c r="D76" s="138">
        <v>0</v>
      </c>
      <c r="E76" s="7"/>
      <c r="F76" s="138">
        <v>0</v>
      </c>
      <c r="G76" s="7"/>
      <c r="H76" s="138">
        <v>0</v>
      </c>
      <c r="I76" s="7"/>
      <c r="J76" s="138">
        <v>0</v>
      </c>
      <c r="K76" s="7"/>
      <c r="L76" s="138">
        <v>0</v>
      </c>
      <c r="M76" s="103"/>
      <c r="N76" s="138">
        <v>0</v>
      </c>
      <c r="O76" s="1"/>
      <c r="P76" s="138">
        <v>0</v>
      </c>
      <c r="Q76" s="1"/>
      <c r="R76" s="138">
        <v>0</v>
      </c>
      <c r="S76" s="1"/>
      <c r="T76" s="138">
        <v>0</v>
      </c>
      <c r="U76" s="1"/>
      <c r="V76" s="177">
        <v>0</v>
      </c>
      <c r="W76" s="138">
        <v>0</v>
      </c>
      <c r="X76" s="138">
        <v>0</v>
      </c>
      <c r="Y76" s="138">
        <v>0</v>
      </c>
      <c r="Z76" s="138">
        <v>0</v>
      </c>
      <c r="AA76" s="141">
        <v>0</v>
      </c>
      <c r="AB76" s="138">
        <v>0</v>
      </c>
      <c r="AC76" s="138">
        <v>0</v>
      </c>
      <c r="AD76" s="138">
        <v>0</v>
      </c>
      <c r="AE76" s="62"/>
      <c r="AF76" s="60" t="s">
        <v>78</v>
      </c>
    </row>
    <row r="77" spans="1:32" ht="16.5" customHeight="1">
      <c r="A77" s="55"/>
      <c r="B77" s="34" t="s">
        <v>79</v>
      </c>
      <c r="C77" s="7"/>
      <c r="D77" s="138">
        <v>129</v>
      </c>
      <c r="E77" s="7"/>
      <c r="F77" s="138">
        <v>41</v>
      </c>
      <c r="G77" s="7"/>
      <c r="H77" s="138">
        <v>44</v>
      </c>
      <c r="I77" s="7"/>
      <c r="J77" s="138">
        <v>44</v>
      </c>
      <c r="K77" s="7"/>
      <c r="L77" s="138">
        <v>0</v>
      </c>
      <c r="M77" s="103"/>
      <c r="N77" s="138">
        <v>81</v>
      </c>
      <c r="O77" s="1"/>
      <c r="P77" s="138">
        <v>25</v>
      </c>
      <c r="Q77" s="1"/>
      <c r="R77" s="138">
        <v>28</v>
      </c>
      <c r="S77" s="1"/>
      <c r="T77" s="138">
        <v>28</v>
      </c>
      <c r="U77" s="1"/>
      <c r="V77" s="177">
        <v>0</v>
      </c>
      <c r="W77" s="138">
        <v>0</v>
      </c>
      <c r="X77" s="138">
        <v>0</v>
      </c>
      <c r="Y77" s="138">
        <v>0</v>
      </c>
      <c r="Z77" s="138">
        <v>0</v>
      </c>
      <c r="AA77" s="141">
        <v>0</v>
      </c>
      <c r="AB77" s="138">
        <v>0</v>
      </c>
      <c r="AC77" s="138">
        <v>0</v>
      </c>
      <c r="AD77" s="138">
        <v>0</v>
      </c>
      <c r="AE77" s="62"/>
      <c r="AF77" s="60" t="s">
        <v>79</v>
      </c>
    </row>
    <row r="78" spans="1:32" ht="16.5" customHeight="1">
      <c r="A78" s="56"/>
      <c r="B78" s="57" t="s">
        <v>80</v>
      </c>
      <c r="C78" s="66"/>
      <c r="D78" s="164">
        <v>62</v>
      </c>
      <c r="E78" s="18"/>
      <c r="F78" s="164">
        <v>20</v>
      </c>
      <c r="G78" s="18"/>
      <c r="H78" s="164">
        <v>21</v>
      </c>
      <c r="I78" s="18"/>
      <c r="J78" s="164">
        <v>21</v>
      </c>
      <c r="K78" s="18"/>
      <c r="L78" s="164">
        <v>0</v>
      </c>
      <c r="M78" s="129"/>
      <c r="N78" s="164">
        <v>62</v>
      </c>
      <c r="O78" s="18"/>
      <c r="P78" s="164">
        <v>20</v>
      </c>
      <c r="Q78" s="18"/>
      <c r="R78" s="164">
        <v>21</v>
      </c>
      <c r="S78" s="18"/>
      <c r="T78" s="164">
        <v>21</v>
      </c>
      <c r="U78" s="18"/>
      <c r="V78" s="178">
        <v>0</v>
      </c>
      <c r="W78" s="164">
        <v>0</v>
      </c>
      <c r="X78" s="164">
        <v>0</v>
      </c>
      <c r="Y78" s="164">
        <v>0</v>
      </c>
      <c r="Z78" s="164">
        <v>0</v>
      </c>
      <c r="AA78" s="180">
        <v>0</v>
      </c>
      <c r="AB78" s="164">
        <v>0</v>
      </c>
      <c r="AC78" s="164">
        <v>0</v>
      </c>
      <c r="AD78" s="164">
        <v>0</v>
      </c>
      <c r="AE78" s="63"/>
      <c r="AF78" s="64" t="s">
        <v>80</v>
      </c>
    </row>
    <row r="79" spans="13:23" ht="8.25" customHeight="1">
      <c r="M79" s="105"/>
      <c r="N79" s="6"/>
      <c r="O79" s="6"/>
      <c r="P79" s="6"/>
      <c r="Q79" s="6"/>
      <c r="R79" s="6"/>
      <c r="S79" s="6"/>
      <c r="T79" s="6"/>
      <c r="U79" s="6"/>
      <c r="V79" s="6"/>
      <c r="W79" s="105"/>
    </row>
    <row r="80" spans="3:23" ht="13.5">
      <c r="C80" s="1" t="s">
        <v>82</v>
      </c>
      <c r="M80" s="6"/>
      <c r="N80" s="6"/>
      <c r="O80" s="6"/>
      <c r="P80" s="6"/>
      <c r="Q80" s="6"/>
      <c r="R80" s="6"/>
      <c r="S80" s="6"/>
      <c r="T80" s="6"/>
      <c r="U80" s="6"/>
      <c r="V80" s="6"/>
      <c r="W80" s="6"/>
    </row>
  </sheetData>
  <sheetProtection/>
  <mergeCells count="66">
    <mergeCell ref="A5:B6"/>
    <mergeCell ref="M5:V5"/>
    <mergeCell ref="AA5:AD5"/>
    <mergeCell ref="J3:O3"/>
    <mergeCell ref="R3:Y3"/>
    <mergeCell ref="AE5:AF6"/>
    <mergeCell ref="A10:B10"/>
    <mergeCell ref="AE10:AF10"/>
    <mergeCell ref="A16:B16"/>
    <mergeCell ref="AE16:AF16"/>
    <mergeCell ref="A8:B8"/>
    <mergeCell ref="AE8:AF8"/>
    <mergeCell ref="A19:B19"/>
    <mergeCell ref="AE19:AF19"/>
    <mergeCell ref="A20:B20"/>
    <mergeCell ref="AE20:AF20"/>
    <mergeCell ref="A17:B17"/>
    <mergeCell ref="AE17:AF17"/>
    <mergeCell ref="A18:B18"/>
    <mergeCell ref="AE18:AF18"/>
    <mergeCell ref="A24:B24"/>
    <mergeCell ref="AE24:AF24"/>
    <mergeCell ref="A25:B25"/>
    <mergeCell ref="AE25:AF25"/>
    <mergeCell ref="A22:B22"/>
    <mergeCell ref="AE22:AF22"/>
    <mergeCell ref="A23:B23"/>
    <mergeCell ref="AE23:AF23"/>
    <mergeCell ref="A29:B29"/>
    <mergeCell ref="AE29:AF29"/>
    <mergeCell ref="A30:B30"/>
    <mergeCell ref="AE30:AF30"/>
    <mergeCell ref="A26:B26"/>
    <mergeCell ref="AE26:AF26"/>
    <mergeCell ref="A28:B28"/>
    <mergeCell ref="AE28:AF28"/>
    <mergeCell ref="A34:B34"/>
    <mergeCell ref="AE34:AF34"/>
    <mergeCell ref="A35:B35"/>
    <mergeCell ref="AE35:AF35"/>
    <mergeCell ref="A31:B31"/>
    <mergeCell ref="AE31:AF31"/>
    <mergeCell ref="A32:B32"/>
    <mergeCell ref="AE32:AF32"/>
    <mergeCell ref="A38:B38"/>
    <mergeCell ref="AE38:AF38"/>
    <mergeCell ref="A39:B39"/>
    <mergeCell ref="AE39:AF39"/>
    <mergeCell ref="A36:B36"/>
    <mergeCell ref="AE36:AF36"/>
    <mergeCell ref="A37:B37"/>
    <mergeCell ref="AE37:AF37"/>
    <mergeCell ref="A49:B49"/>
    <mergeCell ref="AE49:AF49"/>
    <mergeCell ref="A52:B52"/>
    <mergeCell ref="AE52:AF52"/>
    <mergeCell ref="A43:B43"/>
    <mergeCell ref="AE43:AF43"/>
    <mergeCell ref="A46:B46"/>
    <mergeCell ref="AE46:AF46"/>
    <mergeCell ref="A66:B66"/>
    <mergeCell ref="AE66:AF66"/>
    <mergeCell ref="A55:B55"/>
    <mergeCell ref="AE55:AF55"/>
    <mergeCell ref="A61:B61"/>
    <mergeCell ref="AE61:AF61"/>
  </mergeCells>
  <printOptions horizontalCentered="1"/>
  <pageMargins left="0.5905511811023623" right="0.5905511811023623" top="0.5905511811023623" bottom="0.3937007874015748" header="0.5118110236220472" footer="0.31496062992125984"/>
  <pageSetup firstPageNumber="92" useFirstPageNumber="1" fitToWidth="2" horizontalDpi="600" verticalDpi="600" orientation="portrait" pageOrder="overThenDown" paperSize="9" scale="70" r:id="rId3"/>
  <headerFooter alignWithMargins="0">
    <oddFooter>&amp;C&amp;"ＭＳ 明朝,標準"&amp;18-  &amp;P -</oddFooter>
  </headerFooter>
  <colBreaks count="1" manualBreakCount="1">
    <brk id="16" min="2" max="77" man="1"/>
  </colBreaks>
  <legacyDrawing r:id="rId2"/>
</worksheet>
</file>

<file path=xl/worksheets/sheet8.xml><?xml version="1.0" encoding="utf-8"?>
<worksheet xmlns="http://schemas.openxmlformats.org/spreadsheetml/2006/main" xmlns:r="http://schemas.openxmlformats.org/officeDocument/2006/relationships">
  <dimension ref="A2:AY80"/>
  <sheetViews>
    <sheetView view="pageBreakPreview" zoomScale="60" zoomScaleNormal="75" zoomScalePageLayoutView="75" workbookViewId="0" topLeftCell="AF1">
      <selection activeCell="AR100" sqref="AR100"/>
    </sheetView>
  </sheetViews>
  <sheetFormatPr defaultColWidth="9.00390625" defaultRowHeight="13.5"/>
  <cols>
    <col min="1" max="1" width="3.00390625" style="0" customWidth="1"/>
    <col min="2" max="2" width="10.625" style="0" customWidth="1"/>
    <col min="3" max="3" width="7.25390625" style="0" customWidth="1"/>
    <col min="4" max="4" width="9.625" style="0" customWidth="1"/>
    <col min="5" max="5" width="7.00390625" style="0" customWidth="1"/>
    <col min="6" max="6" width="9.125" style="0" customWidth="1"/>
    <col min="7" max="7" width="7.25390625" style="0" customWidth="1"/>
    <col min="8" max="8" width="9.125" style="0" customWidth="1"/>
    <col min="9" max="9" width="6.625" style="0" customWidth="1"/>
    <col min="10" max="10" width="9.375" style="0" customWidth="1"/>
    <col min="11" max="11" width="4.75390625" style="0" customWidth="1"/>
    <col min="12" max="12" width="4.50390625" style="0" customWidth="1"/>
    <col min="13" max="13" width="7.50390625" style="0" customWidth="1"/>
    <col min="14" max="14" width="9.625" style="0" customWidth="1"/>
    <col min="15" max="15" width="6.375" style="0" customWidth="1"/>
    <col min="16" max="16" width="8.75390625" style="0" customWidth="1"/>
    <col min="17" max="17" width="6.50390625" style="0" customWidth="1"/>
    <col min="18" max="18" width="8.75390625" style="0" customWidth="1"/>
    <col min="19" max="19" width="6.25390625" style="0" customWidth="1"/>
    <col min="20" max="20" width="8.75390625" style="0" customWidth="1"/>
    <col min="21" max="21" width="4.25390625" style="0" customWidth="1"/>
    <col min="22" max="22" width="5.25390625" style="0" customWidth="1"/>
    <col min="23" max="23" width="13.75390625" style="0" bestFit="1" customWidth="1"/>
    <col min="24" max="26" width="10.75390625" style="0" bestFit="1" customWidth="1"/>
    <col min="27" max="27" width="8.75390625" style="0" customWidth="1"/>
    <col min="28" max="30" width="7.875" style="0" customWidth="1"/>
    <col min="31" max="31" width="3.50390625" style="0" customWidth="1"/>
    <col min="32" max="32" width="3.375" style="0" customWidth="1"/>
    <col min="33" max="33" width="10.375" style="0" customWidth="1"/>
    <col min="34" max="34" width="6.625" style="0" customWidth="1"/>
    <col min="35" max="35" width="8.625" style="0" customWidth="1"/>
    <col min="36" max="36" width="6.125" style="0" customWidth="1"/>
    <col min="37" max="37" width="8.50390625" style="0" customWidth="1"/>
    <col min="38" max="38" width="6.25390625" style="0" customWidth="1"/>
    <col min="39" max="39" width="8.375" style="0" customWidth="1"/>
    <col min="40" max="40" width="6.375" style="0" customWidth="1"/>
    <col min="41" max="41" width="7.75390625" style="0" customWidth="1"/>
    <col min="42" max="42" width="5.125" style="0" customWidth="1"/>
    <col min="43" max="43" width="6.00390625" style="0" customWidth="1"/>
    <col min="44" max="44" width="6.625" style="0" customWidth="1"/>
    <col min="45" max="45" width="6.375" style="0" customWidth="1"/>
    <col min="46" max="46" width="6.25390625" style="0" customWidth="1"/>
    <col min="47" max="47" width="5.875" style="0" customWidth="1"/>
    <col min="48" max="48" width="7.75390625" style="0" customWidth="1"/>
    <col min="49" max="49" width="6.00390625" style="0" customWidth="1"/>
    <col min="50" max="50" width="6.625" style="0" customWidth="1"/>
    <col min="51" max="51" width="8.00390625" style="0" customWidth="1"/>
  </cols>
  <sheetData>
    <row r="1" ht="8.25" customHeight="1"/>
    <row r="2" ht="14.25">
      <c r="C2" s="1" t="s">
        <v>82</v>
      </c>
    </row>
    <row r="3" spans="1:51" ht="31.5" customHeight="1">
      <c r="A3" s="1"/>
      <c r="B3" s="1"/>
      <c r="C3" s="2"/>
      <c r="D3" s="2"/>
      <c r="E3" s="3"/>
      <c r="F3" s="2"/>
      <c r="G3" s="2"/>
      <c r="H3" s="72" t="s">
        <v>102</v>
      </c>
      <c r="I3" s="2"/>
      <c r="J3" s="474" t="s">
        <v>95</v>
      </c>
      <c r="K3" s="474"/>
      <c r="L3" s="474"/>
      <c r="M3" s="474"/>
      <c r="N3" s="474"/>
      <c r="O3" s="474"/>
      <c r="P3" s="4"/>
      <c r="Q3" s="4"/>
      <c r="R3" s="474" t="s">
        <v>96</v>
      </c>
      <c r="S3" s="474"/>
      <c r="T3" s="474"/>
      <c r="U3" s="474"/>
      <c r="V3" s="474"/>
      <c r="W3" s="474"/>
      <c r="X3" s="474"/>
      <c r="Y3" s="474"/>
      <c r="Z3" s="4"/>
      <c r="AA3" s="5"/>
      <c r="AB3" s="73" t="s">
        <v>89</v>
      </c>
      <c r="AC3" s="2"/>
      <c r="AD3" s="2"/>
      <c r="AE3" s="2"/>
      <c r="AF3" s="2"/>
      <c r="AG3" s="2"/>
      <c r="AH3" s="2"/>
      <c r="AI3" s="2"/>
      <c r="AJ3" s="2"/>
      <c r="AK3" s="2"/>
      <c r="AL3" s="2"/>
      <c r="AM3" s="75" t="s">
        <v>107</v>
      </c>
      <c r="AN3" s="2"/>
      <c r="AO3" s="474" t="s">
        <v>97</v>
      </c>
      <c r="AP3" s="474"/>
      <c r="AQ3" s="474"/>
      <c r="AR3" s="474"/>
      <c r="AS3" s="474"/>
      <c r="AT3" s="474"/>
      <c r="AU3" s="474"/>
      <c r="AV3" s="474"/>
      <c r="AW3" s="474"/>
      <c r="AX3" s="474"/>
      <c r="AY3" s="4"/>
    </row>
    <row r="4" spans="1:51" ht="14.25">
      <c r="A4" s="1"/>
      <c r="B4" s="6" t="s">
        <v>84</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t="str">
        <f>+B4&amp;"（続き）"</f>
        <v>3  女（続き）</v>
      </c>
      <c r="AH4" s="6"/>
      <c r="AI4" s="6"/>
      <c r="AJ4" s="6"/>
      <c r="AK4" s="6"/>
      <c r="AL4" s="6"/>
      <c r="AM4" s="6"/>
      <c r="AN4" s="6"/>
      <c r="AO4" s="6"/>
      <c r="AP4" s="6"/>
      <c r="AQ4" s="6"/>
      <c r="AR4" s="6"/>
      <c r="AS4" s="6"/>
      <c r="AT4" s="6"/>
      <c r="AU4" s="6"/>
      <c r="AV4" s="6"/>
      <c r="AW4" s="6"/>
      <c r="AX4" s="6"/>
      <c r="AY4" s="6"/>
    </row>
    <row r="5" spans="1:51" s="7" customFormat="1" ht="15.75" customHeight="1">
      <c r="A5" s="481" t="s">
        <v>3</v>
      </c>
      <c r="B5" s="486"/>
      <c r="C5" s="84" t="s">
        <v>4</v>
      </c>
      <c r="D5" s="8"/>
      <c r="E5" s="8"/>
      <c r="F5" s="8"/>
      <c r="G5" s="8"/>
      <c r="H5" s="8"/>
      <c r="I5" s="8"/>
      <c r="J5" s="8"/>
      <c r="K5" s="8"/>
      <c r="L5" s="9"/>
      <c r="M5" s="475" t="s">
        <v>5</v>
      </c>
      <c r="N5" s="476"/>
      <c r="O5" s="476"/>
      <c r="P5" s="476"/>
      <c r="Q5" s="476"/>
      <c r="R5" s="476"/>
      <c r="S5" s="476"/>
      <c r="T5" s="476"/>
      <c r="U5" s="476"/>
      <c r="V5" s="477"/>
      <c r="W5" s="84" t="s">
        <v>6</v>
      </c>
      <c r="X5" s="8"/>
      <c r="Y5" s="8"/>
      <c r="Z5" s="9"/>
      <c r="AA5" s="478" t="s">
        <v>7</v>
      </c>
      <c r="AB5" s="479"/>
      <c r="AC5" s="479"/>
      <c r="AD5" s="480"/>
      <c r="AE5" s="481" t="s">
        <v>3</v>
      </c>
      <c r="AF5" s="481" t="s">
        <v>3</v>
      </c>
      <c r="AG5" s="493"/>
      <c r="AH5" s="496" t="s">
        <v>8</v>
      </c>
      <c r="AI5" s="497"/>
      <c r="AJ5" s="497"/>
      <c r="AK5" s="497"/>
      <c r="AL5" s="497"/>
      <c r="AM5" s="497"/>
      <c r="AN5" s="497"/>
      <c r="AO5" s="497"/>
      <c r="AP5" s="497"/>
      <c r="AQ5" s="498"/>
      <c r="AR5" s="84" t="s">
        <v>9</v>
      </c>
      <c r="AS5" s="8"/>
      <c r="AT5" s="8"/>
      <c r="AU5" s="8"/>
      <c r="AV5" s="17" t="s">
        <v>10</v>
      </c>
      <c r="AW5" s="17"/>
      <c r="AX5" s="17"/>
      <c r="AY5" s="17"/>
    </row>
    <row r="6" spans="1:51" s="7" customFormat="1" ht="15.75" customHeight="1">
      <c r="A6" s="482"/>
      <c r="B6" s="487"/>
      <c r="C6" s="12" t="s">
        <v>4</v>
      </c>
      <c r="D6" s="13"/>
      <c r="E6" s="12" t="s">
        <v>16</v>
      </c>
      <c r="F6" s="13"/>
      <c r="G6" s="12" t="s">
        <v>17</v>
      </c>
      <c r="H6" s="13"/>
      <c r="I6" s="12" t="s">
        <v>18</v>
      </c>
      <c r="J6" s="13"/>
      <c r="K6" s="12" t="s">
        <v>19</v>
      </c>
      <c r="L6" s="113"/>
      <c r="M6" s="17" t="s">
        <v>4</v>
      </c>
      <c r="N6" s="17"/>
      <c r="O6" s="17" t="s">
        <v>16</v>
      </c>
      <c r="P6" s="17"/>
      <c r="Q6" s="17" t="s">
        <v>17</v>
      </c>
      <c r="R6" s="17"/>
      <c r="S6" s="17" t="s">
        <v>18</v>
      </c>
      <c r="T6" s="17"/>
      <c r="U6" s="17" t="s">
        <v>19</v>
      </c>
      <c r="V6" s="119"/>
      <c r="W6" s="11" t="s">
        <v>4</v>
      </c>
      <c r="X6" s="11" t="s">
        <v>20</v>
      </c>
      <c r="Y6" s="11" t="s">
        <v>21</v>
      </c>
      <c r="Z6" s="10" t="s">
        <v>22</v>
      </c>
      <c r="AA6" s="17" t="s">
        <v>4</v>
      </c>
      <c r="AB6" s="17" t="s">
        <v>20</v>
      </c>
      <c r="AC6" s="17" t="s">
        <v>21</v>
      </c>
      <c r="AD6" s="17" t="s">
        <v>22</v>
      </c>
      <c r="AE6" s="482"/>
      <c r="AF6" s="494"/>
      <c r="AG6" s="495"/>
      <c r="AH6" s="12" t="s">
        <v>4</v>
      </c>
      <c r="AI6" s="13"/>
      <c r="AJ6" s="12" t="s">
        <v>16</v>
      </c>
      <c r="AK6" s="13"/>
      <c r="AL6" s="12" t="s">
        <v>17</v>
      </c>
      <c r="AM6" s="13"/>
      <c r="AN6" s="12" t="s">
        <v>18</v>
      </c>
      <c r="AO6" s="13"/>
      <c r="AP6" s="12" t="s">
        <v>19</v>
      </c>
      <c r="AQ6" s="14"/>
      <c r="AR6" s="11" t="s">
        <v>4</v>
      </c>
      <c r="AS6" s="19" t="s">
        <v>20</v>
      </c>
      <c r="AT6" s="19" t="s">
        <v>23</v>
      </c>
      <c r="AU6" s="118" t="s">
        <v>22</v>
      </c>
      <c r="AV6" s="22" t="s">
        <v>4</v>
      </c>
      <c r="AW6" s="120" t="s">
        <v>20</v>
      </c>
      <c r="AX6" s="120" t="s">
        <v>21</v>
      </c>
      <c r="AY6" s="120" t="s">
        <v>22</v>
      </c>
    </row>
    <row r="7" spans="1:51" ht="9.75" customHeight="1">
      <c r="A7" s="26"/>
      <c r="B7" s="27"/>
      <c r="C7" s="28"/>
      <c r="D7" s="28"/>
      <c r="E7" s="28"/>
      <c r="F7" s="28"/>
      <c r="G7" s="28"/>
      <c r="H7" s="28"/>
      <c r="I7" s="28"/>
      <c r="J7" s="28"/>
      <c r="K7" s="28"/>
      <c r="L7" s="28"/>
      <c r="M7" s="98"/>
      <c r="N7" s="99"/>
      <c r="O7" s="99"/>
      <c r="P7" s="99"/>
      <c r="Q7" s="99"/>
      <c r="R7" s="99"/>
      <c r="S7" s="99"/>
      <c r="T7" s="99"/>
      <c r="U7" s="99"/>
      <c r="V7" s="124"/>
      <c r="W7" s="28"/>
      <c r="X7" s="28"/>
      <c r="Y7" s="28"/>
      <c r="Z7" s="28"/>
      <c r="AA7" s="98"/>
      <c r="AB7" s="99"/>
      <c r="AC7" s="99"/>
      <c r="AD7" s="99"/>
      <c r="AE7" s="30"/>
      <c r="AF7" s="31"/>
      <c r="AG7" s="32"/>
      <c r="AH7" s="28"/>
      <c r="AI7" s="28"/>
      <c r="AJ7" s="28"/>
      <c r="AK7" s="33"/>
      <c r="AL7" s="31"/>
      <c r="AO7" s="25"/>
      <c r="AR7" s="104"/>
      <c r="AS7" s="105"/>
      <c r="AT7" s="105"/>
      <c r="AU7" s="106"/>
      <c r="AV7" s="121"/>
      <c r="AW7" s="122"/>
      <c r="AX7" s="122"/>
      <c r="AY7" s="123"/>
    </row>
    <row r="8" spans="1:51" s="7" customFormat="1" ht="16.5" customHeight="1">
      <c r="A8" s="455" t="s">
        <v>99</v>
      </c>
      <c r="B8" s="484"/>
      <c r="C8" s="35">
        <v>78</v>
      </c>
      <c r="D8" s="36">
        <v>23393</v>
      </c>
      <c r="E8" s="37">
        <v>17</v>
      </c>
      <c r="F8" s="36">
        <v>7880</v>
      </c>
      <c r="G8" s="37">
        <v>36</v>
      </c>
      <c r="H8" s="36">
        <v>7791</v>
      </c>
      <c r="I8" s="37">
        <v>24</v>
      </c>
      <c r="J8" s="36">
        <v>7721</v>
      </c>
      <c r="K8" s="37">
        <v>1</v>
      </c>
      <c r="L8" s="36">
        <v>1</v>
      </c>
      <c r="M8" s="125">
        <v>37</v>
      </c>
      <c r="N8" s="36">
        <v>11190</v>
      </c>
      <c r="O8" s="37">
        <v>8</v>
      </c>
      <c r="P8" s="36">
        <v>3661</v>
      </c>
      <c r="Q8" s="37">
        <v>19</v>
      </c>
      <c r="R8" s="36">
        <v>3746</v>
      </c>
      <c r="S8" s="37">
        <v>10</v>
      </c>
      <c r="T8" s="36">
        <v>3783</v>
      </c>
      <c r="U8" s="37" t="s">
        <v>93</v>
      </c>
      <c r="V8" s="126">
        <v>0</v>
      </c>
      <c r="W8" s="36">
        <v>614</v>
      </c>
      <c r="X8" s="36">
        <v>242</v>
      </c>
      <c r="Y8" s="36">
        <v>207</v>
      </c>
      <c r="Z8" s="36">
        <v>165</v>
      </c>
      <c r="AA8" s="100">
        <v>715</v>
      </c>
      <c r="AB8" s="36">
        <v>245</v>
      </c>
      <c r="AC8" s="36">
        <v>222</v>
      </c>
      <c r="AD8" s="36">
        <v>248</v>
      </c>
      <c r="AE8" s="202" t="s">
        <v>99</v>
      </c>
      <c r="AF8" s="455" t="s">
        <v>104</v>
      </c>
      <c r="AG8" s="484"/>
      <c r="AH8" s="193">
        <v>36</v>
      </c>
      <c r="AI8" s="194">
        <v>3825</v>
      </c>
      <c r="AJ8" s="193">
        <v>11</v>
      </c>
      <c r="AK8" s="194">
        <v>1278</v>
      </c>
      <c r="AL8" s="193">
        <v>14</v>
      </c>
      <c r="AM8" s="194">
        <v>1269</v>
      </c>
      <c r="AN8" s="193">
        <v>11</v>
      </c>
      <c r="AO8" s="194">
        <v>1278</v>
      </c>
      <c r="AP8" s="193" t="s">
        <v>106</v>
      </c>
      <c r="AQ8" s="194">
        <v>0</v>
      </c>
      <c r="AR8" s="195">
        <v>27</v>
      </c>
      <c r="AS8" s="194">
        <v>10</v>
      </c>
      <c r="AT8" s="194">
        <v>11</v>
      </c>
      <c r="AU8" s="196">
        <v>6</v>
      </c>
      <c r="AV8" s="195">
        <v>1881</v>
      </c>
      <c r="AW8" s="194">
        <v>625</v>
      </c>
      <c r="AX8" s="194">
        <v>661</v>
      </c>
      <c r="AY8" s="196">
        <v>595</v>
      </c>
    </row>
    <row r="9" spans="1:51" ht="15" customHeight="1">
      <c r="A9" s="39"/>
      <c r="B9" s="40"/>
      <c r="C9" s="41"/>
      <c r="D9" s="138"/>
      <c r="E9" s="41"/>
      <c r="F9" s="138"/>
      <c r="G9" s="41"/>
      <c r="H9" s="138"/>
      <c r="I9" s="41"/>
      <c r="J9" s="138"/>
      <c r="K9" s="41"/>
      <c r="L9" s="138"/>
      <c r="M9" s="101"/>
      <c r="N9" s="138"/>
      <c r="O9" s="41"/>
      <c r="P9" s="138"/>
      <c r="Q9" s="41"/>
      <c r="R9" s="138"/>
      <c r="S9" s="41"/>
      <c r="T9" s="138"/>
      <c r="U9" s="41"/>
      <c r="V9" s="176"/>
      <c r="W9" s="138"/>
      <c r="X9" s="138"/>
      <c r="Y9" s="138"/>
      <c r="Z9" s="138"/>
      <c r="AA9" s="141"/>
      <c r="AB9" s="138"/>
      <c r="AC9" s="138"/>
      <c r="AD9" s="138"/>
      <c r="AE9" s="42"/>
      <c r="AF9" s="39"/>
      <c r="AG9" s="40"/>
      <c r="AH9" s="41"/>
      <c r="AI9" s="138"/>
      <c r="AJ9" s="41"/>
      <c r="AK9" s="138"/>
      <c r="AL9" s="41"/>
      <c r="AM9" s="138"/>
      <c r="AN9" s="41"/>
      <c r="AO9" s="138"/>
      <c r="AP9" s="41"/>
      <c r="AQ9" s="138"/>
      <c r="AR9" s="139"/>
      <c r="AS9" s="138"/>
      <c r="AT9" s="138"/>
      <c r="AU9" s="144"/>
      <c r="AV9" s="139"/>
      <c r="AW9" s="138"/>
      <c r="AX9" s="138"/>
      <c r="AY9" s="140"/>
    </row>
    <row r="10" spans="1:51" s="44" customFormat="1" ht="16.5" customHeight="1">
      <c r="A10" s="458" t="s">
        <v>100</v>
      </c>
      <c r="B10" s="459"/>
      <c r="C10" s="132" t="e">
        <f>+#REF!-#REF!</f>
        <v>#REF!</v>
      </c>
      <c r="D10" s="174" t="e">
        <f>+#REF!-#REF!</f>
        <v>#REF!</v>
      </c>
      <c r="E10" s="133" t="e">
        <f>+#REF!-#REF!</f>
        <v>#REF!</v>
      </c>
      <c r="F10" s="174" t="e">
        <f>+#REF!-#REF!</f>
        <v>#REF!</v>
      </c>
      <c r="G10" s="133" t="e">
        <f>+#REF!-#REF!</f>
        <v>#REF!</v>
      </c>
      <c r="H10" s="174" t="e">
        <f>+#REF!-#REF!</f>
        <v>#REF!</v>
      </c>
      <c r="I10" s="133" t="e">
        <f>+#REF!-#REF!</f>
        <v>#REF!</v>
      </c>
      <c r="J10" s="174" t="e">
        <f>+#REF!-#REF!</f>
        <v>#REF!</v>
      </c>
      <c r="K10" s="133" t="e">
        <f>+#REF!-#REF!</f>
        <v>#REF!</v>
      </c>
      <c r="L10" s="174" t="e">
        <f>+#REF!-#REF!</f>
        <v>#REF!</v>
      </c>
      <c r="M10" s="134" t="e">
        <f>+#REF!-#REF!</f>
        <v>#REF!</v>
      </c>
      <c r="N10" s="174" t="e">
        <f>+#REF!-#REF!</f>
        <v>#REF!</v>
      </c>
      <c r="O10" s="133" t="e">
        <f>+#REF!-#REF!</f>
        <v>#REF!</v>
      </c>
      <c r="P10" s="174" t="e">
        <f>+#REF!-#REF!</f>
        <v>#REF!</v>
      </c>
      <c r="Q10" s="133" t="e">
        <f>+#REF!-#REF!</f>
        <v>#REF!</v>
      </c>
      <c r="R10" s="174" t="e">
        <f>+#REF!-#REF!</f>
        <v>#REF!</v>
      </c>
      <c r="S10" s="133" t="e">
        <f>+#REF!-#REF!</f>
        <v>#REF!</v>
      </c>
      <c r="T10" s="174" t="e">
        <f>+#REF!-#REF!</f>
        <v>#REF!</v>
      </c>
      <c r="U10" s="133" t="s">
        <v>82</v>
      </c>
      <c r="V10" s="174" t="e">
        <f>+#REF!-#REF!</f>
        <v>#REF!</v>
      </c>
      <c r="W10" s="179" t="e">
        <f>+#REF!-#REF!</f>
        <v>#REF!</v>
      </c>
      <c r="X10" s="174" t="e">
        <f>+#REF!-#REF!</f>
        <v>#REF!</v>
      </c>
      <c r="Y10" s="174" t="e">
        <f>+#REF!-#REF!</f>
        <v>#REF!</v>
      </c>
      <c r="Z10" s="174" t="e">
        <f>+#REF!-#REF!</f>
        <v>#REF!</v>
      </c>
      <c r="AA10" s="179" t="e">
        <f>+#REF!-#REF!</f>
        <v>#REF!</v>
      </c>
      <c r="AB10" s="174" t="e">
        <f>+#REF!-#REF!</f>
        <v>#REF!</v>
      </c>
      <c r="AC10" s="174" t="e">
        <f>+#REF!-#REF!</f>
        <v>#REF!</v>
      </c>
      <c r="AD10" s="174" t="e">
        <f>+#REF!-#REF!</f>
        <v>#REF!</v>
      </c>
      <c r="AE10" s="201" t="s">
        <v>100</v>
      </c>
      <c r="AF10" s="458" t="s">
        <v>105</v>
      </c>
      <c r="AG10" s="459"/>
      <c r="AH10" s="135">
        <v>27</v>
      </c>
      <c r="AI10" s="181">
        <v>3747</v>
      </c>
      <c r="AJ10" s="135">
        <v>7</v>
      </c>
      <c r="AK10" s="181">
        <v>1264</v>
      </c>
      <c r="AL10" s="135">
        <v>6</v>
      </c>
      <c r="AM10" s="181">
        <v>1234</v>
      </c>
      <c r="AN10" s="135">
        <v>11</v>
      </c>
      <c r="AO10" s="181">
        <v>1246</v>
      </c>
      <c r="AP10" s="198" t="s">
        <v>103</v>
      </c>
      <c r="AQ10" s="181">
        <v>3</v>
      </c>
      <c r="AR10" s="182">
        <v>41</v>
      </c>
      <c r="AS10" s="181">
        <v>20</v>
      </c>
      <c r="AT10" s="181">
        <v>10</v>
      </c>
      <c r="AU10" s="183">
        <v>11</v>
      </c>
      <c r="AV10" s="182">
        <v>1900</v>
      </c>
      <c r="AW10" s="181">
        <v>659</v>
      </c>
      <c r="AX10" s="181">
        <v>601</v>
      </c>
      <c r="AY10" s="183">
        <v>640</v>
      </c>
    </row>
    <row r="11" spans="1:51" s="48" customFormat="1" ht="15" customHeight="1">
      <c r="A11" s="49"/>
      <c r="B11" s="50"/>
      <c r="C11" s="51"/>
      <c r="D11" s="146"/>
      <c r="E11" s="52"/>
      <c r="F11" s="147"/>
      <c r="G11" s="52"/>
      <c r="H11" s="147"/>
      <c r="I11" s="52"/>
      <c r="J11" s="146"/>
      <c r="K11" s="52"/>
      <c r="L11" s="146"/>
      <c r="M11" s="102"/>
      <c r="N11" s="146"/>
      <c r="O11" s="52"/>
      <c r="P11" s="146"/>
      <c r="Q11" s="52"/>
      <c r="R11" s="146"/>
      <c r="S11" s="52"/>
      <c r="T11" s="146"/>
      <c r="U11" s="52"/>
      <c r="V11" s="177"/>
      <c r="W11" s="146"/>
      <c r="X11" s="146"/>
      <c r="Y11" s="146"/>
      <c r="Z11" s="146"/>
      <c r="AA11" s="150"/>
      <c r="AB11" s="146"/>
      <c r="AC11" s="146"/>
      <c r="AD11" s="146"/>
      <c r="AE11" s="53"/>
      <c r="AF11" s="49"/>
      <c r="AG11" s="50"/>
      <c r="AH11" s="52"/>
      <c r="AI11" s="146"/>
      <c r="AJ11" s="52"/>
      <c r="AK11" s="146"/>
      <c r="AL11" s="52"/>
      <c r="AM11" s="146"/>
      <c r="AN11" s="52"/>
      <c r="AO11" s="146"/>
      <c r="AP11" s="52"/>
      <c r="AQ11" s="146"/>
      <c r="AR11" s="148"/>
      <c r="AS11" s="146"/>
      <c r="AT11" s="146"/>
      <c r="AU11" s="149"/>
      <c r="AV11" s="143"/>
      <c r="AW11" s="146"/>
      <c r="AX11" s="146"/>
      <c r="AY11" s="149"/>
    </row>
    <row r="12" spans="2:51" s="48" customFormat="1" ht="16.5" customHeight="1">
      <c r="B12" s="79" t="s">
        <v>26</v>
      </c>
      <c r="C12" s="38" t="e">
        <f>+#REF!-#REF!</f>
        <v>#REF!</v>
      </c>
      <c r="D12" s="146" t="e">
        <f>+#REF!-#REF!</f>
        <v>#REF!</v>
      </c>
      <c r="E12" s="37" t="e">
        <f>+#REF!-#REF!</f>
        <v>#REF!</v>
      </c>
      <c r="F12" s="146" t="e">
        <f>+#REF!-#REF!</f>
        <v>#REF!</v>
      </c>
      <c r="G12" s="37" t="e">
        <f>+#REF!-#REF!</f>
        <v>#REF!</v>
      </c>
      <c r="H12" s="146" t="e">
        <f>+#REF!-#REF!</f>
        <v>#REF!</v>
      </c>
      <c r="I12" s="37" t="e">
        <f>+#REF!-#REF!</f>
        <v>#REF!</v>
      </c>
      <c r="J12" s="146" t="e">
        <f>+#REF!-#REF!</f>
        <v>#REF!</v>
      </c>
      <c r="K12" s="37" t="e">
        <f>+#REF!-#REF!</f>
        <v>#REF!</v>
      </c>
      <c r="L12" s="146" t="e">
        <f>+#REF!-#REF!</f>
        <v>#REF!</v>
      </c>
      <c r="M12" s="125" t="e">
        <f>+#REF!-#REF!</f>
        <v>#REF!</v>
      </c>
      <c r="N12" s="146" t="e">
        <f>+#REF!-#REF!</f>
        <v>#REF!</v>
      </c>
      <c r="O12" s="37" t="e">
        <f>+#REF!-#REF!</f>
        <v>#REF!</v>
      </c>
      <c r="P12" s="146" t="e">
        <f>+#REF!-#REF!</f>
        <v>#REF!</v>
      </c>
      <c r="Q12" s="37" t="e">
        <f>+#REF!-#REF!</f>
        <v>#REF!</v>
      </c>
      <c r="R12" s="146" t="e">
        <f>+#REF!-#REF!</f>
        <v>#REF!</v>
      </c>
      <c r="S12" s="37" t="e">
        <f>+#REF!-#REF!</f>
        <v>#REF!</v>
      </c>
      <c r="T12" s="146" t="e">
        <f>+#REF!-#REF!</f>
        <v>#REF!</v>
      </c>
      <c r="U12" s="37" t="s">
        <v>82</v>
      </c>
      <c r="V12" s="177" t="e">
        <f>+#REF!-#REF!</f>
        <v>#REF!</v>
      </c>
      <c r="W12" s="146" t="e">
        <f>+#REF!-#REF!</f>
        <v>#REF!</v>
      </c>
      <c r="X12" s="146" t="e">
        <f>+#REF!-#REF!</f>
        <v>#REF!</v>
      </c>
      <c r="Y12" s="146" t="e">
        <f>+#REF!-#REF!</f>
        <v>#REF!</v>
      </c>
      <c r="Z12" s="146" t="e">
        <f>+#REF!-#REF!</f>
        <v>#REF!</v>
      </c>
      <c r="AA12" s="150" t="e">
        <f>+#REF!-#REF!</f>
        <v>#REF!</v>
      </c>
      <c r="AB12" s="146" t="e">
        <f>+#REF!-#REF!</f>
        <v>#REF!</v>
      </c>
      <c r="AC12" s="146" t="e">
        <f>+#REF!-#REF!</f>
        <v>#REF!</v>
      </c>
      <c r="AD12" s="146" t="e">
        <f>+#REF!-#REF!</f>
        <v>#REF!</v>
      </c>
      <c r="AE12" s="81"/>
      <c r="AF12" s="82"/>
      <c r="AG12" s="80" t="s">
        <v>26</v>
      </c>
      <c r="AH12" s="71">
        <v>27</v>
      </c>
      <c r="AI12" s="146">
        <v>1570</v>
      </c>
      <c r="AJ12" s="71">
        <v>7</v>
      </c>
      <c r="AK12" s="146">
        <v>522</v>
      </c>
      <c r="AL12" s="71">
        <v>6</v>
      </c>
      <c r="AM12" s="146">
        <v>508</v>
      </c>
      <c r="AN12" s="71">
        <v>11</v>
      </c>
      <c r="AO12" s="146">
        <v>537</v>
      </c>
      <c r="AP12" s="199" t="s">
        <v>103</v>
      </c>
      <c r="AQ12" s="146">
        <v>3</v>
      </c>
      <c r="AR12" s="148">
        <v>41</v>
      </c>
      <c r="AS12" s="146">
        <v>20</v>
      </c>
      <c r="AT12" s="146">
        <v>10</v>
      </c>
      <c r="AU12" s="149">
        <v>11</v>
      </c>
      <c r="AV12" s="148">
        <v>431</v>
      </c>
      <c r="AW12" s="146">
        <v>164</v>
      </c>
      <c r="AX12" s="146">
        <v>124</v>
      </c>
      <c r="AY12" s="149">
        <v>143</v>
      </c>
    </row>
    <row r="13" spans="2:51" s="48" customFormat="1" ht="16.5" customHeight="1">
      <c r="B13" s="79" t="s">
        <v>27</v>
      </c>
      <c r="C13" s="38" t="s">
        <v>82</v>
      </c>
      <c r="D13" s="146" t="e">
        <f>+#REF!-#REF!</f>
        <v>#REF!</v>
      </c>
      <c r="E13" s="37" t="s">
        <v>82</v>
      </c>
      <c r="F13" s="146" t="e">
        <f>+#REF!-#REF!</f>
        <v>#REF!</v>
      </c>
      <c r="G13" s="37" t="s">
        <v>82</v>
      </c>
      <c r="H13" s="146" t="e">
        <f>+#REF!-#REF!</f>
        <v>#REF!</v>
      </c>
      <c r="I13" s="37" t="s">
        <v>82</v>
      </c>
      <c r="J13" s="146" t="e">
        <f>+#REF!-#REF!</f>
        <v>#REF!</v>
      </c>
      <c r="K13" s="37" t="s">
        <v>82</v>
      </c>
      <c r="L13" s="146" t="e">
        <f>+#REF!-#REF!</f>
        <v>#REF!</v>
      </c>
      <c r="M13" s="125" t="s">
        <v>82</v>
      </c>
      <c r="N13" s="146" t="e">
        <f>+#REF!-#REF!</f>
        <v>#REF!</v>
      </c>
      <c r="O13" s="37" t="s">
        <v>82</v>
      </c>
      <c r="P13" s="146" t="e">
        <f>+#REF!-#REF!</f>
        <v>#REF!</v>
      </c>
      <c r="Q13" s="37" t="s">
        <v>82</v>
      </c>
      <c r="R13" s="146" t="e">
        <f>+#REF!-#REF!</f>
        <v>#REF!</v>
      </c>
      <c r="S13" s="37" t="s">
        <v>82</v>
      </c>
      <c r="T13" s="146" t="e">
        <f>+#REF!-#REF!</f>
        <v>#REF!</v>
      </c>
      <c r="U13" s="37" t="s">
        <v>82</v>
      </c>
      <c r="V13" s="177" t="e">
        <f>+#REF!-#REF!</f>
        <v>#REF!</v>
      </c>
      <c r="W13" s="146" t="e">
        <f>+#REF!-#REF!</f>
        <v>#REF!</v>
      </c>
      <c r="X13" s="146" t="e">
        <f>+#REF!-#REF!</f>
        <v>#REF!</v>
      </c>
      <c r="Y13" s="146" t="e">
        <f>+#REF!-#REF!</f>
        <v>#REF!</v>
      </c>
      <c r="Z13" s="146" t="e">
        <f>+#REF!-#REF!</f>
        <v>#REF!</v>
      </c>
      <c r="AA13" s="150" t="e">
        <f>+#REF!-#REF!</f>
        <v>#REF!</v>
      </c>
      <c r="AB13" s="146" t="e">
        <f>+#REF!-#REF!</f>
        <v>#REF!</v>
      </c>
      <c r="AC13" s="146" t="e">
        <f>+#REF!-#REF!</f>
        <v>#REF!</v>
      </c>
      <c r="AD13" s="146" t="e">
        <f>+#REF!-#REF!</f>
        <v>#REF!</v>
      </c>
      <c r="AE13" s="81"/>
      <c r="AF13" s="82"/>
      <c r="AG13" s="80" t="s">
        <v>27</v>
      </c>
      <c r="AH13" s="37" t="s">
        <v>82</v>
      </c>
      <c r="AI13" s="146">
        <v>1447</v>
      </c>
      <c r="AJ13" s="37"/>
      <c r="AK13" s="146">
        <v>502</v>
      </c>
      <c r="AL13" s="37" t="s">
        <v>82</v>
      </c>
      <c r="AM13" s="146">
        <v>479</v>
      </c>
      <c r="AN13" s="37"/>
      <c r="AO13" s="146">
        <v>466</v>
      </c>
      <c r="AP13" s="37" t="s">
        <v>82</v>
      </c>
      <c r="AQ13" s="146">
        <v>0</v>
      </c>
      <c r="AR13" s="148">
        <v>0</v>
      </c>
      <c r="AS13" s="146">
        <v>0</v>
      </c>
      <c r="AT13" s="146">
        <v>0</v>
      </c>
      <c r="AU13" s="149">
        <v>0</v>
      </c>
      <c r="AV13" s="148">
        <v>933</v>
      </c>
      <c r="AW13" s="146">
        <v>307</v>
      </c>
      <c r="AX13" s="146">
        <v>318</v>
      </c>
      <c r="AY13" s="149">
        <v>308</v>
      </c>
    </row>
    <row r="14" spans="2:51" s="48" customFormat="1" ht="16.5" customHeight="1">
      <c r="B14" s="79" t="s">
        <v>28</v>
      </c>
      <c r="C14" s="38" t="s">
        <v>82</v>
      </c>
      <c r="D14" s="146" t="e">
        <f>+#REF!-#REF!</f>
        <v>#REF!</v>
      </c>
      <c r="E14" s="37" t="s">
        <v>82</v>
      </c>
      <c r="F14" s="146" t="e">
        <f>+#REF!-#REF!</f>
        <v>#REF!</v>
      </c>
      <c r="G14" s="37" t="s">
        <v>82</v>
      </c>
      <c r="H14" s="146" t="e">
        <f>+#REF!-#REF!</f>
        <v>#REF!</v>
      </c>
      <c r="I14" s="37" t="s">
        <v>82</v>
      </c>
      <c r="J14" s="146" t="e">
        <f>+#REF!-#REF!</f>
        <v>#REF!</v>
      </c>
      <c r="K14" s="37" t="s">
        <v>82</v>
      </c>
      <c r="L14" s="146" t="e">
        <f>+#REF!-#REF!</f>
        <v>#REF!</v>
      </c>
      <c r="M14" s="125" t="s">
        <v>82</v>
      </c>
      <c r="N14" s="146" t="e">
        <f>+#REF!-#REF!</f>
        <v>#REF!</v>
      </c>
      <c r="O14" s="37" t="s">
        <v>82</v>
      </c>
      <c r="P14" s="146" t="e">
        <f>+#REF!-#REF!</f>
        <v>#REF!</v>
      </c>
      <c r="Q14" s="37" t="s">
        <v>82</v>
      </c>
      <c r="R14" s="146" t="e">
        <f>+#REF!-#REF!</f>
        <v>#REF!</v>
      </c>
      <c r="S14" s="37" t="s">
        <v>82</v>
      </c>
      <c r="T14" s="146" t="e">
        <f>+#REF!-#REF!</f>
        <v>#REF!</v>
      </c>
      <c r="U14" s="37" t="s">
        <v>82</v>
      </c>
      <c r="V14" s="177" t="e">
        <f>+#REF!-#REF!</f>
        <v>#REF!</v>
      </c>
      <c r="W14" s="146" t="e">
        <f>+#REF!-#REF!</f>
        <v>#REF!</v>
      </c>
      <c r="X14" s="146" t="e">
        <f>+#REF!-#REF!</f>
        <v>#REF!</v>
      </c>
      <c r="Y14" s="146" t="e">
        <f>+#REF!-#REF!</f>
        <v>#REF!</v>
      </c>
      <c r="Z14" s="146" t="e">
        <f>+#REF!-#REF!</f>
        <v>#REF!</v>
      </c>
      <c r="AA14" s="150" t="e">
        <f>+#REF!-#REF!</f>
        <v>#REF!</v>
      </c>
      <c r="AB14" s="146" t="e">
        <f>+#REF!-#REF!</f>
        <v>#REF!</v>
      </c>
      <c r="AC14" s="146" t="e">
        <f>+#REF!-#REF!</f>
        <v>#REF!</v>
      </c>
      <c r="AD14" s="146" t="e">
        <f>+#REF!-#REF!</f>
        <v>#REF!</v>
      </c>
      <c r="AE14" s="81"/>
      <c r="AF14" s="82"/>
      <c r="AG14" s="80" t="s">
        <v>28</v>
      </c>
      <c r="AH14" s="37" t="s">
        <v>82</v>
      </c>
      <c r="AI14" s="146">
        <v>730</v>
      </c>
      <c r="AJ14" s="37"/>
      <c r="AK14" s="146">
        <v>240</v>
      </c>
      <c r="AL14" s="37" t="s">
        <v>82</v>
      </c>
      <c r="AM14" s="146">
        <v>247</v>
      </c>
      <c r="AN14" s="37"/>
      <c r="AO14" s="146">
        <v>243</v>
      </c>
      <c r="AP14" s="37" t="s">
        <v>82</v>
      </c>
      <c r="AQ14" s="146">
        <v>0</v>
      </c>
      <c r="AR14" s="148">
        <v>0</v>
      </c>
      <c r="AS14" s="146">
        <v>0</v>
      </c>
      <c r="AT14" s="146">
        <v>0</v>
      </c>
      <c r="AU14" s="149">
        <v>0</v>
      </c>
      <c r="AV14" s="148">
        <v>536</v>
      </c>
      <c r="AW14" s="146">
        <v>188</v>
      </c>
      <c r="AX14" s="146">
        <v>159</v>
      </c>
      <c r="AY14" s="149">
        <v>189</v>
      </c>
    </row>
    <row r="15" spans="1:51" s="48" customFormat="1" ht="15" customHeight="1">
      <c r="A15" s="49"/>
      <c r="B15" s="50"/>
      <c r="C15" s="52" t="s">
        <v>82</v>
      </c>
      <c r="D15" s="146"/>
      <c r="E15" s="52"/>
      <c r="F15" s="147"/>
      <c r="G15" s="52"/>
      <c r="H15" s="147"/>
      <c r="I15" s="52"/>
      <c r="J15" s="146"/>
      <c r="K15" s="52"/>
      <c r="L15" s="146"/>
      <c r="M15" s="102"/>
      <c r="N15" s="146"/>
      <c r="O15" s="52"/>
      <c r="P15" s="146"/>
      <c r="Q15" s="52"/>
      <c r="R15" s="146"/>
      <c r="S15" s="52"/>
      <c r="T15" s="146"/>
      <c r="U15" s="52" t="s">
        <v>82</v>
      </c>
      <c r="V15" s="177"/>
      <c r="W15" s="146"/>
      <c r="X15" s="146"/>
      <c r="Y15" s="146"/>
      <c r="Z15" s="146"/>
      <c r="AA15" s="150"/>
      <c r="AB15" s="146"/>
      <c r="AC15" s="146"/>
      <c r="AD15" s="146"/>
      <c r="AE15" s="53"/>
      <c r="AF15" s="49"/>
      <c r="AG15" s="50"/>
      <c r="AH15" s="52"/>
      <c r="AI15" s="146"/>
      <c r="AJ15" s="52"/>
      <c r="AK15" s="146"/>
      <c r="AL15" s="52"/>
      <c r="AM15" s="146"/>
      <c r="AN15" s="52"/>
      <c r="AO15" s="146"/>
      <c r="AP15" s="52"/>
      <c r="AQ15" s="146"/>
      <c r="AR15" s="148"/>
      <c r="AS15" s="146"/>
      <c r="AT15" s="146"/>
      <c r="AU15" s="149"/>
      <c r="AV15" s="148"/>
      <c r="AW15" s="146"/>
      <c r="AX15" s="146"/>
      <c r="AY15" s="149"/>
    </row>
    <row r="16" spans="1:51" ht="16.5" customHeight="1">
      <c r="A16" s="464" t="s">
        <v>29</v>
      </c>
      <c r="B16" s="465"/>
      <c r="C16" s="67" t="e">
        <f>+#REF!-#REF!</f>
        <v>#REF!</v>
      </c>
      <c r="D16" s="138" t="e">
        <f>+#REF!-#REF!</f>
        <v>#REF!</v>
      </c>
      <c r="E16" s="67" t="e">
        <f>+#REF!-#REF!</f>
        <v>#REF!</v>
      </c>
      <c r="F16" s="138" t="e">
        <f>+#REF!-#REF!</f>
        <v>#REF!</v>
      </c>
      <c r="G16" s="67" t="e">
        <f>+#REF!-#REF!</f>
        <v>#REF!</v>
      </c>
      <c r="H16" s="138" t="e">
        <f>+#REF!-#REF!</f>
        <v>#REF!</v>
      </c>
      <c r="I16" s="67" t="e">
        <f>+#REF!-#REF!</f>
        <v>#REF!</v>
      </c>
      <c r="J16" s="138" t="e">
        <f>+#REF!-#REF!</f>
        <v>#REF!</v>
      </c>
      <c r="K16" s="67" t="s">
        <v>82</v>
      </c>
      <c r="L16" s="138" t="e">
        <f>+#REF!-#REF!</f>
        <v>#REF!</v>
      </c>
      <c r="M16" s="127" t="e">
        <f>+#REF!-#REF!</f>
        <v>#REF!</v>
      </c>
      <c r="N16" s="138" t="e">
        <f>+#REF!-#REF!</f>
        <v>#REF!</v>
      </c>
      <c r="O16" s="95" t="e">
        <f>+#REF!-#REF!</f>
        <v>#REF!</v>
      </c>
      <c r="P16" s="138" t="e">
        <f>+#REF!-#REF!</f>
        <v>#REF!</v>
      </c>
      <c r="Q16" s="95" t="e">
        <f>+#REF!-#REF!</f>
        <v>#REF!</v>
      </c>
      <c r="R16" s="138" t="e">
        <f>+#REF!-#REF!</f>
        <v>#REF!</v>
      </c>
      <c r="S16" s="95" t="e">
        <f>+#REF!-#REF!</f>
        <v>#REF!</v>
      </c>
      <c r="T16" s="138" t="e">
        <f>+#REF!-#REF!</f>
        <v>#REF!</v>
      </c>
      <c r="U16" s="95" t="s">
        <v>82</v>
      </c>
      <c r="V16" s="177" t="e">
        <f>+#REF!-#REF!</f>
        <v>#REF!</v>
      </c>
      <c r="W16" s="138" t="e">
        <f>+#REF!-#REF!</f>
        <v>#REF!</v>
      </c>
      <c r="X16" s="138" t="e">
        <f>+#REF!-#REF!</f>
        <v>#REF!</v>
      </c>
      <c r="Y16" s="138" t="e">
        <f>+#REF!-#REF!</f>
        <v>#REF!</v>
      </c>
      <c r="Z16" s="138" t="e">
        <f>+#REF!-#REF!</f>
        <v>#REF!</v>
      </c>
      <c r="AA16" s="141" t="e">
        <f>+#REF!-#REF!</f>
        <v>#REF!</v>
      </c>
      <c r="AB16" s="138" t="e">
        <f>+#REF!-#REF!</f>
        <v>#REF!</v>
      </c>
      <c r="AC16" s="138" t="e">
        <f>+#REF!-#REF!</f>
        <v>#REF!</v>
      </c>
      <c r="AD16" s="138" t="e">
        <f>+#REF!-#REF!</f>
        <v>#REF!</v>
      </c>
      <c r="AE16" s="78" t="s">
        <v>29</v>
      </c>
      <c r="AF16" s="464" t="s">
        <v>29</v>
      </c>
      <c r="AG16" s="492"/>
      <c r="AH16" s="67">
        <v>14</v>
      </c>
      <c r="AI16" s="138">
        <v>1444</v>
      </c>
      <c r="AJ16" s="67">
        <v>4</v>
      </c>
      <c r="AK16" s="138">
        <v>486</v>
      </c>
      <c r="AL16" s="67">
        <v>4</v>
      </c>
      <c r="AM16" s="138">
        <v>479</v>
      </c>
      <c r="AN16" s="67">
        <v>6</v>
      </c>
      <c r="AO16" s="138">
        <v>479</v>
      </c>
      <c r="AP16" s="67" t="s">
        <v>82</v>
      </c>
      <c r="AQ16" s="138">
        <v>0</v>
      </c>
      <c r="AR16" s="139">
        <v>0</v>
      </c>
      <c r="AS16" s="138">
        <v>0</v>
      </c>
      <c r="AT16" s="138">
        <v>0</v>
      </c>
      <c r="AU16" s="140">
        <v>0</v>
      </c>
      <c r="AV16" s="139">
        <v>477</v>
      </c>
      <c r="AW16" s="138">
        <v>160</v>
      </c>
      <c r="AX16" s="138">
        <v>160</v>
      </c>
      <c r="AY16" s="140">
        <v>157</v>
      </c>
    </row>
    <row r="17" spans="1:51" ht="16.5" customHeight="1">
      <c r="A17" s="464" t="s">
        <v>30</v>
      </c>
      <c r="B17" s="465"/>
      <c r="C17" s="7"/>
      <c r="D17" s="138" t="e">
        <f>+#REF!-#REF!</f>
        <v>#REF!</v>
      </c>
      <c r="E17" s="7"/>
      <c r="F17" s="138" t="e">
        <f>+#REF!-#REF!</f>
        <v>#REF!</v>
      </c>
      <c r="G17" s="7"/>
      <c r="H17" s="138" t="e">
        <f>+#REF!-#REF!</f>
        <v>#REF!</v>
      </c>
      <c r="I17" s="7"/>
      <c r="J17" s="138" t="e">
        <f>+#REF!-#REF!</f>
        <v>#REF!</v>
      </c>
      <c r="K17" s="7"/>
      <c r="L17" s="138" t="e">
        <f>+#REF!-#REF!</f>
        <v>#REF!</v>
      </c>
      <c r="M17" s="103"/>
      <c r="N17" s="138" t="e">
        <f>+#REF!-#REF!</f>
        <v>#REF!</v>
      </c>
      <c r="O17" s="1"/>
      <c r="P17" s="138" t="e">
        <f>+#REF!-#REF!</f>
        <v>#REF!</v>
      </c>
      <c r="Q17" s="1"/>
      <c r="R17" s="138" t="e">
        <f>+#REF!-#REF!</f>
        <v>#REF!</v>
      </c>
      <c r="S17" s="1"/>
      <c r="T17" s="138" t="e">
        <f>+#REF!-#REF!</f>
        <v>#REF!</v>
      </c>
      <c r="U17" s="1"/>
      <c r="V17" s="177" t="e">
        <f>+#REF!-#REF!</f>
        <v>#REF!</v>
      </c>
      <c r="W17" s="138" t="e">
        <f>+#REF!-#REF!</f>
        <v>#REF!</v>
      </c>
      <c r="X17" s="138" t="e">
        <f>+#REF!-#REF!</f>
        <v>#REF!</v>
      </c>
      <c r="Y17" s="138" t="e">
        <f>+#REF!-#REF!</f>
        <v>#REF!</v>
      </c>
      <c r="Z17" s="138" t="e">
        <f>+#REF!-#REF!</f>
        <v>#REF!</v>
      </c>
      <c r="AA17" s="141" t="e">
        <f>+#REF!-#REF!</f>
        <v>#REF!</v>
      </c>
      <c r="AB17" s="138" t="e">
        <f>+#REF!-#REF!</f>
        <v>#REF!</v>
      </c>
      <c r="AC17" s="138" t="e">
        <f>+#REF!-#REF!</f>
        <v>#REF!</v>
      </c>
      <c r="AD17" s="138" t="e">
        <f>+#REF!-#REF!</f>
        <v>#REF!</v>
      </c>
      <c r="AE17" s="78" t="s">
        <v>30</v>
      </c>
      <c r="AF17" s="464" t="s">
        <v>30</v>
      </c>
      <c r="AG17" s="465"/>
      <c r="AH17" s="7"/>
      <c r="AI17" s="138">
        <v>345</v>
      </c>
      <c r="AJ17" s="7"/>
      <c r="AK17" s="138">
        <v>115</v>
      </c>
      <c r="AL17" s="7"/>
      <c r="AM17" s="138">
        <v>112</v>
      </c>
      <c r="AN17" s="7"/>
      <c r="AO17" s="138">
        <v>118</v>
      </c>
      <c r="AP17" s="7"/>
      <c r="AQ17" s="138">
        <v>0</v>
      </c>
      <c r="AR17" s="139">
        <v>0</v>
      </c>
      <c r="AS17" s="138">
        <v>0</v>
      </c>
      <c r="AT17" s="138">
        <v>0</v>
      </c>
      <c r="AU17" s="140">
        <v>0</v>
      </c>
      <c r="AV17" s="139">
        <v>222</v>
      </c>
      <c r="AW17" s="138">
        <v>67</v>
      </c>
      <c r="AX17" s="138">
        <v>80</v>
      </c>
      <c r="AY17" s="140">
        <v>75</v>
      </c>
    </row>
    <row r="18" spans="1:51" ht="16.5" customHeight="1">
      <c r="A18" s="464" t="s">
        <v>31</v>
      </c>
      <c r="B18" s="465"/>
      <c r="C18" s="7"/>
      <c r="D18" s="138" t="e">
        <f>+#REF!-#REF!</f>
        <v>#REF!</v>
      </c>
      <c r="E18" s="7"/>
      <c r="F18" s="138" t="e">
        <f>+#REF!-#REF!</f>
        <v>#REF!</v>
      </c>
      <c r="G18" s="7"/>
      <c r="H18" s="138" t="e">
        <f>+#REF!-#REF!</f>
        <v>#REF!</v>
      </c>
      <c r="I18" s="7"/>
      <c r="J18" s="138" t="e">
        <f>+#REF!-#REF!</f>
        <v>#REF!</v>
      </c>
      <c r="K18" s="7"/>
      <c r="L18" s="138" t="e">
        <f>+#REF!-#REF!</f>
        <v>#REF!</v>
      </c>
      <c r="M18" s="103"/>
      <c r="N18" s="138" t="e">
        <f>+#REF!-#REF!</f>
        <v>#REF!</v>
      </c>
      <c r="O18" s="1"/>
      <c r="P18" s="138" t="e">
        <f>+#REF!-#REF!</f>
        <v>#REF!</v>
      </c>
      <c r="Q18" s="1"/>
      <c r="R18" s="138" t="e">
        <f>+#REF!-#REF!</f>
        <v>#REF!</v>
      </c>
      <c r="S18" s="1"/>
      <c r="T18" s="138" t="e">
        <f>+#REF!-#REF!</f>
        <v>#REF!</v>
      </c>
      <c r="U18" s="1"/>
      <c r="V18" s="177" t="e">
        <f>+#REF!-#REF!</f>
        <v>#REF!</v>
      </c>
      <c r="W18" s="138" t="e">
        <f>+#REF!-#REF!</f>
        <v>#REF!</v>
      </c>
      <c r="X18" s="138" t="e">
        <f>+#REF!-#REF!</f>
        <v>#REF!</v>
      </c>
      <c r="Y18" s="138" t="e">
        <f>+#REF!-#REF!</f>
        <v>#REF!</v>
      </c>
      <c r="Z18" s="138" t="e">
        <f>+#REF!-#REF!</f>
        <v>#REF!</v>
      </c>
      <c r="AA18" s="141" t="e">
        <f>+#REF!-#REF!</f>
        <v>#REF!</v>
      </c>
      <c r="AB18" s="138" t="e">
        <f>+#REF!-#REF!</f>
        <v>#REF!</v>
      </c>
      <c r="AC18" s="138" t="e">
        <f>+#REF!-#REF!</f>
        <v>#REF!</v>
      </c>
      <c r="AD18" s="138" t="e">
        <f>+#REF!-#REF!</f>
        <v>#REF!</v>
      </c>
      <c r="AE18" s="78" t="s">
        <v>31</v>
      </c>
      <c r="AF18" s="464" t="s">
        <v>31</v>
      </c>
      <c r="AG18" s="465"/>
      <c r="AH18" s="7"/>
      <c r="AI18" s="138">
        <v>0</v>
      </c>
      <c r="AJ18" s="7"/>
      <c r="AK18" s="138">
        <v>0</v>
      </c>
      <c r="AL18" s="7"/>
      <c r="AM18" s="138">
        <v>0</v>
      </c>
      <c r="AN18" s="7"/>
      <c r="AO18" s="138">
        <v>0</v>
      </c>
      <c r="AP18" s="7"/>
      <c r="AQ18" s="138">
        <v>0</v>
      </c>
      <c r="AR18" s="139">
        <v>41</v>
      </c>
      <c r="AS18" s="138">
        <v>20</v>
      </c>
      <c r="AT18" s="138">
        <v>10</v>
      </c>
      <c r="AU18" s="140">
        <v>11</v>
      </c>
      <c r="AV18" s="139">
        <v>0</v>
      </c>
      <c r="AW18" s="138">
        <v>0</v>
      </c>
      <c r="AX18" s="138">
        <v>0</v>
      </c>
      <c r="AY18" s="140">
        <v>0</v>
      </c>
    </row>
    <row r="19" spans="1:51" ht="16.5" customHeight="1">
      <c r="A19" s="464" t="s">
        <v>32</v>
      </c>
      <c r="B19" s="465"/>
      <c r="C19" s="7"/>
      <c r="D19" s="138" t="e">
        <f>+#REF!-#REF!</f>
        <v>#REF!</v>
      </c>
      <c r="E19" s="7"/>
      <c r="F19" s="138" t="e">
        <f>+#REF!-#REF!</f>
        <v>#REF!</v>
      </c>
      <c r="G19" s="7"/>
      <c r="H19" s="138" t="e">
        <f>+#REF!-#REF!</f>
        <v>#REF!</v>
      </c>
      <c r="I19" s="7"/>
      <c r="J19" s="138" t="e">
        <f>+#REF!-#REF!</f>
        <v>#REF!</v>
      </c>
      <c r="K19" s="7"/>
      <c r="L19" s="138" t="e">
        <f>+#REF!-#REF!</f>
        <v>#REF!</v>
      </c>
      <c r="M19" s="103"/>
      <c r="N19" s="138" t="e">
        <f>+#REF!-#REF!</f>
        <v>#REF!</v>
      </c>
      <c r="O19" s="1"/>
      <c r="P19" s="138" t="e">
        <f>+#REF!-#REF!</f>
        <v>#REF!</v>
      </c>
      <c r="Q19" s="1"/>
      <c r="R19" s="138" t="e">
        <f>+#REF!-#REF!</f>
        <v>#REF!</v>
      </c>
      <c r="S19" s="1"/>
      <c r="T19" s="138" t="e">
        <f>+#REF!-#REF!</f>
        <v>#REF!</v>
      </c>
      <c r="U19" s="1"/>
      <c r="V19" s="177" t="e">
        <f>+#REF!-#REF!</f>
        <v>#REF!</v>
      </c>
      <c r="W19" s="138" t="e">
        <f>+#REF!-#REF!</f>
        <v>#REF!</v>
      </c>
      <c r="X19" s="138" t="e">
        <f>+#REF!-#REF!</f>
        <v>#REF!</v>
      </c>
      <c r="Y19" s="138" t="e">
        <f>+#REF!-#REF!</f>
        <v>#REF!</v>
      </c>
      <c r="Z19" s="138" t="e">
        <f>+#REF!-#REF!</f>
        <v>#REF!</v>
      </c>
      <c r="AA19" s="141" t="e">
        <f>+#REF!-#REF!</f>
        <v>#REF!</v>
      </c>
      <c r="AB19" s="138" t="e">
        <f>+#REF!-#REF!</f>
        <v>#REF!</v>
      </c>
      <c r="AC19" s="138" t="e">
        <f>+#REF!-#REF!</f>
        <v>#REF!</v>
      </c>
      <c r="AD19" s="138" t="e">
        <f>+#REF!-#REF!</f>
        <v>#REF!</v>
      </c>
      <c r="AE19" s="78" t="s">
        <v>32</v>
      </c>
      <c r="AF19" s="464" t="s">
        <v>32</v>
      </c>
      <c r="AG19" s="465"/>
      <c r="AH19" s="7"/>
      <c r="AI19" s="138">
        <v>0</v>
      </c>
      <c r="AJ19" s="7"/>
      <c r="AK19" s="138">
        <v>0</v>
      </c>
      <c r="AL19" s="7"/>
      <c r="AM19" s="138">
        <v>0</v>
      </c>
      <c r="AN19" s="7"/>
      <c r="AO19" s="138">
        <v>0</v>
      </c>
      <c r="AP19" s="7"/>
      <c r="AQ19" s="138">
        <v>0</v>
      </c>
      <c r="AR19" s="139">
        <v>0</v>
      </c>
      <c r="AS19" s="138">
        <v>0</v>
      </c>
      <c r="AT19" s="138">
        <v>0</v>
      </c>
      <c r="AU19" s="140">
        <v>0</v>
      </c>
      <c r="AV19" s="139">
        <v>0</v>
      </c>
      <c r="AW19" s="138">
        <v>0</v>
      </c>
      <c r="AX19" s="138">
        <v>0</v>
      </c>
      <c r="AY19" s="140">
        <v>0</v>
      </c>
    </row>
    <row r="20" spans="1:51" ht="16.5" customHeight="1">
      <c r="A20" s="464" t="s">
        <v>33</v>
      </c>
      <c r="B20" s="465"/>
      <c r="C20" s="7"/>
      <c r="D20" s="138" t="e">
        <f>+#REF!-#REF!</f>
        <v>#REF!</v>
      </c>
      <c r="E20" s="7"/>
      <c r="F20" s="138" t="e">
        <f>+#REF!-#REF!</f>
        <v>#REF!</v>
      </c>
      <c r="G20" s="7"/>
      <c r="H20" s="138" t="e">
        <f>+#REF!-#REF!</f>
        <v>#REF!</v>
      </c>
      <c r="I20" s="7"/>
      <c r="J20" s="138" t="e">
        <f>+#REF!-#REF!</f>
        <v>#REF!</v>
      </c>
      <c r="K20" s="7"/>
      <c r="L20" s="138" t="e">
        <f>+#REF!-#REF!</f>
        <v>#REF!</v>
      </c>
      <c r="M20" s="103"/>
      <c r="N20" s="138" t="e">
        <f>+#REF!-#REF!</f>
        <v>#REF!</v>
      </c>
      <c r="O20" s="1"/>
      <c r="P20" s="138" t="e">
        <f>+#REF!-#REF!</f>
        <v>#REF!</v>
      </c>
      <c r="Q20" s="1"/>
      <c r="R20" s="138" t="e">
        <f>+#REF!-#REF!</f>
        <v>#REF!</v>
      </c>
      <c r="S20" s="1"/>
      <c r="T20" s="138" t="e">
        <f>+#REF!-#REF!</f>
        <v>#REF!</v>
      </c>
      <c r="U20" s="1"/>
      <c r="V20" s="177" t="e">
        <f>+#REF!-#REF!</f>
        <v>#REF!</v>
      </c>
      <c r="W20" s="138" t="e">
        <f>+#REF!-#REF!</f>
        <v>#REF!</v>
      </c>
      <c r="X20" s="138" t="e">
        <f>+#REF!-#REF!</f>
        <v>#REF!</v>
      </c>
      <c r="Y20" s="138" t="e">
        <f>+#REF!-#REF!</f>
        <v>#REF!</v>
      </c>
      <c r="Z20" s="138" t="e">
        <f>+#REF!-#REF!</f>
        <v>#REF!</v>
      </c>
      <c r="AA20" s="141" t="e">
        <f>+#REF!-#REF!</f>
        <v>#REF!</v>
      </c>
      <c r="AB20" s="138" t="e">
        <f>+#REF!-#REF!</f>
        <v>#REF!</v>
      </c>
      <c r="AC20" s="138" t="e">
        <f>+#REF!-#REF!</f>
        <v>#REF!</v>
      </c>
      <c r="AD20" s="138" t="e">
        <f>+#REF!-#REF!</f>
        <v>#REF!</v>
      </c>
      <c r="AE20" s="78" t="s">
        <v>33</v>
      </c>
      <c r="AF20" s="464" t="s">
        <v>33</v>
      </c>
      <c r="AG20" s="465"/>
      <c r="AH20" s="7"/>
      <c r="AI20" s="138">
        <v>217</v>
      </c>
      <c r="AJ20" s="7"/>
      <c r="AK20" s="138">
        <v>68</v>
      </c>
      <c r="AL20" s="7"/>
      <c r="AM20" s="138">
        <v>88</v>
      </c>
      <c r="AN20" s="7"/>
      <c r="AO20" s="138">
        <v>61</v>
      </c>
      <c r="AP20" s="7"/>
      <c r="AQ20" s="138">
        <v>0</v>
      </c>
      <c r="AR20" s="139">
        <v>0</v>
      </c>
      <c r="AS20" s="138">
        <v>0</v>
      </c>
      <c r="AT20" s="138">
        <v>0</v>
      </c>
      <c r="AU20" s="140">
        <v>0</v>
      </c>
      <c r="AV20" s="139">
        <v>189</v>
      </c>
      <c r="AW20" s="138">
        <v>75</v>
      </c>
      <c r="AX20" s="138">
        <v>49</v>
      </c>
      <c r="AY20" s="140">
        <v>65</v>
      </c>
    </row>
    <row r="21" spans="1:51" ht="9.75" customHeight="1">
      <c r="A21" s="59"/>
      <c r="B21" s="54"/>
      <c r="C21" s="7"/>
      <c r="D21" s="138"/>
      <c r="E21" s="7"/>
      <c r="F21" s="138"/>
      <c r="G21" s="7"/>
      <c r="H21" s="138"/>
      <c r="I21" s="7"/>
      <c r="J21" s="138"/>
      <c r="K21" s="7"/>
      <c r="L21" s="138"/>
      <c r="M21" s="103"/>
      <c r="N21" s="138"/>
      <c r="O21" s="1"/>
      <c r="P21" s="138"/>
      <c r="Q21" s="1"/>
      <c r="R21" s="138"/>
      <c r="S21" s="1"/>
      <c r="T21" s="138"/>
      <c r="U21" s="1"/>
      <c r="V21" s="177"/>
      <c r="W21" s="138"/>
      <c r="X21" s="138"/>
      <c r="Y21" s="138"/>
      <c r="Z21" s="138"/>
      <c r="AA21" s="141"/>
      <c r="AB21" s="138"/>
      <c r="AC21" s="138"/>
      <c r="AD21" s="138"/>
      <c r="AE21" s="78"/>
      <c r="AF21" s="59"/>
      <c r="AG21" s="54"/>
      <c r="AH21" s="7"/>
      <c r="AI21" s="138"/>
      <c r="AJ21" s="7"/>
      <c r="AK21" s="138"/>
      <c r="AL21" s="7"/>
      <c r="AM21" s="138"/>
      <c r="AN21" s="7"/>
      <c r="AO21" s="138"/>
      <c r="AP21" s="7"/>
      <c r="AQ21" s="138"/>
      <c r="AR21" s="139"/>
      <c r="AS21" s="138"/>
      <c r="AT21" s="138"/>
      <c r="AU21" s="140"/>
      <c r="AV21" s="139"/>
      <c r="AW21" s="138"/>
      <c r="AX21" s="138"/>
      <c r="AY21" s="140"/>
    </row>
    <row r="22" spans="1:51" ht="16.5" customHeight="1">
      <c r="A22" s="464" t="s">
        <v>34</v>
      </c>
      <c r="B22" s="465"/>
      <c r="C22" s="7"/>
      <c r="D22" s="138" t="e">
        <f>+#REF!-#REF!</f>
        <v>#REF!</v>
      </c>
      <c r="E22" s="7"/>
      <c r="F22" s="138" t="e">
        <f>+#REF!-#REF!</f>
        <v>#REF!</v>
      </c>
      <c r="G22" s="7"/>
      <c r="H22" s="138" t="e">
        <f>+#REF!-#REF!</f>
        <v>#REF!</v>
      </c>
      <c r="I22" s="7"/>
      <c r="J22" s="138" t="e">
        <f>+#REF!-#REF!</f>
        <v>#REF!</v>
      </c>
      <c r="K22" s="7"/>
      <c r="L22" s="138" t="e">
        <f>+#REF!-#REF!</f>
        <v>#REF!</v>
      </c>
      <c r="M22" s="103"/>
      <c r="N22" s="138" t="e">
        <f>+#REF!-#REF!</f>
        <v>#REF!</v>
      </c>
      <c r="O22" s="1"/>
      <c r="P22" s="138" t="e">
        <f>+#REF!-#REF!</f>
        <v>#REF!</v>
      </c>
      <c r="Q22" s="1"/>
      <c r="R22" s="138" t="e">
        <f>+#REF!-#REF!</f>
        <v>#REF!</v>
      </c>
      <c r="S22" s="1"/>
      <c r="T22" s="138" t="e">
        <f>+#REF!-#REF!</f>
        <v>#REF!</v>
      </c>
      <c r="U22" s="1"/>
      <c r="V22" s="177" t="e">
        <f>+#REF!-#REF!</f>
        <v>#REF!</v>
      </c>
      <c r="W22" s="138" t="e">
        <f>+#REF!-#REF!</f>
        <v>#REF!</v>
      </c>
      <c r="X22" s="138" t="e">
        <f>+#REF!-#REF!</f>
        <v>#REF!</v>
      </c>
      <c r="Y22" s="138" t="e">
        <f>+#REF!-#REF!</f>
        <v>#REF!</v>
      </c>
      <c r="Z22" s="138" t="e">
        <f>+#REF!-#REF!</f>
        <v>#REF!</v>
      </c>
      <c r="AA22" s="141" t="e">
        <f>+#REF!-#REF!</f>
        <v>#REF!</v>
      </c>
      <c r="AB22" s="138" t="e">
        <f>+#REF!-#REF!</f>
        <v>#REF!</v>
      </c>
      <c r="AC22" s="138" t="e">
        <f>+#REF!-#REF!</f>
        <v>#REF!</v>
      </c>
      <c r="AD22" s="138" t="e">
        <f>+#REF!-#REF!</f>
        <v>#REF!</v>
      </c>
      <c r="AE22" s="78" t="s">
        <v>34</v>
      </c>
      <c r="AF22" s="464" t="s">
        <v>34</v>
      </c>
      <c r="AG22" s="465"/>
      <c r="AH22" s="7"/>
      <c r="AI22" s="138">
        <v>323</v>
      </c>
      <c r="AJ22" s="7"/>
      <c r="AK22" s="138">
        <v>112</v>
      </c>
      <c r="AL22" s="7"/>
      <c r="AM22" s="138">
        <v>95</v>
      </c>
      <c r="AN22" s="7"/>
      <c r="AO22" s="138">
        <v>116</v>
      </c>
      <c r="AP22" s="7"/>
      <c r="AQ22" s="138">
        <v>0</v>
      </c>
      <c r="AR22" s="139">
        <v>0</v>
      </c>
      <c r="AS22" s="138">
        <v>0</v>
      </c>
      <c r="AT22" s="138">
        <v>0</v>
      </c>
      <c r="AU22" s="140">
        <v>0</v>
      </c>
      <c r="AV22" s="139">
        <v>0</v>
      </c>
      <c r="AW22" s="138">
        <v>0</v>
      </c>
      <c r="AX22" s="138">
        <v>0</v>
      </c>
      <c r="AY22" s="140">
        <v>0</v>
      </c>
    </row>
    <row r="23" spans="1:51" ht="16.5" customHeight="1">
      <c r="A23" s="464" t="s">
        <v>35</v>
      </c>
      <c r="B23" s="467"/>
      <c r="C23" s="7"/>
      <c r="D23" s="138" t="e">
        <f>+#REF!-#REF!</f>
        <v>#REF!</v>
      </c>
      <c r="E23" s="7"/>
      <c r="F23" s="138" t="e">
        <f>+#REF!-#REF!</f>
        <v>#REF!</v>
      </c>
      <c r="G23" s="7"/>
      <c r="H23" s="138" t="e">
        <f>+#REF!-#REF!</f>
        <v>#REF!</v>
      </c>
      <c r="I23" s="7"/>
      <c r="J23" s="138" t="e">
        <f>+#REF!-#REF!</f>
        <v>#REF!</v>
      </c>
      <c r="K23" s="7"/>
      <c r="L23" s="138" t="e">
        <f>+#REF!-#REF!</f>
        <v>#REF!</v>
      </c>
      <c r="M23" s="103"/>
      <c r="N23" s="138" t="e">
        <f>+#REF!-#REF!</f>
        <v>#REF!</v>
      </c>
      <c r="O23" s="1"/>
      <c r="P23" s="138" t="e">
        <f>+#REF!-#REF!</f>
        <v>#REF!</v>
      </c>
      <c r="Q23" s="1"/>
      <c r="R23" s="138" t="e">
        <f>+#REF!-#REF!</f>
        <v>#REF!</v>
      </c>
      <c r="S23" s="1"/>
      <c r="T23" s="138" t="e">
        <f>+#REF!-#REF!</f>
        <v>#REF!</v>
      </c>
      <c r="U23" s="1"/>
      <c r="V23" s="177" t="e">
        <f>+#REF!-#REF!</f>
        <v>#REF!</v>
      </c>
      <c r="W23" s="138" t="e">
        <f>+#REF!-#REF!</f>
        <v>#REF!</v>
      </c>
      <c r="X23" s="138" t="e">
        <f>+#REF!-#REF!</f>
        <v>#REF!</v>
      </c>
      <c r="Y23" s="138" t="e">
        <f>+#REF!-#REF!</f>
        <v>#REF!</v>
      </c>
      <c r="Z23" s="138" t="e">
        <f>+#REF!-#REF!</f>
        <v>#REF!</v>
      </c>
      <c r="AA23" s="141" t="e">
        <f>+#REF!-#REF!</f>
        <v>#REF!</v>
      </c>
      <c r="AB23" s="138" t="e">
        <f>+#REF!-#REF!</f>
        <v>#REF!</v>
      </c>
      <c r="AC23" s="138" t="e">
        <f>+#REF!-#REF!</f>
        <v>#REF!</v>
      </c>
      <c r="AD23" s="138" t="e">
        <f>+#REF!-#REF!</f>
        <v>#REF!</v>
      </c>
      <c r="AE23" s="78" t="s">
        <v>35</v>
      </c>
      <c r="AF23" s="464" t="s">
        <v>35</v>
      </c>
      <c r="AG23" s="467"/>
      <c r="AH23" s="7"/>
      <c r="AI23" s="138">
        <v>0</v>
      </c>
      <c r="AJ23" s="7"/>
      <c r="AK23" s="138">
        <v>0</v>
      </c>
      <c r="AL23" s="7"/>
      <c r="AM23" s="138">
        <v>0</v>
      </c>
      <c r="AN23" s="7"/>
      <c r="AO23" s="138">
        <v>0</v>
      </c>
      <c r="AP23" s="7"/>
      <c r="AQ23" s="138">
        <v>0</v>
      </c>
      <c r="AR23" s="139">
        <v>0</v>
      </c>
      <c r="AS23" s="138">
        <v>0</v>
      </c>
      <c r="AT23" s="138">
        <v>0</v>
      </c>
      <c r="AU23" s="140">
        <v>0</v>
      </c>
      <c r="AV23" s="139">
        <v>0</v>
      </c>
      <c r="AW23" s="138">
        <v>0</v>
      </c>
      <c r="AX23" s="138">
        <v>0</v>
      </c>
      <c r="AY23" s="140">
        <v>0</v>
      </c>
    </row>
    <row r="24" spans="1:51" ht="16.5" customHeight="1">
      <c r="A24" s="464" t="s">
        <v>36</v>
      </c>
      <c r="B24" s="467"/>
      <c r="C24" s="7"/>
      <c r="D24" s="138" t="e">
        <f>+#REF!-#REF!</f>
        <v>#REF!</v>
      </c>
      <c r="E24" s="7"/>
      <c r="F24" s="138" t="e">
        <f>+#REF!-#REF!</f>
        <v>#REF!</v>
      </c>
      <c r="G24" s="7"/>
      <c r="H24" s="138" t="e">
        <f>+#REF!-#REF!</f>
        <v>#REF!</v>
      </c>
      <c r="I24" s="7"/>
      <c r="J24" s="138" t="e">
        <f>+#REF!-#REF!</f>
        <v>#REF!</v>
      </c>
      <c r="K24" s="7"/>
      <c r="L24" s="138" t="e">
        <f>+#REF!-#REF!</f>
        <v>#REF!</v>
      </c>
      <c r="M24" s="103"/>
      <c r="N24" s="138" t="e">
        <f>+#REF!-#REF!</f>
        <v>#REF!</v>
      </c>
      <c r="O24" s="1"/>
      <c r="P24" s="138" t="e">
        <f>+#REF!-#REF!</f>
        <v>#REF!</v>
      </c>
      <c r="Q24" s="1"/>
      <c r="R24" s="138" t="e">
        <f>+#REF!-#REF!</f>
        <v>#REF!</v>
      </c>
      <c r="S24" s="1"/>
      <c r="T24" s="138" t="e">
        <f>+#REF!-#REF!</f>
        <v>#REF!</v>
      </c>
      <c r="U24" s="1"/>
      <c r="V24" s="177" t="e">
        <f>+#REF!-#REF!</f>
        <v>#REF!</v>
      </c>
      <c r="W24" s="138" t="e">
        <f>+#REF!-#REF!</f>
        <v>#REF!</v>
      </c>
      <c r="X24" s="138" t="e">
        <f>+#REF!-#REF!</f>
        <v>#REF!</v>
      </c>
      <c r="Y24" s="138" t="e">
        <f>+#REF!-#REF!</f>
        <v>#REF!</v>
      </c>
      <c r="Z24" s="138" t="e">
        <f>+#REF!-#REF!</f>
        <v>#REF!</v>
      </c>
      <c r="AA24" s="141" t="e">
        <f>+#REF!-#REF!</f>
        <v>#REF!</v>
      </c>
      <c r="AB24" s="138" t="e">
        <f>+#REF!-#REF!</f>
        <v>#REF!</v>
      </c>
      <c r="AC24" s="138" t="e">
        <f>+#REF!-#REF!</f>
        <v>#REF!</v>
      </c>
      <c r="AD24" s="138" t="e">
        <f>+#REF!-#REF!</f>
        <v>#REF!</v>
      </c>
      <c r="AE24" s="78" t="s">
        <v>36</v>
      </c>
      <c r="AF24" s="464" t="s">
        <v>36</v>
      </c>
      <c r="AG24" s="467"/>
      <c r="AH24" s="7"/>
      <c r="AI24" s="138">
        <v>0</v>
      </c>
      <c r="AJ24" s="7"/>
      <c r="AK24" s="138">
        <v>0</v>
      </c>
      <c r="AL24" s="7"/>
      <c r="AM24" s="138">
        <v>0</v>
      </c>
      <c r="AN24" s="7"/>
      <c r="AO24" s="138">
        <v>0</v>
      </c>
      <c r="AP24" s="7"/>
      <c r="AQ24" s="138">
        <v>0</v>
      </c>
      <c r="AR24" s="139">
        <v>0</v>
      </c>
      <c r="AS24" s="138">
        <v>0</v>
      </c>
      <c r="AT24" s="138">
        <v>0</v>
      </c>
      <c r="AU24" s="140">
        <v>0</v>
      </c>
      <c r="AV24" s="139">
        <v>60</v>
      </c>
      <c r="AW24" s="138">
        <v>27</v>
      </c>
      <c r="AX24" s="138">
        <v>16</v>
      </c>
      <c r="AY24" s="140">
        <v>17</v>
      </c>
    </row>
    <row r="25" spans="1:51" ht="16.5" customHeight="1">
      <c r="A25" s="464" t="s">
        <v>37</v>
      </c>
      <c r="B25" s="467"/>
      <c r="C25" s="7"/>
      <c r="D25" s="138" t="e">
        <f>+#REF!-#REF!</f>
        <v>#REF!</v>
      </c>
      <c r="E25" s="7"/>
      <c r="F25" s="138" t="e">
        <f>+#REF!-#REF!</f>
        <v>#REF!</v>
      </c>
      <c r="G25" s="7"/>
      <c r="H25" s="138" t="e">
        <f>+#REF!-#REF!</f>
        <v>#REF!</v>
      </c>
      <c r="I25" s="7"/>
      <c r="J25" s="138" t="e">
        <f>+#REF!-#REF!</f>
        <v>#REF!</v>
      </c>
      <c r="K25" s="7"/>
      <c r="L25" s="138" t="e">
        <f>+#REF!-#REF!</f>
        <v>#REF!</v>
      </c>
      <c r="M25" s="103"/>
      <c r="N25" s="138" t="e">
        <f>+#REF!-#REF!</f>
        <v>#REF!</v>
      </c>
      <c r="O25" s="1"/>
      <c r="P25" s="138" t="e">
        <f>+#REF!-#REF!</f>
        <v>#REF!</v>
      </c>
      <c r="Q25" s="1"/>
      <c r="R25" s="138" t="e">
        <f>+#REF!-#REF!</f>
        <v>#REF!</v>
      </c>
      <c r="S25" s="1"/>
      <c r="T25" s="138" t="e">
        <f>+#REF!-#REF!</f>
        <v>#REF!</v>
      </c>
      <c r="U25" s="1"/>
      <c r="V25" s="177" t="e">
        <f>+#REF!-#REF!</f>
        <v>#REF!</v>
      </c>
      <c r="W25" s="138" t="e">
        <f>+#REF!-#REF!</f>
        <v>#REF!</v>
      </c>
      <c r="X25" s="138" t="e">
        <f>+#REF!-#REF!</f>
        <v>#REF!</v>
      </c>
      <c r="Y25" s="138" t="e">
        <f>+#REF!-#REF!</f>
        <v>#REF!</v>
      </c>
      <c r="Z25" s="138" t="e">
        <f>+#REF!-#REF!</f>
        <v>#REF!</v>
      </c>
      <c r="AA25" s="141" t="e">
        <f>+#REF!-#REF!</f>
        <v>#REF!</v>
      </c>
      <c r="AB25" s="138" t="e">
        <f>+#REF!-#REF!</f>
        <v>#REF!</v>
      </c>
      <c r="AC25" s="138" t="e">
        <f>+#REF!-#REF!</f>
        <v>#REF!</v>
      </c>
      <c r="AD25" s="138" t="e">
        <f>+#REF!-#REF!</f>
        <v>#REF!</v>
      </c>
      <c r="AE25" s="78" t="s">
        <v>37</v>
      </c>
      <c r="AF25" s="464" t="s">
        <v>37</v>
      </c>
      <c r="AG25" s="467"/>
      <c r="AH25" s="7"/>
      <c r="AI25" s="138">
        <v>290</v>
      </c>
      <c r="AJ25" s="7"/>
      <c r="AK25" s="138">
        <v>85</v>
      </c>
      <c r="AL25" s="7"/>
      <c r="AM25" s="138">
        <v>103</v>
      </c>
      <c r="AN25" s="7"/>
      <c r="AO25" s="138">
        <v>102</v>
      </c>
      <c r="AP25" s="7"/>
      <c r="AQ25" s="138">
        <v>0</v>
      </c>
      <c r="AR25" s="139">
        <v>0</v>
      </c>
      <c r="AS25" s="138">
        <v>0</v>
      </c>
      <c r="AT25" s="138">
        <v>0</v>
      </c>
      <c r="AU25" s="140">
        <v>0</v>
      </c>
      <c r="AV25" s="139">
        <v>0</v>
      </c>
      <c r="AW25" s="138">
        <v>0</v>
      </c>
      <c r="AX25" s="138">
        <v>0</v>
      </c>
      <c r="AY25" s="140">
        <v>0</v>
      </c>
    </row>
    <row r="26" spans="1:51" ht="16.5" customHeight="1">
      <c r="A26" s="464" t="s">
        <v>38</v>
      </c>
      <c r="B26" s="467"/>
      <c r="C26" s="7"/>
      <c r="D26" s="138" t="e">
        <f>+#REF!-#REF!</f>
        <v>#REF!</v>
      </c>
      <c r="E26" s="7"/>
      <c r="F26" s="138" t="e">
        <f>+#REF!-#REF!</f>
        <v>#REF!</v>
      </c>
      <c r="G26" s="7"/>
      <c r="H26" s="138" t="e">
        <f>+#REF!-#REF!</f>
        <v>#REF!</v>
      </c>
      <c r="I26" s="7"/>
      <c r="J26" s="138" t="e">
        <f>+#REF!-#REF!</f>
        <v>#REF!</v>
      </c>
      <c r="K26" s="7"/>
      <c r="L26" s="138" t="e">
        <f>+#REF!-#REF!</f>
        <v>#REF!</v>
      </c>
      <c r="M26" s="103"/>
      <c r="N26" s="138" t="e">
        <f>+#REF!-#REF!</f>
        <v>#REF!</v>
      </c>
      <c r="O26" s="1"/>
      <c r="P26" s="138" t="e">
        <f>+#REF!-#REF!</f>
        <v>#REF!</v>
      </c>
      <c r="Q26" s="1"/>
      <c r="R26" s="138" t="e">
        <f>+#REF!-#REF!</f>
        <v>#REF!</v>
      </c>
      <c r="S26" s="1"/>
      <c r="T26" s="138" t="e">
        <f>+#REF!-#REF!</f>
        <v>#REF!</v>
      </c>
      <c r="U26" s="1"/>
      <c r="V26" s="177" t="e">
        <f>+#REF!-#REF!</f>
        <v>#REF!</v>
      </c>
      <c r="W26" s="138" t="e">
        <f>+#REF!-#REF!</f>
        <v>#REF!</v>
      </c>
      <c r="X26" s="138" t="e">
        <f>+#REF!-#REF!</f>
        <v>#REF!</v>
      </c>
      <c r="Y26" s="138" t="e">
        <f>+#REF!-#REF!</f>
        <v>#REF!</v>
      </c>
      <c r="Z26" s="138" t="e">
        <f>+#REF!-#REF!</f>
        <v>#REF!</v>
      </c>
      <c r="AA26" s="141" t="e">
        <f>+#REF!-#REF!</f>
        <v>#REF!</v>
      </c>
      <c r="AB26" s="138" t="e">
        <f>+#REF!-#REF!</f>
        <v>#REF!</v>
      </c>
      <c r="AC26" s="138" t="e">
        <f>+#REF!-#REF!</f>
        <v>#REF!</v>
      </c>
      <c r="AD26" s="138" t="e">
        <f>+#REF!-#REF!</f>
        <v>#REF!</v>
      </c>
      <c r="AE26" s="78" t="s">
        <v>38</v>
      </c>
      <c r="AF26" s="464" t="s">
        <v>38</v>
      </c>
      <c r="AG26" s="467"/>
      <c r="AH26" s="7"/>
      <c r="AI26" s="138">
        <v>119</v>
      </c>
      <c r="AJ26" s="7"/>
      <c r="AK26" s="138">
        <v>48</v>
      </c>
      <c r="AL26" s="7"/>
      <c r="AM26" s="138">
        <v>36</v>
      </c>
      <c r="AN26" s="7"/>
      <c r="AO26" s="138">
        <v>35</v>
      </c>
      <c r="AP26" s="7"/>
      <c r="AQ26" s="138">
        <v>0</v>
      </c>
      <c r="AR26" s="139">
        <v>0</v>
      </c>
      <c r="AS26" s="138">
        <v>0</v>
      </c>
      <c r="AT26" s="138">
        <v>0</v>
      </c>
      <c r="AU26" s="140">
        <v>0</v>
      </c>
      <c r="AV26" s="139">
        <v>298</v>
      </c>
      <c r="AW26" s="138">
        <v>109</v>
      </c>
      <c r="AX26" s="138">
        <v>84</v>
      </c>
      <c r="AY26" s="140">
        <v>105</v>
      </c>
    </row>
    <row r="27" spans="1:51" ht="11.25" customHeight="1">
      <c r="A27" s="59"/>
      <c r="B27" s="77"/>
      <c r="C27" s="7"/>
      <c r="D27" s="138"/>
      <c r="E27" s="7"/>
      <c r="F27" s="138"/>
      <c r="G27" s="7"/>
      <c r="H27" s="138"/>
      <c r="I27" s="7"/>
      <c r="J27" s="138"/>
      <c r="K27" s="7"/>
      <c r="L27" s="138"/>
      <c r="M27" s="103"/>
      <c r="N27" s="138"/>
      <c r="O27" s="1"/>
      <c r="P27" s="138"/>
      <c r="Q27" s="1"/>
      <c r="R27" s="138"/>
      <c r="S27" s="1"/>
      <c r="T27" s="138"/>
      <c r="U27" s="1"/>
      <c r="V27" s="177"/>
      <c r="W27" s="138"/>
      <c r="X27" s="138"/>
      <c r="Y27" s="138"/>
      <c r="Z27" s="138"/>
      <c r="AA27" s="141"/>
      <c r="AB27" s="138"/>
      <c r="AC27" s="138"/>
      <c r="AD27" s="138"/>
      <c r="AE27" s="78"/>
      <c r="AF27" s="59"/>
      <c r="AG27" s="77"/>
      <c r="AH27" s="7"/>
      <c r="AI27" s="138"/>
      <c r="AJ27" s="7"/>
      <c r="AK27" s="138"/>
      <c r="AL27" s="7"/>
      <c r="AM27" s="138"/>
      <c r="AN27" s="7"/>
      <c r="AO27" s="138"/>
      <c r="AP27" s="7"/>
      <c r="AQ27" s="138"/>
      <c r="AR27" s="139"/>
      <c r="AS27" s="138"/>
      <c r="AT27" s="138"/>
      <c r="AU27" s="140"/>
      <c r="AV27" s="139"/>
      <c r="AW27" s="138"/>
      <c r="AX27" s="138"/>
      <c r="AY27" s="140"/>
    </row>
    <row r="28" spans="1:51" ht="16.5" customHeight="1">
      <c r="A28" s="464" t="s">
        <v>39</v>
      </c>
      <c r="B28" s="467"/>
      <c r="C28" s="7"/>
      <c r="D28" s="138" t="e">
        <f>+#REF!-#REF!</f>
        <v>#REF!</v>
      </c>
      <c r="E28" s="7"/>
      <c r="F28" s="138" t="e">
        <f>+#REF!-#REF!</f>
        <v>#REF!</v>
      </c>
      <c r="G28" s="7"/>
      <c r="H28" s="138" t="e">
        <f>+#REF!-#REF!</f>
        <v>#REF!</v>
      </c>
      <c r="I28" s="7"/>
      <c r="J28" s="138" t="e">
        <f>+#REF!-#REF!</f>
        <v>#REF!</v>
      </c>
      <c r="K28" s="7"/>
      <c r="L28" s="138" t="e">
        <f>+#REF!-#REF!</f>
        <v>#REF!</v>
      </c>
      <c r="M28" s="103"/>
      <c r="N28" s="138" t="e">
        <f>+#REF!-#REF!</f>
        <v>#REF!</v>
      </c>
      <c r="O28" s="1"/>
      <c r="P28" s="138" t="e">
        <f>+#REF!-#REF!</f>
        <v>#REF!</v>
      </c>
      <c r="Q28" s="1"/>
      <c r="R28" s="138" t="e">
        <f>+#REF!-#REF!</f>
        <v>#REF!</v>
      </c>
      <c r="S28" s="1"/>
      <c r="T28" s="138" t="e">
        <f>+#REF!-#REF!</f>
        <v>#REF!</v>
      </c>
      <c r="U28" s="1"/>
      <c r="V28" s="177" t="e">
        <f>+#REF!-#REF!</f>
        <v>#REF!</v>
      </c>
      <c r="W28" s="138" t="e">
        <f>+#REF!-#REF!</f>
        <v>#REF!</v>
      </c>
      <c r="X28" s="138" t="e">
        <f>+#REF!-#REF!</f>
        <v>#REF!</v>
      </c>
      <c r="Y28" s="138" t="e">
        <f>+#REF!-#REF!</f>
        <v>#REF!</v>
      </c>
      <c r="Z28" s="138" t="e">
        <f>+#REF!-#REF!</f>
        <v>#REF!</v>
      </c>
      <c r="AA28" s="141" t="e">
        <f>+#REF!-#REF!</f>
        <v>#REF!</v>
      </c>
      <c r="AB28" s="138" t="e">
        <f>+#REF!-#REF!</f>
        <v>#REF!</v>
      </c>
      <c r="AC28" s="138" t="e">
        <f>+#REF!-#REF!</f>
        <v>#REF!</v>
      </c>
      <c r="AD28" s="138" t="e">
        <f>+#REF!-#REF!</f>
        <v>#REF!</v>
      </c>
      <c r="AE28" s="78" t="s">
        <v>39</v>
      </c>
      <c r="AF28" s="464" t="s">
        <v>39</v>
      </c>
      <c r="AG28" s="467"/>
      <c r="AH28" s="7"/>
      <c r="AI28" s="138">
        <v>96</v>
      </c>
      <c r="AJ28" s="7"/>
      <c r="AK28" s="138">
        <v>31</v>
      </c>
      <c r="AL28" s="7"/>
      <c r="AM28" s="138">
        <v>35</v>
      </c>
      <c r="AN28" s="7"/>
      <c r="AO28" s="138">
        <v>30</v>
      </c>
      <c r="AP28" s="7"/>
      <c r="AQ28" s="138">
        <v>0</v>
      </c>
      <c r="AR28" s="139">
        <v>0</v>
      </c>
      <c r="AS28" s="138">
        <v>0</v>
      </c>
      <c r="AT28" s="138">
        <v>0</v>
      </c>
      <c r="AU28" s="140">
        <v>0</v>
      </c>
      <c r="AV28" s="139">
        <v>0</v>
      </c>
      <c r="AW28" s="138">
        <v>0</v>
      </c>
      <c r="AX28" s="138">
        <v>0</v>
      </c>
      <c r="AY28" s="140">
        <v>0</v>
      </c>
    </row>
    <row r="29" spans="1:51" ht="16.5" customHeight="1">
      <c r="A29" s="464" t="s">
        <v>40</v>
      </c>
      <c r="B29" s="467"/>
      <c r="C29" s="7"/>
      <c r="D29" s="138" t="e">
        <f>+#REF!-#REF!</f>
        <v>#REF!</v>
      </c>
      <c r="E29" s="7"/>
      <c r="F29" s="138" t="e">
        <f>+#REF!-#REF!</f>
        <v>#REF!</v>
      </c>
      <c r="G29" s="7"/>
      <c r="H29" s="138" t="e">
        <f>+#REF!-#REF!</f>
        <v>#REF!</v>
      </c>
      <c r="I29" s="7"/>
      <c r="J29" s="138" t="e">
        <f>+#REF!-#REF!</f>
        <v>#REF!</v>
      </c>
      <c r="K29" s="7"/>
      <c r="L29" s="138" t="e">
        <f>+#REF!-#REF!</f>
        <v>#REF!</v>
      </c>
      <c r="M29" s="103"/>
      <c r="N29" s="138" t="e">
        <f>+#REF!-#REF!</f>
        <v>#REF!</v>
      </c>
      <c r="O29" s="1"/>
      <c r="P29" s="138" t="e">
        <f>+#REF!-#REF!</f>
        <v>#REF!</v>
      </c>
      <c r="Q29" s="1"/>
      <c r="R29" s="138" t="e">
        <f>+#REF!-#REF!</f>
        <v>#REF!</v>
      </c>
      <c r="S29" s="1"/>
      <c r="T29" s="138" t="e">
        <f>+#REF!-#REF!</f>
        <v>#REF!</v>
      </c>
      <c r="U29" s="1"/>
      <c r="V29" s="177" t="e">
        <f>+#REF!-#REF!</f>
        <v>#REF!</v>
      </c>
      <c r="W29" s="138" t="e">
        <f>+#REF!-#REF!</f>
        <v>#REF!</v>
      </c>
      <c r="X29" s="138" t="e">
        <f>+#REF!-#REF!</f>
        <v>#REF!</v>
      </c>
      <c r="Y29" s="138" t="e">
        <f>+#REF!-#REF!</f>
        <v>#REF!</v>
      </c>
      <c r="Z29" s="138" t="e">
        <f>+#REF!-#REF!</f>
        <v>#REF!</v>
      </c>
      <c r="AA29" s="141" t="e">
        <f>+#REF!-#REF!</f>
        <v>#REF!</v>
      </c>
      <c r="AB29" s="138" t="e">
        <f>+#REF!-#REF!</f>
        <v>#REF!</v>
      </c>
      <c r="AC29" s="138" t="e">
        <f>+#REF!-#REF!</f>
        <v>#REF!</v>
      </c>
      <c r="AD29" s="138" t="e">
        <f>+#REF!-#REF!</f>
        <v>#REF!</v>
      </c>
      <c r="AE29" s="78" t="s">
        <v>40</v>
      </c>
      <c r="AF29" s="464" t="s">
        <v>40</v>
      </c>
      <c r="AG29" s="467"/>
      <c r="AH29" s="7"/>
      <c r="AI29" s="138">
        <v>325</v>
      </c>
      <c r="AJ29" s="7"/>
      <c r="AK29" s="138">
        <v>118</v>
      </c>
      <c r="AL29" s="7"/>
      <c r="AM29" s="138">
        <v>104</v>
      </c>
      <c r="AN29" s="7"/>
      <c r="AO29" s="138">
        <v>103</v>
      </c>
      <c r="AP29" s="7"/>
      <c r="AQ29" s="138">
        <v>0</v>
      </c>
      <c r="AR29" s="139">
        <v>0</v>
      </c>
      <c r="AS29" s="138">
        <v>0</v>
      </c>
      <c r="AT29" s="138">
        <v>0</v>
      </c>
      <c r="AU29" s="140">
        <v>0</v>
      </c>
      <c r="AV29" s="139">
        <v>234</v>
      </c>
      <c r="AW29" s="138">
        <v>80</v>
      </c>
      <c r="AX29" s="138">
        <v>78</v>
      </c>
      <c r="AY29" s="140">
        <v>76</v>
      </c>
    </row>
    <row r="30" spans="1:51" ht="16.5" customHeight="1">
      <c r="A30" s="488" t="s">
        <v>41</v>
      </c>
      <c r="B30" s="489"/>
      <c r="C30" s="7"/>
      <c r="D30" s="138" t="e">
        <f>+#REF!-#REF!</f>
        <v>#REF!</v>
      </c>
      <c r="E30" s="7"/>
      <c r="F30" s="138" t="e">
        <f>+#REF!-#REF!</f>
        <v>#REF!</v>
      </c>
      <c r="G30" s="7"/>
      <c r="H30" s="138" t="e">
        <f>+#REF!-#REF!</f>
        <v>#REF!</v>
      </c>
      <c r="I30" s="7"/>
      <c r="J30" s="138" t="e">
        <f>+#REF!-#REF!</f>
        <v>#REF!</v>
      </c>
      <c r="K30" s="7"/>
      <c r="L30" s="138" t="e">
        <f>+#REF!-#REF!</f>
        <v>#REF!</v>
      </c>
      <c r="M30" s="103"/>
      <c r="N30" s="138" t="e">
        <f>+#REF!-#REF!</f>
        <v>#REF!</v>
      </c>
      <c r="O30" s="1"/>
      <c r="P30" s="138" t="e">
        <f>+#REF!-#REF!</f>
        <v>#REF!</v>
      </c>
      <c r="Q30" s="1"/>
      <c r="R30" s="138" t="e">
        <f>+#REF!-#REF!</f>
        <v>#REF!</v>
      </c>
      <c r="S30" s="1"/>
      <c r="T30" s="138" t="e">
        <f>+#REF!-#REF!</f>
        <v>#REF!</v>
      </c>
      <c r="U30" s="1"/>
      <c r="V30" s="177" t="e">
        <f>+#REF!-#REF!</f>
        <v>#REF!</v>
      </c>
      <c r="W30" s="138" t="e">
        <f>+#REF!-#REF!</f>
        <v>#REF!</v>
      </c>
      <c r="X30" s="138" t="e">
        <f>+#REF!-#REF!</f>
        <v>#REF!</v>
      </c>
      <c r="Y30" s="138" t="e">
        <f>+#REF!-#REF!</f>
        <v>#REF!</v>
      </c>
      <c r="Z30" s="138" t="e">
        <f>+#REF!-#REF!</f>
        <v>#REF!</v>
      </c>
      <c r="AA30" s="141" t="e">
        <f>+#REF!-#REF!</f>
        <v>#REF!</v>
      </c>
      <c r="AB30" s="138" t="e">
        <f>+#REF!-#REF!</f>
        <v>#REF!</v>
      </c>
      <c r="AC30" s="138" t="e">
        <f>+#REF!-#REF!</f>
        <v>#REF!</v>
      </c>
      <c r="AD30" s="138" t="e">
        <f>+#REF!-#REF!</f>
        <v>#REF!</v>
      </c>
      <c r="AE30" s="200" t="s">
        <v>41</v>
      </c>
      <c r="AF30" s="469" t="s">
        <v>41</v>
      </c>
      <c r="AG30" s="470"/>
      <c r="AH30" s="7"/>
      <c r="AI30" s="138">
        <v>0</v>
      </c>
      <c r="AJ30" s="7"/>
      <c r="AK30" s="138">
        <v>0</v>
      </c>
      <c r="AL30" s="7"/>
      <c r="AM30" s="138">
        <v>0</v>
      </c>
      <c r="AN30" s="7"/>
      <c r="AO30" s="138">
        <v>0</v>
      </c>
      <c r="AP30" s="7"/>
      <c r="AQ30" s="138">
        <v>0</v>
      </c>
      <c r="AR30" s="139">
        <v>0</v>
      </c>
      <c r="AS30" s="138">
        <v>0</v>
      </c>
      <c r="AT30" s="138">
        <v>0</v>
      </c>
      <c r="AU30" s="140">
        <v>0</v>
      </c>
      <c r="AV30" s="139">
        <v>157</v>
      </c>
      <c r="AW30" s="138">
        <v>37</v>
      </c>
      <c r="AX30" s="138">
        <v>53</v>
      </c>
      <c r="AY30" s="140">
        <v>67</v>
      </c>
    </row>
    <row r="31" spans="1:51" ht="16.5" customHeight="1">
      <c r="A31" s="464" t="s">
        <v>42</v>
      </c>
      <c r="B31" s="467"/>
      <c r="C31" s="7"/>
      <c r="D31" s="138" t="e">
        <f>+#REF!-#REF!</f>
        <v>#REF!</v>
      </c>
      <c r="E31" s="7"/>
      <c r="F31" s="138" t="e">
        <f>+#REF!-#REF!</f>
        <v>#REF!</v>
      </c>
      <c r="G31" s="7"/>
      <c r="H31" s="138" t="e">
        <f>+#REF!-#REF!</f>
        <v>#REF!</v>
      </c>
      <c r="I31" s="7"/>
      <c r="J31" s="138" t="e">
        <f>+#REF!-#REF!</f>
        <v>#REF!</v>
      </c>
      <c r="K31" s="7"/>
      <c r="L31" s="138" t="e">
        <f>+#REF!-#REF!</f>
        <v>#REF!</v>
      </c>
      <c r="M31" s="103"/>
      <c r="N31" s="138" t="e">
        <f>+#REF!-#REF!</f>
        <v>#REF!</v>
      </c>
      <c r="O31" s="1"/>
      <c r="P31" s="138" t="e">
        <f>+#REF!-#REF!</f>
        <v>#REF!</v>
      </c>
      <c r="Q31" s="1"/>
      <c r="R31" s="138" t="e">
        <f>+#REF!-#REF!</f>
        <v>#REF!</v>
      </c>
      <c r="S31" s="1"/>
      <c r="T31" s="138" t="e">
        <f>+#REF!-#REF!</f>
        <v>#REF!</v>
      </c>
      <c r="U31" s="1"/>
      <c r="V31" s="177" t="e">
        <f>+#REF!-#REF!</f>
        <v>#REF!</v>
      </c>
      <c r="W31" s="138" t="e">
        <f>+#REF!-#REF!</f>
        <v>#REF!</v>
      </c>
      <c r="X31" s="138" t="e">
        <f>+#REF!-#REF!</f>
        <v>#REF!</v>
      </c>
      <c r="Y31" s="138" t="e">
        <f>+#REF!-#REF!</f>
        <v>#REF!</v>
      </c>
      <c r="Z31" s="138" t="e">
        <f>+#REF!-#REF!</f>
        <v>#REF!</v>
      </c>
      <c r="AA31" s="141" t="e">
        <f>+#REF!-#REF!</f>
        <v>#REF!</v>
      </c>
      <c r="AB31" s="138" t="e">
        <f>+#REF!-#REF!</f>
        <v>#REF!</v>
      </c>
      <c r="AC31" s="138" t="e">
        <f>+#REF!-#REF!</f>
        <v>#REF!</v>
      </c>
      <c r="AD31" s="138" t="e">
        <f>+#REF!-#REF!</f>
        <v>#REF!</v>
      </c>
      <c r="AE31" s="78" t="s">
        <v>42</v>
      </c>
      <c r="AF31" s="464" t="s">
        <v>42</v>
      </c>
      <c r="AG31" s="467"/>
      <c r="AH31" s="7"/>
      <c r="AI31" s="138">
        <v>0</v>
      </c>
      <c r="AJ31" s="7"/>
      <c r="AK31" s="138">
        <v>0</v>
      </c>
      <c r="AL31" s="7"/>
      <c r="AM31" s="138">
        <v>0</v>
      </c>
      <c r="AN31" s="7"/>
      <c r="AO31" s="138">
        <v>0</v>
      </c>
      <c r="AP31" s="7"/>
      <c r="AQ31" s="138">
        <v>0</v>
      </c>
      <c r="AR31" s="139">
        <v>0</v>
      </c>
      <c r="AS31" s="138">
        <v>0</v>
      </c>
      <c r="AT31" s="138">
        <v>0</v>
      </c>
      <c r="AU31" s="140">
        <v>0</v>
      </c>
      <c r="AV31" s="139">
        <v>0</v>
      </c>
      <c r="AW31" s="138">
        <v>0</v>
      </c>
      <c r="AX31" s="138">
        <v>0</v>
      </c>
      <c r="AY31" s="140">
        <v>0</v>
      </c>
    </row>
    <row r="32" spans="1:51" ht="16.5" customHeight="1">
      <c r="A32" s="464" t="s">
        <v>43</v>
      </c>
      <c r="B32" s="467"/>
      <c r="C32" s="7"/>
      <c r="D32" s="138" t="e">
        <f>+#REF!-#REF!</f>
        <v>#REF!</v>
      </c>
      <c r="E32" s="7"/>
      <c r="F32" s="138" t="e">
        <f>+#REF!-#REF!</f>
        <v>#REF!</v>
      </c>
      <c r="G32" s="7"/>
      <c r="H32" s="138" t="e">
        <f>+#REF!-#REF!</f>
        <v>#REF!</v>
      </c>
      <c r="I32" s="7"/>
      <c r="J32" s="138" t="e">
        <f>+#REF!-#REF!</f>
        <v>#REF!</v>
      </c>
      <c r="K32" s="7"/>
      <c r="L32" s="138" t="e">
        <f>+#REF!-#REF!</f>
        <v>#REF!</v>
      </c>
      <c r="M32" s="103"/>
      <c r="N32" s="138" t="e">
        <f>+#REF!-#REF!</f>
        <v>#REF!</v>
      </c>
      <c r="O32" s="1"/>
      <c r="P32" s="138" t="e">
        <f>+#REF!-#REF!</f>
        <v>#REF!</v>
      </c>
      <c r="Q32" s="1"/>
      <c r="R32" s="138" t="e">
        <f>+#REF!-#REF!</f>
        <v>#REF!</v>
      </c>
      <c r="S32" s="1"/>
      <c r="T32" s="138" t="e">
        <f>+#REF!-#REF!</f>
        <v>#REF!</v>
      </c>
      <c r="U32" s="1"/>
      <c r="V32" s="177" t="e">
        <f>+#REF!-#REF!</f>
        <v>#REF!</v>
      </c>
      <c r="W32" s="138" t="e">
        <f>+#REF!-#REF!</f>
        <v>#REF!</v>
      </c>
      <c r="X32" s="138" t="e">
        <f>+#REF!-#REF!</f>
        <v>#REF!</v>
      </c>
      <c r="Y32" s="138" t="e">
        <f>+#REF!-#REF!</f>
        <v>#REF!</v>
      </c>
      <c r="Z32" s="138" t="e">
        <f>+#REF!-#REF!</f>
        <v>#REF!</v>
      </c>
      <c r="AA32" s="141" t="e">
        <f>+#REF!-#REF!</f>
        <v>#REF!</v>
      </c>
      <c r="AB32" s="138" t="e">
        <f>+#REF!-#REF!</f>
        <v>#REF!</v>
      </c>
      <c r="AC32" s="138" t="e">
        <f>+#REF!-#REF!</f>
        <v>#REF!</v>
      </c>
      <c r="AD32" s="138" t="e">
        <f>+#REF!-#REF!</f>
        <v>#REF!</v>
      </c>
      <c r="AE32" s="78" t="s">
        <v>43</v>
      </c>
      <c r="AF32" s="464" t="s">
        <v>43</v>
      </c>
      <c r="AG32" s="467"/>
      <c r="AH32" s="7"/>
      <c r="AI32" s="138">
        <v>66</v>
      </c>
      <c r="AJ32" s="7"/>
      <c r="AK32" s="138">
        <v>15</v>
      </c>
      <c r="AL32" s="7"/>
      <c r="AM32" s="138">
        <v>20</v>
      </c>
      <c r="AN32" s="7"/>
      <c r="AO32" s="138">
        <v>31</v>
      </c>
      <c r="AP32" s="7"/>
      <c r="AQ32" s="138">
        <v>0</v>
      </c>
      <c r="AR32" s="139">
        <v>0</v>
      </c>
      <c r="AS32" s="138">
        <v>0</v>
      </c>
      <c r="AT32" s="138">
        <v>0</v>
      </c>
      <c r="AU32" s="140">
        <v>0</v>
      </c>
      <c r="AV32" s="139">
        <v>0</v>
      </c>
      <c r="AW32" s="138">
        <v>0</v>
      </c>
      <c r="AX32" s="138">
        <v>0</v>
      </c>
      <c r="AY32" s="140">
        <v>0</v>
      </c>
    </row>
    <row r="33" spans="1:51" ht="9" customHeight="1">
      <c r="A33" s="59"/>
      <c r="B33" s="77"/>
      <c r="C33" s="7"/>
      <c r="D33" s="138"/>
      <c r="E33" s="7"/>
      <c r="F33" s="138"/>
      <c r="G33" s="7"/>
      <c r="H33" s="138"/>
      <c r="I33" s="7"/>
      <c r="J33" s="138"/>
      <c r="K33" s="7"/>
      <c r="L33" s="138"/>
      <c r="M33" s="103"/>
      <c r="N33" s="138"/>
      <c r="O33" s="1"/>
      <c r="P33" s="138"/>
      <c r="Q33" s="1"/>
      <c r="R33" s="138"/>
      <c r="S33" s="1"/>
      <c r="T33" s="138"/>
      <c r="U33" s="1"/>
      <c r="V33" s="177"/>
      <c r="W33" s="138"/>
      <c r="X33" s="138"/>
      <c r="Y33" s="138"/>
      <c r="Z33" s="138"/>
      <c r="AA33" s="141"/>
      <c r="AB33" s="138"/>
      <c r="AC33" s="138"/>
      <c r="AD33" s="138"/>
      <c r="AE33" s="78"/>
      <c r="AF33" s="59"/>
      <c r="AG33" s="77"/>
      <c r="AH33" s="7"/>
      <c r="AI33" s="138"/>
      <c r="AJ33" s="7"/>
      <c r="AK33" s="138"/>
      <c r="AL33" s="7"/>
      <c r="AM33" s="138"/>
      <c r="AN33" s="7"/>
      <c r="AO33" s="138"/>
      <c r="AP33" s="7"/>
      <c r="AQ33" s="138"/>
      <c r="AR33" s="139"/>
      <c r="AS33" s="138"/>
      <c r="AT33" s="138"/>
      <c r="AU33" s="140"/>
      <c r="AV33" s="139"/>
      <c r="AW33" s="138"/>
      <c r="AX33" s="138"/>
      <c r="AY33" s="140"/>
    </row>
    <row r="34" spans="1:51" ht="16.5" customHeight="1">
      <c r="A34" s="464" t="s">
        <v>44</v>
      </c>
      <c r="B34" s="467"/>
      <c r="C34" s="67" t="e">
        <f>+#REF!-#REF!</f>
        <v>#REF!</v>
      </c>
      <c r="D34" s="138" t="e">
        <f>+#REF!-#REF!</f>
        <v>#REF!</v>
      </c>
      <c r="E34" s="67" t="e">
        <f>+#REF!-#REF!</f>
        <v>#REF!</v>
      </c>
      <c r="F34" s="138" t="e">
        <f>+#REF!-#REF!</f>
        <v>#REF!</v>
      </c>
      <c r="G34" s="67" t="e">
        <f>+#REF!-#REF!</f>
        <v>#REF!</v>
      </c>
      <c r="H34" s="138" t="e">
        <f>+#REF!-#REF!</f>
        <v>#REF!</v>
      </c>
      <c r="I34" s="67" t="e">
        <f>+#REF!-#REF!</f>
        <v>#REF!</v>
      </c>
      <c r="J34" s="138" t="e">
        <f>+#REF!-#REF!</f>
        <v>#REF!</v>
      </c>
      <c r="K34" s="67" t="e">
        <f>+#REF!-#REF!</f>
        <v>#REF!</v>
      </c>
      <c r="L34" s="138" t="e">
        <f>+#REF!-#REF!</f>
        <v>#REF!</v>
      </c>
      <c r="M34" s="127" t="s">
        <v>82</v>
      </c>
      <c r="N34" s="138" t="e">
        <f>+#REF!-#REF!</f>
        <v>#REF!</v>
      </c>
      <c r="O34" s="95" t="s">
        <v>82</v>
      </c>
      <c r="P34" s="138" t="e">
        <f>+#REF!-#REF!</f>
        <v>#REF!</v>
      </c>
      <c r="Q34" s="1"/>
      <c r="R34" s="138" t="e">
        <f>+#REF!-#REF!</f>
        <v>#REF!</v>
      </c>
      <c r="S34" s="1"/>
      <c r="T34" s="138" t="e">
        <f>+#REF!-#REF!</f>
        <v>#REF!</v>
      </c>
      <c r="U34" s="1"/>
      <c r="V34" s="177" t="e">
        <f>+#REF!-#REF!</f>
        <v>#REF!</v>
      </c>
      <c r="W34" s="138" t="e">
        <f>+#REF!-#REF!</f>
        <v>#REF!</v>
      </c>
      <c r="X34" s="138" t="e">
        <f>+#REF!-#REF!</f>
        <v>#REF!</v>
      </c>
      <c r="Y34" s="138" t="e">
        <f>+#REF!-#REF!</f>
        <v>#REF!</v>
      </c>
      <c r="Z34" s="138" t="e">
        <f>+#REF!-#REF!</f>
        <v>#REF!</v>
      </c>
      <c r="AA34" s="141" t="e">
        <f>+#REF!-#REF!</f>
        <v>#REF!</v>
      </c>
      <c r="AB34" s="138" t="e">
        <f>+#REF!-#REF!</f>
        <v>#REF!</v>
      </c>
      <c r="AC34" s="138" t="e">
        <f>+#REF!-#REF!</f>
        <v>#REF!</v>
      </c>
      <c r="AD34" s="138" t="e">
        <f>+#REF!-#REF!</f>
        <v>#REF!</v>
      </c>
      <c r="AE34" s="78" t="s">
        <v>44</v>
      </c>
      <c r="AF34" s="464" t="s">
        <v>44</v>
      </c>
      <c r="AG34" s="467"/>
      <c r="AH34" s="67">
        <v>13</v>
      </c>
      <c r="AI34" s="138">
        <v>139</v>
      </c>
      <c r="AJ34" s="67">
        <v>3</v>
      </c>
      <c r="AK34" s="138">
        <v>47</v>
      </c>
      <c r="AL34" s="67">
        <v>2</v>
      </c>
      <c r="AM34" s="138">
        <v>43</v>
      </c>
      <c r="AN34" s="67">
        <v>5</v>
      </c>
      <c r="AO34" s="138">
        <v>46</v>
      </c>
      <c r="AP34" s="199" t="s">
        <v>103</v>
      </c>
      <c r="AQ34" s="138">
        <v>3</v>
      </c>
      <c r="AR34" s="139">
        <v>0</v>
      </c>
      <c r="AS34" s="138">
        <v>0</v>
      </c>
      <c r="AT34" s="138">
        <v>0</v>
      </c>
      <c r="AU34" s="140">
        <v>0</v>
      </c>
      <c r="AV34" s="139">
        <v>91</v>
      </c>
      <c r="AW34" s="138">
        <v>30</v>
      </c>
      <c r="AX34" s="138">
        <v>33</v>
      </c>
      <c r="AY34" s="140">
        <v>28</v>
      </c>
    </row>
    <row r="35" spans="1:51" ht="16.5" customHeight="1">
      <c r="A35" s="464" t="s">
        <v>45</v>
      </c>
      <c r="B35" s="465"/>
      <c r="C35" s="7"/>
      <c r="D35" s="138" t="e">
        <f>+#REF!-#REF!</f>
        <v>#REF!</v>
      </c>
      <c r="E35" s="7"/>
      <c r="F35" s="138" t="e">
        <f>+#REF!-#REF!</f>
        <v>#REF!</v>
      </c>
      <c r="G35" s="7"/>
      <c r="H35" s="138" t="e">
        <f>+#REF!-#REF!</f>
        <v>#REF!</v>
      </c>
      <c r="I35" s="7"/>
      <c r="J35" s="138" t="e">
        <f>+#REF!-#REF!</f>
        <v>#REF!</v>
      </c>
      <c r="K35" s="7"/>
      <c r="L35" s="138" t="e">
        <f>+#REF!-#REF!</f>
        <v>#REF!</v>
      </c>
      <c r="M35" s="103"/>
      <c r="N35" s="138" t="e">
        <f>+#REF!-#REF!</f>
        <v>#REF!</v>
      </c>
      <c r="O35" s="1"/>
      <c r="P35" s="138" t="e">
        <f>+#REF!-#REF!</f>
        <v>#REF!</v>
      </c>
      <c r="Q35" s="1"/>
      <c r="R35" s="138" t="e">
        <f>+#REF!-#REF!</f>
        <v>#REF!</v>
      </c>
      <c r="S35" s="1"/>
      <c r="T35" s="138" t="e">
        <f>+#REF!-#REF!</f>
        <v>#REF!</v>
      </c>
      <c r="U35" s="1"/>
      <c r="V35" s="177" t="e">
        <f>+#REF!-#REF!</f>
        <v>#REF!</v>
      </c>
      <c r="W35" s="138" t="e">
        <f>+#REF!-#REF!</f>
        <v>#REF!</v>
      </c>
      <c r="X35" s="138" t="e">
        <f>+#REF!-#REF!</f>
        <v>#REF!</v>
      </c>
      <c r="Y35" s="138" t="e">
        <f>+#REF!-#REF!</f>
        <v>#REF!</v>
      </c>
      <c r="Z35" s="138" t="e">
        <f>+#REF!-#REF!</f>
        <v>#REF!</v>
      </c>
      <c r="AA35" s="141" t="e">
        <f>+#REF!-#REF!</f>
        <v>#REF!</v>
      </c>
      <c r="AB35" s="138" t="e">
        <f>+#REF!-#REF!</f>
        <v>#REF!</v>
      </c>
      <c r="AC35" s="138" t="e">
        <f>+#REF!-#REF!</f>
        <v>#REF!</v>
      </c>
      <c r="AD35" s="138" t="e">
        <f>+#REF!-#REF!</f>
        <v>#REF!</v>
      </c>
      <c r="AE35" s="78" t="s">
        <v>45</v>
      </c>
      <c r="AF35" s="464" t="s">
        <v>45</v>
      </c>
      <c r="AG35" s="465"/>
      <c r="AH35" s="7"/>
      <c r="AI35" s="138">
        <v>0</v>
      </c>
      <c r="AJ35" s="7"/>
      <c r="AK35" s="138">
        <v>0</v>
      </c>
      <c r="AL35" s="7"/>
      <c r="AM35" s="138">
        <v>0</v>
      </c>
      <c r="AN35" s="67" t="s">
        <v>82</v>
      </c>
      <c r="AO35" s="138">
        <v>0</v>
      </c>
      <c r="AP35" s="7"/>
      <c r="AQ35" s="138">
        <v>0</v>
      </c>
      <c r="AR35" s="139">
        <v>0</v>
      </c>
      <c r="AS35" s="138">
        <v>0</v>
      </c>
      <c r="AT35" s="138">
        <v>0</v>
      </c>
      <c r="AU35" s="140">
        <v>0</v>
      </c>
      <c r="AV35" s="139">
        <v>91</v>
      </c>
      <c r="AW35" s="138">
        <v>32</v>
      </c>
      <c r="AX35" s="138">
        <v>26</v>
      </c>
      <c r="AY35" s="140">
        <v>33</v>
      </c>
    </row>
    <row r="36" spans="1:51" ht="16.5" customHeight="1">
      <c r="A36" s="464" t="s">
        <v>46</v>
      </c>
      <c r="B36" s="465"/>
      <c r="C36" s="7"/>
      <c r="D36" s="138" t="e">
        <f>+#REF!-#REF!</f>
        <v>#REF!</v>
      </c>
      <c r="E36" s="7"/>
      <c r="F36" s="138" t="e">
        <f>+#REF!-#REF!</f>
        <v>#REF!</v>
      </c>
      <c r="G36" s="7"/>
      <c r="H36" s="138" t="e">
        <f>+#REF!-#REF!</f>
        <v>#REF!</v>
      </c>
      <c r="I36" s="7"/>
      <c r="J36" s="138" t="e">
        <f>+#REF!-#REF!</f>
        <v>#REF!</v>
      </c>
      <c r="K36" s="7"/>
      <c r="L36" s="138" t="e">
        <f>+#REF!-#REF!</f>
        <v>#REF!</v>
      </c>
      <c r="M36" s="103"/>
      <c r="N36" s="138" t="e">
        <f>+#REF!-#REF!</f>
        <v>#REF!</v>
      </c>
      <c r="O36" s="1"/>
      <c r="P36" s="138" t="e">
        <f>+#REF!-#REF!</f>
        <v>#REF!</v>
      </c>
      <c r="Q36" s="1"/>
      <c r="R36" s="138" t="e">
        <f>+#REF!-#REF!</f>
        <v>#REF!</v>
      </c>
      <c r="S36" s="1"/>
      <c r="T36" s="138" t="e">
        <f>+#REF!-#REF!</f>
        <v>#REF!</v>
      </c>
      <c r="U36" s="1"/>
      <c r="V36" s="177" t="e">
        <f>+#REF!-#REF!</f>
        <v>#REF!</v>
      </c>
      <c r="W36" s="138" t="e">
        <f>+#REF!-#REF!</f>
        <v>#REF!</v>
      </c>
      <c r="X36" s="138" t="e">
        <f>+#REF!-#REF!</f>
        <v>#REF!</v>
      </c>
      <c r="Y36" s="138" t="e">
        <f>+#REF!-#REF!</f>
        <v>#REF!</v>
      </c>
      <c r="Z36" s="138" t="e">
        <f>+#REF!-#REF!</f>
        <v>#REF!</v>
      </c>
      <c r="AA36" s="141" t="e">
        <f>+#REF!-#REF!</f>
        <v>#REF!</v>
      </c>
      <c r="AB36" s="138" t="e">
        <f>+#REF!-#REF!</f>
        <v>#REF!</v>
      </c>
      <c r="AC36" s="138" t="e">
        <f>+#REF!-#REF!</f>
        <v>#REF!</v>
      </c>
      <c r="AD36" s="138" t="e">
        <f>+#REF!-#REF!</f>
        <v>#REF!</v>
      </c>
      <c r="AE36" s="78" t="s">
        <v>46</v>
      </c>
      <c r="AF36" s="464" t="s">
        <v>46</v>
      </c>
      <c r="AG36" s="465"/>
      <c r="AH36" s="7"/>
      <c r="AI36" s="138">
        <v>0</v>
      </c>
      <c r="AJ36" s="7"/>
      <c r="AK36" s="138">
        <v>0</v>
      </c>
      <c r="AL36" s="7"/>
      <c r="AM36" s="138">
        <v>0</v>
      </c>
      <c r="AN36" s="7"/>
      <c r="AO36" s="138">
        <v>0</v>
      </c>
      <c r="AP36" s="7"/>
      <c r="AQ36" s="138">
        <v>0</v>
      </c>
      <c r="AR36" s="139">
        <v>0</v>
      </c>
      <c r="AS36" s="138">
        <v>0</v>
      </c>
      <c r="AT36" s="138">
        <v>0</v>
      </c>
      <c r="AU36" s="140">
        <v>0</v>
      </c>
      <c r="AV36" s="139">
        <v>0</v>
      </c>
      <c r="AW36" s="138">
        <v>0</v>
      </c>
      <c r="AX36" s="138">
        <v>0</v>
      </c>
      <c r="AY36" s="140">
        <v>0</v>
      </c>
    </row>
    <row r="37" spans="1:51" ht="16.5" customHeight="1">
      <c r="A37" s="464" t="s">
        <v>47</v>
      </c>
      <c r="B37" s="472"/>
      <c r="C37" s="7"/>
      <c r="D37" s="138" t="e">
        <f>+#REF!-#REF!</f>
        <v>#REF!</v>
      </c>
      <c r="E37" s="7"/>
      <c r="F37" s="138" t="e">
        <f>+#REF!-#REF!</f>
        <v>#REF!</v>
      </c>
      <c r="G37" s="7"/>
      <c r="H37" s="138" t="e">
        <f>+#REF!-#REF!</f>
        <v>#REF!</v>
      </c>
      <c r="I37" s="7"/>
      <c r="J37" s="138" t="e">
        <f>+#REF!-#REF!</f>
        <v>#REF!</v>
      </c>
      <c r="K37" s="7"/>
      <c r="L37" s="138" t="e">
        <f>+#REF!-#REF!</f>
        <v>#REF!</v>
      </c>
      <c r="M37" s="103"/>
      <c r="N37" s="138" t="e">
        <f>+#REF!-#REF!</f>
        <v>#REF!</v>
      </c>
      <c r="O37" s="1"/>
      <c r="P37" s="138" t="e">
        <f>+#REF!-#REF!</f>
        <v>#REF!</v>
      </c>
      <c r="Q37" s="1"/>
      <c r="R37" s="138" t="e">
        <f>+#REF!-#REF!</f>
        <v>#REF!</v>
      </c>
      <c r="S37" s="1"/>
      <c r="T37" s="138" t="e">
        <f>+#REF!-#REF!</f>
        <v>#REF!</v>
      </c>
      <c r="U37" s="1"/>
      <c r="V37" s="177" t="e">
        <f>+#REF!-#REF!</f>
        <v>#REF!</v>
      </c>
      <c r="W37" s="138" t="e">
        <f>+#REF!-#REF!</f>
        <v>#REF!</v>
      </c>
      <c r="X37" s="138" t="e">
        <f>+#REF!-#REF!</f>
        <v>#REF!</v>
      </c>
      <c r="Y37" s="138" t="e">
        <f>+#REF!-#REF!</f>
        <v>#REF!</v>
      </c>
      <c r="Z37" s="138" t="e">
        <f>+#REF!-#REF!</f>
        <v>#REF!</v>
      </c>
      <c r="AA37" s="141" t="e">
        <f>+#REF!-#REF!</f>
        <v>#REF!</v>
      </c>
      <c r="AB37" s="138" t="e">
        <f>+#REF!-#REF!</f>
        <v>#REF!</v>
      </c>
      <c r="AC37" s="138" t="e">
        <f>+#REF!-#REF!</f>
        <v>#REF!</v>
      </c>
      <c r="AD37" s="138" t="e">
        <f>+#REF!-#REF!</f>
        <v>#REF!</v>
      </c>
      <c r="AE37" s="78" t="s">
        <v>47</v>
      </c>
      <c r="AF37" s="464" t="s">
        <v>47</v>
      </c>
      <c r="AG37" s="472"/>
      <c r="AH37" s="7"/>
      <c r="AI37" s="138">
        <v>61</v>
      </c>
      <c r="AJ37" s="7"/>
      <c r="AK37" s="138">
        <v>24</v>
      </c>
      <c r="AL37" s="7"/>
      <c r="AM37" s="138">
        <v>16</v>
      </c>
      <c r="AN37" s="7"/>
      <c r="AO37" s="138">
        <v>21</v>
      </c>
      <c r="AP37" s="7"/>
      <c r="AQ37" s="138">
        <v>0</v>
      </c>
      <c r="AR37" s="139">
        <v>0</v>
      </c>
      <c r="AS37" s="138">
        <v>0</v>
      </c>
      <c r="AT37" s="138">
        <v>0</v>
      </c>
      <c r="AU37" s="140">
        <v>0</v>
      </c>
      <c r="AV37" s="139">
        <v>81</v>
      </c>
      <c r="AW37" s="138">
        <v>42</v>
      </c>
      <c r="AX37" s="138">
        <v>22</v>
      </c>
      <c r="AY37" s="140">
        <v>17</v>
      </c>
    </row>
    <row r="38" spans="1:51" ht="9" customHeight="1">
      <c r="A38" s="464" t="s">
        <v>48</v>
      </c>
      <c r="B38" s="465"/>
      <c r="C38" s="7"/>
      <c r="D38" s="151"/>
      <c r="E38" s="7"/>
      <c r="F38" s="151"/>
      <c r="G38" s="7"/>
      <c r="H38" s="151"/>
      <c r="I38" s="7"/>
      <c r="J38" s="151"/>
      <c r="K38" s="7"/>
      <c r="L38" s="151"/>
      <c r="M38" s="103"/>
      <c r="N38" s="153"/>
      <c r="O38" s="1"/>
      <c r="P38" s="153"/>
      <c r="Q38" s="1"/>
      <c r="R38" s="153"/>
      <c r="S38" s="1"/>
      <c r="T38" s="153"/>
      <c r="U38" s="1"/>
      <c r="V38" s="177"/>
      <c r="W38" s="151"/>
      <c r="X38" s="151"/>
      <c r="Y38" s="151"/>
      <c r="Z38" s="151"/>
      <c r="AA38" s="158"/>
      <c r="AB38" s="153"/>
      <c r="AC38" s="153"/>
      <c r="AD38" s="153"/>
      <c r="AE38" s="78" t="s">
        <v>48</v>
      </c>
      <c r="AF38" s="464" t="s">
        <v>48</v>
      </c>
      <c r="AG38" s="465"/>
      <c r="AH38" s="7"/>
      <c r="AI38" s="151"/>
      <c r="AJ38" s="7"/>
      <c r="AK38" s="151"/>
      <c r="AL38" s="7"/>
      <c r="AM38" s="151"/>
      <c r="AN38" s="7"/>
      <c r="AO38" s="151"/>
      <c r="AP38" s="7"/>
      <c r="AQ38" s="151"/>
      <c r="AR38" s="152"/>
      <c r="AS38" s="153"/>
      <c r="AT38" s="153"/>
      <c r="AU38" s="157"/>
      <c r="AV38" s="152"/>
      <c r="AW38" s="153"/>
      <c r="AX38" s="153"/>
      <c r="AY38" s="157"/>
    </row>
    <row r="39" spans="1:51" ht="16.5" customHeight="1">
      <c r="A39" s="464" t="s">
        <v>49</v>
      </c>
      <c r="B39" s="465"/>
      <c r="C39" s="7"/>
      <c r="D39" s="138" t="e">
        <f>+#REF!-#REF!</f>
        <v>#REF!</v>
      </c>
      <c r="E39" s="7"/>
      <c r="F39" s="138" t="e">
        <f>+#REF!-#REF!</f>
        <v>#REF!</v>
      </c>
      <c r="G39" s="7"/>
      <c r="H39" s="138" t="e">
        <f>+#REF!-#REF!</f>
        <v>#REF!</v>
      </c>
      <c r="I39" s="7"/>
      <c r="J39" s="138" t="e">
        <f>+#REF!-#REF!</f>
        <v>#REF!</v>
      </c>
      <c r="K39" s="7"/>
      <c r="L39" s="138" t="e">
        <f>+#REF!-#REF!</f>
        <v>#REF!</v>
      </c>
      <c r="M39" s="103"/>
      <c r="N39" s="138" t="e">
        <f>+#REF!-#REF!</f>
        <v>#REF!</v>
      </c>
      <c r="O39" s="1"/>
      <c r="P39" s="138" t="e">
        <f>+#REF!-#REF!</f>
        <v>#REF!</v>
      </c>
      <c r="Q39" s="1"/>
      <c r="R39" s="138" t="e">
        <f>+#REF!-#REF!</f>
        <v>#REF!</v>
      </c>
      <c r="S39" s="1"/>
      <c r="T39" s="138" t="e">
        <f>+#REF!-#REF!</f>
        <v>#REF!</v>
      </c>
      <c r="U39" s="1"/>
      <c r="V39" s="177" t="e">
        <f>+#REF!-#REF!</f>
        <v>#REF!</v>
      </c>
      <c r="W39" s="138" t="e">
        <f>+#REF!-#REF!</f>
        <v>#REF!</v>
      </c>
      <c r="X39" s="138" t="e">
        <f>+#REF!-#REF!</f>
        <v>#REF!</v>
      </c>
      <c r="Y39" s="138" t="e">
        <f>+#REF!-#REF!</f>
        <v>#REF!</v>
      </c>
      <c r="Z39" s="138" t="e">
        <f>+#REF!-#REF!</f>
        <v>#REF!</v>
      </c>
      <c r="AA39" s="141" t="e">
        <f>+#REF!-#REF!</f>
        <v>#REF!</v>
      </c>
      <c r="AB39" s="138" t="e">
        <f>+#REF!-#REF!</f>
        <v>#REF!</v>
      </c>
      <c r="AC39" s="138" t="e">
        <f>+#REF!-#REF!</f>
        <v>#REF!</v>
      </c>
      <c r="AD39" s="138" t="e">
        <f>+#REF!-#REF!</f>
        <v>#REF!</v>
      </c>
      <c r="AE39" s="78" t="s">
        <v>49</v>
      </c>
      <c r="AF39" s="464" t="s">
        <v>49</v>
      </c>
      <c r="AG39" s="465"/>
      <c r="AH39" s="7"/>
      <c r="AI39" s="138">
        <v>0</v>
      </c>
      <c r="AJ39" s="7"/>
      <c r="AK39" s="138">
        <v>0</v>
      </c>
      <c r="AL39" s="7"/>
      <c r="AM39" s="138">
        <v>0</v>
      </c>
      <c r="AN39" s="7"/>
      <c r="AO39" s="138">
        <v>0</v>
      </c>
      <c r="AP39" s="7"/>
      <c r="AQ39" s="138">
        <v>0</v>
      </c>
      <c r="AR39" s="139">
        <v>0</v>
      </c>
      <c r="AS39" s="138">
        <v>0</v>
      </c>
      <c r="AT39" s="138">
        <v>0</v>
      </c>
      <c r="AU39" s="140">
        <v>0</v>
      </c>
      <c r="AV39" s="139">
        <v>0</v>
      </c>
      <c r="AW39" s="138">
        <v>0</v>
      </c>
      <c r="AX39" s="138">
        <v>0</v>
      </c>
      <c r="AY39" s="140">
        <v>0</v>
      </c>
    </row>
    <row r="40" spans="1:51" ht="16.5" customHeight="1">
      <c r="A40" s="55"/>
      <c r="B40" s="54" t="s">
        <v>50</v>
      </c>
      <c r="C40" s="7"/>
      <c r="D40" s="138" t="e">
        <f>+#REF!-#REF!</f>
        <v>#REF!</v>
      </c>
      <c r="E40" s="7"/>
      <c r="F40" s="138" t="e">
        <f>+#REF!-#REF!</f>
        <v>#REF!</v>
      </c>
      <c r="G40" s="7"/>
      <c r="H40" s="138" t="e">
        <f>+#REF!-#REF!</f>
        <v>#REF!</v>
      </c>
      <c r="I40" s="7"/>
      <c r="J40" s="138" t="e">
        <f>+#REF!-#REF!</f>
        <v>#REF!</v>
      </c>
      <c r="K40" s="7"/>
      <c r="L40" s="138" t="e">
        <f>+#REF!-#REF!</f>
        <v>#REF!</v>
      </c>
      <c r="M40" s="103"/>
      <c r="N40" s="138" t="e">
        <f>+#REF!-#REF!</f>
        <v>#REF!</v>
      </c>
      <c r="O40" s="1"/>
      <c r="P40" s="138" t="e">
        <f>+#REF!-#REF!</f>
        <v>#REF!</v>
      </c>
      <c r="Q40" s="1"/>
      <c r="R40" s="138" t="e">
        <f>+#REF!-#REF!</f>
        <v>#REF!</v>
      </c>
      <c r="S40" s="1"/>
      <c r="T40" s="138" t="e">
        <f>+#REF!-#REF!</f>
        <v>#REF!</v>
      </c>
      <c r="U40" s="1"/>
      <c r="V40" s="177" t="e">
        <f>+#REF!-#REF!</f>
        <v>#REF!</v>
      </c>
      <c r="W40" s="138" t="e">
        <f>+#REF!-#REF!</f>
        <v>#REF!</v>
      </c>
      <c r="X40" s="138" t="e">
        <f>+#REF!-#REF!</f>
        <v>#REF!</v>
      </c>
      <c r="Y40" s="138" t="e">
        <f>+#REF!-#REF!</f>
        <v>#REF!</v>
      </c>
      <c r="Z40" s="138" t="e">
        <f>+#REF!-#REF!</f>
        <v>#REF!</v>
      </c>
      <c r="AA40" s="141" t="e">
        <f>+#REF!-#REF!</f>
        <v>#REF!</v>
      </c>
      <c r="AB40" s="138" t="e">
        <f>+#REF!-#REF!</f>
        <v>#REF!</v>
      </c>
      <c r="AC40" s="138" t="e">
        <f>+#REF!-#REF!</f>
        <v>#REF!</v>
      </c>
      <c r="AD40" s="138" t="e">
        <f>+#REF!-#REF!</f>
        <v>#REF!</v>
      </c>
      <c r="AE40" s="62"/>
      <c r="AF40" s="55"/>
      <c r="AG40" s="54" t="s">
        <v>50</v>
      </c>
      <c r="AH40" s="7"/>
      <c r="AI40" s="138">
        <v>0</v>
      </c>
      <c r="AJ40" s="7"/>
      <c r="AK40" s="138">
        <v>0</v>
      </c>
      <c r="AL40" s="7"/>
      <c r="AM40" s="138">
        <v>0</v>
      </c>
      <c r="AN40" s="7"/>
      <c r="AO40" s="138">
        <v>0</v>
      </c>
      <c r="AP40" s="7"/>
      <c r="AQ40" s="138">
        <v>0</v>
      </c>
      <c r="AR40" s="139">
        <v>0</v>
      </c>
      <c r="AS40" s="138">
        <v>0</v>
      </c>
      <c r="AT40" s="138">
        <v>0</v>
      </c>
      <c r="AU40" s="140">
        <v>0</v>
      </c>
      <c r="AV40" s="139">
        <v>0</v>
      </c>
      <c r="AW40" s="138">
        <v>0</v>
      </c>
      <c r="AX40" s="138">
        <v>0</v>
      </c>
      <c r="AY40" s="140">
        <v>0</v>
      </c>
    </row>
    <row r="41" spans="1:51" ht="16.5" customHeight="1">
      <c r="A41" s="55"/>
      <c r="B41" s="54" t="s">
        <v>51</v>
      </c>
      <c r="C41" s="7"/>
      <c r="D41" s="138" t="e">
        <f>+#REF!-#REF!</f>
        <v>#REF!</v>
      </c>
      <c r="E41" s="7"/>
      <c r="F41" s="138" t="e">
        <f>+#REF!-#REF!</f>
        <v>#REF!</v>
      </c>
      <c r="G41" s="7"/>
      <c r="H41" s="138" t="e">
        <f>+#REF!-#REF!</f>
        <v>#REF!</v>
      </c>
      <c r="I41" s="7"/>
      <c r="J41" s="138" t="e">
        <f>+#REF!-#REF!</f>
        <v>#REF!</v>
      </c>
      <c r="K41" s="7"/>
      <c r="L41" s="138" t="e">
        <f>+#REF!-#REF!</f>
        <v>#REF!</v>
      </c>
      <c r="M41" s="103"/>
      <c r="N41" s="138" t="e">
        <f>+#REF!-#REF!</f>
        <v>#REF!</v>
      </c>
      <c r="O41" s="1"/>
      <c r="P41" s="138" t="e">
        <f>+#REF!-#REF!</f>
        <v>#REF!</v>
      </c>
      <c r="Q41" s="1"/>
      <c r="R41" s="138" t="e">
        <f>+#REF!-#REF!</f>
        <v>#REF!</v>
      </c>
      <c r="S41" s="1"/>
      <c r="T41" s="138" t="e">
        <f>+#REF!-#REF!</f>
        <v>#REF!</v>
      </c>
      <c r="U41" s="1"/>
      <c r="V41" s="177" t="e">
        <f>+#REF!-#REF!</f>
        <v>#REF!</v>
      </c>
      <c r="W41" s="138" t="e">
        <f>+#REF!-#REF!</f>
        <v>#REF!</v>
      </c>
      <c r="X41" s="138" t="e">
        <f>+#REF!-#REF!</f>
        <v>#REF!</v>
      </c>
      <c r="Y41" s="138" t="e">
        <f>+#REF!-#REF!</f>
        <v>#REF!</v>
      </c>
      <c r="Z41" s="138" t="e">
        <f>+#REF!-#REF!</f>
        <v>#REF!</v>
      </c>
      <c r="AA41" s="141" t="e">
        <f>+#REF!-#REF!</f>
        <v>#REF!</v>
      </c>
      <c r="AB41" s="138" t="e">
        <f>+#REF!-#REF!</f>
        <v>#REF!</v>
      </c>
      <c r="AC41" s="138" t="e">
        <f>+#REF!-#REF!</f>
        <v>#REF!</v>
      </c>
      <c r="AD41" s="138" t="e">
        <f>+#REF!-#REF!</f>
        <v>#REF!</v>
      </c>
      <c r="AE41" s="62"/>
      <c r="AF41" s="55"/>
      <c r="AG41" s="54" t="s">
        <v>51</v>
      </c>
      <c r="AH41" s="7"/>
      <c r="AI41" s="138">
        <v>0</v>
      </c>
      <c r="AJ41" s="7"/>
      <c r="AK41" s="138">
        <v>0</v>
      </c>
      <c r="AL41" s="7"/>
      <c r="AM41" s="138">
        <v>0</v>
      </c>
      <c r="AN41" s="7"/>
      <c r="AO41" s="138">
        <v>0</v>
      </c>
      <c r="AP41" s="7"/>
      <c r="AQ41" s="138">
        <v>0</v>
      </c>
      <c r="AR41" s="139">
        <v>0</v>
      </c>
      <c r="AS41" s="138">
        <v>0</v>
      </c>
      <c r="AT41" s="138">
        <v>0</v>
      </c>
      <c r="AU41" s="140">
        <v>0</v>
      </c>
      <c r="AV41" s="139">
        <v>0</v>
      </c>
      <c r="AW41" s="138">
        <v>0</v>
      </c>
      <c r="AX41" s="138">
        <v>0</v>
      </c>
      <c r="AY41" s="140">
        <v>0</v>
      </c>
    </row>
    <row r="42" spans="1:51" ht="12" customHeight="1">
      <c r="A42" s="55"/>
      <c r="B42" s="54"/>
      <c r="C42" s="7"/>
      <c r="D42" s="154"/>
      <c r="E42" s="7"/>
      <c r="F42" s="154"/>
      <c r="G42" s="7"/>
      <c r="H42" s="154"/>
      <c r="I42" s="7"/>
      <c r="J42" s="154"/>
      <c r="K42" s="7"/>
      <c r="L42" s="154"/>
      <c r="M42" s="103"/>
      <c r="N42" s="156"/>
      <c r="O42" s="1"/>
      <c r="P42" s="156"/>
      <c r="Q42" s="1"/>
      <c r="R42" s="156"/>
      <c r="S42" s="1"/>
      <c r="T42" s="156"/>
      <c r="U42" s="1"/>
      <c r="V42" s="177"/>
      <c r="W42" s="154"/>
      <c r="X42" s="154"/>
      <c r="Y42" s="154"/>
      <c r="Z42" s="154"/>
      <c r="AA42" s="155"/>
      <c r="AB42" s="156"/>
      <c r="AC42" s="156"/>
      <c r="AD42" s="156"/>
      <c r="AE42" s="62"/>
      <c r="AF42" s="55"/>
      <c r="AG42" s="54"/>
      <c r="AH42" s="7"/>
      <c r="AI42" s="154"/>
      <c r="AJ42" s="7"/>
      <c r="AK42" s="154"/>
      <c r="AL42" s="7"/>
      <c r="AM42" s="154"/>
      <c r="AN42" s="7"/>
      <c r="AO42" s="154"/>
      <c r="AP42" s="7"/>
      <c r="AQ42" s="154"/>
      <c r="AR42" s="170"/>
      <c r="AS42" s="156"/>
      <c r="AT42" s="156"/>
      <c r="AU42" s="163"/>
      <c r="AV42" s="170"/>
      <c r="AW42" s="156"/>
      <c r="AX42" s="156"/>
      <c r="AY42" s="163"/>
    </row>
    <row r="43" spans="1:51" ht="16.5" customHeight="1">
      <c r="A43" s="464" t="s">
        <v>52</v>
      </c>
      <c r="B43" s="465"/>
      <c r="C43" s="7"/>
      <c r="D43" s="175" t="e">
        <f>+#REF!-#REF!</f>
        <v>#REF!</v>
      </c>
      <c r="E43" s="47"/>
      <c r="F43" s="175" t="e">
        <f>+#REF!-#REF!</f>
        <v>#REF!</v>
      </c>
      <c r="G43" s="47"/>
      <c r="H43" s="175" t="e">
        <f>+#REF!-#REF!</f>
        <v>#REF!</v>
      </c>
      <c r="I43" s="47"/>
      <c r="J43" s="175" t="e">
        <f>+#REF!-#REF!</f>
        <v>#REF!</v>
      </c>
      <c r="K43" s="7"/>
      <c r="L43" s="138" t="e">
        <f>+#REF!-#REF!</f>
        <v>#REF!</v>
      </c>
      <c r="M43" s="103"/>
      <c r="N43" s="175" t="e">
        <f>+#REF!-#REF!</f>
        <v>#REF!</v>
      </c>
      <c r="O43" s="128"/>
      <c r="P43" s="175" t="e">
        <f>+#REF!-#REF!</f>
        <v>#REF!</v>
      </c>
      <c r="Q43" s="128"/>
      <c r="R43" s="175" t="e">
        <f>+#REF!-#REF!</f>
        <v>#REF!</v>
      </c>
      <c r="S43" s="128"/>
      <c r="T43" s="175" t="e">
        <f>+#REF!-#REF!</f>
        <v>#REF!</v>
      </c>
      <c r="U43" s="1"/>
      <c r="V43" s="177" t="e">
        <f>+#REF!-#REF!</f>
        <v>#REF!</v>
      </c>
      <c r="W43" s="175" t="e">
        <f>+#REF!-#REF!</f>
        <v>#REF!</v>
      </c>
      <c r="X43" s="175" t="e">
        <f>+#REF!-#REF!</f>
        <v>#REF!</v>
      </c>
      <c r="Y43" s="175" t="e">
        <f>+#REF!-#REF!</f>
        <v>#REF!</v>
      </c>
      <c r="Z43" s="175" t="e">
        <f>+#REF!-#REF!</f>
        <v>#REF!</v>
      </c>
      <c r="AA43" s="141" t="e">
        <f>+#REF!-#REF!</f>
        <v>#REF!</v>
      </c>
      <c r="AB43" s="138" t="e">
        <f>+#REF!-#REF!</f>
        <v>#REF!</v>
      </c>
      <c r="AC43" s="138" t="e">
        <f>+#REF!-#REF!</f>
        <v>#REF!</v>
      </c>
      <c r="AD43" s="138" t="e">
        <f>+#REF!-#REF!</f>
        <v>#REF!</v>
      </c>
      <c r="AE43" s="78" t="s">
        <v>52</v>
      </c>
      <c r="AF43" s="464" t="s">
        <v>52</v>
      </c>
      <c r="AG43" s="465"/>
      <c r="AH43" s="7"/>
      <c r="AI43" s="138">
        <v>0</v>
      </c>
      <c r="AJ43" s="7"/>
      <c r="AK43" s="138">
        <v>0</v>
      </c>
      <c r="AL43" s="7"/>
      <c r="AM43" s="138">
        <v>0</v>
      </c>
      <c r="AN43" s="7"/>
      <c r="AO43" s="138">
        <v>0</v>
      </c>
      <c r="AP43" s="7"/>
      <c r="AQ43" s="138">
        <v>0</v>
      </c>
      <c r="AR43" s="139">
        <v>0</v>
      </c>
      <c r="AS43" s="138">
        <v>0</v>
      </c>
      <c r="AT43" s="138">
        <v>0</v>
      </c>
      <c r="AU43" s="140">
        <v>0</v>
      </c>
      <c r="AV43" s="139">
        <v>0</v>
      </c>
      <c r="AW43" s="138">
        <v>0</v>
      </c>
      <c r="AX43" s="138">
        <v>0</v>
      </c>
      <c r="AY43" s="140">
        <v>0</v>
      </c>
    </row>
    <row r="44" spans="1:51" ht="16.5" customHeight="1">
      <c r="A44" s="55"/>
      <c r="B44" s="54" t="s">
        <v>53</v>
      </c>
      <c r="C44" s="7"/>
      <c r="D44" s="138" t="e">
        <f>+#REF!-#REF!</f>
        <v>#REF!</v>
      </c>
      <c r="E44" s="7"/>
      <c r="F44" s="138" t="e">
        <f>+#REF!-#REF!</f>
        <v>#REF!</v>
      </c>
      <c r="G44" s="7"/>
      <c r="H44" s="138" t="e">
        <f>+#REF!-#REF!</f>
        <v>#REF!</v>
      </c>
      <c r="I44" s="7"/>
      <c r="J44" s="138" t="e">
        <f>+#REF!-#REF!</f>
        <v>#REF!</v>
      </c>
      <c r="K44" s="7"/>
      <c r="L44" s="138" t="e">
        <f>+#REF!-#REF!</f>
        <v>#REF!</v>
      </c>
      <c r="M44" s="103"/>
      <c r="N44" s="138" t="e">
        <f>+#REF!-#REF!</f>
        <v>#REF!</v>
      </c>
      <c r="O44" s="1"/>
      <c r="P44" s="138" t="e">
        <f>+#REF!-#REF!</f>
        <v>#REF!</v>
      </c>
      <c r="Q44" s="1"/>
      <c r="R44" s="138" t="e">
        <f>+#REF!-#REF!</f>
        <v>#REF!</v>
      </c>
      <c r="S44" s="1"/>
      <c r="T44" s="138" t="e">
        <f>+#REF!-#REF!</f>
        <v>#REF!</v>
      </c>
      <c r="U44" s="1"/>
      <c r="V44" s="177" t="e">
        <f>+#REF!-#REF!</f>
        <v>#REF!</v>
      </c>
      <c r="W44" s="138" t="e">
        <f>+#REF!-#REF!</f>
        <v>#REF!</v>
      </c>
      <c r="X44" s="138" t="e">
        <f>+#REF!-#REF!</f>
        <v>#REF!</v>
      </c>
      <c r="Y44" s="138" t="e">
        <f>+#REF!-#REF!</f>
        <v>#REF!</v>
      </c>
      <c r="Z44" s="138" t="e">
        <f>+#REF!-#REF!</f>
        <v>#REF!</v>
      </c>
      <c r="AA44" s="141" t="e">
        <f>+#REF!-#REF!</f>
        <v>#REF!</v>
      </c>
      <c r="AB44" s="138" t="e">
        <f>+#REF!-#REF!</f>
        <v>#REF!</v>
      </c>
      <c r="AC44" s="138" t="e">
        <f>+#REF!-#REF!</f>
        <v>#REF!</v>
      </c>
      <c r="AD44" s="138" t="e">
        <f>+#REF!-#REF!</f>
        <v>#REF!</v>
      </c>
      <c r="AE44" s="62"/>
      <c r="AF44" s="55"/>
      <c r="AG44" s="54" t="s">
        <v>53</v>
      </c>
      <c r="AH44" s="7"/>
      <c r="AI44" s="138">
        <v>0</v>
      </c>
      <c r="AJ44" s="7"/>
      <c r="AK44" s="138">
        <v>0</v>
      </c>
      <c r="AL44" s="7"/>
      <c r="AM44" s="138">
        <v>0</v>
      </c>
      <c r="AN44" s="7"/>
      <c r="AO44" s="138">
        <v>0</v>
      </c>
      <c r="AP44" s="7"/>
      <c r="AQ44" s="138">
        <v>0</v>
      </c>
      <c r="AR44" s="139">
        <v>0</v>
      </c>
      <c r="AS44" s="138">
        <v>0</v>
      </c>
      <c r="AT44" s="138">
        <v>0</v>
      </c>
      <c r="AU44" s="140">
        <v>0</v>
      </c>
      <c r="AV44" s="139">
        <v>0</v>
      </c>
      <c r="AW44" s="138">
        <v>0</v>
      </c>
      <c r="AX44" s="138">
        <v>0</v>
      </c>
      <c r="AY44" s="140">
        <v>0</v>
      </c>
    </row>
    <row r="45" spans="1:51" ht="12" customHeight="1">
      <c r="A45" s="55"/>
      <c r="B45" s="54"/>
      <c r="C45" s="7"/>
      <c r="D45" s="154"/>
      <c r="E45" s="7"/>
      <c r="F45" s="154"/>
      <c r="G45" s="7"/>
      <c r="H45" s="154"/>
      <c r="I45" s="7"/>
      <c r="J45" s="154"/>
      <c r="K45" s="7"/>
      <c r="L45" s="154"/>
      <c r="M45" s="103"/>
      <c r="N45" s="156"/>
      <c r="O45" s="1"/>
      <c r="P45" s="156"/>
      <c r="Q45" s="1"/>
      <c r="R45" s="156"/>
      <c r="S45" s="1"/>
      <c r="T45" s="156"/>
      <c r="U45" s="1"/>
      <c r="V45" s="177"/>
      <c r="W45" s="154"/>
      <c r="X45" s="154"/>
      <c r="Y45" s="154"/>
      <c r="Z45" s="154"/>
      <c r="AA45" s="155"/>
      <c r="AB45" s="156"/>
      <c r="AC45" s="156"/>
      <c r="AD45" s="156"/>
      <c r="AE45" s="62"/>
      <c r="AF45" s="55"/>
      <c r="AG45" s="54"/>
      <c r="AH45" s="7"/>
      <c r="AI45" s="154"/>
      <c r="AJ45" s="7"/>
      <c r="AK45" s="154"/>
      <c r="AL45" s="7"/>
      <c r="AM45" s="154"/>
      <c r="AN45" s="7"/>
      <c r="AO45" s="154"/>
      <c r="AP45" s="7"/>
      <c r="AQ45" s="154"/>
      <c r="AR45" s="170"/>
      <c r="AS45" s="156"/>
      <c r="AT45" s="156"/>
      <c r="AU45" s="163"/>
      <c r="AV45" s="170"/>
      <c r="AW45" s="156"/>
      <c r="AX45" s="156"/>
      <c r="AY45" s="163"/>
    </row>
    <row r="46" spans="1:51" ht="16.5" customHeight="1">
      <c r="A46" s="464" t="s">
        <v>54</v>
      </c>
      <c r="B46" s="465"/>
      <c r="C46" s="7"/>
      <c r="D46" s="138" t="e">
        <f>+#REF!-#REF!</f>
        <v>#REF!</v>
      </c>
      <c r="E46" s="7"/>
      <c r="F46" s="138" t="e">
        <f>+#REF!-#REF!</f>
        <v>#REF!</v>
      </c>
      <c r="G46" s="7"/>
      <c r="H46" s="138" t="e">
        <f>+#REF!-#REF!</f>
        <v>#REF!</v>
      </c>
      <c r="I46" s="7"/>
      <c r="J46" s="138" t="e">
        <f>+#REF!-#REF!</f>
        <v>#REF!</v>
      </c>
      <c r="K46" s="7"/>
      <c r="L46" s="138" t="e">
        <f>+#REF!-#REF!</f>
        <v>#REF!</v>
      </c>
      <c r="M46" s="103"/>
      <c r="N46" s="138" t="e">
        <f>+#REF!-#REF!</f>
        <v>#REF!</v>
      </c>
      <c r="O46" s="1"/>
      <c r="P46" s="138" t="e">
        <f>+#REF!-#REF!</f>
        <v>#REF!</v>
      </c>
      <c r="Q46" s="1"/>
      <c r="R46" s="138" t="e">
        <f>+#REF!-#REF!</f>
        <v>#REF!</v>
      </c>
      <c r="S46" s="1"/>
      <c r="T46" s="138" t="e">
        <f>+#REF!-#REF!</f>
        <v>#REF!</v>
      </c>
      <c r="U46" s="1"/>
      <c r="V46" s="177" t="e">
        <f>+#REF!-#REF!</f>
        <v>#REF!</v>
      </c>
      <c r="W46" s="138" t="e">
        <f>+#REF!-#REF!</f>
        <v>#REF!</v>
      </c>
      <c r="X46" s="138" t="e">
        <f>+#REF!-#REF!</f>
        <v>#REF!</v>
      </c>
      <c r="Y46" s="138" t="e">
        <f>+#REF!-#REF!</f>
        <v>#REF!</v>
      </c>
      <c r="Z46" s="138" t="e">
        <f>+#REF!-#REF!</f>
        <v>#REF!</v>
      </c>
      <c r="AA46" s="141" t="e">
        <f>+#REF!-#REF!</f>
        <v>#REF!</v>
      </c>
      <c r="AB46" s="138" t="e">
        <f>+#REF!-#REF!</f>
        <v>#REF!</v>
      </c>
      <c r="AC46" s="138" t="e">
        <f>+#REF!-#REF!</f>
        <v>#REF!</v>
      </c>
      <c r="AD46" s="138" t="e">
        <f>+#REF!-#REF!</f>
        <v>#REF!</v>
      </c>
      <c r="AE46" s="78" t="s">
        <v>54</v>
      </c>
      <c r="AF46" s="464" t="s">
        <v>54</v>
      </c>
      <c r="AG46" s="465"/>
      <c r="AH46" s="7"/>
      <c r="AI46" s="138">
        <v>0</v>
      </c>
      <c r="AJ46" s="7"/>
      <c r="AK46" s="138">
        <v>0</v>
      </c>
      <c r="AL46" s="7"/>
      <c r="AM46" s="138">
        <v>0</v>
      </c>
      <c r="AN46" s="7"/>
      <c r="AO46" s="138">
        <v>0</v>
      </c>
      <c r="AP46" s="7"/>
      <c r="AQ46" s="138">
        <v>0</v>
      </c>
      <c r="AR46" s="139">
        <v>0</v>
      </c>
      <c r="AS46" s="138">
        <v>0</v>
      </c>
      <c r="AT46" s="138">
        <v>0</v>
      </c>
      <c r="AU46" s="140">
        <v>0</v>
      </c>
      <c r="AV46" s="139">
        <v>0</v>
      </c>
      <c r="AW46" s="138">
        <v>0</v>
      </c>
      <c r="AX46" s="138">
        <v>0</v>
      </c>
      <c r="AY46" s="140">
        <v>0</v>
      </c>
    </row>
    <row r="47" spans="1:51" ht="16.5" customHeight="1">
      <c r="A47" s="55"/>
      <c r="B47" s="34" t="s">
        <v>55</v>
      </c>
      <c r="C47" s="7"/>
      <c r="D47" s="138" t="e">
        <f>+#REF!-#REF!</f>
        <v>#REF!</v>
      </c>
      <c r="E47" s="7"/>
      <c r="F47" s="138" t="e">
        <f>+#REF!-#REF!</f>
        <v>#REF!</v>
      </c>
      <c r="G47" s="7"/>
      <c r="H47" s="138" t="e">
        <f>+#REF!-#REF!</f>
        <v>#REF!</v>
      </c>
      <c r="I47" s="7"/>
      <c r="J47" s="138" t="e">
        <f>+#REF!-#REF!</f>
        <v>#REF!</v>
      </c>
      <c r="K47" s="7"/>
      <c r="L47" s="138" t="e">
        <f>+#REF!-#REF!</f>
        <v>#REF!</v>
      </c>
      <c r="M47" s="103"/>
      <c r="N47" s="138" t="e">
        <f>+#REF!-#REF!</f>
        <v>#REF!</v>
      </c>
      <c r="O47" s="1"/>
      <c r="P47" s="138" t="e">
        <f>+#REF!-#REF!</f>
        <v>#REF!</v>
      </c>
      <c r="Q47" s="1"/>
      <c r="R47" s="138" t="e">
        <f>+#REF!-#REF!</f>
        <v>#REF!</v>
      </c>
      <c r="S47" s="1"/>
      <c r="T47" s="138" t="e">
        <f>+#REF!-#REF!</f>
        <v>#REF!</v>
      </c>
      <c r="U47" s="1"/>
      <c r="V47" s="177" t="e">
        <f>+#REF!-#REF!</f>
        <v>#REF!</v>
      </c>
      <c r="W47" s="138" t="e">
        <f>+#REF!-#REF!</f>
        <v>#REF!</v>
      </c>
      <c r="X47" s="138" t="e">
        <f>+#REF!-#REF!</f>
        <v>#REF!</v>
      </c>
      <c r="Y47" s="138" t="e">
        <f>+#REF!-#REF!</f>
        <v>#REF!</v>
      </c>
      <c r="Z47" s="138" t="e">
        <f>+#REF!-#REF!</f>
        <v>#REF!</v>
      </c>
      <c r="AA47" s="141" t="e">
        <f>+#REF!-#REF!</f>
        <v>#REF!</v>
      </c>
      <c r="AB47" s="138" t="e">
        <f>+#REF!-#REF!</f>
        <v>#REF!</v>
      </c>
      <c r="AC47" s="138" t="e">
        <f>+#REF!-#REF!</f>
        <v>#REF!</v>
      </c>
      <c r="AD47" s="138" t="e">
        <f>+#REF!-#REF!</f>
        <v>#REF!</v>
      </c>
      <c r="AE47" s="62"/>
      <c r="AF47" s="55"/>
      <c r="AG47" s="34" t="s">
        <v>55</v>
      </c>
      <c r="AH47" s="7"/>
      <c r="AI47" s="138">
        <v>0</v>
      </c>
      <c r="AJ47" s="7"/>
      <c r="AK47" s="138">
        <v>0</v>
      </c>
      <c r="AL47" s="7"/>
      <c r="AM47" s="138">
        <v>0</v>
      </c>
      <c r="AN47" s="7"/>
      <c r="AO47" s="138">
        <v>0</v>
      </c>
      <c r="AP47" s="7"/>
      <c r="AQ47" s="138">
        <v>0</v>
      </c>
      <c r="AR47" s="139">
        <v>0</v>
      </c>
      <c r="AS47" s="138">
        <v>0</v>
      </c>
      <c r="AT47" s="138">
        <v>0</v>
      </c>
      <c r="AU47" s="140">
        <v>0</v>
      </c>
      <c r="AV47" s="139">
        <v>0</v>
      </c>
      <c r="AW47" s="138">
        <v>0</v>
      </c>
      <c r="AX47" s="138">
        <v>0</v>
      </c>
      <c r="AY47" s="140">
        <v>0</v>
      </c>
    </row>
    <row r="48" spans="1:51" ht="12" customHeight="1">
      <c r="A48" s="55"/>
      <c r="B48" s="34"/>
      <c r="C48" s="7"/>
      <c r="D48" s="154"/>
      <c r="E48" s="7"/>
      <c r="F48" s="154"/>
      <c r="G48" s="7"/>
      <c r="H48" s="154"/>
      <c r="I48" s="7"/>
      <c r="J48" s="154"/>
      <c r="K48" s="7"/>
      <c r="L48" s="154"/>
      <c r="M48" s="103"/>
      <c r="N48" s="156"/>
      <c r="O48" s="1"/>
      <c r="P48" s="156"/>
      <c r="Q48" s="1"/>
      <c r="R48" s="156"/>
      <c r="S48" s="1"/>
      <c r="T48" s="156"/>
      <c r="U48" s="1"/>
      <c r="V48" s="177"/>
      <c r="W48" s="154"/>
      <c r="X48" s="154"/>
      <c r="Y48" s="154"/>
      <c r="Z48" s="154"/>
      <c r="AA48" s="155"/>
      <c r="AB48" s="156"/>
      <c r="AC48" s="156"/>
      <c r="AD48" s="156"/>
      <c r="AE48" s="62"/>
      <c r="AF48" s="55"/>
      <c r="AG48" s="34"/>
      <c r="AH48" s="7"/>
      <c r="AI48" s="154"/>
      <c r="AJ48" s="7"/>
      <c r="AK48" s="154"/>
      <c r="AL48" s="7"/>
      <c r="AM48" s="154"/>
      <c r="AN48" s="7"/>
      <c r="AO48" s="154"/>
      <c r="AP48" s="7"/>
      <c r="AQ48" s="154"/>
      <c r="AR48" s="170"/>
      <c r="AS48" s="156"/>
      <c r="AT48" s="156"/>
      <c r="AU48" s="163"/>
      <c r="AV48" s="170"/>
      <c r="AW48" s="156"/>
      <c r="AX48" s="156"/>
      <c r="AY48" s="163"/>
    </row>
    <row r="49" spans="1:51" ht="16.5" customHeight="1">
      <c r="A49" s="464" t="s">
        <v>56</v>
      </c>
      <c r="B49" s="465"/>
      <c r="C49" s="7"/>
      <c r="D49" s="138" t="e">
        <f>+#REF!-#REF!</f>
        <v>#REF!</v>
      </c>
      <c r="E49" s="7"/>
      <c r="F49" s="138" t="e">
        <f>+#REF!-#REF!</f>
        <v>#REF!</v>
      </c>
      <c r="G49" s="7"/>
      <c r="H49" s="138" t="e">
        <f>+#REF!-#REF!</f>
        <v>#REF!</v>
      </c>
      <c r="I49" s="7"/>
      <c r="J49" s="138" t="e">
        <f>+#REF!-#REF!</f>
        <v>#REF!</v>
      </c>
      <c r="K49" s="7"/>
      <c r="L49" s="138" t="e">
        <f>+#REF!-#REF!</f>
        <v>#REF!</v>
      </c>
      <c r="M49" s="103"/>
      <c r="N49" s="138" t="e">
        <f>+#REF!-#REF!</f>
        <v>#REF!</v>
      </c>
      <c r="O49" s="1"/>
      <c r="P49" s="138" t="e">
        <f>+#REF!-#REF!</f>
        <v>#REF!</v>
      </c>
      <c r="Q49" s="1"/>
      <c r="R49" s="138" t="e">
        <f>+#REF!-#REF!</f>
        <v>#REF!</v>
      </c>
      <c r="S49" s="1"/>
      <c r="T49" s="138" t="e">
        <f>+#REF!-#REF!</f>
        <v>#REF!</v>
      </c>
      <c r="U49" s="1"/>
      <c r="V49" s="177" t="e">
        <f>+#REF!-#REF!</f>
        <v>#REF!</v>
      </c>
      <c r="W49" s="138" t="e">
        <f>+#REF!-#REF!</f>
        <v>#REF!</v>
      </c>
      <c r="X49" s="138" t="e">
        <f>+#REF!-#REF!</f>
        <v>#REF!</v>
      </c>
      <c r="Y49" s="138" t="e">
        <f>+#REF!-#REF!</f>
        <v>#REF!</v>
      </c>
      <c r="Z49" s="138" t="e">
        <f>+#REF!-#REF!</f>
        <v>#REF!</v>
      </c>
      <c r="AA49" s="141" t="e">
        <f>+#REF!-#REF!</f>
        <v>#REF!</v>
      </c>
      <c r="AB49" s="138" t="e">
        <f>+#REF!-#REF!</f>
        <v>#REF!</v>
      </c>
      <c r="AC49" s="138" t="e">
        <f>+#REF!-#REF!</f>
        <v>#REF!</v>
      </c>
      <c r="AD49" s="138" t="e">
        <f>+#REF!-#REF!</f>
        <v>#REF!</v>
      </c>
      <c r="AE49" s="78" t="s">
        <v>56</v>
      </c>
      <c r="AF49" s="464" t="s">
        <v>56</v>
      </c>
      <c r="AG49" s="465"/>
      <c r="AH49" s="7"/>
      <c r="AI49" s="138">
        <v>0</v>
      </c>
      <c r="AJ49" s="7"/>
      <c r="AK49" s="138">
        <v>0</v>
      </c>
      <c r="AL49" s="7"/>
      <c r="AM49" s="138">
        <v>0</v>
      </c>
      <c r="AN49" s="7"/>
      <c r="AO49" s="138">
        <v>0</v>
      </c>
      <c r="AP49" s="7"/>
      <c r="AQ49" s="138">
        <v>0</v>
      </c>
      <c r="AR49" s="139">
        <v>0</v>
      </c>
      <c r="AS49" s="138">
        <v>0</v>
      </c>
      <c r="AT49" s="138">
        <v>0</v>
      </c>
      <c r="AU49" s="140">
        <v>0</v>
      </c>
      <c r="AV49" s="139">
        <v>0</v>
      </c>
      <c r="AW49" s="138">
        <v>0</v>
      </c>
      <c r="AX49" s="138">
        <v>0</v>
      </c>
      <c r="AY49" s="140">
        <v>0</v>
      </c>
    </row>
    <row r="50" spans="1:51" ht="16.5" customHeight="1">
      <c r="A50" s="55"/>
      <c r="B50" s="34" t="s">
        <v>57</v>
      </c>
      <c r="C50" s="7"/>
      <c r="D50" s="138" t="e">
        <f>+#REF!-#REF!</f>
        <v>#REF!</v>
      </c>
      <c r="E50" s="7"/>
      <c r="F50" s="138" t="e">
        <f>+#REF!-#REF!</f>
        <v>#REF!</v>
      </c>
      <c r="G50" s="7"/>
      <c r="H50" s="138" t="e">
        <f>+#REF!-#REF!</f>
        <v>#REF!</v>
      </c>
      <c r="I50" s="7"/>
      <c r="J50" s="138" t="e">
        <f>+#REF!-#REF!</f>
        <v>#REF!</v>
      </c>
      <c r="K50" s="7"/>
      <c r="L50" s="138" t="e">
        <f>+#REF!-#REF!</f>
        <v>#REF!</v>
      </c>
      <c r="M50" s="103"/>
      <c r="N50" s="138" t="e">
        <f>+#REF!-#REF!</f>
        <v>#REF!</v>
      </c>
      <c r="O50" s="1"/>
      <c r="P50" s="138" t="e">
        <f>+#REF!-#REF!</f>
        <v>#REF!</v>
      </c>
      <c r="Q50" s="1"/>
      <c r="R50" s="138" t="e">
        <f>+#REF!-#REF!</f>
        <v>#REF!</v>
      </c>
      <c r="S50" s="1"/>
      <c r="T50" s="138" t="e">
        <f>+#REF!-#REF!</f>
        <v>#REF!</v>
      </c>
      <c r="U50" s="1"/>
      <c r="V50" s="177" t="e">
        <f>+#REF!-#REF!</f>
        <v>#REF!</v>
      </c>
      <c r="W50" s="138" t="e">
        <f>+#REF!-#REF!</f>
        <v>#REF!</v>
      </c>
      <c r="X50" s="138" t="e">
        <f>+#REF!-#REF!</f>
        <v>#REF!</v>
      </c>
      <c r="Y50" s="138" t="e">
        <f>+#REF!-#REF!</f>
        <v>#REF!</v>
      </c>
      <c r="Z50" s="138" t="e">
        <f>+#REF!-#REF!</f>
        <v>#REF!</v>
      </c>
      <c r="AA50" s="141" t="e">
        <f>+#REF!-#REF!</f>
        <v>#REF!</v>
      </c>
      <c r="AB50" s="138" t="e">
        <f>+#REF!-#REF!</f>
        <v>#REF!</v>
      </c>
      <c r="AC50" s="138" t="e">
        <f>+#REF!-#REF!</f>
        <v>#REF!</v>
      </c>
      <c r="AD50" s="138" t="e">
        <f>+#REF!-#REF!</f>
        <v>#REF!</v>
      </c>
      <c r="AE50" s="62"/>
      <c r="AF50" s="55"/>
      <c r="AG50" s="34" t="s">
        <v>57</v>
      </c>
      <c r="AH50" s="7"/>
      <c r="AI50" s="138">
        <v>0</v>
      </c>
      <c r="AJ50" s="7"/>
      <c r="AK50" s="138">
        <v>0</v>
      </c>
      <c r="AL50" s="7"/>
      <c r="AM50" s="138">
        <v>0</v>
      </c>
      <c r="AN50" s="7"/>
      <c r="AO50" s="138">
        <v>0</v>
      </c>
      <c r="AP50" s="7"/>
      <c r="AQ50" s="138">
        <v>0</v>
      </c>
      <c r="AR50" s="139">
        <v>0</v>
      </c>
      <c r="AS50" s="138">
        <v>0</v>
      </c>
      <c r="AT50" s="138">
        <v>0</v>
      </c>
      <c r="AU50" s="140">
        <v>0</v>
      </c>
      <c r="AV50" s="139">
        <v>0</v>
      </c>
      <c r="AW50" s="138">
        <v>0</v>
      </c>
      <c r="AX50" s="138">
        <v>0</v>
      </c>
      <c r="AY50" s="140">
        <v>0</v>
      </c>
    </row>
    <row r="51" spans="1:51" ht="11.25" customHeight="1">
      <c r="A51" s="55"/>
      <c r="B51" s="34"/>
      <c r="C51" s="7"/>
      <c r="D51" s="154"/>
      <c r="E51" s="7"/>
      <c r="F51" s="154"/>
      <c r="G51" s="7"/>
      <c r="H51" s="154"/>
      <c r="I51" s="7"/>
      <c r="J51" s="154"/>
      <c r="K51" s="7"/>
      <c r="L51" s="154"/>
      <c r="M51" s="103"/>
      <c r="N51" s="156"/>
      <c r="O51" s="1"/>
      <c r="P51" s="156"/>
      <c r="Q51" s="1"/>
      <c r="R51" s="156"/>
      <c r="S51" s="1"/>
      <c r="T51" s="156"/>
      <c r="U51" s="1"/>
      <c r="V51" s="177"/>
      <c r="W51" s="154"/>
      <c r="X51" s="154"/>
      <c r="Y51" s="154"/>
      <c r="Z51" s="154"/>
      <c r="AA51" s="155"/>
      <c r="AB51" s="156"/>
      <c r="AC51" s="156"/>
      <c r="AD51" s="156"/>
      <c r="AE51" s="62"/>
      <c r="AF51" s="55"/>
      <c r="AG51" s="34"/>
      <c r="AH51" s="7"/>
      <c r="AI51" s="154"/>
      <c r="AJ51" s="7"/>
      <c r="AK51" s="154"/>
      <c r="AL51" s="7"/>
      <c r="AM51" s="154"/>
      <c r="AN51" s="7"/>
      <c r="AO51" s="154"/>
      <c r="AP51" s="7"/>
      <c r="AQ51" s="154"/>
      <c r="AR51" s="170"/>
      <c r="AS51" s="156"/>
      <c r="AT51" s="156"/>
      <c r="AU51" s="163"/>
      <c r="AV51" s="170"/>
      <c r="AW51" s="156"/>
      <c r="AX51" s="156"/>
      <c r="AY51" s="163"/>
    </row>
    <row r="52" spans="1:51" ht="16.5" customHeight="1">
      <c r="A52" s="464" t="s">
        <v>58</v>
      </c>
      <c r="B52" s="465"/>
      <c r="C52" s="7"/>
      <c r="D52" s="175" t="e">
        <f>+#REF!-#REF!</f>
        <v>#REF!</v>
      </c>
      <c r="E52" s="47"/>
      <c r="F52" s="175" t="e">
        <f>+#REF!-#REF!</f>
        <v>#REF!</v>
      </c>
      <c r="G52" s="47"/>
      <c r="H52" s="175" t="e">
        <f>+#REF!-#REF!</f>
        <v>#REF!</v>
      </c>
      <c r="I52" s="47"/>
      <c r="J52" s="175" t="e">
        <f>+#REF!-#REF!</f>
        <v>#REF!</v>
      </c>
      <c r="K52" s="7"/>
      <c r="L52" s="138" t="e">
        <f>+#REF!-#REF!</f>
        <v>#REF!</v>
      </c>
      <c r="M52" s="103"/>
      <c r="N52" s="138" t="e">
        <f>+#REF!-#REF!</f>
        <v>#REF!</v>
      </c>
      <c r="O52" s="1"/>
      <c r="P52" s="138" t="e">
        <f>+#REF!-#REF!</f>
        <v>#REF!</v>
      </c>
      <c r="Q52" s="1"/>
      <c r="R52" s="138" t="e">
        <f>+#REF!-#REF!</f>
        <v>#REF!</v>
      </c>
      <c r="S52" s="1"/>
      <c r="T52" s="138" t="e">
        <f>+#REF!-#REF!</f>
        <v>#REF!</v>
      </c>
      <c r="U52" s="1"/>
      <c r="V52" s="177" t="e">
        <f>+#REF!-#REF!</f>
        <v>#REF!</v>
      </c>
      <c r="W52" s="138" t="e">
        <f>+#REF!-#REF!</f>
        <v>#REF!</v>
      </c>
      <c r="X52" s="138" t="e">
        <f>+#REF!-#REF!</f>
        <v>#REF!</v>
      </c>
      <c r="Y52" s="138" t="e">
        <f>+#REF!-#REF!</f>
        <v>#REF!</v>
      </c>
      <c r="Z52" s="138" t="e">
        <f>+#REF!-#REF!</f>
        <v>#REF!</v>
      </c>
      <c r="AA52" s="141" t="e">
        <f>+#REF!-#REF!</f>
        <v>#REF!</v>
      </c>
      <c r="AB52" s="138" t="e">
        <f>+#REF!-#REF!</f>
        <v>#REF!</v>
      </c>
      <c r="AC52" s="138" t="e">
        <f>+#REF!-#REF!</f>
        <v>#REF!</v>
      </c>
      <c r="AD52" s="138" t="e">
        <f>+#REF!-#REF!</f>
        <v>#REF!</v>
      </c>
      <c r="AE52" s="78" t="s">
        <v>58</v>
      </c>
      <c r="AF52" s="464" t="s">
        <v>58</v>
      </c>
      <c r="AG52" s="465"/>
      <c r="AH52" s="7"/>
      <c r="AI52" s="138">
        <v>0</v>
      </c>
      <c r="AJ52" s="7"/>
      <c r="AK52" s="138">
        <v>0</v>
      </c>
      <c r="AL52" s="7"/>
      <c r="AM52" s="138">
        <v>0</v>
      </c>
      <c r="AN52" s="7"/>
      <c r="AO52" s="138">
        <v>0</v>
      </c>
      <c r="AP52" s="7"/>
      <c r="AQ52" s="138">
        <v>0</v>
      </c>
      <c r="AR52" s="139">
        <v>0</v>
      </c>
      <c r="AS52" s="138">
        <v>0</v>
      </c>
      <c r="AT52" s="138">
        <v>0</v>
      </c>
      <c r="AU52" s="140">
        <v>0</v>
      </c>
      <c r="AV52" s="185">
        <v>0</v>
      </c>
      <c r="AW52" s="175">
        <v>0</v>
      </c>
      <c r="AX52" s="175">
        <v>0</v>
      </c>
      <c r="AY52" s="186">
        <v>0</v>
      </c>
    </row>
    <row r="53" spans="1:51" ht="16.5" customHeight="1">
      <c r="A53" s="55"/>
      <c r="B53" s="34" t="s">
        <v>59</v>
      </c>
      <c r="C53" s="7"/>
      <c r="D53" s="138" t="e">
        <f>+#REF!-#REF!</f>
        <v>#REF!</v>
      </c>
      <c r="E53" s="7"/>
      <c r="F53" s="138" t="e">
        <f>+#REF!-#REF!</f>
        <v>#REF!</v>
      </c>
      <c r="G53" s="7"/>
      <c r="H53" s="138" t="e">
        <f>+#REF!-#REF!</f>
        <v>#REF!</v>
      </c>
      <c r="I53" s="7"/>
      <c r="J53" s="138" t="e">
        <f>+#REF!-#REF!</f>
        <v>#REF!</v>
      </c>
      <c r="K53" s="7"/>
      <c r="L53" s="138" t="e">
        <f>+#REF!-#REF!</f>
        <v>#REF!</v>
      </c>
      <c r="M53" s="103"/>
      <c r="N53" s="138" t="e">
        <f>+#REF!-#REF!</f>
        <v>#REF!</v>
      </c>
      <c r="O53" s="1"/>
      <c r="P53" s="138" t="e">
        <f>+#REF!-#REF!</f>
        <v>#REF!</v>
      </c>
      <c r="Q53" s="1"/>
      <c r="R53" s="138" t="e">
        <f>+#REF!-#REF!</f>
        <v>#REF!</v>
      </c>
      <c r="S53" s="1"/>
      <c r="T53" s="138" t="e">
        <f>+#REF!-#REF!</f>
        <v>#REF!</v>
      </c>
      <c r="U53" s="1"/>
      <c r="V53" s="177" t="e">
        <f>+#REF!-#REF!</f>
        <v>#REF!</v>
      </c>
      <c r="W53" s="138" t="e">
        <f>+#REF!-#REF!</f>
        <v>#REF!</v>
      </c>
      <c r="X53" s="138" t="e">
        <f>+#REF!-#REF!</f>
        <v>#REF!</v>
      </c>
      <c r="Y53" s="138" t="e">
        <f>+#REF!-#REF!</f>
        <v>#REF!</v>
      </c>
      <c r="Z53" s="138" t="e">
        <f>+#REF!-#REF!</f>
        <v>#REF!</v>
      </c>
      <c r="AA53" s="141" t="e">
        <f>+#REF!-#REF!</f>
        <v>#REF!</v>
      </c>
      <c r="AB53" s="138" t="e">
        <f>+#REF!-#REF!</f>
        <v>#REF!</v>
      </c>
      <c r="AC53" s="138" t="e">
        <f>+#REF!-#REF!</f>
        <v>#REF!</v>
      </c>
      <c r="AD53" s="138" t="e">
        <f>+#REF!-#REF!</f>
        <v>#REF!</v>
      </c>
      <c r="AE53" s="62"/>
      <c r="AF53" s="55"/>
      <c r="AG53" s="34" t="s">
        <v>59</v>
      </c>
      <c r="AH53" s="7"/>
      <c r="AI53" s="138">
        <v>0</v>
      </c>
      <c r="AJ53" s="7"/>
      <c r="AK53" s="138">
        <v>0</v>
      </c>
      <c r="AL53" s="7"/>
      <c r="AM53" s="138">
        <v>0</v>
      </c>
      <c r="AN53" s="7"/>
      <c r="AO53" s="138">
        <v>0</v>
      </c>
      <c r="AP53" s="7"/>
      <c r="AQ53" s="138">
        <v>0</v>
      </c>
      <c r="AR53" s="139">
        <v>0</v>
      </c>
      <c r="AS53" s="138">
        <v>0</v>
      </c>
      <c r="AT53" s="138">
        <v>0</v>
      </c>
      <c r="AU53" s="140">
        <v>0</v>
      </c>
      <c r="AV53" s="139">
        <v>0</v>
      </c>
      <c r="AW53" s="138">
        <v>0</v>
      </c>
      <c r="AX53" s="138">
        <v>0</v>
      </c>
      <c r="AY53" s="140">
        <v>0</v>
      </c>
    </row>
    <row r="54" spans="1:51" ht="11.25" customHeight="1">
      <c r="A54" s="55"/>
      <c r="B54" s="34"/>
      <c r="C54" s="7"/>
      <c r="D54" s="154"/>
      <c r="E54" s="7"/>
      <c r="F54" s="154"/>
      <c r="G54" s="7"/>
      <c r="H54" s="154"/>
      <c r="I54" s="7"/>
      <c r="J54" s="154"/>
      <c r="K54" s="7"/>
      <c r="L54" s="154"/>
      <c r="M54" s="103"/>
      <c r="N54" s="156"/>
      <c r="O54" s="1"/>
      <c r="P54" s="156"/>
      <c r="Q54" s="1"/>
      <c r="R54" s="156"/>
      <c r="S54" s="1"/>
      <c r="T54" s="156"/>
      <c r="U54" s="1"/>
      <c r="V54" s="177"/>
      <c r="W54" s="154"/>
      <c r="X54" s="154"/>
      <c r="Y54" s="154"/>
      <c r="Z54" s="154"/>
      <c r="AA54" s="155"/>
      <c r="AB54" s="156"/>
      <c r="AC54" s="156"/>
      <c r="AD54" s="156"/>
      <c r="AE54" s="62"/>
      <c r="AF54" s="55"/>
      <c r="AG54" s="34"/>
      <c r="AH54" s="7"/>
      <c r="AI54" s="154"/>
      <c r="AJ54" s="7"/>
      <c r="AK54" s="154"/>
      <c r="AL54" s="7"/>
      <c r="AM54" s="154"/>
      <c r="AN54" s="7"/>
      <c r="AO54" s="154"/>
      <c r="AP54" s="7"/>
      <c r="AQ54" s="154"/>
      <c r="AR54" s="170"/>
      <c r="AS54" s="156"/>
      <c r="AT54" s="156"/>
      <c r="AU54" s="163"/>
      <c r="AV54" s="170"/>
      <c r="AW54" s="156"/>
      <c r="AX54" s="156"/>
      <c r="AY54" s="163"/>
    </row>
    <row r="55" spans="1:51" ht="16.5" customHeight="1">
      <c r="A55" s="464" t="s">
        <v>60</v>
      </c>
      <c r="B55" s="465"/>
      <c r="C55" s="7"/>
      <c r="D55" s="175" t="e">
        <f>+#REF!-#REF!</f>
        <v>#REF!</v>
      </c>
      <c r="E55" s="47"/>
      <c r="F55" s="175" t="e">
        <f>+#REF!-#REF!</f>
        <v>#REF!</v>
      </c>
      <c r="G55" s="47"/>
      <c r="H55" s="175" t="e">
        <f>+#REF!-#REF!</f>
        <v>#REF!</v>
      </c>
      <c r="I55" s="47"/>
      <c r="J55" s="175" t="e">
        <f>+#REF!-#REF!</f>
        <v>#REF!</v>
      </c>
      <c r="K55" s="7"/>
      <c r="L55" s="138" t="e">
        <f>+#REF!-#REF!</f>
        <v>#REF!</v>
      </c>
      <c r="M55" s="103"/>
      <c r="N55" s="175" t="e">
        <f>+#REF!-#REF!</f>
        <v>#REF!</v>
      </c>
      <c r="O55" s="128"/>
      <c r="P55" s="175" t="e">
        <f>+#REF!-#REF!</f>
        <v>#REF!</v>
      </c>
      <c r="Q55" s="128"/>
      <c r="R55" s="175" t="e">
        <f>+#REF!-#REF!</f>
        <v>#REF!</v>
      </c>
      <c r="S55" s="128"/>
      <c r="T55" s="175" t="e">
        <f>+#REF!-#REF!</f>
        <v>#REF!</v>
      </c>
      <c r="U55" s="1"/>
      <c r="V55" s="177" t="e">
        <f>+#REF!-#REF!</f>
        <v>#REF!</v>
      </c>
      <c r="W55" s="138" t="e">
        <f>+#REF!-#REF!</f>
        <v>#REF!</v>
      </c>
      <c r="X55" s="138" t="e">
        <f>+#REF!-#REF!</f>
        <v>#REF!</v>
      </c>
      <c r="Y55" s="138" t="e">
        <f>+#REF!-#REF!</f>
        <v>#REF!</v>
      </c>
      <c r="Z55" s="138" t="e">
        <f>+#REF!-#REF!</f>
        <v>#REF!</v>
      </c>
      <c r="AA55" s="141" t="e">
        <f>+#REF!-#REF!</f>
        <v>#REF!</v>
      </c>
      <c r="AB55" s="138" t="e">
        <f>+#REF!-#REF!</f>
        <v>#REF!</v>
      </c>
      <c r="AC55" s="138" t="e">
        <f>+#REF!-#REF!</f>
        <v>#REF!</v>
      </c>
      <c r="AD55" s="138" t="e">
        <f>+#REF!-#REF!</f>
        <v>#REF!</v>
      </c>
      <c r="AE55" s="78" t="s">
        <v>60</v>
      </c>
      <c r="AF55" s="464" t="s">
        <v>60</v>
      </c>
      <c r="AG55" s="465"/>
      <c r="AH55" s="7"/>
      <c r="AI55" s="175">
        <v>50</v>
      </c>
      <c r="AJ55" s="47"/>
      <c r="AK55" s="175">
        <v>19</v>
      </c>
      <c r="AL55" s="47"/>
      <c r="AM55" s="175">
        <v>18</v>
      </c>
      <c r="AN55" s="47"/>
      <c r="AO55" s="175">
        <v>13</v>
      </c>
      <c r="AP55" s="7"/>
      <c r="AQ55" s="138">
        <v>0</v>
      </c>
      <c r="AR55" s="139">
        <v>0</v>
      </c>
      <c r="AS55" s="138">
        <v>0</v>
      </c>
      <c r="AT55" s="138">
        <v>0</v>
      </c>
      <c r="AU55" s="140">
        <v>0</v>
      </c>
      <c r="AV55" s="139">
        <v>0</v>
      </c>
      <c r="AW55" s="138">
        <v>0</v>
      </c>
      <c r="AX55" s="138">
        <v>0</v>
      </c>
      <c r="AY55" s="140">
        <v>0</v>
      </c>
    </row>
    <row r="56" spans="1:51" ht="16.5" customHeight="1">
      <c r="A56" s="55"/>
      <c r="B56" s="34" t="s">
        <v>61</v>
      </c>
      <c r="C56" s="7"/>
      <c r="D56" s="138" t="e">
        <f>+#REF!-#REF!</f>
        <v>#REF!</v>
      </c>
      <c r="E56" s="7"/>
      <c r="F56" s="138" t="e">
        <f>+#REF!-#REF!</f>
        <v>#REF!</v>
      </c>
      <c r="G56" s="7"/>
      <c r="H56" s="138" t="e">
        <f>+#REF!-#REF!</f>
        <v>#REF!</v>
      </c>
      <c r="I56" s="7"/>
      <c r="J56" s="138" t="e">
        <f>+#REF!-#REF!</f>
        <v>#REF!</v>
      </c>
      <c r="K56" s="7"/>
      <c r="L56" s="138" t="e">
        <f>+#REF!-#REF!</f>
        <v>#REF!</v>
      </c>
      <c r="M56" s="103"/>
      <c r="N56" s="138" t="e">
        <f>+#REF!-#REF!</f>
        <v>#REF!</v>
      </c>
      <c r="O56" s="1"/>
      <c r="P56" s="138" t="e">
        <f>+#REF!-#REF!</f>
        <v>#REF!</v>
      </c>
      <c r="Q56" s="1"/>
      <c r="R56" s="138" t="e">
        <f>+#REF!-#REF!</f>
        <v>#REF!</v>
      </c>
      <c r="S56" s="1"/>
      <c r="T56" s="138" t="e">
        <f>+#REF!-#REF!</f>
        <v>#REF!</v>
      </c>
      <c r="U56" s="1"/>
      <c r="V56" s="177" t="e">
        <f>+#REF!-#REF!</f>
        <v>#REF!</v>
      </c>
      <c r="W56" s="138" t="e">
        <f>+#REF!-#REF!</f>
        <v>#REF!</v>
      </c>
      <c r="X56" s="138" t="e">
        <f>+#REF!-#REF!</f>
        <v>#REF!</v>
      </c>
      <c r="Y56" s="138" t="e">
        <f>+#REF!-#REF!</f>
        <v>#REF!</v>
      </c>
      <c r="Z56" s="138" t="e">
        <f>+#REF!-#REF!</f>
        <v>#REF!</v>
      </c>
      <c r="AA56" s="141" t="e">
        <f>+#REF!-#REF!</f>
        <v>#REF!</v>
      </c>
      <c r="AB56" s="138" t="e">
        <f>+#REF!-#REF!</f>
        <v>#REF!</v>
      </c>
      <c r="AC56" s="138" t="e">
        <f>+#REF!-#REF!</f>
        <v>#REF!</v>
      </c>
      <c r="AD56" s="138" t="e">
        <f>+#REF!-#REF!</f>
        <v>#REF!</v>
      </c>
      <c r="AE56" s="62"/>
      <c r="AF56" s="55"/>
      <c r="AG56" s="34" t="s">
        <v>61</v>
      </c>
      <c r="AH56" s="7"/>
      <c r="AI56" s="138">
        <v>0</v>
      </c>
      <c r="AJ56" s="7"/>
      <c r="AK56" s="138">
        <v>0</v>
      </c>
      <c r="AL56" s="7"/>
      <c r="AM56" s="138">
        <v>0</v>
      </c>
      <c r="AN56" s="7"/>
      <c r="AO56" s="138">
        <v>0</v>
      </c>
      <c r="AP56" s="7"/>
      <c r="AQ56" s="138">
        <v>0</v>
      </c>
      <c r="AR56" s="139">
        <v>0</v>
      </c>
      <c r="AS56" s="138">
        <v>0</v>
      </c>
      <c r="AT56" s="138">
        <v>0</v>
      </c>
      <c r="AU56" s="140">
        <v>0</v>
      </c>
      <c r="AV56" s="139">
        <v>0</v>
      </c>
      <c r="AW56" s="138">
        <v>0</v>
      </c>
      <c r="AX56" s="138">
        <v>0</v>
      </c>
      <c r="AY56" s="140">
        <v>0</v>
      </c>
    </row>
    <row r="57" spans="1:51" ht="16.5" customHeight="1">
      <c r="A57" s="55"/>
      <c r="B57" s="34" t="s">
        <v>62</v>
      </c>
      <c r="C57" s="7"/>
      <c r="D57" s="138" t="e">
        <f>+#REF!-#REF!</f>
        <v>#REF!</v>
      </c>
      <c r="E57" s="7"/>
      <c r="F57" s="138" t="e">
        <f>+#REF!-#REF!</f>
        <v>#REF!</v>
      </c>
      <c r="G57" s="7"/>
      <c r="H57" s="138" t="e">
        <f>+#REF!-#REF!</f>
        <v>#REF!</v>
      </c>
      <c r="I57" s="7"/>
      <c r="J57" s="138" t="e">
        <f>+#REF!-#REF!</f>
        <v>#REF!</v>
      </c>
      <c r="K57" s="7"/>
      <c r="L57" s="138" t="e">
        <f>+#REF!-#REF!</f>
        <v>#REF!</v>
      </c>
      <c r="M57" s="103"/>
      <c r="N57" s="138" t="e">
        <f>+#REF!-#REF!</f>
        <v>#REF!</v>
      </c>
      <c r="O57" s="1"/>
      <c r="P57" s="138" t="e">
        <f>+#REF!-#REF!</f>
        <v>#REF!</v>
      </c>
      <c r="Q57" s="1"/>
      <c r="R57" s="138" t="e">
        <f>+#REF!-#REF!</f>
        <v>#REF!</v>
      </c>
      <c r="S57" s="1"/>
      <c r="T57" s="138" t="e">
        <f>+#REF!-#REF!</f>
        <v>#REF!</v>
      </c>
      <c r="U57" s="1"/>
      <c r="V57" s="177" t="e">
        <f>+#REF!-#REF!</f>
        <v>#REF!</v>
      </c>
      <c r="W57" s="138" t="e">
        <f>+#REF!-#REF!</f>
        <v>#REF!</v>
      </c>
      <c r="X57" s="138" t="e">
        <f>+#REF!-#REF!</f>
        <v>#REF!</v>
      </c>
      <c r="Y57" s="138" t="e">
        <f>+#REF!-#REF!</f>
        <v>#REF!</v>
      </c>
      <c r="Z57" s="138" t="e">
        <f>+#REF!-#REF!</f>
        <v>#REF!</v>
      </c>
      <c r="AA57" s="141" t="e">
        <f>+#REF!-#REF!</f>
        <v>#REF!</v>
      </c>
      <c r="AB57" s="138" t="e">
        <f>+#REF!-#REF!</f>
        <v>#REF!</v>
      </c>
      <c r="AC57" s="138" t="e">
        <f>+#REF!-#REF!</f>
        <v>#REF!</v>
      </c>
      <c r="AD57" s="138" t="e">
        <f>+#REF!-#REF!</f>
        <v>#REF!</v>
      </c>
      <c r="AE57" s="62"/>
      <c r="AF57" s="55"/>
      <c r="AG57" s="34" t="s">
        <v>62</v>
      </c>
      <c r="AH57" s="7"/>
      <c r="AI57" s="138">
        <v>0</v>
      </c>
      <c r="AJ57" s="7"/>
      <c r="AK57" s="138">
        <v>0</v>
      </c>
      <c r="AL57" s="7"/>
      <c r="AM57" s="138">
        <v>0</v>
      </c>
      <c r="AN57" s="7"/>
      <c r="AO57" s="138">
        <v>0</v>
      </c>
      <c r="AP57" s="7"/>
      <c r="AQ57" s="138">
        <v>0</v>
      </c>
      <c r="AR57" s="139">
        <v>0</v>
      </c>
      <c r="AS57" s="138">
        <v>0</v>
      </c>
      <c r="AT57" s="138">
        <v>0</v>
      </c>
      <c r="AU57" s="140">
        <v>0</v>
      </c>
      <c r="AV57" s="139">
        <v>0</v>
      </c>
      <c r="AW57" s="138">
        <v>0</v>
      </c>
      <c r="AX57" s="138">
        <v>0</v>
      </c>
      <c r="AY57" s="140">
        <v>0</v>
      </c>
    </row>
    <row r="58" spans="1:51" ht="16.5" customHeight="1">
      <c r="A58" s="55"/>
      <c r="B58" s="34" t="s">
        <v>63</v>
      </c>
      <c r="C58" s="7"/>
      <c r="D58" s="138" t="e">
        <f>+#REF!-#REF!</f>
        <v>#REF!</v>
      </c>
      <c r="E58" s="7"/>
      <c r="F58" s="138" t="e">
        <f>+#REF!-#REF!</f>
        <v>#REF!</v>
      </c>
      <c r="G58" s="7"/>
      <c r="H58" s="138" t="e">
        <f>+#REF!-#REF!</f>
        <v>#REF!</v>
      </c>
      <c r="I58" s="7"/>
      <c r="J58" s="138" t="e">
        <f>+#REF!-#REF!</f>
        <v>#REF!</v>
      </c>
      <c r="K58" s="7"/>
      <c r="L58" s="138" t="e">
        <f>+#REF!-#REF!</f>
        <v>#REF!</v>
      </c>
      <c r="M58" s="103"/>
      <c r="N58" s="138" t="e">
        <f>+#REF!-#REF!</f>
        <v>#REF!</v>
      </c>
      <c r="O58" s="1"/>
      <c r="P58" s="138" t="e">
        <f>+#REF!-#REF!</f>
        <v>#REF!</v>
      </c>
      <c r="Q58" s="1"/>
      <c r="R58" s="138" t="e">
        <f>+#REF!-#REF!</f>
        <v>#REF!</v>
      </c>
      <c r="S58" s="1"/>
      <c r="T58" s="138" t="e">
        <f>+#REF!-#REF!</f>
        <v>#REF!</v>
      </c>
      <c r="U58" s="1"/>
      <c r="V58" s="177" t="e">
        <f>+#REF!-#REF!</f>
        <v>#REF!</v>
      </c>
      <c r="W58" s="138" t="e">
        <f>+#REF!-#REF!</f>
        <v>#REF!</v>
      </c>
      <c r="X58" s="138" t="e">
        <f>+#REF!-#REF!</f>
        <v>#REF!</v>
      </c>
      <c r="Y58" s="138" t="e">
        <f>+#REF!-#REF!</f>
        <v>#REF!</v>
      </c>
      <c r="Z58" s="138" t="e">
        <f>+#REF!-#REF!</f>
        <v>#REF!</v>
      </c>
      <c r="AA58" s="141" t="e">
        <f>+#REF!-#REF!</f>
        <v>#REF!</v>
      </c>
      <c r="AB58" s="138" t="e">
        <f>+#REF!-#REF!</f>
        <v>#REF!</v>
      </c>
      <c r="AC58" s="138" t="e">
        <f>+#REF!-#REF!</f>
        <v>#REF!</v>
      </c>
      <c r="AD58" s="138" t="e">
        <f>+#REF!-#REF!</f>
        <v>#REF!</v>
      </c>
      <c r="AE58" s="62"/>
      <c r="AF58" s="55"/>
      <c r="AG58" s="34" t="s">
        <v>63</v>
      </c>
      <c r="AH58" s="7"/>
      <c r="AI58" s="138">
        <v>50</v>
      </c>
      <c r="AJ58" s="7"/>
      <c r="AK58" s="138">
        <v>19</v>
      </c>
      <c r="AL58" s="7"/>
      <c r="AM58" s="138">
        <v>18</v>
      </c>
      <c r="AN58" s="7"/>
      <c r="AO58" s="138">
        <v>13</v>
      </c>
      <c r="AP58" s="7"/>
      <c r="AQ58" s="138">
        <v>0</v>
      </c>
      <c r="AR58" s="139">
        <v>0</v>
      </c>
      <c r="AS58" s="138">
        <v>0</v>
      </c>
      <c r="AT58" s="138">
        <v>0</v>
      </c>
      <c r="AU58" s="140">
        <v>0</v>
      </c>
      <c r="AV58" s="139">
        <v>0</v>
      </c>
      <c r="AW58" s="138">
        <v>0</v>
      </c>
      <c r="AX58" s="138">
        <v>0</v>
      </c>
      <c r="AY58" s="140">
        <v>0</v>
      </c>
    </row>
    <row r="59" spans="1:51" ht="16.5" customHeight="1">
      <c r="A59" s="55"/>
      <c r="B59" s="34" t="s">
        <v>64</v>
      </c>
      <c r="C59" s="7"/>
      <c r="D59" s="138" t="e">
        <f>+#REF!-#REF!</f>
        <v>#REF!</v>
      </c>
      <c r="E59" s="7"/>
      <c r="F59" s="138" t="e">
        <f>+#REF!-#REF!</f>
        <v>#REF!</v>
      </c>
      <c r="G59" s="7"/>
      <c r="H59" s="138" t="e">
        <f>+#REF!-#REF!</f>
        <v>#REF!</v>
      </c>
      <c r="I59" s="7"/>
      <c r="J59" s="138" t="e">
        <f>+#REF!-#REF!</f>
        <v>#REF!</v>
      </c>
      <c r="K59" s="7"/>
      <c r="L59" s="138" t="e">
        <f>+#REF!-#REF!</f>
        <v>#REF!</v>
      </c>
      <c r="M59" s="103"/>
      <c r="N59" s="138" t="e">
        <f>+#REF!-#REF!</f>
        <v>#REF!</v>
      </c>
      <c r="O59" s="1"/>
      <c r="P59" s="138" t="e">
        <f>+#REF!-#REF!</f>
        <v>#REF!</v>
      </c>
      <c r="Q59" s="1"/>
      <c r="R59" s="138" t="e">
        <f>+#REF!-#REF!</f>
        <v>#REF!</v>
      </c>
      <c r="S59" s="1"/>
      <c r="T59" s="138" t="e">
        <f>+#REF!-#REF!</f>
        <v>#REF!</v>
      </c>
      <c r="U59" s="1"/>
      <c r="V59" s="177" t="e">
        <f>+#REF!-#REF!</f>
        <v>#REF!</v>
      </c>
      <c r="W59" s="138" t="e">
        <f>+#REF!-#REF!</f>
        <v>#REF!</v>
      </c>
      <c r="X59" s="138" t="e">
        <f>+#REF!-#REF!</f>
        <v>#REF!</v>
      </c>
      <c r="Y59" s="138" t="e">
        <f>+#REF!-#REF!</f>
        <v>#REF!</v>
      </c>
      <c r="Z59" s="138" t="e">
        <f>+#REF!-#REF!</f>
        <v>#REF!</v>
      </c>
      <c r="AA59" s="141" t="e">
        <f>+#REF!-#REF!</f>
        <v>#REF!</v>
      </c>
      <c r="AB59" s="138" t="e">
        <f>+#REF!-#REF!</f>
        <v>#REF!</v>
      </c>
      <c r="AC59" s="138" t="e">
        <f>+#REF!-#REF!</f>
        <v>#REF!</v>
      </c>
      <c r="AD59" s="138" t="e">
        <f>+#REF!-#REF!</f>
        <v>#REF!</v>
      </c>
      <c r="AE59" s="62"/>
      <c r="AF59" s="55"/>
      <c r="AG59" s="34" t="s">
        <v>64</v>
      </c>
      <c r="AH59" s="7"/>
      <c r="AI59" s="138">
        <v>0</v>
      </c>
      <c r="AJ59" s="7"/>
      <c r="AK59" s="138">
        <v>0</v>
      </c>
      <c r="AL59" s="7"/>
      <c r="AM59" s="138">
        <v>0</v>
      </c>
      <c r="AN59" s="7"/>
      <c r="AO59" s="138">
        <v>0</v>
      </c>
      <c r="AP59" s="7"/>
      <c r="AQ59" s="138">
        <v>0</v>
      </c>
      <c r="AR59" s="139">
        <v>0</v>
      </c>
      <c r="AS59" s="138">
        <v>0</v>
      </c>
      <c r="AT59" s="138">
        <v>0</v>
      </c>
      <c r="AU59" s="140">
        <v>0</v>
      </c>
      <c r="AV59" s="139">
        <v>0</v>
      </c>
      <c r="AW59" s="138">
        <v>0</v>
      </c>
      <c r="AX59" s="138">
        <v>0</v>
      </c>
      <c r="AY59" s="140">
        <v>0</v>
      </c>
    </row>
    <row r="60" spans="1:51" ht="12" customHeight="1">
      <c r="A60" s="55"/>
      <c r="B60" s="34"/>
      <c r="C60" s="7"/>
      <c r="D60" s="154"/>
      <c r="E60" s="7"/>
      <c r="F60" s="154"/>
      <c r="G60" s="7"/>
      <c r="H60" s="154"/>
      <c r="I60" s="7"/>
      <c r="J60" s="154"/>
      <c r="K60" s="7"/>
      <c r="L60" s="154"/>
      <c r="M60" s="103"/>
      <c r="N60" s="156"/>
      <c r="O60" s="1"/>
      <c r="P60" s="156"/>
      <c r="Q60" s="1"/>
      <c r="R60" s="156"/>
      <c r="S60" s="1"/>
      <c r="T60" s="156"/>
      <c r="U60" s="1"/>
      <c r="V60" s="177"/>
      <c r="W60" s="154"/>
      <c r="X60" s="154"/>
      <c r="Y60" s="154"/>
      <c r="Z60" s="154"/>
      <c r="AA60" s="155"/>
      <c r="AB60" s="156"/>
      <c r="AC60" s="156"/>
      <c r="AD60" s="156"/>
      <c r="AE60" s="62"/>
      <c r="AF60" s="55"/>
      <c r="AG60" s="34"/>
      <c r="AH60" s="7"/>
      <c r="AI60" s="154"/>
      <c r="AJ60" s="7"/>
      <c r="AK60" s="154"/>
      <c r="AL60" s="7"/>
      <c r="AM60" s="154"/>
      <c r="AN60" s="7"/>
      <c r="AO60" s="154"/>
      <c r="AP60" s="7"/>
      <c r="AQ60" s="154"/>
      <c r="AR60" s="170"/>
      <c r="AS60" s="156"/>
      <c r="AT60" s="156"/>
      <c r="AU60" s="163"/>
      <c r="AV60" s="170"/>
      <c r="AW60" s="156"/>
      <c r="AX60" s="156"/>
      <c r="AY60" s="163"/>
    </row>
    <row r="61" spans="1:51" ht="16.5" customHeight="1">
      <c r="A61" s="464" t="s">
        <v>65</v>
      </c>
      <c r="B61" s="465"/>
      <c r="C61" s="7"/>
      <c r="D61" s="175" t="e">
        <f>+#REF!-#REF!</f>
        <v>#REF!</v>
      </c>
      <c r="E61" s="47"/>
      <c r="F61" s="175" t="e">
        <f>+#REF!-#REF!</f>
        <v>#REF!</v>
      </c>
      <c r="G61" s="47"/>
      <c r="H61" s="175" t="e">
        <f>+#REF!-#REF!</f>
        <v>#REF!</v>
      </c>
      <c r="I61" s="47"/>
      <c r="J61" s="175" t="e">
        <f>+#REF!-#REF!</f>
        <v>#REF!</v>
      </c>
      <c r="K61" s="7"/>
      <c r="L61" s="138" t="e">
        <f>+#REF!-#REF!</f>
        <v>#REF!</v>
      </c>
      <c r="M61" s="103"/>
      <c r="N61" s="175" t="e">
        <f>+#REF!-#REF!</f>
        <v>#REF!</v>
      </c>
      <c r="O61" s="128"/>
      <c r="P61" s="175" t="e">
        <f>+#REF!-#REF!</f>
        <v>#REF!</v>
      </c>
      <c r="Q61" s="128"/>
      <c r="R61" s="175" t="e">
        <f>+#REF!-#REF!</f>
        <v>#REF!</v>
      </c>
      <c r="S61" s="128"/>
      <c r="T61" s="175" t="e">
        <f>+#REF!-#REF!</f>
        <v>#REF!</v>
      </c>
      <c r="U61" s="1"/>
      <c r="V61" s="177" t="e">
        <f>+#REF!-#REF!</f>
        <v>#REF!</v>
      </c>
      <c r="W61" s="138" t="e">
        <f>+#REF!-#REF!</f>
        <v>#REF!</v>
      </c>
      <c r="X61" s="138" t="e">
        <f>+#REF!-#REF!</f>
        <v>#REF!</v>
      </c>
      <c r="Y61" s="138" t="e">
        <f>+#REF!-#REF!</f>
        <v>#REF!</v>
      </c>
      <c r="Z61" s="138" t="e">
        <f>+#REF!-#REF!</f>
        <v>#REF!</v>
      </c>
      <c r="AA61" s="141" t="e">
        <f>+#REF!-#REF!</f>
        <v>#REF!</v>
      </c>
      <c r="AB61" s="138" t="e">
        <f>+#REF!-#REF!</f>
        <v>#REF!</v>
      </c>
      <c r="AC61" s="138" t="e">
        <f>+#REF!-#REF!</f>
        <v>#REF!</v>
      </c>
      <c r="AD61" s="138" t="e">
        <f>+#REF!-#REF!</f>
        <v>#REF!</v>
      </c>
      <c r="AE61" s="78" t="s">
        <v>65</v>
      </c>
      <c r="AF61" s="464" t="s">
        <v>65</v>
      </c>
      <c r="AG61" s="465"/>
      <c r="AH61" s="7"/>
      <c r="AI61" s="175">
        <v>87</v>
      </c>
      <c r="AJ61" s="47"/>
      <c r="AK61" s="175">
        <v>30</v>
      </c>
      <c r="AL61" s="47"/>
      <c r="AM61" s="175">
        <v>29</v>
      </c>
      <c r="AN61" s="47"/>
      <c r="AO61" s="175">
        <v>28</v>
      </c>
      <c r="AP61" s="7"/>
      <c r="AQ61" s="138">
        <v>0</v>
      </c>
      <c r="AR61" s="139">
        <v>0</v>
      </c>
      <c r="AS61" s="138">
        <v>0</v>
      </c>
      <c r="AT61" s="138">
        <v>0</v>
      </c>
      <c r="AU61" s="140">
        <v>0</v>
      </c>
      <c r="AV61" s="139">
        <v>0</v>
      </c>
      <c r="AW61" s="138">
        <v>0</v>
      </c>
      <c r="AX61" s="138">
        <v>0</v>
      </c>
      <c r="AY61" s="140">
        <v>0</v>
      </c>
    </row>
    <row r="62" spans="1:51" ht="16.5" customHeight="1">
      <c r="A62" s="55"/>
      <c r="B62" s="34" t="s">
        <v>66</v>
      </c>
      <c r="C62" s="7"/>
      <c r="D62" s="138" t="e">
        <f>+#REF!-#REF!</f>
        <v>#REF!</v>
      </c>
      <c r="E62" s="7"/>
      <c r="F62" s="138" t="e">
        <f>+#REF!-#REF!</f>
        <v>#REF!</v>
      </c>
      <c r="G62" s="7"/>
      <c r="H62" s="138" t="e">
        <f>+#REF!-#REF!</f>
        <v>#REF!</v>
      </c>
      <c r="I62" s="7"/>
      <c r="J62" s="138" t="e">
        <f>+#REF!-#REF!</f>
        <v>#REF!</v>
      </c>
      <c r="K62" s="7"/>
      <c r="L62" s="138" t="e">
        <f>+#REF!-#REF!</f>
        <v>#REF!</v>
      </c>
      <c r="M62" s="103"/>
      <c r="N62" s="138" t="e">
        <f>+#REF!-#REF!</f>
        <v>#REF!</v>
      </c>
      <c r="O62" s="1"/>
      <c r="P62" s="138" t="e">
        <f>+#REF!-#REF!</f>
        <v>#REF!</v>
      </c>
      <c r="Q62" s="1"/>
      <c r="R62" s="138" t="e">
        <f>+#REF!-#REF!</f>
        <v>#REF!</v>
      </c>
      <c r="S62" s="1"/>
      <c r="T62" s="138" t="e">
        <f>+#REF!-#REF!</f>
        <v>#REF!</v>
      </c>
      <c r="U62" s="1"/>
      <c r="V62" s="177" t="e">
        <f>+#REF!-#REF!</f>
        <v>#REF!</v>
      </c>
      <c r="W62" s="138" t="e">
        <f>+#REF!-#REF!</f>
        <v>#REF!</v>
      </c>
      <c r="X62" s="138" t="e">
        <f>+#REF!-#REF!</f>
        <v>#REF!</v>
      </c>
      <c r="Y62" s="138" t="e">
        <f>+#REF!-#REF!</f>
        <v>#REF!</v>
      </c>
      <c r="Z62" s="138" t="e">
        <f>+#REF!-#REF!</f>
        <v>#REF!</v>
      </c>
      <c r="AA62" s="141" t="e">
        <f>+#REF!-#REF!</f>
        <v>#REF!</v>
      </c>
      <c r="AB62" s="138" t="e">
        <f>+#REF!-#REF!</f>
        <v>#REF!</v>
      </c>
      <c r="AC62" s="138" t="e">
        <f>+#REF!-#REF!</f>
        <v>#REF!</v>
      </c>
      <c r="AD62" s="138" t="e">
        <f>+#REF!-#REF!</f>
        <v>#REF!</v>
      </c>
      <c r="AE62" s="62"/>
      <c r="AF62" s="55"/>
      <c r="AG62" s="34" t="s">
        <v>66</v>
      </c>
      <c r="AH62" s="7"/>
      <c r="AI62" s="138">
        <v>44</v>
      </c>
      <c r="AJ62" s="7"/>
      <c r="AK62" s="138">
        <v>16</v>
      </c>
      <c r="AL62" s="7"/>
      <c r="AM62" s="138">
        <v>14</v>
      </c>
      <c r="AN62" s="7"/>
      <c r="AO62" s="138">
        <v>14</v>
      </c>
      <c r="AP62" s="7"/>
      <c r="AQ62" s="138">
        <v>0</v>
      </c>
      <c r="AR62" s="139">
        <v>0</v>
      </c>
      <c r="AS62" s="138">
        <v>0</v>
      </c>
      <c r="AT62" s="138">
        <v>0</v>
      </c>
      <c r="AU62" s="140">
        <v>0</v>
      </c>
      <c r="AV62" s="139">
        <v>0</v>
      </c>
      <c r="AW62" s="138">
        <v>0</v>
      </c>
      <c r="AX62" s="138">
        <v>0</v>
      </c>
      <c r="AY62" s="140">
        <v>0</v>
      </c>
    </row>
    <row r="63" spans="1:51" ht="16.5" customHeight="1">
      <c r="A63" s="55"/>
      <c r="B63" s="34" t="s">
        <v>67</v>
      </c>
      <c r="C63" s="7"/>
      <c r="D63" s="138" t="e">
        <f>+#REF!-#REF!</f>
        <v>#REF!</v>
      </c>
      <c r="E63" s="7"/>
      <c r="F63" s="138" t="e">
        <f>+#REF!-#REF!</f>
        <v>#REF!</v>
      </c>
      <c r="G63" s="7"/>
      <c r="H63" s="138" t="e">
        <f>+#REF!-#REF!</f>
        <v>#REF!</v>
      </c>
      <c r="I63" s="7"/>
      <c r="J63" s="138" t="e">
        <f>+#REF!-#REF!</f>
        <v>#REF!</v>
      </c>
      <c r="K63" s="7"/>
      <c r="L63" s="138" t="e">
        <f>+#REF!-#REF!</f>
        <v>#REF!</v>
      </c>
      <c r="M63" s="103"/>
      <c r="N63" s="138" t="e">
        <f>+#REF!-#REF!</f>
        <v>#REF!</v>
      </c>
      <c r="O63" s="1"/>
      <c r="P63" s="138" t="e">
        <f>+#REF!-#REF!</f>
        <v>#REF!</v>
      </c>
      <c r="Q63" s="1"/>
      <c r="R63" s="138" t="e">
        <f>+#REF!-#REF!</f>
        <v>#REF!</v>
      </c>
      <c r="S63" s="1"/>
      <c r="T63" s="138" t="e">
        <f>+#REF!-#REF!</f>
        <v>#REF!</v>
      </c>
      <c r="U63" s="1"/>
      <c r="V63" s="177" t="e">
        <f>+#REF!-#REF!</f>
        <v>#REF!</v>
      </c>
      <c r="W63" s="138" t="e">
        <f>+#REF!-#REF!</f>
        <v>#REF!</v>
      </c>
      <c r="X63" s="138" t="e">
        <f>+#REF!-#REF!</f>
        <v>#REF!</v>
      </c>
      <c r="Y63" s="138" t="e">
        <f>+#REF!-#REF!</f>
        <v>#REF!</v>
      </c>
      <c r="Z63" s="138" t="e">
        <f>+#REF!-#REF!</f>
        <v>#REF!</v>
      </c>
      <c r="AA63" s="141" t="e">
        <f>+#REF!-#REF!</f>
        <v>#REF!</v>
      </c>
      <c r="AB63" s="138" t="e">
        <f>+#REF!-#REF!</f>
        <v>#REF!</v>
      </c>
      <c r="AC63" s="138" t="e">
        <f>+#REF!-#REF!</f>
        <v>#REF!</v>
      </c>
      <c r="AD63" s="138" t="e">
        <f>+#REF!-#REF!</f>
        <v>#REF!</v>
      </c>
      <c r="AE63" s="62"/>
      <c r="AF63" s="55"/>
      <c r="AG63" s="34" t="s">
        <v>67</v>
      </c>
      <c r="AH63" s="7"/>
      <c r="AI63" s="138">
        <v>0</v>
      </c>
      <c r="AJ63" s="7"/>
      <c r="AK63" s="138">
        <v>0</v>
      </c>
      <c r="AL63" s="7"/>
      <c r="AM63" s="138">
        <v>0</v>
      </c>
      <c r="AN63" s="7"/>
      <c r="AO63" s="138">
        <v>0</v>
      </c>
      <c r="AP63" s="7"/>
      <c r="AQ63" s="138">
        <v>0</v>
      </c>
      <c r="AR63" s="139">
        <v>0</v>
      </c>
      <c r="AS63" s="138">
        <v>0</v>
      </c>
      <c r="AT63" s="138">
        <v>0</v>
      </c>
      <c r="AU63" s="140">
        <v>0</v>
      </c>
      <c r="AV63" s="139">
        <v>0</v>
      </c>
      <c r="AW63" s="138">
        <v>0</v>
      </c>
      <c r="AX63" s="138">
        <v>0</v>
      </c>
      <c r="AY63" s="140">
        <v>0</v>
      </c>
    </row>
    <row r="64" spans="1:51" ht="16.5" customHeight="1">
      <c r="A64" s="55"/>
      <c r="B64" s="34" t="s">
        <v>68</v>
      </c>
      <c r="C64" s="7"/>
      <c r="D64" s="138" t="e">
        <f>+#REF!-#REF!</f>
        <v>#REF!</v>
      </c>
      <c r="E64" s="7"/>
      <c r="F64" s="138" t="e">
        <f>+#REF!-#REF!</f>
        <v>#REF!</v>
      </c>
      <c r="G64" s="7"/>
      <c r="H64" s="138" t="e">
        <f>+#REF!-#REF!</f>
        <v>#REF!</v>
      </c>
      <c r="I64" s="7"/>
      <c r="J64" s="138" t="e">
        <f>+#REF!-#REF!</f>
        <v>#REF!</v>
      </c>
      <c r="K64" s="7"/>
      <c r="L64" s="138" t="e">
        <f>+#REF!-#REF!</f>
        <v>#REF!</v>
      </c>
      <c r="M64" s="103"/>
      <c r="N64" s="138" t="e">
        <f>+#REF!-#REF!</f>
        <v>#REF!</v>
      </c>
      <c r="O64" s="1"/>
      <c r="P64" s="138" t="e">
        <f>+#REF!-#REF!</f>
        <v>#REF!</v>
      </c>
      <c r="Q64" s="1"/>
      <c r="R64" s="138" t="e">
        <f>+#REF!-#REF!</f>
        <v>#REF!</v>
      </c>
      <c r="S64" s="1"/>
      <c r="T64" s="138" t="e">
        <f>+#REF!-#REF!</f>
        <v>#REF!</v>
      </c>
      <c r="U64" s="1"/>
      <c r="V64" s="177" t="e">
        <f>+#REF!-#REF!</f>
        <v>#REF!</v>
      </c>
      <c r="W64" s="138" t="e">
        <f>+#REF!-#REF!</f>
        <v>#REF!</v>
      </c>
      <c r="X64" s="138" t="e">
        <f>+#REF!-#REF!</f>
        <v>#REF!</v>
      </c>
      <c r="Y64" s="138" t="e">
        <f>+#REF!-#REF!</f>
        <v>#REF!</v>
      </c>
      <c r="Z64" s="138" t="e">
        <f>+#REF!-#REF!</f>
        <v>#REF!</v>
      </c>
      <c r="AA64" s="141" t="e">
        <f>+#REF!-#REF!</f>
        <v>#REF!</v>
      </c>
      <c r="AB64" s="138" t="e">
        <f>+#REF!-#REF!</f>
        <v>#REF!</v>
      </c>
      <c r="AC64" s="138" t="e">
        <f>+#REF!-#REF!</f>
        <v>#REF!</v>
      </c>
      <c r="AD64" s="138" t="e">
        <f>+#REF!-#REF!</f>
        <v>#REF!</v>
      </c>
      <c r="AE64" s="62"/>
      <c r="AF64" s="55"/>
      <c r="AG64" s="34" t="s">
        <v>68</v>
      </c>
      <c r="AH64" s="7"/>
      <c r="AI64" s="138">
        <v>43</v>
      </c>
      <c r="AJ64" s="7"/>
      <c r="AK64" s="138">
        <v>14</v>
      </c>
      <c r="AL64" s="7"/>
      <c r="AM64" s="138">
        <v>15</v>
      </c>
      <c r="AN64" s="7"/>
      <c r="AO64" s="138">
        <v>14</v>
      </c>
      <c r="AP64" s="7"/>
      <c r="AQ64" s="138">
        <v>0</v>
      </c>
      <c r="AR64" s="139">
        <v>0</v>
      </c>
      <c r="AS64" s="138">
        <v>0</v>
      </c>
      <c r="AT64" s="138">
        <v>0</v>
      </c>
      <c r="AU64" s="140">
        <v>0</v>
      </c>
      <c r="AV64" s="139">
        <v>0</v>
      </c>
      <c r="AW64" s="138">
        <v>0</v>
      </c>
      <c r="AX64" s="138">
        <v>0</v>
      </c>
      <c r="AY64" s="140">
        <v>0</v>
      </c>
    </row>
    <row r="65" spans="1:51" ht="11.25" customHeight="1">
      <c r="A65" s="55"/>
      <c r="B65" s="34"/>
      <c r="C65" s="7"/>
      <c r="D65" s="154"/>
      <c r="E65" s="7"/>
      <c r="F65" s="154"/>
      <c r="G65" s="7"/>
      <c r="H65" s="154"/>
      <c r="I65" s="7"/>
      <c r="J65" s="154"/>
      <c r="K65" s="7"/>
      <c r="L65" s="154"/>
      <c r="M65" s="103"/>
      <c r="N65" s="156"/>
      <c r="O65" s="1"/>
      <c r="P65" s="156"/>
      <c r="Q65" s="1"/>
      <c r="R65" s="156"/>
      <c r="S65" s="1"/>
      <c r="T65" s="156"/>
      <c r="U65" s="1"/>
      <c r="V65" s="177"/>
      <c r="W65" s="154"/>
      <c r="X65" s="154"/>
      <c r="Y65" s="154"/>
      <c r="Z65" s="154"/>
      <c r="AA65" s="155"/>
      <c r="AB65" s="156"/>
      <c r="AC65" s="156"/>
      <c r="AD65" s="156"/>
      <c r="AE65" s="62"/>
      <c r="AF65" s="55"/>
      <c r="AG65" s="34"/>
      <c r="AH65" s="7"/>
      <c r="AI65" s="154"/>
      <c r="AJ65" s="7"/>
      <c r="AK65" s="154"/>
      <c r="AL65" s="7"/>
      <c r="AM65" s="154"/>
      <c r="AN65" s="7"/>
      <c r="AO65" s="154"/>
      <c r="AP65" s="7"/>
      <c r="AQ65" s="154"/>
      <c r="AR65" s="170"/>
      <c r="AS65" s="156"/>
      <c r="AT65" s="156"/>
      <c r="AU65" s="163"/>
      <c r="AV65" s="170"/>
      <c r="AW65" s="156"/>
      <c r="AX65" s="156"/>
      <c r="AY65" s="163"/>
    </row>
    <row r="66" spans="1:51" ht="16.5" customHeight="1">
      <c r="A66" s="464" t="s">
        <v>69</v>
      </c>
      <c r="B66" s="465"/>
      <c r="C66" s="7"/>
      <c r="D66" s="175" t="e">
        <f>+#REF!-#REF!</f>
        <v>#REF!</v>
      </c>
      <c r="E66" s="47"/>
      <c r="F66" s="175" t="e">
        <f>+#REF!-#REF!</f>
        <v>#REF!</v>
      </c>
      <c r="G66" s="47"/>
      <c r="H66" s="175" t="e">
        <f>+#REF!-#REF!</f>
        <v>#REF!</v>
      </c>
      <c r="I66" s="47"/>
      <c r="J66" s="175" t="e">
        <f>+#REF!-#REF!</f>
        <v>#REF!</v>
      </c>
      <c r="K66" s="7"/>
      <c r="L66" s="138" t="e">
        <f>+#REF!-#REF!</f>
        <v>#REF!</v>
      </c>
      <c r="M66" s="103"/>
      <c r="N66" s="175" t="e">
        <f>+#REF!-#REF!</f>
        <v>#REF!</v>
      </c>
      <c r="O66" s="128"/>
      <c r="P66" s="175" t="e">
        <f>+#REF!-#REF!</f>
        <v>#REF!</v>
      </c>
      <c r="Q66" s="128"/>
      <c r="R66" s="175" t="e">
        <f>+#REF!-#REF!</f>
        <v>#REF!</v>
      </c>
      <c r="S66" s="128"/>
      <c r="T66" s="175" t="e">
        <f>+#REF!-#REF!</f>
        <v>#REF!</v>
      </c>
      <c r="U66" s="1"/>
      <c r="V66" s="177" t="e">
        <f>+#REF!-#REF!</f>
        <v>#REF!</v>
      </c>
      <c r="W66" s="138" t="e">
        <f>+#REF!-#REF!</f>
        <v>#REF!</v>
      </c>
      <c r="X66" s="138" t="e">
        <f>+#REF!-#REF!</f>
        <v>#REF!</v>
      </c>
      <c r="Y66" s="138" t="e">
        <f>+#REF!-#REF!</f>
        <v>#REF!</v>
      </c>
      <c r="Z66" s="138" t="e">
        <f>+#REF!-#REF!</f>
        <v>#REF!</v>
      </c>
      <c r="AA66" s="141" t="e">
        <f>+#REF!-#REF!</f>
        <v>#REF!</v>
      </c>
      <c r="AB66" s="138" t="e">
        <f>+#REF!-#REF!</f>
        <v>#REF!</v>
      </c>
      <c r="AC66" s="138" t="e">
        <f>+#REF!-#REF!</f>
        <v>#REF!</v>
      </c>
      <c r="AD66" s="138" t="e">
        <f>+#REF!-#REF!</f>
        <v>#REF!</v>
      </c>
      <c r="AE66" s="78" t="s">
        <v>69</v>
      </c>
      <c r="AF66" s="464" t="s">
        <v>69</v>
      </c>
      <c r="AG66" s="465"/>
      <c r="AH66" s="7"/>
      <c r="AI66" s="175">
        <v>185</v>
      </c>
      <c r="AJ66" s="47"/>
      <c r="AK66" s="175">
        <v>66</v>
      </c>
      <c r="AL66" s="47"/>
      <c r="AM66" s="175">
        <v>56</v>
      </c>
      <c r="AN66" s="47"/>
      <c r="AO66" s="175">
        <v>63</v>
      </c>
      <c r="AP66" s="7"/>
      <c r="AQ66" s="138">
        <v>0</v>
      </c>
      <c r="AR66" s="139">
        <v>0</v>
      </c>
      <c r="AS66" s="138">
        <v>0</v>
      </c>
      <c r="AT66" s="138">
        <v>0</v>
      </c>
      <c r="AU66" s="140">
        <v>0</v>
      </c>
      <c r="AV66" s="139">
        <v>0</v>
      </c>
      <c r="AW66" s="138">
        <v>0</v>
      </c>
      <c r="AX66" s="138">
        <v>0</v>
      </c>
      <c r="AY66" s="140">
        <v>0</v>
      </c>
    </row>
    <row r="67" spans="1:51" ht="16.5" customHeight="1">
      <c r="A67" s="55"/>
      <c r="B67" s="34" t="s">
        <v>70</v>
      </c>
      <c r="C67" s="7"/>
      <c r="D67" s="138" t="e">
        <f>+#REF!-#REF!</f>
        <v>#REF!</v>
      </c>
      <c r="E67" s="7"/>
      <c r="F67" s="138" t="e">
        <f>+#REF!-#REF!</f>
        <v>#REF!</v>
      </c>
      <c r="G67" s="7"/>
      <c r="H67" s="138" t="e">
        <f>+#REF!-#REF!</f>
        <v>#REF!</v>
      </c>
      <c r="I67" s="7"/>
      <c r="J67" s="138" t="e">
        <f>+#REF!-#REF!</f>
        <v>#REF!</v>
      </c>
      <c r="K67" s="7"/>
      <c r="L67" s="138" t="e">
        <f>+#REF!-#REF!</f>
        <v>#REF!</v>
      </c>
      <c r="M67" s="103"/>
      <c r="N67" s="138" t="e">
        <f>+#REF!-#REF!</f>
        <v>#REF!</v>
      </c>
      <c r="O67" s="1"/>
      <c r="P67" s="138" t="e">
        <f>+#REF!-#REF!</f>
        <v>#REF!</v>
      </c>
      <c r="Q67" s="1"/>
      <c r="R67" s="138" t="e">
        <f>+#REF!-#REF!</f>
        <v>#REF!</v>
      </c>
      <c r="S67" s="1"/>
      <c r="T67" s="138" t="e">
        <f>+#REF!-#REF!</f>
        <v>#REF!</v>
      </c>
      <c r="U67" s="1"/>
      <c r="V67" s="177" t="e">
        <f>+#REF!-#REF!</f>
        <v>#REF!</v>
      </c>
      <c r="W67" s="138" t="e">
        <f>+#REF!-#REF!</f>
        <v>#REF!</v>
      </c>
      <c r="X67" s="138" t="e">
        <f>+#REF!-#REF!</f>
        <v>#REF!</v>
      </c>
      <c r="Y67" s="138" t="e">
        <f>+#REF!-#REF!</f>
        <v>#REF!</v>
      </c>
      <c r="Z67" s="138" t="e">
        <f>+#REF!-#REF!</f>
        <v>#REF!</v>
      </c>
      <c r="AA67" s="141" t="e">
        <f>+#REF!-#REF!</f>
        <v>#REF!</v>
      </c>
      <c r="AB67" s="138" t="e">
        <f>+#REF!-#REF!</f>
        <v>#REF!</v>
      </c>
      <c r="AC67" s="138" t="e">
        <f>+#REF!-#REF!</f>
        <v>#REF!</v>
      </c>
      <c r="AD67" s="138" t="e">
        <f>+#REF!-#REF!</f>
        <v>#REF!</v>
      </c>
      <c r="AE67" s="62"/>
      <c r="AF67" s="55"/>
      <c r="AG67" s="34" t="s">
        <v>70</v>
      </c>
      <c r="AH67" s="7"/>
      <c r="AI67" s="138">
        <v>0</v>
      </c>
      <c r="AJ67" s="7"/>
      <c r="AK67" s="138">
        <v>0</v>
      </c>
      <c r="AL67" s="7"/>
      <c r="AM67" s="138">
        <v>0</v>
      </c>
      <c r="AN67" s="7"/>
      <c r="AO67" s="138">
        <v>0</v>
      </c>
      <c r="AP67" s="7"/>
      <c r="AQ67" s="138">
        <v>0</v>
      </c>
      <c r="AR67" s="139">
        <v>0</v>
      </c>
      <c r="AS67" s="138">
        <v>0</v>
      </c>
      <c r="AT67" s="138">
        <v>0</v>
      </c>
      <c r="AU67" s="140">
        <v>0</v>
      </c>
      <c r="AV67" s="139">
        <v>0</v>
      </c>
      <c r="AW67" s="138">
        <v>0</v>
      </c>
      <c r="AX67" s="138">
        <v>0</v>
      </c>
      <c r="AY67" s="140">
        <v>0</v>
      </c>
    </row>
    <row r="68" spans="1:51" ht="16.5" customHeight="1">
      <c r="A68" s="55"/>
      <c r="B68" s="34" t="s">
        <v>71</v>
      </c>
      <c r="C68" s="7"/>
      <c r="D68" s="138" t="e">
        <f>+#REF!-#REF!</f>
        <v>#REF!</v>
      </c>
      <c r="E68" s="7"/>
      <c r="F68" s="138" t="e">
        <f>+#REF!-#REF!</f>
        <v>#REF!</v>
      </c>
      <c r="G68" s="7"/>
      <c r="H68" s="138" t="e">
        <f>+#REF!-#REF!</f>
        <v>#REF!</v>
      </c>
      <c r="I68" s="7"/>
      <c r="J68" s="138" t="e">
        <f>+#REF!-#REF!</f>
        <v>#REF!</v>
      </c>
      <c r="K68" s="7"/>
      <c r="L68" s="138" t="e">
        <f>+#REF!-#REF!</f>
        <v>#REF!</v>
      </c>
      <c r="M68" s="103"/>
      <c r="N68" s="138" t="e">
        <f>+#REF!-#REF!</f>
        <v>#REF!</v>
      </c>
      <c r="O68" s="1"/>
      <c r="P68" s="138" t="e">
        <f>+#REF!-#REF!</f>
        <v>#REF!</v>
      </c>
      <c r="Q68" s="1"/>
      <c r="R68" s="138" t="e">
        <f>+#REF!-#REF!</f>
        <v>#REF!</v>
      </c>
      <c r="S68" s="1"/>
      <c r="T68" s="138" t="e">
        <f>+#REF!-#REF!</f>
        <v>#REF!</v>
      </c>
      <c r="U68" s="1"/>
      <c r="V68" s="177" t="e">
        <f>+#REF!-#REF!</f>
        <v>#REF!</v>
      </c>
      <c r="W68" s="138" t="e">
        <f>+#REF!-#REF!</f>
        <v>#REF!</v>
      </c>
      <c r="X68" s="138" t="e">
        <f>+#REF!-#REF!</f>
        <v>#REF!</v>
      </c>
      <c r="Y68" s="138" t="e">
        <f>+#REF!-#REF!</f>
        <v>#REF!</v>
      </c>
      <c r="Z68" s="138" t="e">
        <f>+#REF!-#REF!</f>
        <v>#REF!</v>
      </c>
      <c r="AA68" s="141" t="e">
        <f>+#REF!-#REF!</f>
        <v>#REF!</v>
      </c>
      <c r="AB68" s="138" t="e">
        <f>+#REF!-#REF!</f>
        <v>#REF!</v>
      </c>
      <c r="AC68" s="138" t="e">
        <f>+#REF!-#REF!</f>
        <v>#REF!</v>
      </c>
      <c r="AD68" s="138" t="e">
        <f>+#REF!-#REF!</f>
        <v>#REF!</v>
      </c>
      <c r="AE68" s="62"/>
      <c r="AF68" s="55"/>
      <c r="AG68" s="34" t="s">
        <v>71</v>
      </c>
      <c r="AH68" s="7"/>
      <c r="AI68" s="138">
        <v>0</v>
      </c>
      <c r="AJ68" s="7"/>
      <c r="AK68" s="138">
        <v>0</v>
      </c>
      <c r="AL68" s="7"/>
      <c r="AM68" s="138">
        <v>0</v>
      </c>
      <c r="AN68" s="7"/>
      <c r="AO68" s="138">
        <v>0</v>
      </c>
      <c r="AP68" s="7"/>
      <c r="AQ68" s="138">
        <v>0</v>
      </c>
      <c r="AR68" s="139">
        <v>0</v>
      </c>
      <c r="AS68" s="138">
        <v>0</v>
      </c>
      <c r="AT68" s="138">
        <v>0</v>
      </c>
      <c r="AU68" s="140">
        <v>0</v>
      </c>
      <c r="AV68" s="139">
        <v>0</v>
      </c>
      <c r="AW68" s="138">
        <v>0</v>
      </c>
      <c r="AX68" s="138">
        <v>0</v>
      </c>
      <c r="AY68" s="140">
        <v>0</v>
      </c>
    </row>
    <row r="69" spans="1:51" ht="16.5" customHeight="1">
      <c r="A69" s="55"/>
      <c r="B69" s="34" t="s">
        <v>72</v>
      </c>
      <c r="C69" s="7"/>
      <c r="D69" s="138" t="e">
        <f>+#REF!-#REF!</f>
        <v>#REF!</v>
      </c>
      <c r="E69" s="7"/>
      <c r="F69" s="138" t="e">
        <f>+#REF!-#REF!</f>
        <v>#REF!</v>
      </c>
      <c r="G69" s="7"/>
      <c r="H69" s="138" t="e">
        <f>+#REF!-#REF!</f>
        <v>#REF!</v>
      </c>
      <c r="I69" s="7"/>
      <c r="J69" s="138" t="e">
        <f>+#REF!-#REF!</f>
        <v>#REF!</v>
      </c>
      <c r="K69" s="7"/>
      <c r="L69" s="138" t="e">
        <f>+#REF!-#REF!</f>
        <v>#REF!</v>
      </c>
      <c r="M69" s="103"/>
      <c r="N69" s="138" t="e">
        <f>+#REF!-#REF!</f>
        <v>#REF!</v>
      </c>
      <c r="O69" s="1"/>
      <c r="P69" s="138" t="e">
        <f>+#REF!-#REF!</f>
        <v>#REF!</v>
      </c>
      <c r="Q69" s="1"/>
      <c r="R69" s="138" t="e">
        <f>+#REF!-#REF!</f>
        <v>#REF!</v>
      </c>
      <c r="S69" s="1"/>
      <c r="T69" s="138" t="e">
        <f>+#REF!-#REF!</f>
        <v>#REF!</v>
      </c>
      <c r="U69" s="1"/>
      <c r="V69" s="177" t="e">
        <f>+#REF!-#REF!</f>
        <v>#REF!</v>
      </c>
      <c r="W69" s="138" t="e">
        <f>+#REF!-#REF!</f>
        <v>#REF!</v>
      </c>
      <c r="X69" s="138" t="e">
        <f>+#REF!-#REF!</f>
        <v>#REF!</v>
      </c>
      <c r="Y69" s="138" t="e">
        <f>+#REF!-#REF!</f>
        <v>#REF!</v>
      </c>
      <c r="Z69" s="138" t="e">
        <f>+#REF!-#REF!</f>
        <v>#REF!</v>
      </c>
      <c r="AA69" s="141" t="e">
        <f>+#REF!-#REF!</f>
        <v>#REF!</v>
      </c>
      <c r="AB69" s="138" t="e">
        <f>+#REF!-#REF!</f>
        <v>#REF!</v>
      </c>
      <c r="AC69" s="138" t="e">
        <f>+#REF!-#REF!</f>
        <v>#REF!</v>
      </c>
      <c r="AD69" s="138" t="e">
        <f>+#REF!-#REF!</f>
        <v>#REF!</v>
      </c>
      <c r="AE69" s="62"/>
      <c r="AF69" s="55"/>
      <c r="AG69" s="34" t="s">
        <v>72</v>
      </c>
      <c r="AH69" s="7"/>
      <c r="AI69" s="138">
        <v>0</v>
      </c>
      <c r="AJ69" s="7"/>
      <c r="AK69" s="138">
        <v>0</v>
      </c>
      <c r="AL69" s="7"/>
      <c r="AM69" s="138">
        <v>0</v>
      </c>
      <c r="AN69" s="7"/>
      <c r="AO69" s="138">
        <v>0</v>
      </c>
      <c r="AP69" s="7"/>
      <c r="AQ69" s="138">
        <v>0</v>
      </c>
      <c r="AR69" s="139">
        <v>0</v>
      </c>
      <c r="AS69" s="138">
        <v>0</v>
      </c>
      <c r="AT69" s="138">
        <v>0</v>
      </c>
      <c r="AU69" s="140">
        <v>0</v>
      </c>
      <c r="AV69" s="139">
        <v>0</v>
      </c>
      <c r="AW69" s="138">
        <v>0</v>
      </c>
      <c r="AX69" s="138">
        <v>0</v>
      </c>
      <c r="AY69" s="140">
        <v>0</v>
      </c>
    </row>
    <row r="70" spans="1:51" ht="16.5" customHeight="1">
      <c r="A70" s="55"/>
      <c r="B70" s="34" t="s">
        <v>73</v>
      </c>
      <c r="C70" s="7"/>
      <c r="D70" s="138" t="e">
        <f>+#REF!-#REF!</f>
        <v>#REF!</v>
      </c>
      <c r="E70" s="7"/>
      <c r="F70" s="138" t="e">
        <f>+#REF!-#REF!</f>
        <v>#REF!</v>
      </c>
      <c r="G70" s="7"/>
      <c r="H70" s="138" t="e">
        <f>+#REF!-#REF!</f>
        <v>#REF!</v>
      </c>
      <c r="I70" s="7"/>
      <c r="J70" s="138" t="e">
        <f>+#REF!-#REF!</f>
        <v>#REF!</v>
      </c>
      <c r="K70" s="7"/>
      <c r="L70" s="138" t="e">
        <f>+#REF!-#REF!</f>
        <v>#REF!</v>
      </c>
      <c r="M70" s="103"/>
      <c r="N70" s="138" t="e">
        <f>+#REF!-#REF!</f>
        <v>#REF!</v>
      </c>
      <c r="O70" s="1"/>
      <c r="P70" s="138" t="e">
        <f>+#REF!-#REF!</f>
        <v>#REF!</v>
      </c>
      <c r="Q70" s="1"/>
      <c r="R70" s="138" t="e">
        <f>+#REF!-#REF!</f>
        <v>#REF!</v>
      </c>
      <c r="S70" s="1"/>
      <c r="T70" s="138" t="e">
        <f>+#REF!-#REF!</f>
        <v>#REF!</v>
      </c>
      <c r="U70" s="1"/>
      <c r="V70" s="177" t="e">
        <f>+#REF!-#REF!</f>
        <v>#REF!</v>
      </c>
      <c r="W70" s="138" t="e">
        <f>+#REF!-#REF!</f>
        <v>#REF!</v>
      </c>
      <c r="X70" s="138" t="e">
        <f>+#REF!-#REF!</f>
        <v>#REF!</v>
      </c>
      <c r="Y70" s="138" t="e">
        <f>+#REF!-#REF!</f>
        <v>#REF!</v>
      </c>
      <c r="Z70" s="138" t="e">
        <f>+#REF!-#REF!</f>
        <v>#REF!</v>
      </c>
      <c r="AA70" s="141" t="e">
        <f>+#REF!-#REF!</f>
        <v>#REF!</v>
      </c>
      <c r="AB70" s="138" t="e">
        <f>+#REF!-#REF!</f>
        <v>#REF!</v>
      </c>
      <c r="AC70" s="138" t="e">
        <f>+#REF!-#REF!</f>
        <v>#REF!</v>
      </c>
      <c r="AD70" s="138" t="e">
        <f>+#REF!-#REF!</f>
        <v>#REF!</v>
      </c>
      <c r="AE70" s="62"/>
      <c r="AF70" s="55"/>
      <c r="AG70" s="34" t="s">
        <v>73</v>
      </c>
      <c r="AH70" s="7"/>
      <c r="AI70" s="138">
        <v>0</v>
      </c>
      <c r="AJ70" s="7"/>
      <c r="AK70" s="138">
        <v>0</v>
      </c>
      <c r="AL70" s="7"/>
      <c r="AM70" s="138">
        <v>0</v>
      </c>
      <c r="AN70" s="7"/>
      <c r="AO70" s="138">
        <v>0</v>
      </c>
      <c r="AP70" s="7"/>
      <c r="AQ70" s="138">
        <v>0</v>
      </c>
      <c r="AR70" s="139">
        <v>0</v>
      </c>
      <c r="AS70" s="138">
        <v>0</v>
      </c>
      <c r="AT70" s="138">
        <v>0</v>
      </c>
      <c r="AU70" s="140">
        <v>0</v>
      </c>
      <c r="AV70" s="139">
        <v>0</v>
      </c>
      <c r="AW70" s="138">
        <v>0</v>
      </c>
      <c r="AX70" s="138">
        <v>0</v>
      </c>
      <c r="AY70" s="140">
        <v>0</v>
      </c>
    </row>
    <row r="71" spans="1:51" ht="16.5" customHeight="1">
      <c r="A71" s="55"/>
      <c r="B71" s="34" t="s">
        <v>74</v>
      </c>
      <c r="C71" s="7"/>
      <c r="D71" s="138" t="e">
        <f>+#REF!-#REF!</f>
        <v>#REF!</v>
      </c>
      <c r="E71" s="7"/>
      <c r="F71" s="138" t="e">
        <f>+#REF!-#REF!</f>
        <v>#REF!</v>
      </c>
      <c r="G71" s="7"/>
      <c r="H71" s="138" t="e">
        <f>+#REF!-#REF!</f>
        <v>#REF!</v>
      </c>
      <c r="I71" s="7"/>
      <c r="J71" s="138" t="e">
        <f>+#REF!-#REF!</f>
        <v>#REF!</v>
      </c>
      <c r="K71" s="7"/>
      <c r="L71" s="138" t="e">
        <f>+#REF!-#REF!</f>
        <v>#REF!</v>
      </c>
      <c r="M71" s="103"/>
      <c r="N71" s="138" t="e">
        <f>+#REF!-#REF!</f>
        <v>#REF!</v>
      </c>
      <c r="O71" s="1"/>
      <c r="P71" s="138" t="e">
        <f>+#REF!-#REF!</f>
        <v>#REF!</v>
      </c>
      <c r="Q71" s="1"/>
      <c r="R71" s="138" t="e">
        <f>+#REF!-#REF!</f>
        <v>#REF!</v>
      </c>
      <c r="S71" s="1"/>
      <c r="T71" s="138" t="e">
        <f>+#REF!-#REF!</f>
        <v>#REF!</v>
      </c>
      <c r="U71" s="1"/>
      <c r="V71" s="177" t="e">
        <f>+#REF!-#REF!</f>
        <v>#REF!</v>
      </c>
      <c r="W71" s="138" t="e">
        <f>+#REF!-#REF!</f>
        <v>#REF!</v>
      </c>
      <c r="X71" s="138" t="e">
        <f>+#REF!-#REF!</f>
        <v>#REF!</v>
      </c>
      <c r="Y71" s="138" t="e">
        <f>+#REF!-#REF!</f>
        <v>#REF!</v>
      </c>
      <c r="Z71" s="138" t="e">
        <f>+#REF!-#REF!</f>
        <v>#REF!</v>
      </c>
      <c r="AA71" s="141" t="e">
        <f>+#REF!-#REF!</f>
        <v>#REF!</v>
      </c>
      <c r="AB71" s="138" t="e">
        <f>+#REF!-#REF!</f>
        <v>#REF!</v>
      </c>
      <c r="AC71" s="138" t="e">
        <f>+#REF!-#REF!</f>
        <v>#REF!</v>
      </c>
      <c r="AD71" s="138" t="e">
        <f>+#REF!-#REF!</f>
        <v>#REF!</v>
      </c>
      <c r="AE71" s="62"/>
      <c r="AF71" s="55"/>
      <c r="AG71" s="34" t="s">
        <v>74</v>
      </c>
      <c r="AH71" s="7"/>
      <c r="AI71" s="138">
        <v>38</v>
      </c>
      <c r="AJ71" s="7"/>
      <c r="AK71" s="138">
        <v>12</v>
      </c>
      <c r="AL71" s="7"/>
      <c r="AM71" s="138">
        <v>11</v>
      </c>
      <c r="AN71" s="7"/>
      <c r="AO71" s="138">
        <v>15</v>
      </c>
      <c r="AP71" s="7"/>
      <c r="AQ71" s="138">
        <v>0</v>
      </c>
      <c r="AR71" s="139">
        <v>0</v>
      </c>
      <c r="AS71" s="138">
        <v>0</v>
      </c>
      <c r="AT71" s="138">
        <v>0</v>
      </c>
      <c r="AU71" s="140">
        <v>0</v>
      </c>
      <c r="AV71" s="139">
        <v>0</v>
      </c>
      <c r="AW71" s="138">
        <v>0</v>
      </c>
      <c r="AX71" s="138">
        <v>0</v>
      </c>
      <c r="AY71" s="140">
        <v>0</v>
      </c>
    </row>
    <row r="72" spans="1:51" ht="9.75" customHeight="1">
      <c r="A72" s="55"/>
      <c r="B72" s="34"/>
      <c r="C72" s="7"/>
      <c r="D72" s="138"/>
      <c r="E72" s="7"/>
      <c r="F72" s="138"/>
      <c r="G72" s="7"/>
      <c r="H72" s="138"/>
      <c r="I72" s="7"/>
      <c r="J72" s="138"/>
      <c r="K72" s="7"/>
      <c r="L72" s="138"/>
      <c r="M72" s="103"/>
      <c r="N72" s="138"/>
      <c r="O72" s="1"/>
      <c r="P72" s="138"/>
      <c r="Q72" s="1"/>
      <c r="R72" s="138"/>
      <c r="S72" s="1"/>
      <c r="T72" s="138"/>
      <c r="U72" s="1"/>
      <c r="V72" s="177"/>
      <c r="W72" s="138"/>
      <c r="X72" s="138"/>
      <c r="Y72" s="138"/>
      <c r="Z72" s="138"/>
      <c r="AA72" s="141"/>
      <c r="AB72" s="138"/>
      <c r="AC72" s="138"/>
      <c r="AD72" s="138"/>
      <c r="AE72" s="62"/>
      <c r="AF72" s="55"/>
      <c r="AG72" s="34"/>
      <c r="AH72" s="7"/>
      <c r="AI72" s="138"/>
      <c r="AJ72" s="7"/>
      <c r="AK72" s="138"/>
      <c r="AL72" s="7"/>
      <c r="AM72" s="138"/>
      <c r="AN72" s="7"/>
      <c r="AO72" s="138"/>
      <c r="AP72" s="7"/>
      <c r="AQ72" s="138"/>
      <c r="AR72" s="139"/>
      <c r="AS72" s="138"/>
      <c r="AT72" s="138"/>
      <c r="AU72" s="140"/>
      <c r="AV72" s="139"/>
      <c r="AW72" s="138"/>
      <c r="AX72" s="138"/>
      <c r="AY72" s="140"/>
    </row>
    <row r="73" spans="1:51" ht="16.5" customHeight="1">
      <c r="A73" s="55"/>
      <c r="B73" s="34" t="s">
        <v>75</v>
      </c>
      <c r="C73" s="7"/>
      <c r="D73" s="138" t="e">
        <f>+#REF!-#REF!</f>
        <v>#REF!</v>
      </c>
      <c r="E73" s="7"/>
      <c r="F73" s="138" t="e">
        <f>+#REF!-#REF!</f>
        <v>#REF!</v>
      </c>
      <c r="G73" s="7"/>
      <c r="H73" s="138" t="e">
        <f>+#REF!-#REF!</f>
        <v>#REF!</v>
      </c>
      <c r="I73" s="7"/>
      <c r="J73" s="138" t="e">
        <f>+#REF!-#REF!</f>
        <v>#REF!</v>
      </c>
      <c r="K73" s="7"/>
      <c r="L73" s="138" t="e">
        <f>+#REF!-#REF!</f>
        <v>#REF!</v>
      </c>
      <c r="M73" s="103"/>
      <c r="N73" s="138" t="e">
        <f>+#REF!-#REF!</f>
        <v>#REF!</v>
      </c>
      <c r="O73" s="1"/>
      <c r="P73" s="138" t="e">
        <f>+#REF!-#REF!</f>
        <v>#REF!</v>
      </c>
      <c r="Q73" s="1"/>
      <c r="R73" s="138" t="e">
        <f>+#REF!-#REF!</f>
        <v>#REF!</v>
      </c>
      <c r="S73" s="1"/>
      <c r="T73" s="138" t="e">
        <f>+#REF!-#REF!</f>
        <v>#REF!</v>
      </c>
      <c r="U73" s="1"/>
      <c r="V73" s="177" t="e">
        <f>+#REF!-#REF!</f>
        <v>#REF!</v>
      </c>
      <c r="W73" s="138" t="e">
        <f>+#REF!-#REF!</f>
        <v>#REF!</v>
      </c>
      <c r="X73" s="138" t="e">
        <f>+#REF!-#REF!</f>
        <v>#REF!</v>
      </c>
      <c r="Y73" s="138" t="e">
        <f>+#REF!-#REF!</f>
        <v>#REF!</v>
      </c>
      <c r="Z73" s="138" t="e">
        <f>+#REF!-#REF!</f>
        <v>#REF!</v>
      </c>
      <c r="AA73" s="141" t="e">
        <f>+#REF!-#REF!</f>
        <v>#REF!</v>
      </c>
      <c r="AB73" s="138" t="e">
        <f>+#REF!-#REF!</f>
        <v>#REF!</v>
      </c>
      <c r="AC73" s="138" t="e">
        <f>+#REF!-#REF!</f>
        <v>#REF!</v>
      </c>
      <c r="AD73" s="138" t="e">
        <f>+#REF!-#REF!</f>
        <v>#REF!</v>
      </c>
      <c r="AE73" s="62"/>
      <c r="AF73" s="55"/>
      <c r="AG73" s="34" t="s">
        <v>75</v>
      </c>
      <c r="AH73" s="7"/>
      <c r="AI73" s="138">
        <v>0</v>
      </c>
      <c r="AJ73" s="7"/>
      <c r="AK73" s="138">
        <v>0</v>
      </c>
      <c r="AL73" s="7"/>
      <c r="AM73" s="138">
        <v>0</v>
      </c>
      <c r="AN73" s="7"/>
      <c r="AO73" s="138">
        <v>0</v>
      </c>
      <c r="AP73" s="7"/>
      <c r="AQ73" s="138">
        <v>0</v>
      </c>
      <c r="AR73" s="139">
        <v>0</v>
      </c>
      <c r="AS73" s="138">
        <v>0</v>
      </c>
      <c r="AT73" s="138">
        <v>0</v>
      </c>
      <c r="AU73" s="140">
        <v>0</v>
      </c>
      <c r="AV73" s="139">
        <v>0</v>
      </c>
      <c r="AW73" s="138">
        <v>0</v>
      </c>
      <c r="AX73" s="138">
        <v>0</v>
      </c>
      <c r="AY73" s="140">
        <v>0</v>
      </c>
    </row>
    <row r="74" spans="1:51" ht="16.5" customHeight="1">
      <c r="A74" s="55"/>
      <c r="B74" s="34" t="s">
        <v>76</v>
      </c>
      <c r="C74" s="7"/>
      <c r="D74" s="138" t="e">
        <f>+#REF!-#REF!</f>
        <v>#REF!</v>
      </c>
      <c r="E74" s="7"/>
      <c r="F74" s="138" t="e">
        <f>+#REF!-#REF!</f>
        <v>#REF!</v>
      </c>
      <c r="G74" s="7"/>
      <c r="H74" s="138" t="e">
        <f>+#REF!-#REF!</f>
        <v>#REF!</v>
      </c>
      <c r="I74" s="7"/>
      <c r="J74" s="138" t="e">
        <f>+#REF!-#REF!</f>
        <v>#REF!</v>
      </c>
      <c r="K74" s="7"/>
      <c r="L74" s="138" t="e">
        <f>+#REF!-#REF!</f>
        <v>#REF!</v>
      </c>
      <c r="M74" s="103"/>
      <c r="N74" s="138" t="e">
        <f>+#REF!-#REF!</f>
        <v>#REF!</v>
      </c>
      <c r="O74" s="1"/>
      <c r="P74" s="138" t="e">
        <f>+#REF!-#REF!</f>
        <v>#REF!</v>
      </c>
      <c r="Q74" s="1"/>
      <c r="R74" s="138" t="e">
        <f>+#REF!-#REF!</f>
        <v>#REF!</v>
      </c>
      <c r="S74" s="1"/>
      <c r="T74" s="138" t="e">
        <f>+#REF!-#REF!</f>
        <v>#REF!</v>
      </c>
      <c r="U74" s="1"/>
      <c r="V74" s="177" t="e">
        <f>+#REF!-#REF!</f>
        <v>#REF!</v>
      </c>
      <c r="W74" s="138" t="e">
        <f>+#REF!-#REF!</f>
        <v>#REF!</v>
      </c>
      <c r="X74" s="138" t="e">
        <f>+#REF!-#REF!</f>
        <v>#REF!</v>
      </c>
      <c r="Y74" s="138" t="e">
        <f>+#REF!-#REF!</f>
        <v>#REF!</v>
      </c>
      <c r="Z74" s="138" t="e">
        <f>+#REF!-#REF!</f>
        <v>#REF!</v>
      </c>
      <c r="AA74" s="141" t="e">
        <f>+#REF!-#REF!</f>
        <v>#REF!</v>
      </c>
      <c r="AB74" s="138" t="e">
        <f>+#REF!-#REF!</f>
        <v>#REF!</v>
      </c>
      <c r="AC74" s="138" t="e">
        <f>+#REF!-#REF!</f>
        <v>#REF!</v>
      </c>
      <c r="AD74" s="138" t="e">
        <f>+#REF!-#REF!</f>
        <v>#REF!</v>
      </c>
      <c r="AE74" s="62"/>
      <c r="AF74" s="55"/>
      <c r="AG74" s="34" t="s">
        <v>76</v>
      </c>
      <c r="AH74" s="7"/>
      <c r="AI74" s="138">
        <v>99</v>
      </c>
      <c r="AJ74" s="7"/>
      <c r="AK74" s="138">
        <v>38</v>
      </c>
      <c r="AL74" s="7"/>
      <c r="AM74" s="138">
        <v>29</v>
      </c>
      <c r="AN74" s="7"/>
      <c r="AO74" s="138">
        <v>32</v>
      </c>
      <c r="AP74" s="7"/>
      <c r="AQ74" s="138">
        <v>0</v>
      </c>
      <c r="AR74" s="139">
        <v>0</v>
      </c>
      <c r="AS74" s="138">
        <v>0</v>
      </c>
      <c r="AT74" s="138">
        <v>0</v>
      </c>
      <c r="AU74" s="140">
        <v>0</v>
      </c>
      <c r="AV74" s="139">
        <v>0</v>
      </c>
      <c r="AW74" s="138">
        <v>0</v>
      </c>
      <c r="AX74" s="138">
        <v>0</v>
      </c>
      <c r="AY74" s="140">
        <v>0</v>
      </c>
    </row>
    <row r="75" spans="1:51" ht="16.5" customHeight="1">
      <c r="A75" s="55"/>
      <c r="B75" s="34" t="s">
        <v>77</v>
      </c>
      <c r="C75" s="7"/>
      <c r="D75" s="138" t="e">
        <f>+#REF!-#REF!</f>
        <v>#REF!</v>
      </c>
      <c r="E75" s="7"/>
      <c r="F75" s="138" t="e">
        <f>+#REF!-#REF!</f>
        <v>#REF!</v>
      </c>
      <c r="G75" s="7"/>
      <c r="H75" s="138" t="e">
        <f>+#REF!-#REF!</f>
        <v>#REF!</v>
      </c>
      <c r="I75" s="7"/>
      <c r="J75" s="138" t="e">
        <f>+#REF!-#REF!</f>
        <v>#REF!</v>
      </c>
      <c r="K75" s="7"/>
      <c r="L75" s="138" t="e">
        <f>+#REF!-#REF!</f>
        <v>#REF!</v>
      </c>
      <c r="M75" s="103"/>
      <c r="N75" s="138" t="e">
        <f>+#REF!-#REF!</f>
        <v>#REF!</v>
      </c>
      <c r="O75" s="1"/>
      <c r="P75" s="138" t="e">
        <f>+#REF!-#REF!</f>
        <v>#REF!</v>
      </c>
      <c r="Q75" s="1"/>
      <c r="R75" s="138" t="e">
        <f>+#REF!-#REF!</f>
        <v>#REF!</v>
      </c>
      <c r="S75" s="1"/>
      <c r="T75" s="138" t="e">
        <f>+#REF!-#REF!</f>
        <v>#REF!</v>
      </c>
      <c r="U75" s="1"/>
      <c r="V75" s="177" t="e">
        <f>+#REF!-#REF!</f>
        <v>#REF!</v>
      </c>
      <c r="W75" s="138" t="e">
        <f>+#REF!-#REF!</f>
        <v>#REF!</v>
      </c>
      <c r="X75" s="138" t="e">
        <f>+#REF!-#REF!</f>
        <v>#REF!</v>
      </c>
      <c r="Y75" s="138" t="e">
        <f>+#REF!-#REF!</f>
        <v>#REF!</v>
      </c>
      <c r="Z75" s="138" t="e">
        <f>+#REF!-#REF!</f>
        <v>#REF!</v>
      </c>
      <c r="AA75" s="141" t="e">
        <f>+#REF!-#REF!</f>
        <v>#REF!</v>
      </c>
      <c r="AB75" s="138" t="e">
        <f>+#REF!-#REF!</f>
        <v>#REF!</v>
      </c>
      <c r="AC75" s="138" t="e">
        <f>+#REF!-#REF!</f>
        <v>#REF!</v>
      </c>
      <c r="AD75" s="138" t="e">
        <f>+#REF!-#REF!</f>
        <v>#REF!</v>
      </c>
      <c r="AE75" s="62"/>
      <c r="AF75" s="55"/>
      <c r="AG75" s="34" t="s">
        <v>77</v>
      </c>
      <c r="AH75" s="7"/>
      <c r="AI75" s="138">
        <v>0</v>
      </c>
      <c r="AJ75" s="7"/>
      <c r="AK75" s="138">
        <v>0</v>
      </c>
      <c r="AL75" s="7"/>
      <c r="AM75" s="138">
        <v>0</v>
      </c>
      <c r="AN75" s="7"/>
      <c r="AO75" s="138">
        <v>0</v>
      </c>
      <c r="AP75" s="7"/>
      <c r="AQ75" s="138">
        <v>0</v>
      </c>
      <c r="AR75" s="139">
        <v>0</v>
      </c>
      <c r="AS75" s="138">
        <v>0</v>
      </c>
      <c r="AT75" s="138">
        <v>0</v>
      </c>
      <c r="AU75" s="140">
        <v>0</v>
      </c>
      <c r="AV75" s="139">
        <v>0</v>
      </c>
      <c r="AW75" s="138">
        <v>0</v>
      </c>
      <c r="AX75" s="138">
        <v>0</v>
      </c>
      <c r="AY75" s="140">
        <v>0</v>
      </c>
    </row>
    <row r="76" spans="1:51" ht="16.5" customHeight="1">
      <c r="A76" s="55"/>
      <c r="B76" s="34" t="s">
        <v>78</v>
      </c>
      <c r="C76" s="7"/>
      <c r="D76" s="138" t="e">
        <f>+#REF!-#REF!</f>
        <v>#REF!</v>
      </c>
      <c r="E76" s="7"/>
      <c r="F76" s="138" t="e">
        <f>+#REF!-#REF!</f>
        <v>#REF!</v>
      </c>
      <c r="G76" s="7"/>
      <c r="H76" s="138" t="e">
        <f>+#REF!-#REF!</f>
        <v>#REF!</v>
      </c>
      <c r="I76" s="7"/>
      <c r="J76" s="138" t="e">
        <f>+#REF!-#REF!</f>
        <v>#REF!</v>
      </c>
      <c r="K76" s="7"/>
      <c r="L76" s="138" t="e">
        <f>+#REF!-#REF!</f>
        <v>#REF!</v>
      </c>
      <c r="M76" s="103"/>
      <c r="N76" s="138" t="e">
        <f>+#REF!-#REF!</f>
        <v>#REF!</v>
      </c>
      <c r="O76" s="1"/>
      <c r="P76" s="138" t="e">
        <f>+#REF!-#REF!</f>
        <v>#REF!</v>
      </c>
      <c r="Q76" s="1"/>
      <c r="R76" s="138" t="e">
        <f>+#REF!-#REF!</f>
        <v>#REF!</v>
      </c>
      <c r="S76" s="1"/>
      <c r="T76" s="138" t="e">
        <f>+#REF!-#REF!</f>
        <v>#REF!</v>
      </c>
      <c r="U76" s="1"/>
      <c r="V76" s="177" t="e">
        <f>+#REF!-#REF!</f>
        <v>#REF!</v>
      </c>
      <c r="W76" s="138" t="e">
        <f>+#REF!-#REF!</f>
        <v>#REF!</v>
      </c>
      <c r="X76" s="138" t="e">
        <f>+#REF!-#REF!</f>
        <v>#REF!</v>
      </c>
      <c r="Y76" s="138" t="e">
        <f>+#REF!-#REF!</f>
        <v>#REF!</v>
      </c>
      <c r="Z76" s="138" t="e">
        <f>+#REF!-#REF!</f>
        <v>#REF!</v>
      </c>
      <c r="AA76" s="141" t="e">
        <f>+#REF!-#REF!</f>
        <v>#REF!</v>
      </c>
      <c r="AB76" s="138" t="e">
        <f>+#REF!-#REF!</f>
        <v>#REF!</v>
      </c>
      <c r="AC76" s="138" t="e">
        <f>+#REF!-#REF!</f>
        <v>#REF!</v>
      </c>
      <c r="AD76" s="138" t="e">
        <f>+#REF!-#REF!</f>
        <v>#REF!</v>
      </c>
      <c r="AE76" s="62"/>
      <c r="AF76" s="55"/>
      <c r="AG76" s="34" t="s">
        <v>78</v>
      </c>
      <c r="AH76" s="7"/>
      <c r="AI76" s="138">
        <v>0</v>
      </c>
      <c r="AJ76" s="7"/>
      <c r="AK76" s="138">
        <v>0</v>
      </c>
      <c r="AL76" s="7"/>
      <c r="AM76" s="138">
        <v>0</v>
      </c>
      <c r="AN76" s="7"/>
      <c r="AO76" s="138">
        <v>0</v>
      </c>
      <c r="AP76" s="7"/>
      <c r="AQ76" s="138">
        <v>0</v>
      </c>
      <c r="AR76" s="139">
        <v>0</v>
      </c>
      <c r="AS76" s="138">
        <v>0</v>
      </c>
      <c r="AT76" s="138">
        <v>0</v>
      </c>
      <c r="AU76" s="140">
        <v>0</v>
      </c>
      <c r="AV76" s="139">
        <v>0</v>
      </c>
      <c r="AW76" s="138">
        <v>0</v>
      </c>
      <c r="AX76" s="138">
        <v>0</v>
      </c>
      <c r="AY76" s="140">
        <v>0</v>
      </c>
    </row>
    <row r="77" spans="1:51" ht="16.5" customHeight="1">
      <c r="A77" s="55"/>
      <c r="B77" s="34" t="s">
        <v>79</v>
      </c>
      <c r="C77" s="7"/>
      <c r="D77" s="138" t="e">
        <f>+#REF!-#REF!</f>
        <v>#REF!</v>
      </c>
      <c r="E77" s="7"/>
      <c r="F77" s="138" t="e">
        <f>+#REF!-#REF!</f>
        <v>#REF!</v>
      </c>
      <c r="G77" s="7"/>
      <c r="H77" s="138" t="e">
        <f>+#REF!-#REF!</f>
        <v>#REF!</v>
      </c>
      <c r="I77" s="7"/>
      <c r="J77" s="138" t="e">
        <f>+#REF!-#REF!</f>
        <v>#REF!</v>
      </c>
      <c r="K77" s="7"/>
      <c r="L77" s="138" t="e">
        <f>+#REF!-#REF!</f>
        <v>#REF!</v>
      </c>
      <c r="M77" s="103"/>
      <c r="N77" s="138" t="e">
        <f>+#REF!-#REF!</f>
        <v>#REF!</v>
      </c>
      <c r="O77" s="1"/>
      <c r="P77" s="138" t="e">
        <f>+#REF!-#REF!</f>
        <v>#REF!</v>
      </c>
      <c r="Q77" s="1"/>
      <c r="R77" s="138" t="e">
        <f>+#REF!-#REF!</f>
        <v>#REF!</v>
      </c>
      <c r="S77" s="1"/>
      <c r="T77" s="138" t="e">
        <f>+#REF!-#REF!</f>
        <v>#REF!</v>
      </c>
      <c r="U77" s="1"/>
      <c r="V77" s="177" t="e">
        <f>+#REF!-#REF!</f>
        <v>#REF!</v>
      </c>
      <c r="W77" s="138" t="e">
        <f>+#REF!-#REF!</f>
        <v>#REF!</v>
      </c>
      <c r="X77" s="138" t="e">
        <f>+#REF!-#REF!</f>
        <v>#REF!</v>
      </c>
      <c r="Y77" s="138" t="e">
        <f>+#REF!-#REF!</f>
        <v>#REF!</v>
      </c>
      <c r="Z77" s="138" t="e">
        <f>+#REF!-#REF!</f>
        <v>#REF!</v>
      </c>
      <c r="AA77" s="141" t="e">
        <f>+#REF!-#REF!</f>
        <v>#REF!</v>
      </c>
      <c r="AB77" s="138" t="e">
        <f>+#REF!-#REF!</f>
        <v>#REF!</v>
      </c>
      <c r="AC77" s="138" t="e">
        <f>+#REF!-#REF!</f>
        <v>#REF!</v>
      </c>
      <c r="AD77" s="138" t="e">
        <f>+#REF!-#REF!</f>
        <v>#REF!</v>
      </c>
      <c r="AE77" s="62"/>
      <c r="AF77" s="55"/>
      <c r="AG77" s="34" t="s">
        <v>79</v>
      </c>
      <c r="AH77" s="7"/>
      <c r="AI77" s="138">
        <v>48</v>
      </c>
      <c r="AJ77" s="7"/>
      <c r="AK77" s="138">
        <v>16</v>
      </c>
      <c r="AL77" s="7"/>
      <c r="AM77" s="138">
        <v>16</v>
      </c>
      <c r="AN77" s="7"/>
      <c r="AO77" s="138">
        <v>16</v>
      </c>
      <c r="AP77" s="7"/>
      <c r="AQ77" s="138">
        <v>0</v>
      </c>
      <c r="AR77" s="139">
        <v>0</v>
      </c>
      <c r="AS77" s="138">
        <v>0</v>
      </c>
      <c r="AT77" s="138">
        <v>0</v>
      </c>
      <c r="AU77" s="140">
        <v>0</v>
      </c>
      <c r="AV77" s="139">
        <v>0</v>
      </c>
      <c r="AW77" s="138">
        <v>0</v>
      </c>
      <c r="AX77" s="138">
        <v>0</v>
      </c>
      <c r="AY77" s="140">
        <v>0</v>
      </c>
    </row>
    <row r="78" spans="1:51" ht="16.5" customHeight="1">
      <c r="A78" s="56"/>
      <c r="B78" s="57" t="s">
        <v>80</v>
      </c>
      <c r="C78" s="66"/>
      <c r="D78" s="164" t="e">
        <f>+#REF!-#REF!</f>
        <v>#REF!</v>
      </c>
      <c r="E78" s="18"/>
      <c r="F78" s="164" t="e">
        <f>+#REF!-#REF!</f>
        <v>#REF!</v>
      </c>
      <c r="G78" s="18"/>
      <c r="H78" s="164" t="e">
        <f>+#REF!-#REF!</f>
        <v>#REF!</v>
      </c>
      <c r="I78" s="18"/>
      <c r="J78" s="164" t="e">
        <f>+#REF!-#REF!</f>
        <v>#REF!</v>
      </c>
      <c r="K78" s="18"/>
      <c r="L78" s="164" t="e">
        <f>+#REF!-#REF!</f>
        <v>#REF!</v>
      </c>
      <c r="M78" s="129"/>
      <c r="N78" s="164" t="e">
        <f>+#REF!-#REF!</f>
        <v>#REF!</v>
      </c>
      <c r="O78" s="18"/>
      <c r="P78" s="164" t="e">
        <f>+#REF!-#REF!</f>
        <v>#REF!</v>
      </c>
      <c r="Q78" s="18"/>
      <c r="R78" s="164" t="e">
        <f>+#REF!-#REF!</f>
        <v>#REF!</v>
      </c>
      <c r="S78" s="18"/>
      <c r="T78" s="164" t="e">
        <f>+#REF!-#REF!</f>
        <v>#REF!</v>
      </c>
      <c r="U78" s="18"/>
      <c r="V78" s="178" t="e">
        <f>+#REF!-#REF!</f>
        <v>#REF!</v>
      </c>
      <c r="W78" s="164" t="e">
        <f>+#REF!-#REF!</f>
        <v>#REF!</v>
      </c>
      <c r="X78" s="164" t="e">
        <f>+#REF!-#REF!</f>
        <v>#REF!</v>
      </c>
      <c r="Y78" s="164" t="e">
        <f>+#REF!-#REF!</f>
        <v>#REF!</v>
      </c>
      <c r="Z78" s="164" t="e">
        <f>+#REF!-#REF!</f>
        <v>#REF!</v>
      </c>
      <c r="AA78" s="180" t="e">
        <f>+#REF!-#REF!</f>
        <v>#REF!</v>
      </c>
      <c r="AB78" s="164" t="e">
        <f>+#REF!-#REF!</f>
        <v>#REF!</v>
      </c>
      <c r="AC78" s="164" t="e">
        <f>+#REF!-#REF!</f>
        <v>#REF!</v>
      </c>
      <c r="AD78" s="164" t="e">
        <f>+#REF!-#REF!</f>
        <v>#REF!</v>
      </c>
      <c r="AE78" s="63"/>
      <c r="AF78" s="56"/>
      <c r="AG78" s="57" t="s">
        <v>80</v>
      </c>
      <c r="AH78" s="18"/>
      <c r="AI78" s="164">
        <v>0</v>
      </c>
      <c r="AJ78" s="18"/>
      <c r="AK78" s="164">
        <v>0</v>
      </c>
      <c r="AL78" s="18"/>
      <c r="AM78" s="164">
        <v>0</v>
      </c>
      <c r="AN78" s="18"/>
      <c r="AO78" s="164">
        <v>0</v>
      </c>
      <c r="AP78" s="18"/>
      <c r="AQ78" s="164">
        <v>0</v>
      </c>
      <c r="AR78" s="172">
        <v>0</v>
      </c>
      <c r="AS78" s="164">
        <v>0</v>
      </c>
      <c r="AT78" s="164">
        <v>0</v>
      </c>
      <c r="AU78" s="173">
        <v>0</v>
      </c>
      <c r="AV78" s="172">
        <v>0</v>
      </c>
      <c r="AW78" s="164">
        <v>0</v>
      </c>
      <c r="AX78" s="164">
        <v>0</v>
      </c>
      <c r="AY78" s="173">
        <v>0</v>
      </c>
    </row>
    <row r="79" spans="13:23" ht="8.25" customHeight="1">
      <c r="M79" s="105"/>
      <c r="N79" s="6"/>
      <c r="O79" s="6"/>
      <c r="P79" s="6"/>
      <c r="Q79" s="6"/>
      <c r="R79" s="6"/>
      <c r="S79" s="6"/>
      <c r="T79" s="6"/>
      <c r="U79" s="6"/>
      <c r="V79" s="6"/>
      <c r="W79" s="105"/>
    </row>
    <row r="80" spans="3:23" ht="13.5">
      <c r="C80" s="1" t="s">
        <v>82</v>
      </c>
      <c r="M80" s="6"/>
      <c r="N80" s="6"/>
      <c r="O80" s="6"/>
      <c r="P80" s="6"/>
      <c r="Q80" s="6"/>
      <c r="R80" s="6"/>
      <c r="S80" s="6"/>
      <c r="T80" s="6"/>
      <c r="U80" s="6"/>
      <c r="V80" s="6"/>
      <c r="W80" s="6"/>
    </row>
  </sheetData>
  <sheetProtection/>
  <mergeCells count="69">
    <mergeCell ref="J3:O3"/>
    <mergeCell ref="R3:Y3"/>
    <mergeCell ref="AO3:AX3"/>
    <mergeCell ref="AE5:AE6"/>
    <mergeCell ref="AF5:AG6"/>
    <mergeCell ref="AH5:AQ5"/>
    <mergeCell ref="A8:B8"/>
    <mergeCell ref="AF8:AG8"/>
    <mergeCell ref="A5:B6"/>
    <mergeCell ref="M5:V5"/>
    <mergeCell ref="AA5:AD5"/>
    <mergeCell ref="A10:B10"/>
    <mergeCell ref="AF10:AG10"/>
    <mergeCell ref="A16:B16"/>
    <mergeCell ref="AF16:AG16"/>
    <mergeCell ref="A17:B17"/>
    <mergeCell ref="AF17:AG17"/>
    <mergeCell ref="A18:B18"/>
    <mergeCell ref="AF18:AG18"/>
    <mergeCell ref="A19:B19"/>
    <mergeCell ref="AF19:AG19"/>
    <mergeCell ref="A20:B20"/>
    <mergeCell ref="AF20:AG20"/>
    <mergeCell ref="A22:B22"/>
    <mergeCell ref="AF22:AG22"/>
    <mergeCell ref="A23:B23"/>
    <mergeCell ref="AF23:AG23"/>
    <mergeCell ref="A24:B24"/>
    <mergeCell ref="AF24:AG24"/>
    <mergeCell ref="A25:B25"/>
    <mergeCell ref="AF25:AG25"/>
    <mergeCell ref="A26:B26"/>
    <mergeCell ref="AF26:AG26"/>
    <mergeCell ref="A28:B28"/>
    <mergeCell ref="AF28:AG28"/>
    <mergeCell ref="A29:B29"/>
    <mergeCell ref="AF29:AG29"/>
    <mergeCell ref="A30:B30"/>
    <mergeCell ref="AF30:AG30"/>
    <mergeCell ref="A31:B31"/>
    <mergeCell ref="AF31:AG31"/>
    <mergeCell ref="A32:B32"/>
    <mergeCell ref="AF32:AG32"/>
    <mergeCell ref="A34:B34"/>
    <mergeCell ref="AF34:AG34"/>
    <mergeCell ref="A35:B35"/>
    <mergeCell ref="AF35:AG35"/>
    <mergeCell ref="A36:B36"/>
    <mergeCell ref="AF36:AG36"/>
    <mergeCell ref="A49:B49"/>
    <mergeCell ref="AF49:AG49"/>
    <mergeCell ref="A52:B52"/>
    <mergeCell ref="AF52:AG52"/>
    <mergeCell ref="A37:B37"/>
    <mergeCell ref="AF37:AG37"/>
    <mergeCell ref="A38:B38"/>
    <mergeCell ref="AF38:AG38"/>
    <mergeCell ref="A39:B39"/>
    <mergeCell ref="AF39:AG39"/>
    <mergeCell ref="A66:B66"/>
    <mergeCell ref="AF66:AG66"/>
    <mergeCell ref="A55:B55"/>
    <mergeCell ref="AF55:AG55"/>
    <mergeCell ref="A61:B61"/>
    <mergeCell ref="A43:B43"/>
    <mergeCell ref="AF43:AG43"/>
    <mergeCell ref="A46:B46"/>
    <mergeCell ref="AF46:AG46"/>
    <mergeCell ref="AF61:AG61"/>
  </mergeCells>
  <printOptions horizontalCentered="1"/>
  <pageMargins left="0.4724409448818898" right="0.3937007874015748" top="0.5905511811023623" bottom="0.3937007874015748" header="0.5118110236220472" footer="0.31496062992125984"/>
  <pageSetup firstPageNumber="94" useFirstPageNumber="1" horizontalDpi="600" verticalDpi="600" orientation="portrait" pageOrder="overThenDown" paperSize="9" scale="68" r:id="rId3"/>
  <headerFooter alignWithMargins="0">
    <oddFooter>&amp;C&amp;"ＭＳ 明朝,標準"&amp;18-  &amp;P -</oddFooter>
  </headerFooter>
  <legacyDrawing r:id="rId2"/>
</worksheet>
</file>

<file path=xl/worksheets/sheet9.xml><?xml version="1.0" encoding="utf-8"?>
<worksheet xmlns="http://schemas.openxmlformats.org/spreadsheetml/2006/main" xmlns:r="http://schemas.openxmlformats.org/officeDocument/2006/relationships">
  <dimension ref="A3:V78"/>
  <sheetViews>
    <sheetView view="pageBreakPreview" zoomScale="60" zoomScaleNormal="75" zoomScalePageLayoutView="75" workbookViewId="0" topLeftCell="A1">
      <selection activeCell="Z39" sqref="Z39"/>
    </sheetView>
  </sheetViews>
  <sheetFormatPr defaultColWidth="9.00390625" defaultRowHeight="13.5"/>
  <cols>
    <col min="1" max="1" width="7.75390625" style="0" customWidth="1"/>
    <col min="2" max="2" width="5.875" style="0" customWidth="1"/>
    <col min="3" max="3" width="5.625" style="0" customWidth="1"/>
    <col min="4" max="4" width="5.875" style="0" customWidth="1"/>
    <col min="5" max="5" width="5.50390625" style="0" customWidth="1"/>
    <col min="6" max="6" width="5.125" style="0" customWidth="1"/>
    <col min="7" max="7" width="5.00390625" style="0" customWidth="1"/>
    <col min="8" max="8" width="4.625" style="0" customWidth="1"/>
    <col min="9" max="9" width="5.625" style="0" customWidth="1"/>
    <col min="10" max="10" width="5.50390625" style="0" customWidth="1"/>
    <col min="11" max="11" width="5.625" style="0" customWidth="1"/>
    <col min="12" max="12" width="5.875" style="0" customWidth="1"/>
    <col min="13" max="13" width="8.375" style="0" customWidth="1"/>
    <col min="14" max="14" width="6.00390625" style="0" customWidth="1"/>
    <col min="15" max="15" width="6.25390625" style="0" customWidth="1"/>
    <col min="16" max="16" width="6.625" style="0" customWidth="1"/>
    <col min="17" max="17" width="7.75390625" style="0" customWidth="1"/>
    <col min="18" max="18" width="6.25390625" style="0" customWidth="1"/>
    <col min="19" max="19" width="6.50390625" style="0" customWidth="1"/>
    <col min="20" max="20" width="5.50390625" style="0" customWidth="1"/>
    <col min="21" max="21" width="4.125" style="0" customWidth="1"/>
    <col min="22" max="22" width="9.50390625" style="0" customWidth="1"/>
  </cols>
  <sheetData>
    <row r="1" ht="8.25" customHeight="1"/>
    <row r="3" spans="1:22" ht="31.5" customHeight="1">
      <c r="A3" s="474" t="s">
        <v>98</v>
      </c>
      <c r="B3" s="474"/>
      <c r="C3" s="474"/>
      <c r="D3" s="474"/>
      <c r="E3" s="474"/>
      <c r="F3" s="474"/>
      <c r="G3" s="474"/>
      <c r="H3" s="474"/>
      <c r="I3" s="474"/>
      <c r="J3" s="474"/>
      <c r="K3" s="474"/>
      <c r="L3" s="474"/>
      <c r="M3" s="474"/>
      <c r="N3" s="187"/>
      <c r="O3" s="2"/>
      <c r="P3" s="2"/>
      <c r="Q3" s="73" t="s">
        <v>91</v>
      </c>
      <c r="S3" s="2"/>
      <c r="T3" s="2"/>
      <c r="U3" s="2"/>
      <c r="V3" s="2"/>
    </row>
    <row r="4" spans="1:21" ht="13.5">
      <c r="A4" s="6"/>
      <c r="B4" s="6"/>
      <c r="C4" s="6"/>
      <c r="D4" s="6" t="str">
        <f>IF(D10=D12+D13+D14," ","error")</f>
        <v> </v>
      </c>
      <c r="E4" s="6"/>
      <c r="F4" s="6"/>
      <c r="G4" s="6"/>
      <c r="H4" s="6"/>
      <c r="I4" s="6" t="str">
        <f>IF(I10=I12+I13+I14," ","error")</f>
        <v> </v>
      </c>
      <c r="J4" s="6"/>
      <c r="K4" s="6"/>
      <c r="L4" s="6"/>
      <c r="M4" s="6"/>
      <c r="N4" s="6"/>
      <c r="O4" s="6"/>
      <c r="P4" s="6"/>
      <c r="Q4" s="6"/>
      <c r="R4" s="6"/>
      <c r="S4" s="6"/>
      <c r="T4" s="6"/>
      <c r="U4" s="6"/>
    </row>
    <row r="5" spans="1:22" s="7" customFormat="1" ht="15.75" customHeight="1">
      <c r="A5" s="508" t="s">
        <v>94</v>
      </c>
      <c r="B5" s="509"/>
      <c r="C5" s="509"/>
      <c r="D5" s="510"/>
      <c r="E5" s="84" t="s">
        <v>12</v>
      </c>
      <c r="F5" s="84"/>
      <c r="G5" s="84"/>
      <c r="H5" s="85"/>
      <c r="I5" s="501" t="s">
        <v>13</v>
      </c>
      <c r="J5" s="502"/>
      <c r="K5" s="502"/>
      <c r="L5" s="503"/>
      <c r="M5" s="84" t="s">
        <v>14</v>
      </c>
      <c r="N5" s="8"/>
      <c r="O5" s="8"/>
      <c r="P5" s="9"/>
      <c r="Q5" s="84" t="s">
        <v>15</v>
      </c>
      <c r="R5" s="8"/>
      <c r="S5" s="8"/>
      <c r="T5" s="9"/>
      <c r="U5" s="504" t="s">
        <v>3</v>
      </c>
      <c r="V5" s="481"/>
    </row>
    <row r="6" spans="1:22" s="7" customFormat="1" ht="15.75" customHeight="1">
      <c r="A6" s="22" t="s">
        <v>4</v>
      </c>
      <c r="B6" s="136" t="s">
        <v>20</v>
      </c>
      <c r="C6" s="137" t="s">
        <v>21</v>
      </c>
      <c r="D6" s="137" t="s">
        <v>22</v>
      </c>
      <c r="E6" s="11" t="s">
        <v>4</v>
      </c>
      <c r="F6" s="19" t="s">
        <v>20</v>
      </c>
      <c r="G6" s="19" t="s">
        <v>21</v>
      </c>
      <c r="H6" s="19" t="s">
        <v>22</v>
      </c>
      <c r="I6" s="11" t="s">
        <v>4</v>
      </c>
      <c r="J6" s="19" t="s">
        <v>20</v>
      </c>
      <c r="K6" s="19" t="s">
        <v>21</v>
      </c>
      <c r="L6" s="19" t="s">
        <v>22</v>
      </c>
      <c r="M6" s="11" t="s">
        <v>4</v>
      </c>
      <c r="N6" s="11" t="s">
        <v>24</v>
      </c>
      <c r="O6" s="11" t="s">
        <v>23</v>
      </c>
      <c r="P6" s="11" t="s">
        <v>25</v>
      </c>
      <c r="Q6" s="11" t="s">
        <v>4</v>
      </c>
      <c r="R6" s="11" t="s">
        <v>24</v>
      </c>
      <c r="S6" s="11" t="s">
        <v>23</v>
      </c>
      <c r="T6" s="11" t="s">
        <v>25</v>
      </c>
      <c r="U6" s="505"/>
      <c r="V6" s="482"/>
    </row>
    <row r="7" spans="1:22" ht="9.75" customHeight="1">
      <c r="A7" s="108"/>
      <c r="B7" s="6"/>
      <c r="C7" s="6"/>
      <c r="D7" s="109"/>
      <c r="I7" s="104"/>
      <c r="J7" s="105"/>
      <c r="K7" s="105"/>
      <c r="L7" s="106"/>
      <c r="Q7" s="104"/>
      <c r="R7" s="105"/>
      <c r="S7" s="105"/>
      <c r="T7" s="105"/>
      <c r="U7" s="30"/>
      <c r="V7" s="31"/>
    </row>
    <row r="8" spans="1:22" s="7" customFormat="1" ht="16.5" customHeight="1">
      <c r="A8" s="195">
        <v>1631</v>
      </c>
      <c r="B8" s="194">
        <v>536</v>
      </c>
      <c r="C8" s="194">
        <v>556</v>
      </c>
      <c r="D8" s="196">
        <v>539</v>
      </c>
      <c r="E8" s="197">
        <v>0</v>
      </c>
      <c r="F8" s="197">
        <v>0</v>
      </c>
      <c r="G8" s="197">
        <v>0</v>
      </c>
      <c r="H8" s="197">
        <v>0</v>
      </c>
      <c r="I8" s="195">
        <v>522</v>
      </c>
      <c r="J8" s="194">
        <v>167</v>
      </c>
      <c r="K8" s="194">
        <v>191</v>
      </c>
      <c r="L8" s="196">
        <v>164</v>
      </c>
      <c r="M8" s="194">
        <v>1979</v>
      </c>
      <c r="N8" s="194">
        <v>661</v>
      </c>
      <c r="O8" s="194">
        <v>676</v>
      </c>
      <c r="P8" s="194">
        <v>642</v>
      </c>
      <c r="Q8" s="195">
        <v>805</v>
      </c>
      <c r="R8" s="194">
        <v>242</v>
      </c>
      <c r="S8" s="194">
        <v>258</v>
      </c>
      <c r="T8" s="194">
        <v>305</v>
      </c>
      <c r="U8" s="485" t="s">
        <v>104</v>
      </c>
      <c r="V8" s="455"/>
    </row>
    <row r="9" spans="1:22" ht="15" customHeight="1">
      <c r="A9" s="139"/>
      <c r="B9" s="138"/>
      <c r="C9" s="138"/>
      <c r="D9" s="140"/>
      <c r="E9" s="138"/>
      <c r="F9" s="138"/>
      <c r="G9" s="138"/>
      <c r="H9" s="138"/>
      <c r="I9" s="139"/>
      <c r="J9" s="138"/>
      <c r="K9" s="138"/>
      <c r="L9" s="140"/>
      <c r="M9" s="138"/>
      <c r="N9" s="138"/>
      <c r="O9" s="138"/>
      <c r="P9" s="138"/>
      <c r="Q9" s="139"/>
      <c r="R9" s="138"/>
      <c r="S9" s="138"/>
      <c r="T9" s="138"/>
      <c r="U9" s="42"/>
      <c r="V9" s="43"/>
    </row>
    <row r="10" spans="1:22" s="44" customFormat="1" ht="16.5" customHeight="1">
      <c r="A10" s="182">
        <v>1611</v>
      </c>
      <c r="B10" s="181">
        <v>542</v>
      </c>
      <c r="C10" s="181">
        <v>524</v>
      </c>
      <c r="D10" s="183">
        <v>545</v>
      </c>
      <c r="E10" s="184">
        <v>0</v>
      </c>
      <c r="F10" s="184">
        <v>0</v>
      </c>
      <c r="G10" s="184">
        <v>0</v>
      </c>
      <c r="H10" s="184">
        <v>0</v>
      </c>
      <c r="I10" s="182">
        <v>479</v>
      </c>
      <c r="J10" s="181">
        <v>148</v>
      </c>
      <c r="K10" s="181">
        <v>147</v>
      </c>
      <c r="L10" s="183">
        <v>184</v>
      </c>
      <c r="M10" s="181">
        <v>1977</v>
      </c>
      <c r="N10" s="181">
        <v>673</v>
      </c>
      <c r="O10" s="181">
        <v>647</v>
      </c>
      <c r="P10" s="181">
        <v>657</v>
      </c>
      <c r="Q10" s="182">
        <v>721</v>
      </c>
      <c r="R10" s="181">
        <v>249</v>
      </c>
      <c r="S10" s="181">
        <v>229</v>
      </c>
      <c r="T10" s="181">
        <v>243</v>
      </c>
      <c r="U10" s="483" t="s">
        <v>105</v>
      </c>
      <c r="V10" s="458"/>
    </row>
    <row r="11" spans="1:22" s="48" customFormat="1" ht="15" customHeight="1">
      <c r="A11" s="143"/>
      <c r="B11" s="142"/>
      <c r="C11" s="142"/>
      <c r="D11" s="144"/>
      <c r="E11" s="142"/>
      <c r="F11" s="142"/>
      <c r="G11" s="142"/>
      <c r="H11" s="146"/>
      <c r="I11" s="148"/>
      <c r="J11" s="142"/>
      <c r="K11" s="142"/>
      <c r="L11" s="149"/>
      <c r="M11" s="146"/>
      <c r="N11" s="146"/>
      <c r="O11" s="146"/>
      <c r="P11" s="146"/>
      <c r="Q11" s="148"/>
      <c r="R11" s="146"/>
      <c r="S11" s="146"/>
      <c r="T11" s="146"/>
      <c r="U11" s="53"/>
      <c r="V11" s="49"/>
    </row>
    <row r="12" spans="1:22" s="48" customFormat="1" ht="16.5" customHeight="1">
      <c r="A12" s="148">
        <v>125</v>
      </c>
      <c r="B12" s="146">
        <v>49</v>
      </c>
      <c r="C12" s="146">
        <v>28</v>
      </c>
      <c r="D12" s="149">
        <v>48</v>
      </c>
      <c r="E12" s="146">
        <v>0</v>
      </c>
      <c r="F12" s="146">
        <v>0</v>
      </c>
      <c r="G12" s="146">
        <v>0</v>
      </c>
      <c r="H12" s="146">
        <v>0</v>
      </c>
      <c r="I12" s="148">
        <v>156</v>
      </c>
      <c r="J12" s="146">
        <v>48</v>
      </c>
      <c r="K12" s="146">
        <v>47</v>
      </c>
      <c r="L12" s="149">
        <v>61</v>
      </c>
      <c r="M12" s="146">
        <v>837</v>
      </c>
      <c r="N12" s="146">
        <v>280</v>
      </c>
      <c r="O12" s="146">
        <v>274</v>
      </c>
      <c r="P12" s="146">
        <v>283</v>
      </c>
      <c r="Q12" s="148">
        <v>462</v>
      </c>
      <c r="R12" s="146">
        <v>155</v>
      </c>
      <c r="S12" s="146">
        <v>144</v>
      </c>
      <c r="T12" s="146">
        <v>163</v>
      </c>
      <c r="U12" s="81"/>
      <c r="V12" s="79" t="s">
        <v>26</v>
      </c>
    </row>
    <row r="13" spans="1:22" s="48" customFormat="1" ht="16.5" customHeight="1">
      <c r="A13" s="148">
        <v>0</v>
      </c>
      <c r="B13" s="146">
        <v>0</v>
      </c>
      <c r="C13" s="146">
        <v>0</v>
      </c>
      <c r="D13" s="149">
        <v>0</v>
      </c>
      <c r="E13" s="146">
        <v>0</v>
      </c>
      <c r="F13" s="146">
        <v>0</v>
      </c>
      <c r="G13" s="146">
        <v>0</v>
      </c>
      <c r="H13" s="146">
        <v>0</v>
      </c>
      <c r="I13" s="148">
        <v>0</v>
      </c>
      <c r="J13" s="146">
        <v>0</v>
      </c>
      <c r="K13" s="146">
        <v>0</v>
      </c>
      <c r="L13" s="149">
        <v>0</v>
      </c>
      <c r="M13" s="146">
        <v>42</v>
      </c>
      <c r="N13" s="146">
        <v>14</v>
      </c>
      <c r="O13" s="146">
        <v>11</v>
      </c>
      <c r="P13" s="146">
        <v>17</v>
      </c>
      <c r="Q13" s="148">
        <v>0</v>
      </c>
      <c r="R13" s="146">
        <v>0</v>
      </c>
      <c r="S13" s="146">
        <v>0</v>
      </c>
      <c r="T13" s="146">
        <v>0</v>
      </c>
      <c r="U13" s="81"/>
      <c r="V13" s="79" t="s">
        <v>27</v>
      </c>
    </row>
    <row r="14" spans="1:22" s="48" customFormat="1" ht="16.5" customHeight="1">
      <c r="A14" s="148">
        <v>1486</v>
      </c>
      <c r="B14" s="146">
        <v>493</v>
      </c>
      <c r="C14" s="146">
        <v>496</v>
      </c>
      <c r="D14" s="149">
        <v>497</v>
      </c>
      <c r="E14" s="146">
        <v>0</v>
      </c>
      <c r="F14" s="146">
        <v>0</v>
      </c>
      <c r="G14" s="146">
        <v>0</v>
      </c>
      <c r="H14" s="146">
        <v>0</v>
      </c>
      <c r="I14" s="148">
        <v>323</v>
      </c>
      <c r="J14" s="146">
        <v>100</v>
      </c>
      <c r="K14" s="146">
        <v>100</v>
      </c>
      <c r="L14" s="149">
        <v>123</v>
      </c>
      <c r="M14" s="146">
        <v>1098</v>
      </c>
      <c r="N14" s="146">
        <v>379</v>
      </c>
      <c r="O14" s="146">
        <v>362</v>
      </c>
      <c r="P14" s="146">
        <v>357</v>
      </c>
      <c r="Q14" s="148">
        <v>259</v>
      </c>
      <c r="R14" s="146">
        <v>94</v>
      </c>
      <c r="S14" s="146">
        <v>85</v>
      </c>
      <c r="T14" s="146">
        <v>80</v>
      </c>
      <c r="U14" s="81"/>
      <c r="V14" s="79" t="s">
        <v>28</v>
      </c>
    </row>
    <row r="15" spans="1:22" s="48" customFormat="1" ht="15" customHeight="1">
      <c r="A15" s="148"/>
      <c r="B15" s="146"/>
      <c r="C15" s="146"/>
      <c r="D15" s="149"/>
      <c r="E15" s="146"/>
      <c r="F15" s="146"/>
      <c r="G15" s="146"/>
      <c r="H15" s="146"/>
      <c r="I15" s="148"/>
      <c r="J15" s="146"/>
      <c r="K15" s="146"/>
      <c r="L15" s="149"/>
      <c r="M15" s="146"/>
      <c r="N15" s="146"/>
      <c r="O15" s="146"/>
      <c r="P15" s="146"/>
      <c r="Q15" s="148"/>
      <c r="R15" s="146"/>
      <c r="S15" s="146"/>
      <c r="T15" s="146"/>
      <c r="U15" s="83"/>
      <c r="V15" s="49"/>
    </row>
    <row r="16" spans="1:22" ht="16.5" customHeight="1">
      <c r="A16" s="139">
        <v>0</v>
      </c>
      <c r="B16" s="138">
        <v>0</v>
      </c>
      <c r="C16" s="138">
        <v>0</v>
      </c>
      <c r="D16" s="140">
        <v>0</v>
      </c>
      <c r="E16" s="138">
        <v>0</v>
      </c>
      <c r="F16" s="138">
        <v>0</v>
      </c>
      <c r="G16" s="138">
        <v>0</v>
      </c>
      <c r="H16" s="138">
        <v>0</v>
      </c>
      <c r="I16" s="139">
        <v>93</v>
      </c>
      <c r="J16" s="138">
        <v>28</v>
      </c>
      <c r="K16" s="138">
        <v>21</v>
      </c>
      <c r="L16" s="140">
        <v>44</v>
      </c>
      <c r="M16" s="138">
        <v>981</v>
      </c>
      <c r="N16" s="138">
        <v>312</v>
      </c>
      <c r="O16" s="138">
        <v>317</v>
      </c>
      <c r="P16" s="138">
        <v>352</v>
      </c>
      <c r="Q16" s="139">
        <v>259</v>
      </c>
      <c r="R16" s="138">
        <v>94</v>
      </c>
      <c r="S16" s="138">
        <v>85</v>
      </c>
      <c r="T16" s="138">
        <v>80</v>
      </c>
      <c r="U16" s="490" t="s">
        <v>29</v>
      </c>
      <c r="V16" s="464"/>
    </row>
    <row r="17" spans="1:22" ht="16.5" customHeight="1">
      <c r="A17" s="139">
        <v>0</v>
      </c>
      <c r="B17" s="138">
        <v>0</v>
      </c>
      <c r="C17" s="138">
        <v>0</v>
      </c>
      <c r="D17" s="140">
        <v>0</v>
      </c>
      <c r="E17" s="138">
        <v>0</v>
      </c>
      <c r="F17" s="138">
        <v>0</v>
      </c>
      <c r="G17" s="138">
        <v>0</v>
      </c>
      <c r="H17" s="138">
        <v>0</v>
      </c>
      <c r="I17" s="139">
        <v>0</v>
      </c>
      <c r="J17" s="138">
        <v>0</v>
      </c>
      <c r="K17" s="138">
        <v>0</v>
      </c>
      <c r="L17" s="140">
        <v>0</v>
      </c>
      <c r="M17" s="138">
        <v>421</v>
      </c>
      <c r="N17" s="138">
        <v>156</v>
      </c>
      <c r="O17" s="138">
        <v>144</v>
      </c>
      <c r="P17" s="138">
        <v>121</v>
      </c>
      <c r="Q17" s="139">
        <v>0</v>
      </c>
      <c r="R17" s="138">
        <v>0</v>
      </c>
      <c r="S17" s="138">
        <v>0</v>
      </c>
      <c r="T17" s="138">
        <v>0</v>
      </c>
      <c r="U17" s="490" t="s">
        <v>30</v>
      </c>
      <c r="V17" s="464"/>
    </row>
    <row r="18" spans="1:22" ht="16.5" customHeight="1">
      <c r="A18" s="139">
        <v>0</v>
      </c>
      <c r="B18" s="138">
        <v>0</v>
      </c>
      <c r="C18" s="138">
        <v>0</v>
      </c>
      <c r="D18" s="140">
        <v>0</v>
      </c>
      <c r="E18" s="138">
        <v>0</v>
      </c>
      <c r="F18" s="138">
        <v>0</v>
      </c>
      <c r="G18" s="138">
        <v>0</v>
      </c>
      <c r="H18" s="138">
        <v>0</v>
      </c>
      <c r="I18" s="139">
        <v>0</v>
      </c>
      <c r="J18" s="138">
        <v>0</v>
      </c>
      <c r="K18" s="138">
        <v>0</v>
      </c>
      <c r="L18" s="140">
        <v>0</v>
      </c>
      <c r="M18" s="138">
        <v>0</v>
      </c>
      <c r="N18" s="138">
        <v>0</v>
      </c>
      <c r="O18" s="138">
        <v>0</v>
      </c>
      <c r="P18" s="138">
        <v>0</v>
      </c>
      <c r="Q18" s="139">
        <v>157</v>
      </c>
      <c r="R18" s="138">
        <v>50</v>
      </c>
      <c r="S18" s="138">
        <v>43</v>
      </c>
      <c r="T18" s="138">
        <v>64</v>
      </c>
      <c r="U18" s="490" t="s">
        <v>31</v>
      </c>
      <c r="V18" s="464"/>
    </row>
    <row r="19" spans="1:22" ht="16.5" customHeight="1">
      <c r="A19" s="139">
        <v>0</v>
      </c>
      <c r="B19" s="138">
        <v>0</v>
      </c>
      <c r="C19" s="138">
        <v>0</v>
      </c>
      <c r="D19" s="140">
        <v>0</v>
      </c>
      <c r="E19" s="138">
        <v>0</v>
      </c>
      <c r="F19" s="138">
        <v>0</v>
      </c>
      <c r="G19" s="138">
        <v>0</v>
      </c>
      <c r="H19" s="138">
        <v>0</v>
      </c>
      <c r="I19" s="139">
        <v>0</v>
      </c>
      <c r="J19" s="138">
        <v>0</v>
      </c>
      <c r="K19" s="138">
        <v>0</v>
      </c>
      <c r="L19" s="140">
        <v>0</v>
      </c>
      <c r="M19" s="138">
        <v>0</v>
      </c>
      <c r="N19" s="138">
        <v>0</v>
      </c>
      <c r="O19" s="138">
        <v>0</v>
      </c>
      <c r="P19" s="138">
        <v>0</v>
      </c>
      <c r="Q19" s="139">
        <v>76</v>
      </c>
      <c r="R19" s="138">
        <v>31</v>
      </c>
      <c r="S19" s="138">
        <v>26</v>
      </c>
      <c r="T19" s="138">
        <v>19</v>
      </c>
      <c r="U19" s="490" t="s">
        <v>32</v>
      </c>
      <c r="V19" s="464"/>
    </row>
    <row r="20" spans="1:22" ht="16.5" customHeight="1">
      <c r="A20" s="139">
        <v>313</v>
      </c>
      <c r="B20" s="138">
        <v>107</v>
      </c>
      <c r="C20" s="138">
        <v>96</v>
      </c>
      <c r="D20" s="140">
        <v>110</v>
      </c>
      <c r="E20" s="138">
        <v>0</v>
      </c>
      <c r="F20" s="138">
        <v>0</v>
      </c>
      <c r="G20" s="138">
        <v>0</v>
      </c>
      <c r="H20" s="138">
        <v>0</v>
      </c>
      <c r="I20" s="139">
        <v>50</v>
      </c>
      <c r="J20" s="138">
        <v>23</v>
      </c>
      <c r="K20" s="138">
        <v>9</v>
      </c>
      <c r="L20" s="140">
        <v>18</v>
      </c>
      <c r="M20" s="138">
        <v>0</v>
      </c>
      <c r="N20" s="138">
        <v>0</v>
      </c>
      <c r="O20" s="138">
        <v>0</v>
      </c>
      <c r="P20" s="138">
        <v>0</v>
      </c>
      <c r="Q20" s="139">
        <v>0</v>
      </c>
      <c r="R20" s="138">
        <v>0</v>
      </c>
      <c r="S20" s="138">
        <v>0</v>
      </c>
      <c r="T20" s="138">
        <v>0</v>
      </c>
      <c r="U20" s="490" t="s">
        <v>33</v>
      </c>
      <c r="V20" s="464"/>
    </row>
    <row r="21" spans="1:22" ht="9.75" customHeight="1">
      <c r="A21" s="139"/>
      <c r="B21" s="138"/>
      <c r="C21" s="138"/>
      <c r="D21" s="140"/>
      <c r="E21" s="138"/>
      <c r="F21" s="138"/>
      <c r="G21" s="138"/>
      <c r="H21" s="138"/>
      <c r="I21" s="139"/>
      <c r="J21" s="138"/>
      <c r="K21" s="138"/>
      <c r="L21" s="140"/>
      <c r="M21" s="138"/>
      <c r="N21" s="138"/>
      <c r="O21" s="138"/>
      <c r="P21" s="138"/>
      <c r="Q21" s="139"/>
      <c r="R21" s="138"/>
      <c r="S21" s="138"/>
      <c r="T21" s="138"/>
      <c r="U21" s="78"/>
      <c r="V21" s="59"/>
    </row>
    <row r="22" spans="1:22" ht="16.5" customHeight="1">
      <c r="A22" s="139">
        <v>0</v>
      </c>
      <c r="B22" s="138">
        <v>0</v>
      </c>
      <c r="C22" s="138">
        <v>0</v>
      </c>
      <c r="D22" s="140">
        <v>0</v>
      </c>
      <c r="E22" s="138">
        <v>0</v>
      </c>
      <c r="F22" s="138">
        <v>0</v>
      </c>
      <c r="G22" s="138">
        <v>0</v>
      </c>
      <c r="H22" s="138">
        <v>0</v>
      </c>
      <c r="I22" s="139">
        <v>0</v>
      </c>
      <c r="J22" s="138">
        <v>0</v>
      </c>
      <c r="K22" s="138">
        <v>0</v>
      </c>
      <c r="L22" s="140">
        <v>0</v>
      </c>
      <c r="M22" s="138">
        <v>68</v>
      </c>
      <c r="N22" s="138">
        <v>30</v>
      </c>
      <c r="O22" s="138">
        <v>16</v>
      </c>
      <c r="P22" s="138">
        <v>22</v>
      </c>
      <c r="Q22" s="139">
        <v>0</v>
      </c>
      <c r="R22" s="138">
        <v>0</v>
      </c>
      <c r="S22" s="138">
        <v>0</v>
      </c>
      <c r="T22" s="138">
        <v>0</v>
      </c>
      <c r="U22" s="490" t="s">
        <v>34</v>
      </c>
      <c r="V22" s="464"/>
    </row>
    <row r="23" spans="1:22" ht="16.5" customHeight="1">
      <c r="A23" s="139">
        <v>0</v>
      </c>
      <c r="B23" s="138">
        <v>0</v>
      </c>
      <c r="C23" s="138">
        <v>0</v>
      </c>
      <c r="D23" s="140">
        <v>0</v>
      </c>
      <c r="E23" s="138">
        <v>0</v>
      </c>
      <c r="F23" s="138">
        <v>0</v>
      </c>
      <c r="G23" s="138">
        <v>0</v>
      </c>
      <c r="H23" s="138">
        <v>0</v>
      </c>
      <c r="I23" s="139">
        <v>0</v>
      </c>
      <c r="J23" s="138">
        <v>0</v>
      </c>
      <c r="K23" s="138">
        <v>0</v>
      </c>
      <c r="L23" s="140">
        <v>0</v>
      </c>
      <c r="M23" s="138">
        <v>0</v>
      </c>
      <c r="N23" s="138">
        <v>0</v>
      </c>
      <c r="O23" s="138">
        <v>0</v>
      </c>
      <c r="P23" s="138">
        <v>0</v>
      </c>
      <c r="Q23" s="139">
        <v>0</v>
      </c>
      <c r="R23" s="138">
        <v>0</v>
      </c>
      <c r="S23" s="138">
        <v>0</v>
      </c>
      <c r="T23" s="138">
        <v>0</v>
      </c>
      <c r="U23" s="490" t="s">
        <v>35</v>
      </c>
      <c r="V23" s="468"/>
    </row>
    <row r="24" spans="1:22" ht="16.5" customHeight="1">
      <c r="A24" s="139">
        <v>0</v>
      </c>
      <c r="B24" s="138">
        <v>0</v>
      </c>
      <c r="C24" s="138">
        <v>0</v>
      </c>
      <c r="D24" s="140">
        <v>0</v>
      </c>
      <c r="E24" s="138">
        <v>0</v>
      </c>
      <c r="F24" s="138">
        <v>0</v>
      </c>
      <c r="G24" s="138">
        <v>0</v>
      </c>
      <c r="H24" s="138">
        <v>0</v>
      </c>
      <c r="I24" s="139">
        <v>0</v>
      </c>
      <c r="J24" s="138">
        <v>0</v>
      </c>
      <c r="K24" s="138">
        <v>0</v>
      </c>
      <c r="L24" s="140">
        <v>0</v>
      </c>
      <c r="M24" s="138">
        <v>0</v>
      </c>
      <c r="N24" s="138">
        <v>0</v>
      </c>
      <c r="O24" s="138">
        <v>0</v>
      </c>
      <c r="P24" s="138">
        <v>0</v>
      </c>
      <c r="Q24" s="139">
        <v>0</v>
      </c>
      <c r="R24" s="138">
        <v>0</v>
      </c>
      <c r="S24" s="138">
        <v>0</v>
      </c>
      <c r="T24" s="138">
        <v>0</v>
      </c>
      <c r="U24" s="490" t="s">
        <v>36</v>
      </c>
      <c r="V24" s="468"/>
    </row>
    <row r="25" spans="1:22" ht="16.5" customHeight="1">
      <c r="A25" s="139">
        <v>0</v>
      </c>
      <c r="B25" s="138">
        <v>0</v>
      </c>
      <c r="C25" s="138">
        <v>0</v>
      </c>
      <c r="D25" s="140">
        <v>0</v>
      </c>
      <c r="E25" s="138">
        <v>0</v>
      </c>
      <c r="F25" s="138">
        <v>0</v>
      </c>
      <c r="G25" s="138">
        <v>0</v>
      </c>
      <c r="H25" s="138">
        <v>0</v>
      </c>
      <c r="I25" s="139">
        <v>0</v>
      </c>
      <c r="J25" s="138">
        <v>0</v>
      </c>
      <c r="K25" s="138">
        <v>0</v>
      </c>
      <c r="L25" s="140">
        <v>0</v>
      </c>
      <c r="M25" s="138">
        <v>74</v>
      </c>
      <c r="N25" s="138">
        <v>26</v>
      </c>
      <c r="O25" s="138">
        <v>24</v>
      </c>
      <c r="P25" s="138">
        <v>24</v>
      </c>
      <c r="Q25" s="139">
        <v>87</v>
      </c>
      <c r="R25" s="138">
        <v>29</v>
      </c>
      <c r="S25" s="138">
        <v>27</v>
      </c>
      <c r="T25" s="138">
        <v>31</v>
      </c>
      <c r="U25" s="490" t="s">
        <v>37</v>
      </c>
      <c r="V25" s="468"/>
    </row>
    <row r="26" spans="1:22" ht="16.5" customHeight="1">
      <c r="A26" s="139">
        <v>0</v>
      </c>
      <c r="B26" s="138">
        <v>0</v>
      </c>
      <c r="C26" s="138">
        <v>0</v>
      </c>
      <c r="D26" s="140">
        <v>0</v>
      </c>
      <c r="E26" s="138">
        <v>0</v>
      </c>
      <c r="F26" s="138">
        <v>0</v>
      </c>
      <c r="G26" s="138">
        <v>0</v>
      </c>
      <c r="H26" s="138">
        <v>0</v>
      </c>
      <c r="I26" s="139">
        <v>38</v>
      </c>
      <c r="J26" s="138">
        <v>13</v>
      </c>
      <c r="K26" s="138">
        <v>14</v>
      </c>
      <c r="L26" s="140">
        <v>11</v>
      </c>
      <c r="M26" s="138">
        <v>36</v>
      </c>
      <c r="N26" s="138">
        <v>17</v>
      </c>
      <c r="O26" s="138">
        <v>10</v>
      </c>
      <c r="P26" s="138">
        <v>9</v>
      </c>
      <c r="Q26" s="139">
        <v>0</v>
      </c>
      <c r="R26" s="138">
        <v>0</v>
      </c>
      <c r="S26" s="138">
        <v>0</v>
      </c>
      <c r="T26" s="138">
        <v>0</v>
      </c>
      <c r="U26" s="490" t="s">
        <v>38</v>
      </c>
      <c r="V26" s="468"/>
    </row>
    <row r="27" spans="1:22" ht="11.25" customHeight="1">
      <c r="A27" s="139"/>
      <c r="B27" s="138"/>
      <c r="C27" s="138"/>
      <c r="D27" s="140"/>
      <c r="E27" s="138"/>
      <c r="F27" s="138"/>
      <c r="G27" s="138"/>
      <c r="H27" s="138"/>
      <c r="I27" s="139"/>
      <c r="J27" s="138"/>
      <c r="K27" s="138"/>
      <c r="L27" s="140"/>
      <c r="M27" s="138"/>
      <c r="N27" s="138"/>
      <c r="O27" s="138"/>
      <c r="P27" s="138"/>
      <c r="Q27" s="139"/>
      <c r="R27" s="138"/>
      <c r="S27" s="138"/>
      <c r="T27" s="138"/>
      <c r="U27" s="78"/>
      <c r="V27" s="76"/>
    </row>
    <row r="28" spans="1:22" ht="16.5" customHeight="1">
      <c r="A28" s="139">
        <v>0</v>
      </c>
      <c r="B28" s="138">
        <v>0</v>
      </c>
      <c r="C28" s="138">
        <v>0</v>
      </c>
      <c r="D28" s="140">
        <v>0</v>
      </c>
      <c r="E28" s="138">
        <v>0</v>
      </c>
      <c r="F28" s="138">
        <v>0</v>
      </c>
      <c r="G28" s="138">
        <v>0</v>
      </c>
      <c r="H28" s="138">
        <v>0</v>
      </c>
      <c r="I28" s="139">
        <v>0</v>
      </c>
      <c r="J28" s="138">
        <v>0</v>
      </c>
      <c r="K28" s="138">
        <v>0</v>
      </c>
      <c r="L28" s="140">
        <v>0</v>
      </c>
      <c r="M28" s="138">
        <v>31</v>
      </c>
      <c r="N28" s="138">
        <v>11</v>
      </c>
      <c r="O28" s="138">
        <v>7</v>
      </c>
      <c r="P28" s="138">
        <v>13</v>
      </c>
      <c r="Q28" s="139">
        <v>0</v>
      </c>
      <c r="R28" s="138">
        <v>0</v>
      </c>
      <c r="S28" s="138">
        <v>0</v>
      </c>
      <c r="T28" s="138">
        <v>0</v>
      </c>
      <c r="U28" s="490" t="s">
        <v>39</v>
      </c>
      <c r="V28" s="468"/>
    </row>
    <row r="29" spans="1:22" ht="16.5" customHeight="1">
      <c r="A29" s="139">
        <v>0</v>
      </c>
      <c r="B29" s="138">
        <v>0</v>
      </c>
      <c r="C29" s="138">
        <v>0</v>
      </c>
      <c r="D29" s="140">
        <v>0</v>
      </c>
      <c r="E29" s="138">
        <v>0</v>
      </c>
      <c r="F29" s="138">
        <v>0</v>
      </c>
      <c r="G29" s="138">
        <v>0</v>
      </c>
      <c r="H29" s="138">
        <v>0</v>
      </c>
      <c r="I29" s="139">
        <v>0</v>
      </c>
      <c r="J29" s="138">
        <v>0</v>
      </c>
      <c r="K29" s="138">
        <v>0</v>
      </c>
      <c r="L29" s="140">
        <v>0</v>
      </c>
      <c r="M29" s="138">
        <v>78</v>
      </c>
      <c r="N29" s="138">
        <v>27</v>
      </c>
      <c r="O29" s="138">
        <v>28</v>
      </c>
      <c r="P29" s="138">
        <v>23</v>
      </c>
      <c r="Q29" s="139">
        <v>113</v>
      </c>
      <c r="R29" s="138">
        <v>33</v>
      </c>
      <c r="S29" s="138">
        <v>38</v>
      </c>
      <c r="T29" s="138">
        <v>42</v>
      </c>
      <c r="U29" s="490" t="s">
        <v>40</v>
      </c>
      <c r="V29" s="468"/>
    </row>
    <row r="30" spans="1:22" ht="16.5" customHeight="1">
      <c r="A30" s="139">
        <v>361</v>
      </c>
      <c r="B30" s="138">
        <v>97</v>
      </c>
      <c r="C30" s="138">
        <v>130</v>
      </c>
      <c r="D30" s="140">
        <v>134</v>
      </c>
      <c r="E30" s="138">
        <v>0</v>
      </c>
      <c r="F30" s="138">
        <v>0</v>
      </c>
      <c r="G30" s="138">
        <v>0</v>
      </c>
      <c r="H30" s="138">
        <v>0</v>
      </c>
      <c r="I30" s="139">
        <v>0</v>
      </c>
      <c r="J30" s="138">
        <v>0</v>
      </c>
      <c r="K30" s="138">
        <v>0</v>
      </c>
      <c r="L30" s="140">
        <v>0</v>
      </c>
      <c r="M30" s="138">
        <v>81</v>
      </c>
      <c r="N30" s="138">
        <v>25</v>
      </c>
      <c r="O30" s="138">
        <v>30</v>
      </c>
      <c r="P30" s="138">
        <v>26</v>
      </c>
      <c r="Q30" s="139">
        <v>0</v>
      </c>
      <c r="R30" s="138">
        <v>0</v>
      </c>
      <c r="S30" s="138">
        <v>0</v>
      </c>
      <c r="T30" s="138">
        <v>0</v>
      </c>
      <c r="U30" s="491" t="s">
        <v>41</v>
      </c>
      <c r="V30" s="469"/>
    </row>
    <row r="31" spans="1:22" ht="16.5" customHeight="1">
      <c r="A31" s="139">
        <v>542</v>
      </c>
      <c r="B31" s="138">
        <v>194</v>
      </c>
      <c r="C31" s="138">
        <v>178</v>
      </c>
      <c r="D31" s="140">
        <v>170</v>
      </c>
      <c r="E31" s="138">
        <v>0</v>
      </c>
      <c r="F31" s="138">
        <v>0</v>
      </c>
      <c r="G31" s="138">
        <v>0</v>
      </c>
      <c r="H31" s="138">
        <v>0</v>
      </c>
      <c r="I31" s="139">
        <v>105</v>
      </c>
      <c r="J31" s="138">
        <v>28</v>
      </c>
      <c r="K31" s="138">
        <v>43</v>
      </c>
      <c r="L31" s="140">
        <v>34</v>
      </c>
      <c r="M31" s="138">
        <v>80</v>
      </c>
      <c r="N31" s="138">
        <v>19</v>
      </c>
      <c r="O31" s="138">
        <v>33</v>
      </c>
      <c r="P31" s="138">
        <v>28</v>
      </c>
      <c r="Q31" s="139">
        <v>0</v>
      </c>
      <c r="R31" s="138">
        <v>0</v>
      </c>
      <c r="S31" s="138">
        <v>0</v>
      </c>
      <c r="T31" s="138">
        <v>0</v>
      </c>
      <c r="U31" s="490" t="s">
        <v>42</v>
      </c>
      <c r="V31" s="468"/>
    </row>
    <row r="32" spans="1:22" ht="16.5" customHeight="1">
      <c r="A32" s="139">
        <v>115</v>
      </c>
      <c r="B32" s="138">
        <v>42</v>
      </c>
      <c r="C32" s="138">
        <v>34</v>
      </c>
      <c r="D32" s="140">
        <v>39</v>
      </c>
      <c r="E32" s="138">
        <v>0</v>
      </c>
      <c r="F32" s="138">
        <v>0</v>
      </c>
      <c r="G32" s="138">
        <v>0</v>
      </c>
      <c r="H32" s="138">
        <v>0</v>
      </c>
      <c r="I32" s="139">
        <v>56</v>
      </c>
      <c r="J32" s="138">
        <v>13</v>
      </c>
      <c r="K32" s="138">
        <v>21</v>
      </c>
      <c r="L32" s="140">
        <v>22</v>
      </c>
      <c r="M32" s="138">
        <v>58</v>
      </c>
      <c r="N32" s="138">
        <v>18</v>
      </c>
      <c r="O32" s="138">
        <v>20</v>
      </c>
      <c r="P32" s="138">
        <v>20</v>
      </c>
      <c r="Q32" s="139">
        <v>0</v>
      </c>
      <c r="R32" s="138">
        <v>0</v>
      </c>
      <c r="S32" s="138">
        <v>0</v>
      </c>
      <c r="T32" s="138">
        <v>0</v>
      </c>
      <c r="U32" s="490" t="s">
        <v>43</v>
      </c>
      <c r="V32" s="468"/>
    </row>
    <row r="33" spans="1:22" ht="9" customHeight="1">
      <c r="A33" s="139"/>
      <c r="B33" s="138"/>
      <c r="C33" s="138"/>
      <c r="D33" s="140"/>
      <c r="E33" s="138"/>
      <c r="F33" s="138"/>
      <c r="G33" s="138"/>
      <c r="H33" s="138"/>
      <c r="I33" s="139"/>
      <c r="J33" s="138"/>
      <c r="K33" s="138"/>
      <c r="L33" s="140"/>
      <c r="M33" s="138"/>
      <c r="N33" s="138"/>
      <c r="O33" s="138"/>
      <c r="P33" s="138"/>
      <c r="Q33" s="139"/>
      <c r="R33" s="138"/>
      <c r="S33" s="138"/>
      <c r="T33" s="138"/>
      <c r="U33" s="78"/>
      <c r="V33" s="76"/>
    </row>
    <row r="34" spans="1:22" ht="16.5" customHeight="1">
      <c r="A34" s="139">
        <v>46</v>
      </c>
      <c r="B34" s="138">
        <v>19</v>
      </c>
      <c r="C34" s="138">
        <v>11</v>
      </c>
      <c r="D34" s="140">
        <v>16</v>
      </c>
      <c r="E34" s="138">
        <v>0</v>
      </c>
      <c r="F34" s="138">
        <v>0</v>
      </c>
      <c r="G34" s="138">
        <v>0</v>
      </c>
      <c r="H34" s="138">
        <v>0</v>
      </c>
      <c r="I34" s="139">
        <v>0</v>
      </c>
      <c r="J34" s="138">
        <v>0</v>
      </c>
      <c r="K34" s="138">
        <v>0</v>
      </c>
      <c r="L34" s="140">
        <v>0</v>
      </c>
      <c r="M34" s="138">
        <v>0</v>
      </c>
      <c r="N34" s="138">
        <v>0</v>
      </c>
      <c r="O34" s="138">
        <v>0</v>
      </c>
      <c r="P34" s="138">
        <v>0</v>
      </c>
      <c r="Q34" s="139">
        <v>0</v>
      </c>
      <c r="R34" s="138">
        <v>0</v>
      </c>
      <c r="S34" s="138">
        <v>0</v>
      </c>
      <c r="T34" s="138">
        <v>0</v>
      </c>
      <c r="U34" s="490" t="s">
        <v>44</v>
      </c>
      <c r="V34" s="468"/>
    </row>
    <row r="35" spans="1:22" ht="16.5" customHeight="1">
      <c r="A35" s="139">
        <v>0</v>
      </c>
      <c r="B35" s="138">
        <v>0</v>
      </c>
      <c r="C35" s="138">
        <v>0</v>
      </c>
      <c r="D35" s="140">
        <v>0</v>
      </c>
      <c r="E35" s="138">
        <v>0</v>
      </c>
      <c r="F35" s="138">
        <v>0</v>
      </c>
      <c r="G35" s="138">
        <v>0</v>
      </c>
      <c r="H35" s="138">
        <v>0</v>
      </c>
      <c r="I35" s="139">
        <v>0</v>
      </c>
      <c r="J35" s="138">
        <v>0</v>
      </c>
      <c r="K35" s="138">
        <v>0</v>
      </c>
      <c r="L35" s="140">
        <v>0</v>
      </c>
      <c r="M35" s="138">
        <v>0</v>
      </c>
      <c r="N35" s="138">
        <v>0</v>
      </c>
      <c r="O35" s="138">
        <v>0</v>
      </c>
      <c r="P35" s="138">
        <v>0</v>
      </c>
      <c r="Q35" s="139">
        <v>0</v>
      </c>
      <c r="R35" s="138">
        <v>0</v>
      </c>
      <c r="S35" s="138">
        <v>0</v>
      </c>
      <c r="T35" s="138">
        <v>0</v>
      </c>
      <c r="U35" s="490" t="s">
        <v>45</v>
      </c>
      <c r="V35" s="464"/>
    </row>
    <row r="36" spans="1:22" ht="16.5" customHeight="1">
      <c r="A36" s="139">
        <v>0</v>
      </c>
      <c r="B36" s="138">
        <v>0</v>
      </c>
      <c r="C36" s="138">
        <v>0</v>
      </c>
      <c r="D36" s="140">
        <v>0</v>
      </c>
      <c r="E36" s="138">
        <v>0</v>
      </c>
      <c r="F36" s="138">
        <v>0</v>
      </c>
      <c r="G36" s="138">
        <v>0</v>
      </c>
      <c r="H36" s="138">
        <v>0</v>
      </c>
      <c r="I36" s="139">
        <v>0</v>
      </c>
      <c r="J36" s="138">
        <v>0</v>
      </c>
      <c r="K36" s="138">
        <v>0</v>
      </c>
      <c r="L36" s="140">
        <v>0</v>
      </c>
      <c r="M36" s="138">
        <v>69</v>
      </c>
      <c r="N36" s="138">
        <v>32</v>
      </c>
      <c r="O36" s="138">
        <v>18</v>
      </c>
      <c r="P36" s="138">
        <v>19</v>
      </c>
      <c r="Q36" s="139">
        <v>0</v>
      </c>
      <c r="R36" s="138">
        <v>0</v>
      </c>
      <c r="S36" s="138">
        <v>0</v>
      </c>
      <c r="T36" s="138">
        <v>0</v>
      </c>
      <c r="U36" s="490" t="s">
        <v>46</v>
      </c>
      <c r="V36" s="464"/>
    </row>
    <row r="37" spans="1:22" ht="16.5" customHeight="1">
      <c r="A37" s="139">
        <v>234</v>
      </c>
      <c r="B37" s="138">
        <v>83</v>
      </c>
      <c r="C37" s="138">
        <v>75</v>
      </c>
      <c r="D37" s="140">
        <v>76</v>
      </c>
      <c r="E37" s="138">
        <v>0</v>
      </c>
      <c r="F37" s="138">
        <v>0</v>
      </c>
      <c r="G37" s="138">
        <v>0</v>
      </c>
      <c r="H37" s="138">
        <v>0</v>
      </c>
      <c r="I37" s="139">
        <v>84</v>
      </c>
      <c r="J37" s="138">
        <v>30</v>
      </c>
      <c r="K37" s="138">
        <v>24</v>
      </c>
      <c r="L37" s="140">
        <v>30</v>
      </c>
      <c r="M37" s="138">
        <v>0</v>
      </c>
      <c r="N37" s="138">
        <v>0</v>
      </c>
      <c r="O37" s="138">
        <v>0</v>
      </c>
      <c r="P37" s="138">
        <v>0</v>
      </c>
      <c r="Q37" s="139">
        <v>0</v>
      </c>
      <c r="R37" s="138">
        <v>0</v>
      </c>
      <c r="S37" s="138">
        <v>0</v>
      </c>
      <c r="T37" s="138">
        <v>0</v>
      </c>
      <c r="U37" s="490" t="s">
        <v>47</v>
      </c>
      <c r="V37" s="473"/>
    </row>
    <row r="38" spans="1:22" ht="9" customHeight="1">
      <c r="A38" s="152"/>
      <c r="B38" s="153"/>
      <c r="C38" s="153"/>
      <c r="D38" s="157"/>
      <c r="E38" s="151"/>
      <c r="F38" s="151"/>
      <c r="G38" s="151"/>
      <c r="H38" s="151"/>
      <c r="I38" s="152"/>
      <c r="J38" s="153"/>
      <c r="K38" s="153"/>
      <c r="L38" s="157"/>
      <c r="M38" s="151"/>
      <c r="N38" s="151"/>
      <c r="O38" s="151"/>
      <c r="P38" s="151"/>
      <c r="Q38" s="152"/>
      <c r="R38" s="153"/>
      <c r="S38" s="153"/>
      <c r="T38" s="153"/>
      <c r="U38" s="490" t="s">
        <v>48</v>
      </c>
      <c r="V38" s="464"/>
    </row>
    <row r="39" spans="1:22" ht="16.5" customHeight="1">
      <c r="A39" s="139">
        <v>0</v>
      </c>
      <c r="B39" s="138">
        <v>0</v>
      </c>
      <c r="C39" s="138">
        <v>0</v>
      </c>
      <c r="D39" s="140">
        <v>0</v>
      </c>
      <c r="E39" s="138">
        <v>0</v>
      </c>
      <c r="F39" s="138">
        <v>0</v>
      </c>
      <c r="G39" s="138">
        <v>0</v>
      </c>
      <c r="H39" s="138">
        <v>0</v>
      </c>
      <c r="I39" s="139">
        <v>0</v>
      </c>
      <c r="J39" s="138">
        <v>0</v>
      </c>
      <c r="K39" s="138">
        <v>0</v>
      </c>
      <c r="L39" s="140">
        <v>0</v>
      </c>
      <c r="M39" s="138">
        <v>0</v>
      </c>
      <c r="N39" s="138">
        <v>0</v>
      </c>
      <c r="O39" s="138">
        <v>0</v>
      </c>
      <c r="P39" s="138">
        <v>0</v>
      </c>
      <c r="Q39" s="139">
        <v>0</v>
      </c>
      <c r="R39" s="138">
        <v>0</v>
      </c>
      <c r="S39" s="138">
        <v>0</v>
      </c>
      <c r="T39" s="138">
        <v>0</v>
      </c>
      <c r="U39" s="490" t="s">
        <v>49</v>
      </c>
      <c r="V39" s="464"/>
    </row>
    <row r="40" spans="1:22" ht="16.5" customHeight="1">
      <c r="A40" s="139">
        <v>0</v>
      </c>
      <c r="B40" s="138">
        <v>0</v>
      </c>
      <c r="C40" s="138">
        <v>0</v>
      </c>
      <c r="D40" s="140">
        <v>0</v>
      </c>
      <c r="E40" s="138">
        <v>0</v>
      </c>
      <c r="F40" s="138">
        <v>0</v>
      </c>
      <c r="G40" s="138">
        <v>0</v>
      </c>
      <c r="H40" s="138">
        <v>0</v>
      </c>
      <c r="I40" s="139">
        <v>0</v>
      </c>
      <c r="J40" s="138">
        <v>0</v>
      </c>
      <c r="K40" s="138">
        <v>0</v>
      </c>
      <c r="L40" s="140">
        <v>0</v>
      </c>
      <c r="M40" s="138">
        <v>0</v>
      </c>
      <c r="N40" s="138">
        <v>0</v>
      </c>
      <c r="O40" s="138">
        <v>0</v>
      </c>
      <c r="P40" s="138">
        <v>0</v>
      </c>
      <c r="Q40" s="139">
        <v>0</v>
      </c>
      <c r="R40" s="138">
        <v>0</v>
      </c>
      <c r="S40" s="138">
        <v>0</v>
      </c>
      <c r="T40" s="138">
        <v>0</v>
      </c>
      <c r="U40" s="62"/>
      <c r="V40" s="59" t="s">
        <v>50</v>
      </c>
    </row>
    <row r="41" spans="1:22" ht="16.5" customHeight="1">
      <c r="A41" s="139">
        <v>0</v>
      </c>
      <c r="B41" s="138">
        <v>0</v>
      </c>
      <c r="C41" s="138">
        <v>0</v>
      </c>
      <c r="D41" s="140">
        <v>0</v>
      </c>
      <c r="E41" s="138">
        <v>0</v>
      </c>
      <c r="F41" s="138">
        <v>0</v>
      </c>
      <c r="G41" s="138">
        <v>0</v>
      </c>
      <c r="H41" s="138">
        <v>0</v>
      </c>
      <c r="I41" s="139">
        <v>0</v>
      </c>
      <c r="J41" s="138">
        <v>0</v>
      </c>
      <c r="K41" s="138">
        <v>0</v>
      </c>
      <c r="L41" s="140">
        <v>0</v>
      </c>
      <c r="M41" s="138">
        <v>0</v>
      </c>
      <c r="N41" s="138">
        <v>0</v>
      </c>
      <c r="O41" s="138">
        <v>0</v>
      </c>
      <c r="P41" s="138">
        <v>0</v>
      </c>
      <c r="Q41" s="139">
        <v>0</v>
      </c>
      <c r="R41" s="138">
        <v>0</v>
      </c>
      <c r="S41" s="138">
        <v>0</v>
      </c>
      <c r="T41" s="138">
        <v>0</v>
      </c>
      <c r="U41" s="62"/>
      <c r="V41" s="59" t="s">
        <v>51</v>
      </c>
    </row>
    <row r="42" spans="1:22" ht="12" customHeight="1">
      <c r="A42" s="170"/>
      <c r="B42" s="156"/>
      <c r="C42" s="156"/>
      <c r="D42" s="163"/>
      <c r="E42" s="154"/>
      <c r="F42" s="154"/>
      <c r="G42" s="154"/>
      <c r="H42" s="154"/>
      <c r="I42" s="170"/>
      <c r="J42" s="156"/>
      <c r="K42" s="156"/>
      <c r="L42" s="163"/>
      <c r="M42" s="154"/>
      <c r="N42" s="154"/>
      <c r="O42" s="154"/>
      <c r="P42" s="154"/>
      <c r="Q42" s="170"/>
      <c r="R42" s="156"/>
      <c r="S42" s="156"/>
      <c r="T42" s="156"/>
      <c r="U42" s="62"/>
      <c r="V42" s="59"/>
    </row>
    <row r="43" spans="1:22" ht="16.5" customHeight="1">
      <c r="A43" s="139">
        <v>0</v>
      </c>
      <c r="B43" s="138">
        <v>0</v>
      </c>
      <c r="C43" s="138">
        <v>0</v>
      </c>
      <c r="D43" s="140">
        <v>0</v>
      </c>
      <c r="E43" s="138">
        <v>0</v>
      </c>
      <c r="F43" s="138">
        <v>0</v>
      </c>
      <c r="G43" s="138">
        <v>0</v>
      </c>
      <c r="H43" s="138">
        <v>0</v>
      </c>
      <c r="I43" s="185">
        <v>53</v>
      </c>
      <c r="J43" s="175">
        <v>13</v>
      </c>
      <c r="K43" s="175">
        <v>15</v>
      </c>
      <c r="L43" s="186">
        <v>25</v>
      </c>
      <c r="M43" s="138">
        <v>0</v>
      </c>
      <c r="N43" s="138">
        <v>0</v>
      </c>
      <c r="O43" s="138">
        <v>0</v>
      </c>
      <c r="P43" s="138">
        <v>0</v>
      </c>
      <c r="Q43" s="139">
        <v>0</v>
      </c>
      <c r="R43" s="138">
        <v>0</v>
      </c>
      <c r="S43" s="138">
        <v>0</v>
      </c>
      <c r="T43" s="138">
        <v>0</v>
      </c>
      <c r="U43" s="490" t="s">
        <v>52</v>
      </c>
      <c r="V43" s="464"/>
    </row>
    <row r="44" spans="1:22" ht="16.5" customHeight="1">
      <c r="A44" s="139">
        <v>0</v>
      </c>
      <c r="B44" s="138">
        <v>0</v>
      </c>
      <c r="C44" s="138">
        <v>0</v>
      </c>
      <c r="D44" s="140">
        <v>0</v>
      </c>
      <c r="E44" s="138">
        <v>0</v>
      </c>
      <c r="F44" s="138">
        <v>0</v>
      </c>
      <c r="G44" s="138">
        <v>0</v>
      </c>
      <c r="H44" s="138">
        <v>0</v>
      </c>
      <c r="I44" s="139">
        <v>53</v>
      </c>
      <c r="J44" s="138">
        <v>13</v>
      </c>
      <c r="K44" s="138">
        <v>15</v>
      </c>
      <c r="L44" s="140">
        <v>25</v>
      </c>
      <c r="M44" s="138">
        <v>0</v>
      </c>
      <c r="N44" s="138">
        <v>0</v>
      </c>
      <c r="O44" s="138">
        <v>0</v>
      </c>
      <c r="P44" s="138">
        <v>0</v>
      </c>
      <c r="Q44" s="139">
        <v>0</v>
      </c>
      <c r="R44" s="138">
        <v>0</v>
      </c>
      <c r="S44" s="138">
        <v>0</v>
      </c>
      <c r="T44" s="138">
        <v>0</v>
      </c>
      <c r="U44" s="62"/>
      <c r="V44" s="59" t="s">
        <v>53</v>
      </c>
    </row>
    <row r="45" spans="1:22" ht="12" customHeight="1">
      <c r="A45" s="170"/>
      <c r="B45" s="156"/>
      <c r="C45" s="156"/>
      <c r="D45" s="163"/>
      <c r="E45" s="154"/>
      <c r="F45" s="154"/>
      <c r="G45" s="154"/>
      <c r="H45" s="154"/>
      <c r="I45" s="170"/>
      <c r="J45" s="156"/>
      <c r="K45" s="156"/>
      <c r="L45" s="163"/>
      <c r="M45" s="154"/>
      <c r="N45" s="154"/>
      <c r="O45" s="154"/>
      <c r="P45" s="154"/>
      <c r="Q45" s="170"/>
      <c r="R45" s="156"/>
      <c r="S45" s="156"/>
      <c r="T45" s="156"/>
      <c r="U45" s="62"/>
      <c r="V45" s="59"/>
    </row>
    <row r="46" spans="1:22" ht="16.5" customHeight="1">
      <c r="A46" s="139">
        <v>0</v>
      </c>
      <c r="B46" s="138">
        <v>0</v>
      </c>
      <c r="C46" s="138">
        <v>0</v>
      </c>
      <c r="D46" s="140">
        <v>0</v>
      </c>
      <c r="E46" s="138">
        <v>0</v>
      </c>
      <c r="F46" s="138">
        <v>0</v>
      </c>
      <c r="G46" s="138">
        <v>0</v>
      </c>
      <c r="H46" s="138">
        <v>0</v>
      </c>
      <c r="I46" s="139">
        <v>0</v>
      </c>
      <c r="J46" s="138">
        <v>0</v>
      </c>
      <c r="K46" s="138">
        <v>0</v>
      </c>
      <c r="L46" s="140">
        <v>0</v>
      </c>
      <c r="M46" s="138">
        <v>0</v>
      </c>
      <c r="N46" s="138">
        <v>0</v>
      </c>
      <c r="O46" s="138">
        <v>0</v>
      </c>
      <c r="P46" s="138">
        <v>0</v>
      </c>
      <c r="Q46" s="139">
        <v>0</v>
      </c>
      <c r="R46" s="138">
        <v>0</v>
      </c>
      <c r="S46" s="138">
        <v>0</v>
      </c>
      <c r="T46" s="138">
        <v>0</v>
      </c>
      <c r="U46" s="490" t="s">
        <v>54</v>
      </c>
      <c r="V46" s="464"/>
    </row>
    <row r="47" spans="1:22" ht="16.5" customHeight="1">
      <c r="A47" s="139">
        <v>0</v>
      </c>
      <c r="B47" s="138">
        <v>0</v>
      </c>
      <c r="C47" s="138">
        <v>0</v>
      </c>
      <c r="D47" s="140">
        <v>0</v>
      </c>
      <c r="E47" s="138">
        <v>0</v>
      </c>
      <c r="F47" s="138">
        <v>0</v>
      </c>
      <c r="G47" s="138">
        <v>0</v>
      </c>
      <c r="H47" s="138">
        <v>0</v>
      </c>
      <c r="I47" s="139">
        <v>0</v>
      </c>
      <c r="J47" s="138">
        <v>0</v>
      </c>
      <c r="K47" s="138">
        <v>0</v>
      </c>
      <c r="L47" s="140">
        <v>0</v>
      </c>
      <c r="M47" s="138">
        <v>0</v>
      </c>
      <c r="N47" s="138">
        <v>0</v>
      </c>
      <c r="O47" s="138">
        <v>0</v>
      </c>
      <c r="P47" s="138">
        <v>0</v>
      </c>
      <c r="Q47" s="139">
        <v>0</v>
      </c>
      <c r="R47" s="138">
        <v>0</v>
      </c>
      <c r="S47" s="138">
        <v>0</v>
      </c>
      <c r="T47" s="138">
        <v>0</v>
      </c>
      <c r="U47" s="62"/>
      <c r="V47" s="60" t="s">
        <v>55</v>
      </c>
    </row>
    <row r="48" spans="1:22" ht="12" customHeight="1">
      <c r="A48" s="170"/>
      <c r="B48" s="156"/>
      <c r="C48" s="156"/>
      <c r="D48" s="163"/>
      <c r="E48" s="154"/>
      <c r="F48" s="154"/>
      <c r="G48" s="154"/>
      <c r="H48" s="154"/>
      <c r="I48" s="170"/>
      <c r="J48" s="156"/>
      <c r="K48" s="156"/>
      <c r="L48" s="163"/>
      <c r="M48" s="154"/>
      <c r="N48" s="154"/>
      <c r="O48" s="154"/>
      <c r="P48" s="154"/>
      <c r="Q48" s="170"/>
      <c r="R48" s="156"/>
      <c r="S48" s="156"/>
      <c r="T48" s="156"/>
      <c r="U48" s="62"/>
      <c r="V48" s="60"/>
    </row>
    <row r="49" spans="1:22" ht="16.5" customHeight="1">
      <c r="A49" s="139">
        <v>0</v>
      </c>
      <c r="B49" s="138">
        <v>0</v>
      </c>
      <c r="C49" s="138">
        <v>0</v>
      </c>
      <c r="D49" s="140">
        <v>0</v>
      </c>
      <c r="E49" s="138">
        <v>0</v>
      </c>
      <c r="F49" s="138">
        <v>0</v>
      </c>
      <c r="G49" s="138">
        <v>0</v>
      </c>
      <c r="H49" s="138">
        <v>0</v>
      </c>
      <c r="I49" s="139">
        <v>0</v>
      </c>
      <c r="J49" s="138">
        <v>0</v>
      </c>
      <c r="K49" s="138">
        <v>0</v>
      </c>
      <c r="L49" s="140">
        <v>0</v>
      </c>
      <c r="M49" s="138">
        <v>0</v>
      </c>
      <c r="N49" s="138">
        <v>0</v>
      </c>
      <c r="O49" s="138">
        <v>0</v>
      </c>
      <c r="P49" s="138">
        <v>0</v>
      </c>
      <c r="Q49" s="139">
        <v>0</v>
      </c>
      <c r="R49" s="138">
        <v>0</v>
      </c>
      <c r="S49" s="138">
        <v>0</v>
      </c>
      <c r="T49" s="138">
        <v>0</v>
      </c>
      <c r="U49" s="490" t="s">
        <v>56</v>
      </c>
      <c r="V49" s="464"/>
    </row>
    <row r="50" spans="1:22" ht="16.5" customHeight="1">
      <c r="A50" s="139">
        <v>0</v>
      </c>
      <c r="B50" s="138">
        <v>0</v>
      </c>
      <c r="C50" s="138">
        <v>0</v>
      </c>
      <c r="D50" s="140">
        <v>0</v>
      </c>
      <c r="E50" s="138">
        <v>0</v>
      </c>
      <c r="F50" s="138">
        <v>0</v>
      </c>
      <c r="G50" s="138">
        <v>0</v>
      </c>
      <c r="H50" s="138">
        <v>0</v>
      </c>
      <c r="I50" s="139">
        <v>0</v>
      </c>
      <c r="J50" s="138">
        <v>0</v>
      </c>
      <c r="K50" s="138">
        <v>0</v>
      </c>
      <c r="L50" s="140">
        <v>0</v>
      </c>
      <c r="M50" s="138">
        <v>0</v>
      </c>
      <c r="N50" s="138">
        <v>0</v>
      </c>
      <c r="O50" s="138">
        <v>0</v>
      </c>
      <c r="P50" s="138">
        <v>0</v>
      </c>
      <c r="Q50" s="139">
        <v>0</v>
      </c>
      <c r="R50" s="138">
        <v>0</v>
      </c>
      <c r="S50" s="138">
        <v>0</v>
      </c>
      <c r="T50" s="138">
        <v>0</v>
      </c>
      <c r="U50" s="62"/>
      <c r="V50" s="60" t="s">
        <v>57</v>
      </c>
    </row>
    <row r="51" spans="1:22" ht="11.25" customHeight="1">
      <c r="A51" s="170"/>
      <c r="B51" s="156"/>
      <c r="C51" s="156"/>
      <c r="D51" s="163"/>
      <c r="E51" s="154"/>
      <c r="F51" s="154"/>
      <c r="G51" s="154"/>
      <c r="H51" s="154"/>
      <c r="I51" s="170"/>
      <c r="J51" s="156"/>
      <c r="K51" s="156"/>
      <c r="L51" s="163"/>
      <c r="M51" s="154"/>
      <c r="N51" s="154"/>
      <c r="O51" s="154"/>
      <c r="P51" s="154"/>
      <c r="Q51" s="170"/>
      <c r="R51" s="156"/>
      <c r="S51" s="156"/>
      <c r="T51" s="156"/>
      <c r="U51" s="62"/>
      <c r="V51" s="60"/>
    </row>
    <row r="52" spans="1:22" ht="16.5" customHeight="1">
      <c r="A52" s="139">
        <v>0</v>
      </c>
      <c r="B52" s="138">
        <v>0</v>
      </c>
      <c r="C52" s="138">
        <v>0</v>
      </c>
      <c r="D52" s="140">
        <v>0</v>
      </c>
      <c r="E52" s="138">
        <v>0</v>
      </c>
      <c r="F52" s="138">
        <v>0</v>
      </c>
      <c r="G52" s="138">
        <v>0</v>
      </c>
      <c r="H52" s="138">
        <v>0</v>
      </c>
      <c r="I52" s="139">
        <v>0</v>
      </c>
      <c r="J52" s="138">
        <v>0</v>
      </c>
      <c r="K52" s="138">
        <v>0</v>
      </c>
      <c r="L52" s="140">
        <v>0</v>
      </c>
      <c r="M52" s="175">
        <v>0</v>
      </c>
      <c r="N52" s="175">
        <v>0</v>
      </c>
      <c r="O52" s="175">
        <v>0</v>
      </c>
      <c r="P52" s="175">
        <v>0</v>
      </c>
      <c r="Q52" s="139">
        <v>0</v>
      </c>
      <c r="R52" s="138">
        <v>0</v>
      </c>
      <c r="S52" s="138">
        <v>0</v>
      </c>
      <c r="T52" s="138">
        <v>0</v>
      </c>
      <c r="U52" s="490" t="s">
        <v>58</v>
      </c>
      <c r="V52" s="464"/>
    </row>
    <row r="53" spans="1:22" ht="16.5" customHeight="1">
      <c r="A53" s="139">
        <v>0</v>
      </c>
      <c r="B53" s="138">
        <v>0</v>
      </c>
      <c r="C53" s="138">
        <v>0</v>
      </c>
      <c r="D53" s="140">
        <v>0</v>
      </c>
      <c r="E53" s="138">
        <v>0</v>
      </c>
      <c r="F53" s="138">
        <v>0</v>
      </c>
      <c r="G53" s="138">
        <v>0</v>
      </c>
      <c r="H53" s="138">
        <v>0</v>
      </c>
      <c r="I53" s="139">
        <v>0</v>
      </c>
      <c r="J53" s="138">
        <v>0</v>
      </c>
      <c r="K53" s="138">
        <v>0</v>
      </c>
      <c r="L53" s="140">
        <v>0</v>
      </c>
      <c r="M53" s="138">
        <v>0</v>
      </c>
      <c r="N53" s="138">
        <v>0</v>
      </c>
      <c r="O53" s="138">
        <v>0</v>
      </c>
      <c r="P53" s="138">
        <v>0</v>
      </c>
      <c r="Q53" s="139">
        <v>0</v>
      </c>
      <c r="R53" s="138">
        <v>0</v>
      </c>
      <c r="S53" s="138">
        <v>0</v>
      </c>
      <c r="T53" s="138">
        <v>0</v>
      </c>
      <c r="U53" s="62"/>
      <c r="V53" s="60" t="s">
        <v>59</v>
      </c>
    </row>
    <row r="54" spans="1:22" ht="11.25" customHeight="1">
      <c r="A54" s="170"/>
      <c r="B54" s="156"/>
      <c r="C54" s="156"/>
      <c r="D54" s="163"/>
      <c r="E54" s="154"/>
      <c r="F54" s="154"/>
      <c r="G54" s="154"/>
      <c r="H54" s="154"/>
      <c r="I54" s="170"/>
      <c r="J54" s="156"/>
      <c r="K54" s="156"/>
      <c r="L54" s="163"/>
      <c r="M54" s="154"/>
      <c r="N54" s="154"/>
      <c r="O54" s="154"/>
      <c r="P54" s="154"/>
      <c r="Q54" s="170"/>
      <c r="R54" s="156"/>
      <c r="S54" s="156"/>
      <c r="T54" s="156"/>
      <c r="U54" s="62"/>
      <c r="V54" s="60"/>
    </row>
    <row r="55" spans="1:22" ht="16.5" customHeight="1">
      <c r="A55" s="139">
        <v>0</v>
      </c>
      <c r="B55" s="138">
        <v>0</v>
      </c>
      <c r="C55" s="138">
        <v>0</v>
      </c>
      <c r="D55" s="140">
        <v>0</v>
      </c>
      <c r="E55" s="138">
        <v>0</v>
      </c>
      <c r="F55" s="138">
        <v>0</v>
      </c>
      <c r="G55" s="138">
        <v>0</v>
      </c>
      <c r="H55" s="138">
        <v>0</v>
      </c>
      <c r="I55" s="139">
        <v>0</v>
      </c>
      <c r="J55" s="138">
        <v>0</v>
      </c>
      <c r="K55" s="138">
        <v>0</v>
      </c>
      <c r="L55" s="140">
        <v>0</v>
      </c>
      <c r="M55" s="138">
        <v>0</v>
      </c>
      <c r="N55" s="138">
        <v>0</v>
      </c>
      <c r="O55" s="138">
        <v>0</v>
      </c>
      <c r="P55" s="138">
        <v>0</v>
      </c>
      <c r="Q55" s="139">
        <v>0</v>
      </c>
      <c r="R55" s="138">
        <v>0</v>
      </c>
      <c r="S55" s="138">
        <v>0</v>
      </c>
      <c r="T55" s="138">
        <v>0</v>
      </c>
      <c r="U55" s="490" t="s">
        <v>60</v>
      </c>
      <c r="V55" s="464"/>
    </row>
    <row r="56" spans="1:22" ht="16.5" customHeight="1">
      <c r="A56" s="139">
        <v>0</v>
      </c>
      <c r="B56" s="138">
        <v>0</v>
      </c>
      <c r="C56" s="138">
        <v>0</v>
      </c>
      <c r="D56" s="140">
        <v>0</v>
      </c>
      <c r="E56" s="138">
        <v>0</v>
      </c>
      <c r="F56" s="138">
        <v>0</v>
      </c>
      <c r="G56" s="138">
        <v>0</v>
      </c>
      <c r="H56" s="138">
        <v>0</v>
      </c>
      <c r="I56" s="139">
        <v>0</v>
      </c>
      <c r="J56" s="138">
        <v>0</v>
      </c>
      <c r="K56" s="138">
        <v>0</v>
      </c>
      <c r="L56" s="140">
        <v>0</v>
      </c>
      <c r="M56" s="138">
        <v>0</v>
      </c>
      <c r="N56" s="138">
        <v>0</v>
      </c>
      <c r="O56" s="138">
        <v>0</v>
      </c>
      <c r="P56" s="138">
        <v>0</v>
      </c>
      <c r="Q56" s="139">
        <v>0</v>
      </c>
      <c r="R56" s="138">
        <v>0</v>
      </c>
      <c r="S56" s="138">
        <v>0</v>
      </c>
      <c r="T56" s="138">
        <v>0</v>
      </c>
      <c r="U56" s="62"/>
      <c r="V56" s="60" t="s">
        <v>61</v>
      </c>
    </row>
    <row r="57" spans="1:22" ht="16.5" customHeight="1">
      <c r="A57" s="139">
        <v>0</v>
      </c>
      <c r="B57" s="138">
        <v>0</v>
      </c>
      <c r="C57" s="138">
        <v>0</v>
      </c>
      <c r="D57" s="140">
        <v>0</v>
      </c>
      <c r="E57" s="138">
        <v>0</v>
      </c>
      <c r="F57" s="138">
        <v>0</v>
      </c>
      <c r="G57" s="138">
        <v>0</v>
      </c>
      <c r="H57" s="138">
        <v>0</v>
      </c>
      <c r="I57" s="139">
        <v>0</v>
      </c>
      <c r="J57" s="138">
        <v>0</v>
      </c>
      <c r="K57" s="138">
        <v>0</v>
      </c>
      <c r="L57" s="140">
        <v>0</v>
      </c>
      <c r="M57" s="138">
        <v>0</v>
      </c>
      <c r="N57" s="138">
        <v>0</v>
      </c>
      <c r="O57" s="138">
        <v>0</v>
      </c>
      <c r="P57" s="138">
        <v>0</v>
      </c>
      <c r="Q57" s="139">
        <v>0</v>
      </c>
      <c r="R57" s="138">
        <v>0</v>
      </c>
      <c r="S57" s="138">
        <v>0</v>
      </c>
      <c r="T57" s="138">
        <v>0</v>
      </c>
      <c r="U57" s="62"/>
      <c r="V57" s="60" t="s">
        <v>62</v>
      </c>
    </row>
    <row r="58" spans="1:22" ht="16.5" customHeight="1">
      <c r="A58" s="139">
        <v>0</v>
      </c>
      <c r="B58" s="138">
        <v>0</v>
      </c>
      <c r="C58" s="138">
        <v>0</v>
      </c>
      <c r="D58" s="140">
        <v>0</v>
      </c>
      <c r="E58" s="138">
        <v>0</v>
      </c>
      <c r="F58" s="138">
        <v>0</v>
      </c>
      <c r="G58" s="138">
        <v>0</v>
      </c>
      <c r="H58" s="138">
        <v>0</v>
      </c>
      <c r="I58" s="139">
        <v>0</v>
      </c>
      <c r="J58" s="138">
        <v>0</v>
      </c>
      <c r="K58" s="138">
        <v>0</v>
      </c>
      <c r="L58" s="140">
        <v>0</v>
      </c>
      <c r="M58" s="138">
        <v>0</v>
      </c>
      <c r="N58" s="138">
        <v>0</v>
      </c>
      <c r="O58" s="138">
        <v>0</v>
      </c>
      <c r="P58" s="138">
        <v>0</v>
      </c>
      <c r="Q58" s="139">
        <v>0</v>
      </c>
      <c r="R58" s="138">
        <v>0</v>
      </c>
      <c r="S58" s="138">
        <v>0</v>
      </c>
      <c r="T58" s="138">
        <v>0</v>
      </c>
      <c r="U58" s="62"/>
      <c r="V58" s="60" t="s">
        <v>63</v>
      </c>
    </row>
    <row r="59" spans="1:22" ht="16.5" customHeight="1">
      <c r="A59" s="139">
        <v>0</v>
      </c>
      <c r="B59" s="138">
        <v>0</v>
      </c>
      <c r="C59" s="138">
        <v>0</v>
      </c>
      <c r="D59" s="140">
        <v>0</v>
      </c>
      <c r="E59" s="138">
        <v>0</v>
      </c>
      <c r="F59" s="138">
        <v>0</v>
      </c>
      <c r="G59" s="138">
        <v>0</v>
      </c>
      <c r="H59" s="138">
        <v>0</v>
      </c>
      <c r="I59" s="139">
        <v>0</v>
      </c>
      <c r="J59" s="138">
        <v>0</v>
      </c>
      <c r="K59" s="138">
        <v>0</v>
      </c>
      <c r="L59" s="140">
        <v>0</v>
      </c>
      <c r="M59" s="138">
        <v>0</v>
      </c>
      <c r="N59" s="138">
        <v>0</v>
      </c>
      <c r="O59" s="138">
        <v>0</v>
      </c>
      <c r="P59" s="138">
        <v>0</v>
      </c>
      <c r="Q59" s="139">
        <v>0</v>
      </c>
      <c r="R59" s="138">
        <v>0</v>
      </c>
      <c r="S59" s="138">
        <v>0</v>
      </c>
      <c r="T59" s="138">
        <v>0</v>
      </c>
      <c r="U59" s="62"/>
      <c r="V59" s="60" t="s">
        <v>64</v>
      </c>
    </row>
    <row r="60" spans="1:22" ht="12" customHeight="1">
      <c r="A60" s="170"/>
      <c r="B60" s="156"/>
      <c r="C60" s="156"/>
      <c r="D60" s="163"/>
      <c r="E60" s="154"/>
      <c r="F60" s="154"/>
      <c r="G60" s="154"/>
      <c r="H60" s="154"/>
      <c r="I60" s="170"/>
      <c r="J60" s="156"/>
      <c r="K60" s="156"/>
      <c r="L60" s="163"/>
      <c r="M60" s="154"/>
      <c r="N60" s="154"/>
      <c r="O60" s="154"/>
      <c r="P60" s="154"/>
      <c r="Q60" s="170"/>
      <c r="R60" s="156"/>
      <c r="S60" s="156"/>
      <c r="T60" s="156"/>
      <c r="U60" s="62"/>
      <c r="V60" s="60"/>
    </row>
    <row r="61" spans="1:22" ht="16.5" customHeight="1">
      <c r="A61" s="139">
        <v>0</v>
      </c>
      <c r="B61" s="138">
        <v>0</v>
      </c>
      <c r="C61" s="138">
        <v>0</v>
      </c>
      <c r="D61" s="140">
        <v>0</v>
      </c>
      <c r="E61" s="138">
        <v>0</v>
      </c>
      <c r="F61" s="138">
        <v>0</v>
      </c>
      <c r="G61" s="138">
        <v>0</v>
      </c>
      <c r="H61" s="138">
        <v>0</v>
      </c>
      <c r="I61" s="139">
        <v>0</v>
      </c>
      <c r="J61" s="138">
        <v>0</v>
      </c>
      <c r="K61" s="138">
        <v>0</v>
      </c>
      <c r="L61" s="140">
        <v>0</v>
      </c>
      <c r="M61" s="138">
        <v>0</v>
      </c>
      <c r="N61" s="138">
        <v>0</v>
      </c>
      <c r="O61" s="138">
        <v>0</v>
      </c>
      <c r="P61" s="138">
        <v>0</v>
      </c>
      <c r="Q61" s="139">
        <v>0</v>
      </c>
      <c r="R61" s="138">
        <v>0</v>
      </c>
      <c r="S61" s="138">
        <v>0</v>
      </c>
      <c r="T61" s="138">
        <v>0</v>
      </c>
      <c r="U61" s="490" t="s">
        <v>65</v>
      </c>
      <c r="V61" s="464"/>
    </row>
    <row r="62" spans="1:22" ht="16.5" customHeight="1">
      <c r="A62" s="139">
        <v>0</v>
      </c>
      <c r="B62" s="138">
        <v>0</v>
      </c>
      <c r="C62" s="138">
        <v>0</v>
      </c>
      <c r="D62" s="140">
        <v>0</v>
      </c>
      <c r="E62" s="138">
        <v>0</v>
      </c>
      <c r="F62" s="138">
        <v>0</v>
      </c>
      <c r="G62" s="138">
        <v>0</v>
      </c>
      <c r="H62" s="138">
        <v>0</v>
      </c>
      <c r="I62" s="139">
        <v>0</v>
      </c>
      <c r="J62" s="138">
        <v>0</v>
      </c>
      <c r="K62" s="138">
        <v>0</v>
      </c>
      <c r="L62" s="140">
        <v>0</v>
      </c>
      <c r="M62" s="138">
        <v>0</v>
      </c>
      <c r="N62" s="138">
        <v>0</v>
      </c>
      <c r="O62" s="138">
        <v>0</v>
      </c>
      <c r="P62" s="138">
        <v>0</v>
      </c>
      <c r="Q62" s="139">
        <v>0</v>
      </c>
      <c r="R62" s="138">
        <v>0</v>
      </c>
      <c r="S62" s="138">
        <v>0</v>
      </c>
      <c r="T62" s="138">
        <v>0</v>
      </c>
      <c r="U62" s="62"/>
      <c r="V62" s="60" t="s">
        <v>66</v>
      </c>
    </row>
    <row r="63" spans="1:22" ht="16.5" customHeight="1">
      <c r="A63" s="139">
        <v>0</v>
      </c>
      <c r="B63" s="138">
        <v>0</v>
      </c>
      <c r="C63" s="138">
        <v>0</v>
      </c>
      <c r="D63" s="140">
        <v>0</v>
      </c>
      <c r="E63" s="138">
        <v>0</v>
      </c>
      <c r="F63" s="138">
        <v>0</v>
      </c>
      <c r="G63" s="138">
        <v>0</v>
      </c>
      <c r="H63" s="138">
        <v>0</v>
      </c>
      <c r="I63" s="139">
        <v>0</v>
      </c>
      <c r="J63" s="138">
        <v>0</v>
      </c>
      <c r="K63" s="138">
        <v>0</v>
      </c>
      <c r="L63" s="140">
        <v>0</v>
      </c>
      <c r="M63" s="138">
        <v>0</v>
      </c>
      <c r="N63" s="138">
        <v>0</v>
      </c>
      <c r="O63" s="138">
        <v>0</v>
      </c>
      <c r="P63" s="138">
        <v>0</v>
      </c>
      <c r="Q63" s="139">
        <v>0</v>
      </c>
      <c r="R63" s="138">
        <v>0</v>
      </c>
      <c r="S63" s="138">
        <v>0</v>
      </c>
      <c r="T63" s="138">
        <v>0</v>
      </c>
      <c r="U63" s="62"/>
      <c r="V63" s="60" t="s">
        <v>67</v>
      </c>
    </row>
    <row r="64" spans="1:22" ht="16.5" customHeight="1">
      <c r="A64" s="139">
        <v>0</v>
      </c>
      <c r="B64" s="138">
        <v>0</v>
      </c>
      <c r="C64" s="138">
        <v>0</v>
      </c>
      <c r="D64" s="140">
        <v>0</v>
      </c>
      <c r="E64" s="138">
        <v>0</v>
      </c>
      <c r="F64" s="138">
        <v>0</v>
      </c>
      <c r="G64" s="138">
        <v>0</v>
      </c>
      <c r="H64" s="138">
        <v>0</v>
      </c>
      <c r="I64" s="139">
        <v>0</v>
      </c>
      <c r="J64" s="138">
        <v>0</v>
      </c>
      <c r="K64" s="138">
        <v>0</v>
      </c>
      <c r="L64" s="140">
        <v>0</v>
      </c>
      <c r="M64" s="138">
        <v>0</v>
      </c>
      <c r="N64" s="138">
        <v>0</v>
      </c>
      <c r="O64" s="138">
        <v>0</v>
      </c>
      <c r="P64" s="138">
        <v>0</v>
      </c>
      <c r="Q64" s="139">
        <v>0</v>
      </c>
      <c r="R64" s="138">
        <v>0</v>
      </c>
      <c r="S64" s="138">
        <v>0</v>
      </c>
      <c r="T64" s="138">
        <v>0</v>
      </c>
      <c r="U64" s="62"/>
      <c r="V64" s="60" t="s">
        <v>68</v>
      </c>
    </row>
    <row r="65" spans="1:22" ht="11.25" customHeight="1">
      <c r="A65" s="170"/>
      <c r="B65" s="156"/>
      <c r="C65" s="156"/>
      <c r="D65" s="163"/>
      <c r="E65" s="154"/>
      <c r="F65" s="154"/>
      <c r="G65" s="154"/>
      <c r="H65" s="154"/>
      <c r="I65" s="170"/>
      <c r="J65" s="156"/>
      <c r="K65" s="156"/>
      <c r="L65" s="163"/>
      <c r="M65" s="154"/>
      <c r="N65" s="154"/>
      <c r="O65" s="154"/>
      <c r="P65" s="154"/>
      <c r="Q65" s="170"/>
      <c r="R65" s="156"/>
      <c r="S65" s="156"/>
      <c r="T65" s="156"/>
      <c r="U65" s="62"/>
      <c r="V65" s="60"/>
    </row>
    <row r="66" spans="1:22" ht="16.5" customHeight="1">
      <c r="A66" s="139">
        <v>0</v>
      </c>
      <c r="B66" s="138">
        <v>0</v>
      </c>
      <c r="C66" s="138">
        <v>0</v>
      </c>
      <c r="D66" s="140">
        <v>0</v>
      </c>
      <c r="E66" s="138">
        <v>0</v>
      </c>
      <c r="F66" s="138">
        <v>0</v>
      </c>
      <c r="G66" s="138">
        <v>0</v>
      </c>
      <c r="H66" s="138">
        <v>0</v>
      </c>
      <c r="I66" s="139">
        <v>0</v>
      </c>
      <c r="J66" s="138">
        <v>0</v>
      </c>
      <c r="K66" s="138">
        <v>0</v>
      </c>
      <c r="L66" s="140">
        <v>0</v>
      </c>
      <c r="M66" s="138">
        <v>0</v>
      </c>
      <c r="N66" s="138">
        <v>0</v>
      </c>
      <c r="O66" s="138">
        <v>0</v>
      </c>
      <c r="P66" s="138">
        <v>0</v>
      </c>
      <c r="Q66" s="185">
        <v>29</v>
      </c>
      <c r="R66" s="175">
        <v>12</v>
      </c>
      <c r="S66" s="175">
        <v>10</v>
      </c>
      <c r="T66" s="175">
        <v>7</v>
      </c>
      <c r="U66" s="490" t="s">
        <v>69</v>
      </c>
      <c r="V66" s="464"/>
    </row>
    <row r="67" spans="1:22" ht="16.5" customHeight="1">
      <c r="A67" s="139">
        <v>0</v>
      </c>
      <c r="B67" s="138">
        <v>0</v>
      </c>
      <c r="C67" s="138">
        <v>0</v>
      </c>
      <c r="D67" s="140">
        <v>0</v>
      </c>
      <c r="E67" s="138">
        <v>0</v>
      </c>
      <c r="F67" s="138">
        <v>0</v>
      </c>
      <c r="G67" s="138">
        <v>0</v>
      </c>
      <c r="H67" s="138">
        <v>0</v>
      </c>
      <c r="I67" s="139">
        <v>0</v>
      </c>
      <c r="J67" s="138">
        <v>0</v>
      </c>
      <c r="K67" s="138">
        <v>0</v>
      </c>
      <c r="L67" s="140">
        <v>0</v>
      </c>
      <c r="M67" s="138">
        <v>0</v>
      </c>
      <c r="N67" s="138">
        <v>0</v>
      </c>
      <c r="O67" s="138">
        <v>0</v>
      </c>
      <c r="P67" s="138">
        <v>0</v>
      </c>
      <c r="Q67" s="139">
        <v>0</v>
      </c>
      <c r="R67" s="138">
        <v>0</v>
      </c>
      <c r="S67" s="138">
        <v>0</v>
      </c>
      <c r="T67" s="138">
        <v>0</v>
      </c>
      <c r="U67" s="62"/>
      <c r="V67" s="60" t="s">
        <v>70</v>
      </c>
    </row>
    <row r="68" spans="1:22" ht="16.5" customHeight="1">
      <c r="A68" s="139">
        <v>0</v>
      </c>
      <c r="B68" s="138">
        <v>0</v>
      </c>
      <c r="C68" s="138">
        <v>0</v>
      </c>
      <c r="D68" s="140">
        <v>0</v>
      </c>
      <c r="E68" s="138">
        <v>0</v>
      </c>
      <c r="F68" s="138">
        <v>0</v>
      </c>
      <c r="G68" s="138">
        <v>0</v>
      </c>
      <c r="H68" s="138">
        <v>0</v>
      </c>
      <c r="I68" s="139">
        <v>0</v>
      </c>
      <c r="J68" s="138">
        <v>0</v>
      </c>
      <c r="K68" s="138">
        <v>0</v>
      </c>
      <c r="L68" s="140">
        <v>0</v>
      </c>
      <c r="M68" s="138">
        <v>0</v>
      </c>
      <c r="N68" s="138">
        <v>0</v>
      </c>
      <c r="O68" s="138">
        <v>0</v>
      </c>
      <c r="P68" s="138">
        <v>0</v>
      </c>
      <c r="Q68" s="139">
        <v>0</v>
      </c>
      <c r="R68" s="138">
        <v>0</v>
      </c>
      <c r="S68" s="138">
        <v>0</v>
      </c>
      <c r="T68" s="138">
        <v>0</v>
      </c>
      <c r="U68" s="62"/>
      <c r="V68" s="60" t="s">
        <v>71</v>
      </c>
    </row>
    <row r="69" spans="1:22" ht="16.5" customHeight="1">
      <c r="A69" s="139">
        <v>0</v>
      </c>
      <c r="B69" s="138">
        <v>0</v>
      </c>
      <c r="C69" s="138">
        <v>0</v>
      </c>
      <c r="D69" s="140">
        <v>0</v>
      </c>
      <c r="E69" s="138">
        <v>0</v>
      </c>
      <c r="F69" s="138">
        <v>0</v>
      </c>
      <c r="G69" s="138">
        <v>0</v>
      </c>
      <c r="H69" s="138">
        <v>0</v>
      </c>
      <c r="I69" s="139">
        <v>0</v>
      </c>
      <c r="J69" s="138">
        <v>0</v>
      </c>
      <c r="K69" s="138">
        <v>0</v>
      </c>
      <c r="L69" s="140">
        <v>0</v>
      </c>
      <c r="M69" s="138">
        <v>0</v>
      </c>
      <c r="N69" s="138">
        <v>0</v>
      </c>
      <c r="O69" s="138">
        <v>0</v>
      </c>
      <c r="P69" s="138">
        <v>0</v>
      </c>
      <c r="Q69" s="139">
        <v>0</v>
      </c>
      <c r="R69" s="138">
        <v>0</v>
      </c>
      <c r="S69" s="138">
        <v>0</v>
      </c>
      <c r="T69" s="138">
        <v>0</v>
      </c>
      <c r="U69" s="62"/>
      <c r="V69" s="60" t="s">
        <v>72</v>
      </c>
    </row>
    <row r="70" spans="1:22" ht="16.5" customHeight="1">
      <c r="A70" s="139">
        <v>0</v>
      </c>
      <c r="B70" s="138">
        <v>0</v>
      </c>
      <c r="C70" s="138">
        <v>0</v>
      </c>
      <c r="D70" s="140">
        <v>0</v>
      </c>
      <c r="E70" s="138">
        <v>0</v>
      </c>
      <c r="F70" s="138">
        <v>0</v>
      </c>
      <c r="G70" s="138">
        <v>0</v>
      </c>
      <c r="H70" s="138">
        <v>0</v>
      </c>
      <c r="I70" s="139">
        <v>0</v>
      </c>
      <c r="J70" s="138">
        <v>0</v>
      </c>
      <c r="K70" s="138">
        <v>0</v>
      </c>
      <c r="L70" s="140">
        <v>0</v>
      </c>
      <c r="M70" s="138">
        <v>0</v>
      </c>
      <c r="N70" s="138">
        <v>0</v>
      </c>
      <c r="O70" s="138">
        <v>0</v>
      </c>
      <c r="P70" s="138">
        <v>0</v>
      </c>
      <c r="Q70" s="139">
        <v>0</v>
      </c>
      <c r="R70" s="138">
        <v>0</v>
      </c>
      <c r="S70" s="138">
        <v>0</v>
      </c>
      <c r="T70" s="138">
        <v>0</v>
      </c>
      <c r="U70" s="62"/>
      <c r="V70" s="60" t="s">
        <v>73</v>
      </c>
    </row>
    <row r="71" spans="1:22" ht="16.5" customHeight="1">
      <c r="A71" s="139">
        <v>0</v>
      </c>
      <c r="B71" s="138">
        <v>0</v>
      </c>
      <c r="C71" s="138">
        <v>0</v>
      </c>
      <c r="D71" s="140">
        <v>0</v>
      </c>
      <c r="E71" s="138">
        <v>0</v>
      </c>
      <c r="F71" s="138">
        <v>0</v>
      </c>
      <c r="G71" s="138">
        <v>0</v>
      </c>
      <c r="H71" s="138">
        <v>0</v>
      </c>
      <c r="I71" s="139">
        <v>0</v>
      </c>
      <c r="J71" s="138">
        <v>0</v>
      </c>
      <c r="K71" s="138">
        <v>0</v>
      </c>
      <c r="L71" s="140">
        <v>0</v>
      </c>
      <c r="M71" s="138">
        <v>0</v>
      </c>
      <c r="N71" s="138">
        <v>0</v>
      </c>
      <c r="O71" s="138">
        <v>0</v>
      </c>
      <c r="P71" s="138">
        <v>0</v>
      </c>
      <c r="Q71" s="139">
        <v>0</v>
      </c>
      <c r="R71" s="138">
        <v>0</v>
      </c>
      <c r="S71" s="138">
        <v>0</v>
      </c>
      <c r="T71" s="138">
        <v>0</v>
      </c>
      <c r="U71" s="62"/>
      <c r="V71" s="60" t="s">
        <v>74</v>
      </c>
    </row>
    <row r="72" spans="1:22" ht="9.75" customHeight="1">
      <c r="A72" s="139"/>
      <c r="B72" s="138"/>
      <c r="C72" s="138"/>
      <c r="D72" s="140"/>
      <c r="E72" s="138"/>
      <c r="F72" s="138"/>
      <c r="G72" s="138"/>
      <c r="H72" s="138"/>
      <c r="I72" s="139"/>
      <c r="J72" s="138"/>
      <c r="K72" s="138"/>
      <c r="L72" s="140"/>
      <c r="M72" s="138"/>
      <c r="N72" s="138"/>
      <c r="O72" s="138"/>
      <c r="P72" s="138"/>
      <c r="Q72" s="139"/>
      <c r="R72" s="138"/>
      <c r="S72" s="138"/>
      <c r="T72" s="138"/>
      <c r="U72" s="62"/>
      <c r="V72" s="60"/>
    </row>
    <row r="73" spans="1:22" ht="16.5" customHeight="1">
      <c r="A73" s="139">
        <v>0</v>
      </c>
      <c r="B73" s="138">
        <v>0</v>
      </c>
      <c r="C73" s="138">
        <v>0</v>
      </c>
      <c r="D73" s="140">
        <v>0</v>
      </c>
      <c r="E73" s="138">
        <v>0</v>
      </c>
      <c r="F73" s="138">
        <v>0</v>
      </c>
      <c r="G73" s="138">
        <v>0</v>
      </c>
      <c r="H73" s="138">
        <v>0</v>
      </c>
      <c r="I73" s="139">
        <v>0</v>
      </c>
      <c r="J73" s="138">
        <v>0</v>
      </c>
      <c r="K73" s="138">
        <v>0</v>
      </c>
      <c r="L73" s="140">
        <v>0</v>
      </c>
      <c r="M73" s="138">
        <v>0</v>
      </c>
      <c r="N73" s="138">
        <v>0</v>
      </c>
      <c r="O73" s="138">
        <v>0</v>
      </c>
      <c r="P73" s="138">
        <v>0</v>
      </c>
      <c r="Q73" s="139">
        <v>29</v>
      </c>
      <c r="R73" s="138">
        <v>12</v>
      </c>
      <c r="S73" s="138">
        <v>10</v>
      </c>
      <c r="T73" s="138">
        <v>7</v>
      </c>
      <c r="U73" s="62"/>
      <c r="V73" s="60" t="s">
        <v>75</v>
      </c>
    </row>
    <row r="74" spans="1:22" ht="16.5" customHeight="1">
      <c r="A74" s="139">
        <v>0</v>
      </c>
      <c r="B74" s="138">
        <v>0</v>
      </c>
      <c r="C74" s="138">
        <v>0</v>
      </c>
      <c r="D74" s="140">
        <v>0</v>
      </c>
      <c r="E74" s="138">
        <v>0</v>
      </c>
      <c r="F74" s="138">
        <v>0</v>
      </c>
      <c r="G74" s="138">
        <v>0</v>
      </c>
      <c r="H74" s="138">
        <v>0</v>
      </c>
      <c r="I74" s="139">
        <v>0</v>
      </c>
      <c r="J74" s="138">
        <v>0</v>
      </c>
      <c r="K74" s="138">
        <v>0</v>
      </c>
      <c r="L74" s="140">
        <v>0</v>
      </c>
      <c r="M74" s="138">
        <v>0</v>
      </c>
      <c r="N74" s="138">
        <v>0</v>
      </c>
      <c r="O74" s="138">
        <v>0</v>
      </c>
      <c r="P74" s="138">
        <v>0</v>
      </c>
      <c r="Q74" s="139">
        <v>0</v>
      </c>
      <c r="R74" s="138">
        <v>0</v>
      </c>
      <c r="S74" s="138">
        <v>0</v>
      </c>
      <c r="T74" s="138">
        <v>0</v>
      </c>
      <c r="U74" s="62"/>
      <c r="V74" s="60" t="s">
        <v>76</v>
      </c>
    </row>
    <row r="75" spans="1:22" ht="16.5" customHeight="1">
      <c r="A75" s="139">
        <v>0</v>
      </c>
      <c r="B75" s="138">
        <v>0</v>
      </c>
      <c r="C75" s="138">
        <v>0</v>
      </c>
      <c r="D75" s="140">
        <v>0</v>
      </c>
      <c r="E75" s="138">
        <v>0</v>
      </c>
      <c r="F75" s="138">
        <v>0</v>
      </c>
      <c r="G75" s="138">
        <v>0</v>
      </c>
      <c r="H75" s="138">
        <v>0</v>
      </c>
      <c r="I75" s="139">
        <v>0</v>
      </c>
      <c r="J75" s="138">
        <v>0</v>
      </c>
      <c r="K75" s="138">
        <v>0</v>
      </c>
      <c r="L75" s="140">
        <v>0</v>
      </c>
      <c r="M75" s="138">
        <v>0</v>
      </c>
      <c r="N75" s="138">
        <v>0</v>
      </c>
      <c r="O75" s="138">
        <v>0</v>
      </c>
      <c r="P75" s="138">
        <v>0</v>
      </c>
      <c r="Q75" s="139">
        <v>0</v>
      </c>
      <c r="R75" s="138">
        <v>0</v>
      </c>
      <c r="S75" s="138">
        <v>0</v>
      </c>
      <c r="T75" s="138">
        <v>0</v>
      </c>
      <c r="U75" s="62"/>
      <c r="V75" s="60" t="s">
        <v>77</v>
      </c>
    </row>
    <row r="76" spans="1:22" ht="16.5" customHeight="1">
      <c r="A76" s="139">
        <v>0</v>
      </c>
      <c r="B76" s="138">
        <v>0</v>
      </c>
      <c r="C76" s="138">
        <v>0</v>
      </c>
      <c r="D76" s="140">
        <v>0</v>
      </c>
      <c r="E76" s="138">
        <v>0</v>
      </c>
      <c r="F76" s="138">
        <v>0</v>
      </c>
      <c r="G76" s="138">
        <v>0</v>
      </c>
      <c r="H76" s="138">
        <v>0</v>
      </c>
      <c r="I76" s="139">
        <v>0</v>
      </c>
      <c r="J76" s="138">
        <v>0</v>
      </c>
      <c r="K76" s="138">
        <v>0</v>
      </c>
      <c r="L76" s="140">
        <v>0</v>
      </c>
      <c r="M76" s="138">
        <v>0</v>
      </c>
      <c r="N76" s="138">
        <v>0</v>
      </c>
      <c r="O76" s="138">
        <v>0</v>
      </c>
      <c r="P76" s="138">
        <v>0</v>
      </c>
      <c r="Q76" s="139">
        <v>0</v>
      </c>
      <c r="R76" s="138">
        <v>0</v>
      </c>
      <c r="S76" s="138">
        <v>0</v>
      </c>
      <c r="T76" s="138">
        <v>0</v>
      </c>
      <c r="U76" s="62"/>
      <c r="V76" s="60" t="s">
        <v>78</v>
      </c>
    </row>
    <row r="77" spans="1:22" ht="16.5" customHeight="1">
      <c r="A77" s="139">
        <v>0</v>
      </c>
      <c r="B77" s="138">
        <v>0</v>
      </c>
      <c r="C77" s="138">
        <v>0</v>
      </c>
      <c r="D77" s="140">
        <v>0</v>
      </c>
      <c r="E77" s="138">
        <v>0</v>
      </c>
      <c r="F77" s="138">
        <v>0</v>
      </c>
      <c r="G77" s="138">
        <v>0</v>
      </c>
      <c r="H77" s="138">
        <v>0</v>
      </c>
      <c r="I77" s="139">
        <v>0</v>
      </c>
      <c r="J77" s="138">
        <v>0</v>
      </c>
      <c r="K77" s="138">
        <v>0</v>
      </c>
      <c r="L77" s="140">
        <v>0</v>
      </c>
      <c r="M77" s="138">
        <v>0</v>
      </c>
      <c r="N77" s="138">
        <v>0</v>
      </c>
      <c r="O77" s="138">
        <v>0</v>
      </c>
      <c r="P77" s="138">
        <v>0</v>
      </c>
      <c r="Q77" s="139">
        <v>0</v>
      </c>
      <c r="R77" s="138">
        <v>0</v>
      </c>
      <c r="S77" s="138">
        <v>0</v>
      </c>
      <c r="T77" s="138">
        <v>0</v>
      </c>
      <c r="U77" s="62"/>
      <c r="V77" s="60" t="s">
        <v>79</v>
      </c>
    </row>
    <row r="78" spans="1:22" ht="16.5" customHeight="1">
      <c r="A78" s="172">
        <v>0</v>
      </c>
      <c r="B78" s="164">
        <v>0</v>
      </c>
      <c r="C78" s="164">
        <v>0</v>
      </c>
      <c r="D78" s="173">
        <v>0</v>
      </c>
      <c r="E78" s="164">
        <v>0</v>
      </c>
      <c r="F78" s="164">
        <v>0</v>
      </c>
      <c r="G78" s="164">
        <v>0</v>
      </c>
      <c r="H78" s="164">
        <v>0</v>
      </c>
      <c r="I78" s="172">
        <v>0</v>
      </c>
      <c r="J78" s="164">
        <v>0</v>
      </c>
      <c r="K78" s="164">
        <v>0</v>
      </c>
      <c r="L78" s="173">
        <v>0</v>
      </c>
      <c r="M78" s="164">
        <v>0</v>
      </c>
      <c r="N78" s="164">
        <v>0</v>
      </c>
      <c r="O78" s="164">
        <v>0</v>
      </c>
      <c r="P78" s="164">
        <v>0</v>
      </c>
      <c r="Q78" s="172">
        <v>0</v>
      </c>
      <c r="R78" s="164">
        <v>0</v>
      </c>
      <c r="S78" s="164">
        <v>0</v>
      </c>
      <c r="T78" s="164">
        <v>0</v>
      </c>
      <c r="U78" s="63"/>
      <c r="V78" s="64" t="s">
        <v>80</v>
      </c>
    </row>
    <row r="79" ht="8.25" customHeight="1"/>
  </sheetData>
  <sheetProtection/>
  <mergeCells count="34">
    <mergeCell ref="U66:V66"/>
    <mergeCell ref="U55:V55"/>
    <mergeCell ref="U61:V61"/>
    <mergeCell ref="U49:V49"/>
    <mergeCell ref="U52:V52"/>
    <mergeCell ref="U43:V43"/>
    <mergeCell ref="U46:V46"/>
    <mergeCell ref="U38:V38"/>
    <mergeCell ref="U39:V39"/>
    <mergeCell ref="U36:V36"/>
    <mergeCell ref="U37:V37"/>
    <mergeCell ref="U34:V34"/>
    <mergeCell ref="U35:V35"/>
    <mergeCell ref="U31:V31"/>
    <mergeCell ref="U32:V32"/>
    <mergeCell ref="U29:V29"/>
    <mergeCell ref="U30:V30"/>
    <mergeCell ref="U26:V26"/>
    <mergeCell ref="U28:V28"/>
    <mergeCell ref="U24:V24"/>
    <mergeCell ref="U25:V25"/>
    <mergeCell ref="U22:V22"/>
    <mergeCell ref="U23:V23"/>
    <mergeCell ref="U19:V19"/>
    <mergeCell ref="U20:V20"/>
    <mergeCell ref="A3:M3"/>
    <mergeCell ref="U17:V17"/>
    <mergeCell ref="U18:V18"/>
    <mergeCell ref="U10:V10"/>
    <mergeCell ref="U16:V16"/>
    <mergeCell ref="A5:D5"/>
    <mergeCell ref="I5:L5"/>
    <mergeCell ref="U5:V6"/>
    <mergeCell ref="U8:V8"/>
  </mergeCells>
  <printOptions horizontalCentered="1"/>
  <pageMargins left="0.5905511811023623" right="0.3937007874015748" top="0.5905511811023623" bottom="0.3937007874015748" header="0.5118110236220472" footer="0.31496062992125984"/>
  <pageSetup firstPageNumber="95" useFirstPageNumber="1" horizontalDpi="600" verticalDpi="600" orientation="portrait" pageOrder="overThenDown" paperSize="9" scale="68" r:id="rId1"/>
  <headerFooter alignWithMargins="0">
    <oddFooter>&amp;C&amp;"ＭＳ 明朝,標準"&amp;18-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2017-01-12T05:57:46Z</cp:lastPrinted>
  <dcterms:created xsi:type="dcterms:W3CDTF">2010-09-13T04:49:00Z</dcterms:created>
  <dcterms:modified xsi:type="dcterms:W3CDTF">2017-01-20T04:21:58Z</dcterms:modified>
  <cp:category/>
  <cp:version/>
  <cp:contentType/>
  <cp:contentStatus/>
</cp:coreProperties>
</file>