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15345" windowHeight="6855" activeTab="0"/>
  </bookViews>
  <sheets>
    <sheet name="第４表" sheetId="2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'第４表'!$A$1:$M$135</definedName>
    <definedName name="Rangai0">#REF!</definedName>
    <definedName name="Title">#REF!</definedName>
    <definedName name="TitleEnglish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<sst xmlns="http://schemas.openxmlformats.org/spreadsheetml/2006/main" count="174" uniqueCount="143">
  <si>
    <t>(単位：人)</t>
    <rPh sb="1" eb="3">
      <t>タンイ</t>
    </rPh>
    <rPh sb="4" eb="5">
      <t>ニン</t>
    </rPh>
    <phoneticPr fontId="3"/>
  </si>
  <si>
    <t>出生</t>
  </si>
  <si>
    <t>男</t>
  </si>
  <si>
    <t>女</t>
  </si>
  <si>
    <t>総数</t>
  </si>
  <si>
    <t>転入（県外）</t>
    <rPh sb="0" eb="2">
      <t>テンニュウ</t>
    </rPh>
    <rPh sb="3" eb="5">
      <t>ケンガイ</t>
    </rPh>
    <phoneticPr fontId="5"/>
  </si>
  <si>
    <t>転出（県外）</t>
    <rPh sb="0" eb="2">
      <t>テンシュツ</t>
    </rPh>
    <phoneticPr fontId="5"/>
  </si>
  <si>
    <t>死亡</t>
    <rPh sb="0" eb="2">
      <t>シボウ</t>
    </rPh>
    <phoneticPr fontId="5"/>
  </si>
  <si>
    <t>転入</t>
    <rPh sb="0" eb="2">
      <t>テンニュウ</t>
    </rPh>
    <phoneticPr fontId="7"/>
  </si>
  <si>
    <t>転出</t>
    <rPh sb="0" eb="2">
      <t>テンシュツ</t>
    </rPh>
    <phoneticPr fontId="7"/>
  </si>
  <si>
    <t>死亡</t>
    <rPh sb="0" eb="2">
      <t>シボウ</t>
    </rPh>
    <phoneticPr fontId="7"/>
  </si>
  <si>
    <t>年齢</t>
    <rPh sb="0" eb="2">
      <t>ネンレイ</t>
    </rPh>
    <phoneticPr fontId="5"/>
  </si>
  <si>
    <t>総人口</t>
    <rPh sb="0" eb="3">
      <t>ソウジンコウ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</si>
  <si>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</si>
  <si>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</si>
  <si>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総数</t>
    <rPh sb="0" eb="2">
      <t>ソウスウ</t>
    </rPh>
    <phoneticPr fontId="5"/>
  </si>
  <si>
    <t>総計</t>
  </si>
  <si>
    <t>0歳</t>
  </si>
  <si>
    <t>0～4</t>
  </si>
  <si>
    <t>1歳</t>
  </si>
  <si>
    <t>2歳</t>
  </si>
  <si>
    <t>3歳</t>
  </si>
  <si>
    <t>4歳</t>
  </si>
  <si>
    <t>5歳</t>
  </si>
  <si>
    <t>6歳</t>
  </si>
  <si>
    <t>5～9</t>
  </si>
  <si>
    <t>7歳</t>
  </si>
  <si>
    <t>8歳</t>
  </si>
  <si>
    <t>9歳</t>
  </si>
  <si>
    <t>10歳</t>
  </si>
  <si>
    <t>11歳</t>
  </si>
  <si>
    <t>12歳</t>
  </si>
  <si>
    <t>10～14</t>
  </si>
  <si>
    <t>13歳</t>
  </si>
  <si>
    <t>14歳</t>
  </si>
  <si>
    <t>15歳</t>
  </si>
  <si>
    <t>16歳</t>
  </si>
  <si>
    <t>17歳</t>
  </si>
  <si>
    <t>18歳</t>
  </si>
  <si>
    <t>15～19</t>
  </si>
  <si>
    <t>19歳</t>
  </si>
  <si>
    <t>20歳</t>
  </si>
  <si>
    <t>21歳</t>
  </si>
  <si>
    <t>22歳</t>
  </si>
  <si>
    <t>23歳</t>
  </si>
  <si>
    <t>24歳</t>
  </si>
  <si>
    <t>20～24</t>
  </si>
  <si>
    <t>25歳</t>
  </si>
  <si>
    <t>26歳</t>
  </si>
  <si>
    <t>27歳</t>
  </si>
  <si>
    <t>28歳</t>
  </si>
  <si>
    <t>29歳</t>
  </si>
  <si>
    <t>30歳</t>
  </si>
  <si>
    <t>25～29</t>
  </si>
  <si>
    <t>31歳</t>
  </si>
  <si>
    <t>32歳</t>
  </si>
  <si>
    <t>33歳</t>
  </si>
  <si>
    <t>34歳</t>
  </si>
  <si>
    <t>35歳</t>
  </si>
  <si>
    <t>36歳</t>
  </si>
  <si>
    <t>30～34</t>
  </si>
  <si>
    <t>37歳</t>
  </si>
  <si>
    <t>38歳</t>
  </si>
  <si>
    <t>39歳</t>
  </si>
  <si>
    <t>40歳</t>
  </si>
  <si>
    <t>41歳</t>
  </si>
  <si>
    <t>42歳</t>
  </si>
  <si>
    <t>35～39</t>
  </si>
  <si>
    <t>43歳</t>
  </si>
  <si>
    <t>44歳</t>
  </si>
  <si>
    <t>45歳</t>
  </si>
  <si>
    <t>46歳</t>
  </si>
  <si>
    <t>47歳</t>
  </si>
  <si>
    <t>48歳</t>
  </si>
  <si>
    <t>40～44</t>
  </si>
  <si>
    <t>49歳</t>
  </si>
  <si>
    <t>50歳</t>
  </si>
  <si>
    <t>51歳</t>
  </si>
  <si>
    <t>52歳</t>
  </si>
  <si>
    <t>53歳</t>
  </si>
  <si>
    <t>54歳</t>
  </si>
  <si>
    <t>45～49</t>
  </si>
  <si>
    <t>55歳</t>
  </si>
  <si>
    <t>56歳</t>
  </si>
  <si>
    <t>57歳</t>
  </si>
  <si>
    <t>58歳</t>
  </si>
  <si>
    <t>59歳</t>
  </si>
  <si>
    <t>60歳</t>
  </si>
  <si>
    <t>50～54</t>
  </si>
  <si>
    <t>61歳</t>
  </si>
  <si>
    <t>62歳</t>
  </si>
  <si>
    <t>63歳</t>
  </si>
  <si>
    <t>64歳</t>
  </si>
  <si>
    <t>65歳</t>
  </si>
  <si>
    <t>66歳</t>
  </si>
  <si>
    <t>55～59</t>
  </si>
  <si>
    <t>67歳</t>
  </si>
  <si>
    <t>68歳</t>
  </si>
  <si>
    <t>69歳</t>
  </si>
  <si>
    <t>70歳</t>
  </si>
  <si>
    <t>71歳</t>
  </si>
  <si>
    <t>72歳</t>
  </si>
  <si>
    <t>60～64</t>
  </si>
  <si>
    <t>73歳</t>
  </si>
  <si>
    <t>74歳</t>
  </si>
  <si>
    <t>75歳</t>
  </si>
  <si>
    <t>76歳</t>
  </si>
  <si>
    <t>77歳</t>
  </si>
  <si>
    <t>78歳</t>
  </si>
  <si>
    <t>65～69</t>
  </si>
  <si>
    <t>79歳</t>
  </si>
  <si>
    <t>80歳</t>
  </si>
  <si>
    <t>81歳</t>
  </si>
  <si>
    <t>82歳</t>
  </si>
  <si>
    <t>83歳</t>
  </si>
  <si>
    <t>84歳</t>
  </si>
  <si>
    <t>70～74</t>
  </si>
  <si>
    <t>85歳</t>
  </si>
  <si>
    <t>86歳</t>
  </si>
  <si>
    <t>87歳</t>
  </si>
  <si>
    <t>88歳</t>
  </si>
  <si>
    <t>89歳</t>
  </si>
  <si>
    <t>90歳</t>
  </si>
  <si>
    <t>75～79</t>
  </si>
  <si>
    <t>91歳</t>
  </si>
  <si>
    <t>92歳</t>
  </si>
  <si>
    <t>93歳</t>
  </si>
  <si>
    <t>94歳</t>
  </si>
  <si>
    <t>95歳</t>
  </si>
  <si>
    <t>96歳</t>
  </si>
  <si>
    <t>80～84</t>
  </si>
  <si>
    <t>97歳</t>
  </si>
  <si>
    <t>98歳</t>
  </si>
  <si>
    <t>99歳</t>
  </si>
  <si>
    <t>100歳以上</t>
  </si>
  <si>
    <t>85～89</t>
  </si>
  <si>
    <t>90～94</t>
  </si>
  <si>
    <t>95～99</t>
  </si>
  <si>
    <t>100～</t>
  </si>
  <si>
    <t>不詳</t>
    <rPh sb="0" eb="2">
      <t>フショウ</t>
    </rPh>
    <phoneticPr fontId="7"/>
  </si>
  <si>
    <t>－</t>
  </si>
  <si>
    <t>－</t>
  </si>
  <si>
    <t>第４表　鹿児島県年齢別推計人口及び人口動態（令和5(2023)年10月1日現在）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</si>
</sst>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ゴシック"/>
      <family val="2"/>
    </font>
    <font>
      <sz val="10"/>
      <name val="Arial"/>
      <family val="2"/>
    </font>
    <font>
      <sz val="10"/>
      <name val="ＭＳ 明朝"/>
      <family val="1"/>
    </font>
    <font>
      <b/>
      <sz val="12"/>
      <color indexed="8"/>
      <name val="ＭＳ 明朝"/>
      <family val="1"/>
    </font>
    <font>
      <sz val="6"/>
      <name val="ＭＳ ゴシック"/>
      <family val="2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b/>
      <sz val="10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medium"/>
      <right style="thin"/>
      <top/>
      <bottom style="medium"/>
    </border>
    <border>
      <left style="thin"/>
      <right style="thin"/>
      <top style="thin"/>
      <bottom style="dashed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73">
    <xf numFmtId="0" fontId="0" fillId="0" borderId="0" xfId="0" applyAlignment="1">
      <alignment vertical="center"/>
    </xf>
    <xf numFmtId="0" fontId="3" fillId="0" borderId="0" xfId="20" applyFont="1" applyFill="1">
      <alignment/>
      <protection/>
    </xf>
    <xf numFmtId="0" fontId="2" fillId="0" borderId="0" xfId="20" applyFill="1">
      <alignment/>
      <protection/>
    </xf>
    <xf numFmtId="0" fontId="2" fillId="0" borderId="0" xfId="20">
      <alignment/>
      <protection/>
    </xf>
    <xf numFmtId="3" fontId="2" fillId="0" borderId="0" xfId="20" applyNumberFormat="1" applyFill="1">
      <alignment/>
      <protection/>
    </xf>
    <xf numFmtId="0" fontId="6" fillId="0" borderId="1" xfId="20" applyFont="1" applyFill="1" applyBorder="1" applyAlignment="1">
      <alignment horizontal="center"/>
      <protection/>
    </xf>
    <xf numFmtId="0" fontId="6" fillId="0" borderId="2" xfId="20" applyFont="1" applyFill="1" applyBorder="1" applyAlignment="1">
      <alignment horizontal="center"/>
      <protection/>
    </xf>
    <xf numFmtId="3" fontId="6" fillId="0" borderId="3" xfId="20" applyNumberFormat="1" applyFont="1" applyFill="1" applyBorder="1">
      <alignment/>
      <protection/>
    </xf>
    <xf numFmtId="0" fontId="6" fillId="0" borderId="4" xfId="20" applyFont="1" applyFill="1" applyBorder="1" applyAlignment="1">
      <alignment horizontal="center"/>
      <protection/>
    </xf>
    <xf numFmtId="0" fontId="6" fillId="0" borderId="5" xfId="20" applyFont="1" applyFill="1" applyBorder="1" applyAlignment="1">
      <alignment horizontal="center"/>
      <protection/>
    </xf>
    <xf numFmtId="0" fontId="6" fillId="0" borderId="6" xfId="20" applyFont="1" applyFill="1" applyBorder="1" applyAlignment="1">
      <alignment horizontal="center"/>
      <protection/>
    </xf>
    <xf numFmtId="0" fontId="6" fillId="0" borderId="7" xfId="20" applyFont="1" applyFill="1" applyBorder="1" applyAlignment="1">
      <alignment horizontal="center"/>
      <protection/>
    </xf>
    <xf numFmtId="0" fontId="6" fillId="0" borderId="8" xfId="20" applyFont="1" applyFill="1" applyBorder="1" applyAlignment="1">
      <alignment horizontal="center"/>
      <protection/>
    </xf>
    <xf numFmtId="0" fontId="6" fillId="0" borderId="9" xfId="20" applyFont="1" applyFill="1" applyBorder="1" applyAlignment="1">
      <alignment horizontal="center"/>
      <protection/>
    </xf>
    <xf numFmtId="0" fontId="6" fillId="0" borderId="10" xfId="20" applyFont="1" applyFill="1" applyBorder="1" applyAlignment="1">
      <alignment horizontal="center"/>
      <protection/>
    </xf>
    <xf numFmtId="0" fontId="6" fillId="0" borderId="11" xfId="20" applyFont="1" applyFill="1" applyBorder="1" applyAlignment="1">
      <alignment horizontal="center"/>
      <protection/>
    </xf>
    <xf numFmtId="0" fontId="8" fillId="0" borderId="12" xfId="20" applyFont="1" applyFill="1" applyBorder="1" applyAlignment="1">
      <alignment horizontal="center"/>
      <protection/>
    </xf>
    <xf numFmtId="3" fontId="8" fillId="0" borderId="13" xfId="20" applyNumberFormat="1" applyFont="1" applyFill="1" applyBorder="1">
      <alignment/>
      <protection/>
    </xf>
    <xf numFmtId="3" fontId="8" fillId="0" borderId="14" xfId="20" applyNumberFormat="1" applyFont="1" applyFill="1" applyBorder="1">
      <alignment/>
      <protection/>
    </xf>
    <xf numFmtId="3" fontId="8" fillId="0" borderId="15" xfId="20" applyNumberFormat="1" applyFont="1" applyFill="1" applyBorder="1">
      <alignment/>
      <protection/>
    </xf>
    <xf numFmtId="3" fontId="8" fillId="0" borderId="16" xfId="20" applyNumberFormat="1" applyFont="1" applyFill="1" applyBorder="1">
      <alignment/>
      <protection/>
    </xf>
    <xf numFmtId="0" fontId="2" fillId="2" borderId="0" xfId="20" applyFill="1">
      <alignment/>
      <protection/>
    </xf>
    <xf numFmtId="0" fontId="8" fillId="0" borderId="17" xfId="20" applyFont="1" applyFill="1" applyBorder="1" applyAlignment="1">
      <alignment horizontal="center"/>
      <protection/>
    </xf>
    <xf numFmtId="3" fontId="8" fillId="0" borderId="18" xfId="20" applyNumberFormat="1" applyFont="1" applyFill="1" applyBorder="1">
      <alignment/>
      <protection/>
    </xf>
    <xf numFmtId="3" fontId="8" fillId="0" borderId="19" xfId="20" applyNumberFormat="1" applyFont="1" applyFill="1" applyBorder="1">
      <alignment/>
      <protection/>
    </xf>
    <xf numFmtId="3" fontId="8" fillId="0" borderId="20" xfId="20" applyNumberFormat="1" applyFont="1" applyFill="1" applyBorder="1">
      <alignment/>
      <protection/>
    </xf>
    <xf numFmtId="3" fontId="8" fillId="0" borderId="21" xfId="20" applyNumberFormat="1" applyFont="1" applyFill="1" applyBorder="1">
      <alignment/>
      <protection/>
    </xf>
    <xf numFmtId="0" fontId="6" fillId="0" borderId="22" xfId="20" applyFont="1" applyFill="1" applyBorder="1" applyAlignment="1">
      <alignment horizontal="center"/>
      <protection/>
    </xf>
    <xf numFmtId="3" fontId="6" fillId="0" borderId="23" xfId="20" applyNumberFormat="1" applyFont="1" applyFill="1" applyBorder="1">
      <alignment/>
      <protection/>
    </xf>
    <xf numFmtId="3" fontId="6" fillId="0" borderId="24" xfId="20" applyNumberFormat="1" applyFont="1" applyFill="1" applyBorder="1">
      <alignment/>
      <protection/>
    </xf>
    <xf numFmtId="3" fontId="6" fillId="0" borderId="25" xfId="20" applyNumberFormat="1" applyFont="1" applyFill="1" applyBorder="1">
      <alignment/>
      <protection/>
    </xf>
    <xf numFmtId="3" fontId="6" fillId="0" borderId="26" xfId="20" applyNumberFormat="1" applyFont="1" applyFill="1" applyBorder="1">
      <alignment/>
      <protection/>
    </xf>
    <xf numFmtId="0" fontId="6" fillId="0" borderId="12" xfId="20" applyFont="1" applyFill="1" applyBorder="1" applyAlignment="1">
      <alignment horizontal="center"/>
      <protection/>
    </xf>
    <xf numFmtId="3" fontId="6" fillId="0" borderId="13" xfId="20" applyNumberFormat="1" applyFont="1" applyFill="1" applyBorder="1">
      <alignment/>
      <protection/>
    </xf>
    <xf numFmtId="3" fontId="6" fillId="0" borderId="14" xfId="20" applyNumberFormat="1" applyFont="1" applyFill="1" applyBorder="1">
      <alignment/>
      <protection/>
    </xf>
    <xf numFmtId="3" fontId="6" fillId="0" borderId="16" xfId="20" applyNumberFormat="1" applyFont="1" applyFill="1" applyBorder="1">
      <alignment/>
      <protection/>
    </xf>
    <xf numFmtId="3" fontId="6" fillId="0" borderId="15" xfId="20" applyNumberFormat="1" applyFont="1" applyFill="1" applyBorder="1">
      <alignment/>
      <protection/>
    </xf>
    <xf numFmtId="0" fontId="8" fillId="0" borderId="27" xfId="20" applyFont="1" applyFill="1" applyBorder="1" applyAlignment="1">
      <alignment horizontal="center"/>
      <protection/>
    </xf>
    <xf numFmtId="3" fontId="8" fillId="0" borderId="28" xfId="20" applyNumberFormat="1" applyFont="1" applyFill="1" applyBorder="1">
      <alignment/>
      <protection/>
    </xf>
    <xf numFmtId="3" fontId="8" fillId="0" borderId="29" xfId="20" applyNumberFormat="1" applyFont="1" applyFill="1" applyBorder="1">
      <alignment/>
      <protection/>
    </xf>
    <xf numFmtId="3" fontId="8" fillId="0" borderId="30" xfId="20" applyNumberFormat="1" applyFont="1" applyFill="1" applyBorder="1">
      <alignment/>
      <protection/>
    </xf>
    <xf numFmtId="0" fontId="6" fillId="0" borderId="31" xfId="20" applyFont="1" applyFill="1" applyBorder="1" applyAlignment="1">
      <alignment horizontal="center"/>
      <protection/>
    </xf>
    <xf numFmtId="3" fontId="6" fillId="0" borderId="32" xfId="20" applyNumberFormat="1" applyFont="1" applyFill="1" applyBorder="1">
      <alignment/>
      <protection/>
    </xf>
    <xf numFmtId="3" fontId="6" fillId="0" borderId="33" xfId="20" applyNumberFormat="1" applyFont="1" applyFill="1" applyBorder="1">
      <alignment/>
      <protection/>
    </xf>
    <xf numFmtId="3" fontId="6" fillId="0" borderId="34" xfId="20" applyNumberFormat="1" applyFont="1" applyFill="1" applyBorder="1">
      <alignment/>
      <protection/>
    </xf>
    <xf numFmtId="3" fontId="6" fillId="0" borderId="35" xfId="20" applyNumberFormat="1" applyFont="1" applyFill="1" applyBorder="1">
      <alignment/>
      <protection/>
    </xf>
    <xf numFmtId="3" fontId="6" fillId="0" borderId="7" xfId="20" applyNumberFormat="1" applyFont="1" applyFill="1" applyBorder="1">
      <alignment/>
      <protection/>
    </xf>
    <xf numFmtId="3" fontId="6" fillId="0" borderId="8" xfId="20" applyNumberFormat="1" applyFont="1" applyFill="1" applyBorder="1">
      <alignment/>
      <protection/>
    </xf>
    <xf numFmtId="0" fontId="6" fillId="0" borderId="0" xfId="20" applyFont="1" applyFill="1" applyBorder="1" applyAlignment="1">
      <alignment horizontal="center"/>
      <protection/>
    </xf>
    <xf numFmtId="3" fontId="6" fillId="0" borderId="0" xfId="20" applyNumberFormat="1" applyFont="1" applyFill="1" applyBorder="1">
      <alignment/>
      <protection/>
    </xf>
    <xf numFmtId="0" fontId="8" fillId="0" borderId="22" xfId="20" applyFont="1" applyFill="1" applyBorder="1" applyAlignment="1">
      <alignment horizontal="center"/>
      <protection/>
    </xf>
    <xf numFmtId="3" fontId="8" fillId="0" borderId="24" xfId="20" applyNumberFormat="1" applyFont="1" applyFill="1" applyBorder="1">
      <alignment/>
      <protection/>
    </xf>
    <xf numFmtId="3" fontId="8" fillId="0" borderId="25" xfId="20" applyNumberFormat="1" applyFont="1" applyFill="1" applyBorder="1">
      <alignment/>
      <protection/>
    </xf>
    <xf numFmtId="3" fontId="8" fillId="0" borderId="26" xfId="20" applyNumberFormat="1" applyFont="1" applyFill="1" applyBorder="1">
      <alignment/>
      <protection/>
    </xf>
    <xf numFmtId="3" fontId="8" fillId="0" borderId="36" xfId="20" applyNumberFormat="1" applyFont="1" applyFill="1" applyBorder="1">
      <alignment/>
      <protection/>
    </xf>
    <xf numFmtId="3" fontId="6" fillId="0" borderId="37" xfId="20" applyNumberFormat="1" applyFont="1" applyFill="1" applyBorder="1">
      <alignment/>
      <protection/>
    </xf>
    <xf numFmtId="3" fontId="6" fillId="0" borderId="28" xfId="20" applyNumberFormat="1" applyFont="1" applyFill="1" applyBorder="1">
      <alignment/>
      <protection/>
    </xf>
    <xf numFmtId="3" fontId="6" fillId="0" borderId="29" xfId="20" applyNumberFormat="1" applyFont="1" applyFill="1" applyBorder="1">
      <alignment/>
      <protection/>
    </xf>
    <xf numFmtId="3" fontId="6" fillId="0" borderId="30" xfId="20" applyNumberFormat="1" applyFont="1" applyFill="1" applyBorder="1">
      <alignment/>
      <protection/>
    </xf>
    <xf numFmtId="0" fontId="6" fillId="0" borderId="38" xfId="20" applyFont="1" applyFill="1" applyBorder="1" applyAlignment="1">
      <alignment horizontal="center" vertical="center"/>
      <protection/>
    </xf>
    <xf numFmtId="3" fontId="6" fillId="0" borderId="9" xfId="20" applyNumberFormat="1" applyFont="1" applyFill="1" applyBorder="1">
      <alignment/>
      <protection/>
    </xf>
    <xf numFmtId="3" fontId="6" fillId="0" borderId="10" xfId="20" applyNumberFormat="1" applyFont="1" applyFill="1" applyBorder="1">
      <alignment/>
      <protection/>
    </xf>
    <xf numFmtId="3" fontId="6" fillId="0" borderId="39" xfId="20" applyNumberFormat="1" applyFont="1" applyFill="1" applyBorder="1">
      <alignment/>
      <protection/>
    </xf>
    <xf numFmtId="0" fontId="6" fillId="0" borderId="40" xfId="20" applyFont="1" applyFill="1" applyBorder="1" applyAlignment="1">
      <alignment horizontal="center"/>
      <protection/>
    </xf>
    <xf numFmtId="0" fontId="6" fillId="0" borderId="39" xfId="20" applyFont="1" applyFill="1" applyBorder="1" applyAlignment="1">
      <alignment horizontal="center"/>
      <protection/>
    </xf>
    <xf numFmtId="0" fontId="6" fillId="0" borderId="0" xfId="20" applyFont="1" applyFill="1" applyAlignment="1">
      <alignment horizontal="center"/>
      <protection/>
    </xf>
    <xf numFmtId="0" fontId="6" fillId="0" borderId="0" xfId="20" applyFont="1" applyFill="1">
      <alignment/>
      <protection/>
    </xf>
    <xf numFmtId="3" fontId="6" fillId="0" borderId="28" xfId="20" applyNumberFormat="1" applyFont="1" applyFill="1" applyBorder="1" applyAlignment="1">
      <alignment horizontal="right"/>
      <protection/>
    </xf>
    <xf numFmtId="58" fontId="6" fillId="0" borderId="41" xfId="20" applyNumberFormat="1" applyFont="1" applyFill="1" applyBorder="1" applyAlignment="1">
      <alignment horizontal="center"/>
      <protection/>
    </xf>
    <xf numFmtId="0" fontId="6" fillId="0" borderId="41" xfId="20" applyFont="1" applyFill="1" applyBorder="1" applyAlignment="1">
      <alignment horizontal="center"/>
      <protection/>
    </xf>
    <xf numFmtId="0" fontId="6" fillId="0" borderId="42" xfId="20" applyFont="1" applyFill="1" applyBorder="1" applyAlignment="1">
      <alignment horizontal="center"/>
      <protection/>
    </xf>
    <xf numFmtId="0" fontId="6" fillId="0" borderId="43" xfId="20" applyFont="1" applyFill="1" applyBorder="1" applyAlignment="1">
      <alignment horizontal="center"/>
      <protection/>
    </xf>
    <xf numFmtId="0" fontId="2" fillId="0" borderId="0" xfId="20" applyFill="1" applyAlignment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4D50B-F999-48A0-A49D-D889DC6F666D}">
  <dimension ref="A1:T136"/>
  <sheetViews>
    <sheetView tabSelected="1" view="pageBreakPreview" zoomScaleSheetLayoutView="100" workbookViewId="0" topLeftCell="A1">
      <pane xSplit="1" topLeftCell="B1" activePane="topRight" state="frozen"/>
      <selection pane="topRight" activeCell="Y16" sqref="Y16"/>
    </sheetView>
  </sheetViews>
  <sheetFormatPr defaultColWidth="8" defaultRowHeight="14.25"/>
  <cols>
    <col min="1" max="1" width="6.69921875" style="2" customWidth="1"/>
    <col min="2" max="2" width="9.69921875" style="2" customWidth="1"/>
    <col min="3" max="4" width="9.69921875" style="2" bestFit="1" customWidth="1"/>
    <col min="5" max="13" width="7" style="2" customWidth="1"/>
    <col min="14" max="14" width="8" style="3" hidden="1" customWidth="1"/>
    <col min="15" max="17" width="8.09765625" style="3" hidden="1" customWidth="1"/>
    <col min="18" max="20" width="8" style="3" hidden="1" customWidth="1"/>
    <col min="21" max="16384" width="8" style="3" customWidth="1"/>
  </cols>
  <sheetData>
    <row r="1" spans="1:13" ht="14.25" customHeight="1">
      <c r="A1" s="1" t="s">
        <v>142</v>
      </c>
      <c r="L1" s="72" t="s">
        <v>0</v>
      </c>
      <c r="M1" s="72"/>
    </row>
    <row r="2" ht="6.75" customHeight="1" thickBot="1">
      <c r="A2" s="1"/>
    </row>
    <row r="3" spans="1:13" ht="15.75" customHeight="1" thickBot="1">
      <c r="A3" s="1"/>
      <c r="B3" s="4"/>
      <c r="C3" s="4"/>
      <c r="D3" s="4"/>
      <c r="E3" s="4"/>
      <c r="G3" s="5" t="s">
        <v>1</v>
      </c>
      <c r="H3" s="6" t="s">
        <v>2</v>
      </c>
      <c r="I3" s="7">
        <v>5142</v>
      </c>
      <c r="J3" s="6" t="s">
        <v>3</v>
      </c>
      <c r="K3" s="7">
        <v>5074</v>
      </c>
      <c r="L3" s="6" t="s">
        <v>4</v>
      </c>
      <c r="M3" s="7">
        <f>+I3+K3</f>
        <v>10216</v>
      </c>
    </row>
    <row r="4" ht="7.5" customHeight="1" thickBot="1">
      <c r="A4" s="1"/>
    </row>
    <row r="5" spans="1:19" ht="12.75" customHeight="1">
      <c r="A5" s="8"/>
      <c r="B5" s="68">
        <v>45200</v>
      </c>
      <c r="C5" s="69"/>
      <c r="D5" s="70"/>
      <c r="E5" s="71" t="s">
        <v>5</v>
      </c>
      <c r="F5" s="69"/>
      <c r="G5" s="70"/>
      <c r="H5" s="71" t="s">
        <v>6</v>
      </c>
      <c r="I5" s="69"/>
      <c r="J5" s="70"/>
      <c r="K5" s="71" t="s">
        <v>7</v>
      </c>
      <c r="L5" s="69"/>
      <c r="M5" s="70"/>
      <c r="O5" s="3" t="s">
        <v>8</v>
      </c>
      <c r="Q5" s="3" t="s">
        <v>9</v>
      </c>
      <c r="S5" s="3" t="s">
        <v>10</v>
      </c>
    </row>
    <row r="6" spans="1:20" ht="13.15" customHeight="1" thickBot="1">
      <c r="A6" s="9" t="s">
        <v>11</v>
      </c>
      <c r="B6" s="10" t="s">
        <v>12</v>
      </c>
      <c r="C6" s="11" t="s">
        <v>13</v>
      </c>
      <c r="D6" s="12" t="s">
        <v>14</v>
      </c>
      <c r="E6" s="13" t="s">
        <v>15</v>
      </c>
      <c r="F6" s="14" t="s">
        <v>13</v>
      </c>
      <c r="G6" s="15" t="s">
        <v>14</v>
      </c>
      <c r="H6" s="13" t="s">
        <v>15</v>
      </c>
      <c r="I6" s="14" t="s">
        <v>13</v>
      </c>
      <c r="J6" s="15" t="s">
        <v>14</v>
      </c>
      <c r="K6" s="13" t="s">
        <v>15</v>
      </c>
      <c r="L6" s="14" t="s">
        <v>13</v>
      </c>
      <c r="M6" s="15" t="s">
        <v>14</v>
      </c>
      <c r="O6" s="3">
        <f aca="true" t="shared" si="0" ref="O6:T6">SUM(O7:O113)</f>
        <v>16982</v>
      </c>
      <c r="P6" s="3">
        <f t="shared" si="0"/>
        <v>14056</v>
      </c>
      <c r="Q6" s="3">
        <f t="shared" si="0"/>
        <v>16875</v>
      </c>
      <c r="R6" s="3">
        <f t="shared" si="0"/>
        <v>14855</v>
      </c>
      <c r="S6" s="3">
        <f t="shared" si="0"/>
        <v>11466</v>
      </c>
      <c r="T6" s="3">
        <f t="shared" si="0"/>
        <v>12498</v>
      </c>
    </row>
    <row r="7" spans="1:20" ht="13.15" customHeight="1">
      <c r="A7" s="16" t="s">
        <v>16</v>
      </c>
      <c r="B7" s="17">
        <f>SUM(C7:D7)</f>
        <v>1548684</v>
      </c>
      <c r="C7" s="18">
        <f>C8+C14+C20+C26+C32+C38+C44+C50+C56+C62+C74+C80+C86+C92+C98+C104+C110+C116+C122+C128+C134+C135</f>
        <v>731910</v>
      </c>
      <c r="D7" s="18">
        <f>D8+D14+D20+D26+D32+D38+D44+D50+D56+D62+D74+D80+D86+D92+D98+D104+D110+D116+D122+D128+D134+D135</f>
        <v>816774</v>
      </c>
      <c r="E7" s="19">
        <f aca="true" t="shared" si="1" ref="E7:M7">E8+E14+E20+E26+E32+E38+E44+E50+E56+E62+E74+E80+E86+E92+E98+E104+E110+E116+E122+E128+E134</f>
        <v>31038</v>
      </c>
      <c r="F7" s="18">
        <f t="shared" si="1"/>
        <v>16982</v>
      </c>
      <c r="G7" s="20">
        <f t="shared" si="1"/>
        <v>14056</v>
      </c>
      <c r="H7" s="19">
        <f t="shared" si="1"/>
        <v>31730</v>
      </c>
      <c r="I7" s="18">
        <f t="shared" si="1"/>
        <v>16875</v>
      </c>
      <c r="J7" s="20">
        <f t="shared" si="1"/>
        <v>14855</v>
      </c>
      <c r="K7" s="19">
        <f t="shared" si="1"/>
        <v>23964</v>
      </c>
      <c r="L7" s="18">
        <f t="shared" si="1"/>
        <v>11466</v>
      </c>
      <c r="M7" s="20">
        <f t="shared" si="1"/>
        <v>12498</v>
      </c>
      <c r="N7" s="3" t="s">
        <v>17</v>
      </c>
      <c r="O7" s="21">
        <v>82</v>
      </c>
      <c r="P7" s="21">
        <v>81</v>
      </c>
      <c r="Q7" s="21">
        <v>88</v>
      </c>
      <c r="R7" s="21">
        <v>87</v>
      </c>
      <c r="S7" s="21">
        <v>7</v>
      </c>
      <c r="T7" s="21">
        <v>11</v>
      </c>
    </row>
    <row r="8" spans="1:20" ht="13.15" customHeight="1">
      <c r="A8" s="22" t="s">
        <v>18</v>
      </c>
      <c r="B8" s="23">
        <f>SUM(C8:D8)</f>
        <v>55638</v>
      </c>
      <c r="C8" s="24">
        <f>SUM(C9:C13)</f>
        <v>28211</v>
      </c>
      <c r="D8" s="24">
        <f>SUM(D9:D13)</f>
        <v>27427</v>
      </c>
      <c r="E8" s="25">
        <f aca="true" t="shared" si="2" ref="E8:E67">F8+G8</f>
        <v>1455</v>
      </c>
      <c r="F8" s="24">
        <f>SUM(F9:F13)</f>
        <v>730</v>
      </c>
      <c r="G8" s="26">
        <f>SUM(G9:G13)</f>
        <v>725</v>
      </c>
      <c r="H8" s="25">
        <f aca="true" t="shared" si="3" ref="H8:H67">I8+J8</f>
        <v>1314</v>
      </c>
      <c r="I8" s="24">
        <f>SUM(I9:I13)</f>
        <v>655</v>
      </c>
      <c r="J8" s="26">
        <f>SUM(J9:J13)</f>
        <v>659</v>
      </c>
      <c r="K8" s="25">
        <f aca="true" t="shared" si="4" ref="K8:K67">L8+M8</f>
        <v>39</v>
      </c>
      <c r="L8" s="24">
        <f>SUM(L9:L13)</f>
        <v>21</v>
      </c>
      <c r="M8" s="26">
        <f>SUM(M9:M13)</f>
        <v>18</v>
      </c>
      <c r="N8" s="3" t="s">
        <v>19</v>
      </c>
      <c r="O8" s="21">
        <v>192</v>
      </c>
      <c r="P8" s="21">
        <v>170</v>
      </c>
      <c r="Q8" s="21">
        <v>173</v>
      </c>
      <c r="R8" s="21">
        <v>168</v>
      </c>
      <c r="S8" s="21">
        <v>8</v>
      </c>
      <c r="T8" s="21">
        <v>4</v>
      </c>
    </row>
    <row r="9" spans="1:20" ht="13.15" customHeight="1">
      <c r="A9" s="27">
        <v>0</v>
      </c>
      <c r="B9" s="28">
        <f>SUM(C9:D9)</f>
        <v>9970</v>
      </c>
      <c r="C9" s="29">
        <v>5017</v>
      </c>
      <c r="D9" s="30">
        <v>4953</v>
      </c>
      <c r="E9" s="31">
        <f t="shared" si="2"/>
        <v>163</v>
      </c>
      <c r="F9" s="29">
        <f>O7</f>
        <v>82</v>
      </c>
      <c r="G9" s="29">
        <f aca="true" t="shared" si="5" ref="F9:G13">P7</f>
        <v>81</v>
      </c>
      <c r="H9" s="31">
        <f t="shared" si="3"/>
        <v>175</v>
      </c>
      <c r="I9" s="29">
        <f aca="true" t="shared" si="6" ref="I9:J13">Q7</f>
        <v>88</v>
      </c>
      <c r="J9" s="29">
        <f t="shared" si="6"/>
        <v>87</v>
      </c>
      <c r="K9" s="31">
        <f t="shared" si="4"/>
        <v>18</v>
      </c>
      <c r="L9" s="29">
        <f>S7</f>
        <v>7</v>
      </c>
      <c r="M9" s="30">
        <f>T7</f>
        <v>11</v>
      </c>
      <c r="N9" s="3" t="s">
        <v>20</v>
      </c>
      <c r="O9" s="21">
        <v>147</v>
      </c>
      <c r="P9" s="21">
        <v>181</v>
      </c>
      <c r="Q9" s="21">
        <v>136</v>
      </c>
      <c r="R9" s="21">
        <v>150</v>
      </c>
      <c r="S9" s="21">
        <v>3</v>
      </c>
      <c r="T9" s="21">
        <v>0</v>
      </c>
    </row>
    <row r="10" spans="1:20" ht="13.15" customHeight="1">
      <c r="A10" s="27">
        <v>1</v>
      </c>
      <c r="B10" s="28">
        <f aca="true" t="shared" si="7" ref="B10:B67">SUM(C10:D10)</f>
        <v>10820</v>
      </c>
      <c r="C10" s="29">
        <v>5465</v>
      </c>
      <c r="D10" s="30">
        <v>5355</v>
      </c>
      <c r="E10" s="31">
        <f t="shared" si="2"/>
        <v>362</v>
      </c>
      <c r="F10" s="29">
        <f t="shared" si="5"/>
        <v>192</v>
      </c>
      <c r="G10" s="29">
        <f t="shared" si="5"/>
        <v>170</v>
      </c>
      <c r="H10" s="31">
        <f t="shared" si="3"/>
        <v>341</v>
      </c>
      <c r="I10" s="29">
        <f t="shared" si="6"/>
        <v>173</v>
      </c>
      <c r="J10" s="29">
        <f t="shared" si="6"/>
        <v>168</v>
      </c>
      <c r="K10" s="31">
        <f t="shared" si="4"/>
        <v>12</v>
      </c>
      <c r="L10" s="29">
        <f aca="true" t="shared" si="8" ref="L10:M13">S8</f>
        <v>8</v>
      </c>
      <c r="M10" s="30">
        <f t="shared" si="8"/>
        <v>4</v>
      </c>
      <c r="N10" s="3" t="s">
        <v>21</v>
      </c>
      <c r="O10" s="21">
        <v>155</v>
      </c>
      <c r="P10" s="21">
        <v>157</v>
      </c>
      <c r="Q10" s="21">
        <v>121</v>
      </c>
      <c r="R10" s="21">
        <v>140</v>
      </c>
      <c r="S10" s="21">
        <v>2</v>
      </c>
      <c r="T10" s="21">
        <v>2</v>
      </c>
    </row>
    <row r="11" spans="1:20" ht="13.15" customHeight="1">
      <c r="A11" s="27">
        <v>2</v>
      </c>
      <c r="B11" s="28">
        <f t="shared" si="7"/>
        <v>11715</v>
      </c>
      <c r="C11" s="29">
        <v>5980</v>
      </c>
      <c r="D11" s="30">
        <v>5735</v>
      </c>
      <c r="E11" s="31">
        <f t="shared" si="2"/>
        <v>328</v>
      </c>
      <c r="F11" s="29">
        <f t="shared" si="5"/>
        <v>147</v>
      </c>
      <c r="G11" s="29">
        <f t="shared" si="5"/>
        <v>181</v>
      </c>
      <c r="H11" s="31">
        <f t="shared" si="3"/>
        <v>286</v>
      </c>
      <c r="I11" s="29">
        <f t="shared" si="6"/>
        <v>136</v>
      </c>
      <c r="J11" s="29">
        <f t="shared" si="6"/>
        <v>150</v>
      </c>
      <c r="K11" s="31">
        <f t="shared" si="4"/>
        <v>3</v>
      </c>
      <c r="L11" s="29">
        <f t="shared" si="8"/>
        <v>3</v>
      </c>
      <c r="M11" s="30">
        <f t="shared" si="8"/>
        <v>0</v>
      </c>
      <c r="N11" s="3" t="s">
        <v>22</v>
      </c>
      <c r="O11" s="21">
        <v>154</v>
      </c>
      <c r="P11" s="21">
        <v>136</v>
      </c>
      <c r="Q11" s="21">
        <v>137</v>
      </c>
      <c r="R11" s="21">
        <v>114</v>
      </c>
      <c r="S11" s="21">
        <v>1</v>
      </c>
      <c r="T11" s="21">
        <v>1</v>
      </c>
    </row>
    <row r="12" spans="1:20" ht="13.15" customHeight="1">
      <c r="A12" s="27">
        <v>3</v>
      </c>
      <c r="B12" s="28">
        <f t="shared" si="7"/>
        <v>11376</v>
      </c>
      <c r="C12" s="29">
        <v>5801</v>
      </c>
      <c r="D12" s="30">
        <v>5575</v>
      </c>
      <c r="E12" s="31">
        <f t="shared" si="2"/>
        <v>312</v>
      </c>
      <c r="F12" s="29">
        <f t="shared" si="5"/>
        <v>155</v>
      </c>
      <c r="G12" s="29">
        <f t="shared" si="5"/>
        <v>157</v>
      </c>
      <c r="H12" s="31">
        <f t="shared" si="3"/>
        <v>261</v>
      </c>
      <c r="I12" s="29">
        <f t="shared" si="6"/>
        <v>121</v>
      </c>
      <c r="J12" s="29">
        <f t="shared" si="6"/>
        <v>140</v>
      </c>
      <c r="K12" s="31">
        <f t="shared" si="4"/>
        <v>4</v>
      </c>
      <c r="L12" s="29">
        <f t="shared" si="8"/>
        <v>2</v>
      </c>
      <c r="M12" s="30">
        <f t="shared" si="8"/>
        <v>2</v>
      </c>
      <c r="N12" s="3" t="s">
        <v>23</v>
      </c>
      <c r="O12" s="21">
        <v>128</v>
      </c>
      <c r="P12" s="21">
        <v>121</v>
      </c>
      <c r="Q12" s="21">
        <v>137</v>
      </c>
      <c r="R12" s="21">
        <v>103</v>
      </c>
      <c r="S12" s="21">
        <v>1</v>
      </c>
      <c r="T12" s="21">
        <v>0</v>
      </c>
    </row>
    <row r="13" spans="1:20" ht="13.15" customHeight="1">
      <c r="A13" s="32">
        <v>4</v>
      </c>
      <c r="B13" s="33">
        <f t="shared" si="7"/>
        <v>11757</v>
      </c>
      <c r="C13" s="34">
        <v>5948</v>
      </c>
      <c r="D13" s="35">
        <v>5809</v>
      </c>
      <c r="E13" s="36">
        <f t="shared" si="2"/>
        <v>290</v>
      </c>
      <c r="F13" s="29">
        <f t="shared" si="5"/>
        <v>154</v>
      </c>
      <c r="G13" s="29">
        <f t="shared" si="5"/>
        <v>136</v>
      </c>
      <c r="H13" s="36">
        <f t="shared" si="3"/>
        <v>251</v>
      </c>
      <c r="I13" s="29">
        <f t="shared" si="6"/>
        <v>137</v>
      </c>
      <c r="J13" s="29">
        <f t="shared" si="6"/>
        <v>114</v>
      </c>
      <c r="K13" s="36">
        <f t="shared" si="4"/>
        <v>2</v>
      </c>
      <c r="L13" s="34">
        <f t="shared" si="8"/>
        <v>1</v>
      </c>
      <c r="M13" s="35">
        <f t="shared" si="8"/>
        <v>1</v>
      </c>
      <c r="N13" s="3" t="s">
        <v>24</v>
      </c>
      <c r="O13" s="21">
        <v>122</v>
      </c>
      <c r="P13" s="21">
        <v>133</v>
      </c>
      <c r="Q13" s="21">
        <v>96</v>
      </c>
      <c r="R13" s="21">
        <v>104</v>
      </c>
      <c r="S13" s="21">
        <v>0</v>
      </c>
      <c r="T13" s="21">
        <v>0</v>
      </c>
    </row>
    <row r="14" spans="1:20" ht="13.15" customHeight="1">
      <c r="A14" s="22" t="s">
        <v>25</v>
      </c>
      <c r="B14" s="23">
        <f t="shared" si="7"/>
        <v>66458</v>
      </c>
      <c r="C14" s="24">
        <f>SUM(C15:C19)</f>
        <v>34143</v>
      </c>
      <c r="D14" s="26">
        <f>SUM(D15:D19)</f>
        <v>32315</v>
      </c>
      <c r="E14" s="25">
        <f t="shared" si="2"/>
        <v>1130</v>
      </c>
      <c r="F14" s="24">
        <f>SUM(F15:F19)</f>
        <v>575</v>
      </c>
      <c r="G14" s="26">
        <f>SUM(G15:G19)</f>
        <v>555</v>
      </c>
      <c r="H14" s="25">
        <f t="shared" si="3"/>
        <v>980</v>
      </c>
      <c r="I14" s="24">
        <f>SUM(I15:I19)</f>
        <v>527</v>
      </c>
      <c r="J14" s="26">
        <f>SUM(J15:J19)</f>
        <v>453</v>
      </c>
      <c r="K14" s="25">
        <f t="shared" si="4"/>
        <v>5</v>
      </c>
      <c r="L14" s="24">
        <f>SUM(L15:L19)</f>
        <v>3</v>
      </c>
      <c r="M14" s="26">
        <f>SUM(M15:M19)</f>
        <v>2</v>
      </c>
      <c r="N14" s="3" t="s">
        <v>26</v>
      </c>
      <c r="O14" s="21">
        <v>126</v>
      </c>
      <c r="P14" s="21">
        <v>122</v>
      </c>
      <c r="Q14" s="21">
        <v>107</v>
      </c>
      <c r="R14" s="21">
        <v>109</v>
      </c>
      <c r="S14" s="21">
        <v>2</v>
      </c>
      <c r="T14" s="21">
        <v>1</v>
      </c>
    </row>
    <row r="15" spans="1:20" ht="13.15" customHeight="1">
      <c r="A15" s="27">
        <v>5</v>
      </c>
      <c r="B15" s="28">
        <f t="shared" si="7"/>
        <v>12582</v>
      </c>
      <c r="C15" s="29">
        <v>6431</v>
      </c>
      <c r="D15" s="30">
        <v>6151</v>
      </c>
      <c r="E15" s="31">
        <f t="shared" si="2"/>
        <v>249</v>
      </c>
      <c r="F15" s="29">
        <f>O12</f>
        <v>128</v>
      </c>
      <c r="G15" s="29">
        <f>P12</f>
        <v>121</v>
      </c>
      <c r="H15" s="31">
        <f t="shared" si="3"/>
        <v>240</v>
      </c>
      <c r="I15" s="29">
        <f>Q12</f>
        <v>137</v>
      </c>
      <c r="J15" s="30">
        <f>R12</f>
        <v>103</v>
      </c>
      <c r="K15" s="31">
        <f t="shared" si="4"/>
        <v>1</v>
      </c>
      <c r="L15" s="29">
        <f>S12</f>
        <v>1</v>
      </c>
      <c r="M15" s="30">
        <f>T12</f>
        <v>0</v>
      </c>
      <c r="N15" s="3" t="s">
        <v>27</v>
      </c>
      <c r="O15" s="21">
        <v>101</v>
      </c>
      <c r="P15" s="21">
        <v>90</v>
      </c>
      <c r="Q15" s="21">
        <v>103</v>
      </c>
      <c r="R15" s="21">
        <v>71</v>
      </c>
      <c r="S15" s="21">
        <v>0</v>
      </c>
      <c r="T15" s="21">
        <v>1</v>
      </c>
    </row>
    <row r="16" spans="1:20" ht="13.15" customHeight="1">
      <c r="A16" s="27">
        <v>6</v>
      </c>
      <c r="B16" s="28">
        <f t="shared" si="7"/>
        <v>12827</v>
      </c>
      <c r="C16" s="29">
        <v>6607</v>
      </c>
      <c r="D16" s="30">
        <v>6220</v>
      </c>
      <c r="E16" s="31">
        <f t="shared" si="2"/>
        <v>255</v>
      </c>
      <c r="F16" s="29">
        <f aca="true" t="shared" si="9" ref="F16:G19">O13</f>
        <v>122</v>
      </c>
      <c r="G16" s="29">
        <f t="shared" si="9"/>
        <v>133</v>
      </c>
      <c r="H16" s="31">
        <f t="shared" si="3"/>
        <v>200</v>
      </c>
      <c r="I16" s="29">
        <f aca="true" t="shared" si="10" ref="I16:J19">Q13</f>
        <v>96</v>
      </c>
      <c r="J16" s="30">
        <f t="shared" si="10"/>
        <v>104</v>
      </c>
      <c r="K16" s="31">
        <f t="shared" si="4"/>
        <v>0</v>
      </c>
      <c r="L16" s="29">
        <f aca="true" t="shared" si="11" ref="L16:M19">S13</f>
        <v>0</v>
      </c>
      <c r="M16" s="30">
        <f t="shared" si="11"/>
        <v>0</v>
      </c>
      <c r="N16" s="3" t="s">
        <v>28</v>
      </c>
      <c r="O16" s="21">
        <v>98</v>
      </c>
      <c r="P16" s="21">
        <v>89</v>
      </c>
      <c r="Q16" s="21">
        <v>84</v>
      </c>
      <c r="R16" s="21">
        <v>66</v>
      </c>
      <c r="S16" s="21">
        <v>0</v>
      </c>
      <c r="T16" s="21">
        <v>0</v>
      </c>
    </row>
    <row r="17" spans="1:20" ht="13.15" customHeight="1">
      <c r="A17" s="27">
        <v>7</v>
      </c>
      <c r="B17" s="28">
        <f t="shared" si="7"/>
        <v>13339</v>
      </c>
      <c r="C17" s="29">
        <v>6840</v>
      </c>
      <c r="D17" s="30">
        <v>6499</v>
      </c>
      <c r="E17" s="31">
        <f t="shared" si="2"/>
        <v>248</v>
      </c>
      <c r="F17" s="29">
        <f t="shared" si="9"/>
        <v>126</v>
      </c>
      <c r="G17" s="29">
        <f t="shared" si="9"/>
        <v>122</v>
      </c>
      <c r="H17" s="31">
        <f t="shared" si="3"/>
        <v>216</v>
      </c>
      <c r="I17" s="29">
        <f t="shared" si="10"/>
        <v>107</v>
      </c>
      <c r="J17" s="30">
        <f t="shared" si="10"/>
        <v>109</v>
      </c>
      <c r="K17" s="31">
        <f t="shared" si="4"/>
        <v>3</v>
      </c>
      <c r="L17" s="29">
        <f t="shared" si="11"/>
        <v>2</v>
      </c>
      <c r="M17" s="30">
        <f t="shared" si="11"/>
        <v>1</v>
      </c>
      <c r="N17" s="3" t="s">
        <v>29</v>
      </c>
      <c r="O17" s="21">
        <v>99</v>
      </c>
      <c r="P17" s="21">
        <v>88</v>
      </c>
      <c r="Q17" s="21">
        <v>84</v>
      </c>
      <c r="R17" s="21">
        <v>79</v>
      </c>
      <c r="S17" s="21">
        <v>0</v>
      </c>
      <c r="T17" s="21">
        <v>1</v>
      </c>
    </row>
    <row r="18" spans="1:20" ht="13.15" customHeight="1">
      <c r="A18" s="27">
        <v>8</v>
      </c>
      <c r="B18" s="28">
        <f t="shared" si="7"/>
        <v>13867</v>
      </c>
      <c r="C18" s="29">
        <v>7175</v>
      </c>
      <c r="D18" s="30">
        <v>6692</v>
      </c>
      <c r="E18" s="31">
        <f t="shared" si="2"/>
        <v>191</v>
      </c>
      <c r="F18" s="29">
        <f t="shared" si="9"/>
        <v>101</v>
      </c>
      <c r="G18" s="29">
        <f t="shared" si="9"/>
        <v>90</v>
      </c>
      <c r="H18" s="31">
        <f t="shared" si="3"/>
        <v>174</v>
      </c>
      <c r="I18" s="29">
        <f t="shared" si="10"/>
        <v>103</v>
      </c>
      <c r="J18" s="30">
        <f t="shared" si="10"/>
        <v>71</v>
      </c>
      <c r="K18" s="31">
        <f t="shared" si="4"/>
        <v>1</v>
      </c>
      <c r="L18" s="29">
        <f t="shared" si="11"/>
        <v>0</v>
      </c>
      <c r="M18" s="30">
        <f t="shared" si="11"/>
        <v>1</v>
      </c>
      <c r="N18" s="3" t="s">
        <v>30</v>
      </c>
      <c r="O18" s="21">
        <v>80</v>
      </c>
      <c r="P18" s="21">
        <v>73</v>
      </c>
      <c r="Q18" s="21">
        <v>92</v>
      </c>
      <c r="R18" s="21">
        <v>80</v>
      </c>
      <c r="S18" s="21">
        <v>0</v>
      </c>
      <c r="T18" s="21">
        <v>0</v>
      </c>
    </row>
    <row r="19" spans="1:20" ht="13.15" customHeight="1">
      <c r="A19" s="32">
        <v>9</v>
      </c>
      <c r="B19" s="33">
        <f t="shared" si="7"/>
        <v>13843</v>
      </c>
      <c r="C19" s="34">
        <v>7090</v>
      </c>
      <c r="D19" s="35">
        <v>6753</v>
      </c>
      <c r="E19" s="36">
        <f t="shared" si="2"/>
        <v>187</v>
      </c>
      <c r="F19" s="29">
        <f t="shared" si="9"/>
        <v>98</v>
      </c>
      <c r="G19" s="29">
        <f t="shared" si="9"/>
        <v>89</v>
      </c>
      <c r="H19" s="36">
        <f t="shared" si="3"/>
        <v>150</v>
      </c>
      <c r="I19" s="29">
        <f t="shared" si="10"/>
        <v>84</v>
      </c>
      <c r="J19" s="35">
        <f t="shared" si="10"/>
        <v>66</v>
      </c>
      <c r="K19" s="36">
        <f t="shared" si="4"/>
        <v>0</v>
      </c>
      <c r="L19" s="34">
        <f t="shared" si="11"/>
        <v>0</v>
      </c>
      <c r="M19" s="35">
        <f t="shared" si="11"/>
        <v>0</v>
      </c>
      <c r="N19" s="3" t="s">
        <v>31</v>
      </c>
      <c r="O19" s="21">
        <v>86</v>
      </c>
      <c r="P19" s="21">
        <v>64</v>
      </c>
      <c r="Q19" s="21">
        <v>84</v>
      </c>
      <c r="R19" s="21">
        <v>66</v>
      </c>
      <c r="S19" s="21">
        <v>0</v>
      </c>
      <c r="T19" s="21">
        <v>1</v>
      </c>
    </row>
    <row r="20" spans="1:20" ht="13.15" customHeight="1">
      <c r="A20" s="37" t="s">
        <v>32</v>
      </c>
      <c r="B20" s="23">
        <f t="shared" si="7"/>
        <v>72897</v>
      </c>
      <c r="C20" s="38">
        <f>SUM(C21:C25)</f>
        <v>37475</v>
      </c>
      <c r="D20" s="39">
        <f>SUM(D21:D25)</f>
        <v>35422</v>
      </c>
      <c r="E20" s="40">
        <f t="shared" si="2"/>
        <v>707</v>
      </c>
      <c r="F20" s="38">
        <f>SUM(F21:F25)</f>
        <v>391</v>
      </c>
      <c r="G20" s="39">
        <f>SUM(G21:G25)</f>
        <v>316</v>
      </c>
      <c r="H20" s="40">
        <f t="shared" si="3"/>
        <v>727</v>
      </c>
      <c r="I20" s="38">
        <f>SUM(I21:I25)</f>
        <v>382</v>
      </c>
      <c r="J20" s="39">
        <f>SUM(J21:J25)</f>
        <v>345</v>
      </c>
      <c r="K20" s="40">
        <f t="shared" si="4"/>
        <v>4</v>
      </c>
      <c r="L20" s="38">
        <f>SUM(L21:L25)</f>
        <v>1</v>
      </c>
      <c r="M20" s="39">
        <f>SUM(M21:M25)</f>
        <v>3</v>
      </c>
      <c r="N20" s="3" t="s">
        <v>33</v>
      </c>
      <c r="O20" s="21">
        <v>77</v>
      </c>
      <c r="P20" s="21">
        <v>51</v>
      </c>
      <c r="Q20" s="21">
        <v>74</v>
      </c>
      <c r="R20" s="21">
        <v>73</v>
      </c>
      <c r="S20" s="21">
        <v>0</v>
      </c>
      <c r="T20" s="21">
        <v>0</v>
      </c>
    </row>
    <row r="21" spans="1:20" ht="13.15" customHeight="1">
      <c r="A21" s="41">
        <v>10</v>
      </c>
      <c r="B21" s="28">
        <f t="shared" si="7"/>
        <v>14249</v>
      </c>
      <c r="C21" s="42">
        <v>7352</v>
      </c>
      <c r="D21" s="43">
        <v>6897</v>
      </c>
      <c r="E21" s="44">
        <f t="shared" si="2"/>
        <v>187</v>
      </c>
      <c r="F21" s="42">
        <f>O17</f>
        <v>99</v>
      </c>
      <c r="G21" s="42">
        <f>P17</f>
        <v>88</v>
      </c>
      <c r="H21" s="44">
        <f t="shared" si="3"/>
        <v>163</v>
      </c>
      <c r="I21" s="42">
        <f aca="true" t="shared" si="12" ref="I21:J25">Q17</f>
        <v>84</v>
      </c>
      <c r="J21" s="43">
        <f t="shared" si="12"/>
        <v>79</v>
      </c>
      <c r="K21" s="44">
        <f t="shared" si="4"/>
        <v>1</v>
      </c>
      <c r="L21" s="42">
        <f>S17</f>
        <v>0</v>
      </c>
      <c r="M21" s="43">
        <f>T17</f>
        <v>1</v>
      </c>
      <c r="N21" s="3" t="s">
        <v>34</v>
      </c>
      <c r="O21" s="21">
        <v>49</v>
      </c>
      <c r="P21" s="21">
        <v>40</v>
      </c>
      <c r="Q21" s="21">
        <v>48</v>
      </c>
      <c r="R21" s="21">
        <v>47</v>
      </c>
      <c r="S21" s="21">
        <v>1</v>
      </c>
      <c r="T21" s="21">
        <v>1</v>
      </c>
    </row>
    <row r="22" spans="1:20" ht="13.15" customHeight="1">
      <c r="A22" s="27">
        <v>11</v>
      </c>
      <c r="B22" s="28">
        <f t="shared" si="7"/>
        <v>14534</v>
      </c>
      <c r="C22" s="29">
        <v>7389</v>
      </c>
      <c r="D22" s="30">
        <v>7145</v>
      </c>
      <c r="E22" s="31">
        <f t="shared" si="2"/>
        <v>153</v>
      </c>
      <c r="F22" s="29">
        <f aca="true" t="shared" si="13" ref="F22:G25">O18</f>
        <v>80</v>
      </c>
      <c r="G22" s="29">
        <f t="shared" si="13"/>
        <v>73</v>
      </c>
      <c r="H22" s="31">
        <f t="shared" si="3"/>
        <v>172</v>
      </c>
      <c r="I22" s="29">
        <f t="shared" si="12"/>
        <v>92</v>
      </c>
      <c r="J22" s="30">
        <f t="shared" si="12"/>
        <v>80</v>
      </c>
      <c r="K22" s="31">
        <f t="shared" si="4"/>
        <v>0</v>
      </c>
      <c r="L22" s="29">
        <f aca="true" t="shared" si="14" ref="L22:M25">S18</f>
        <v>0</v>
      </c>
      <c r="M22" s="30">
        <f t="shared" si="14"/>
        <v>0</v>
      </c>
      <c r="N22" s="3" t="s">
        <v>35</v>
      </c>
      <c r="O22" s="21">
        <v>73</v>
      </c>
      <c r="P22" s="21">
        <v>91</v>
      </c>
      <c r="Q22" s="21">
        <v>76</v>
      </c>
      <c r="R22" s="21">
        <v>64</v>
      </c>
      <c r="S22" s="21">
        <v>0</v>
      </c>
      <c r="T22" s="21">
        <v>2</v>
      </c>
    </row>
    <row r="23" spans="1:20" ht="13.15" customHeight="1">
      <c r="A23" s="27">
        <v>12</v>
      </c>
      <c r="B23" s="28">
        <f t="shared" si="7"/>
        <v>14879</v>
      </c>
      <c r="C23" s="29">
        <v>7636</v>
      </c>
      <c r="D23" s="30">
        <v>7243</v>
      </c>
      <c r="E23" s="31">
        <f t="shared" si="2"/>
        <v>150</v>
      </c>
      <c r="F23" s="29">
        <f t="shared" si="13"/>
        <v>86</v>
      </c>
      <c r="G23" s="29">
        <f t="shared" si="13"/>
        <v>64</v>
      </c>
      <c r="H23" s="31">
        <f t="shared" si="3"/>
        <v>150</v>
      </c>
      <c r="I23" s="29">
        <f t="shared" si="12"/>
        <v>84</v>
      </c>
      <c r="J23" s="30">
        <f t="shared" si="12"/>
        <v>66</v>
      </c>
      <c r="K23" s="31">
        <f t="shared" si="4"/>
        <v>1</v>
      </c>
      <c r="L23" s="29">
        <f t="shared" si="14"/>
        <v>0</v>
      </c>
      <c r="M23" s="30">
        <f t="shared" si="14"/>
        <v>1</v>
      </c>
      <c r="N23" s="3" t="s">
        <v>36</v>
      </c>
      <c r="O23" s="21">
        <v>66</v>
      </c>
      <c r="P23" s="21">
        <v>66</v>
      </c>
      <c r="Q23" s="21">
        <v>73</v>
      </c>
      <c r="R23" s="21">
        <v>62</v>
      </c>
      <c r="S23" s="21">
        <v>0</v>
      </c>
      <c r="T23" s="21">
        <v>1</v>
      </c>
    </row>
    <row r="24" spans="1:20" ht="13.15" customHeight="1">
      <c r="A24" s="27">
        <v>13</v>
      </c>
      <c r="B24" s="28">
        <f t="shared" si="7"/>
        <v>14588</v>
      </c>
      <c r="C24" s="29">
        <v>7520</v>
      </c>
      <c r="D24" s="30">
        <v>7068</v>
      </c>
      <c r="E24" s="31">
        <f t="shared" si="2"/>
        <v>128</v>
      </c>
      <c r="F24" s="29">
        <f t="shared" si="13"/>
        <v>77</v>
      </c>
      <c r="G24" s="29">
        <f t="shared" si="13"/>
        <v>51</v>
      </c>
      <c r="H24" s="31">
        <f t="shared" si="3"/>
        <v>147</v>
      </c>
      <c r="I24" s="29">
        <f t="shared" si="12"/>
        <v>74</v>
      </c>
      <c r="J24" s="30">
        <f t="shared" si="12"/>
        <v>73</v>
      </c>
      <c r="K24" s="31">
        <f t="shared" si="4"/>
        <v>0</v>
      </c>
      <c r="L24" s="29">
        <f t="shared" si="14"/>
        <v>0</v>
      </c>
      <c r="M24" s="30">
        <f t="shared" si="14"/>
        <v>0</v>
      </c>
      <c r="N24" s="3" t="s">
        <v>37</v>
      </c>
      <c r="O24" s="21">
        <v>29</v>
      </c>
      <c r="P24" s="21">
        <v>16</v>
      </c>
      <c r="Q24" s="21">
        <v>30</v>
      </c>
      <c r="R24" s="21">
        <v>33</v>
      </c>
      <c r="S24" s="21">
        <v>2</v>
      </c>
      <c r="T24" s="21">
        <v>0</v>
      </c>
    </row>
    <row r="25" spans="1:20" ht="13.15" customHeight="1">
      <c r="A25" s="32">
        <v>14</v>
      </c>
      <c r="B25" s="33">
        <f t="shared" si="7"/>
        <v>14647</v>
      </c>
      <c r="C25" s="34">
        <v>7578</v>
      </c>
      <c r="D25" s="35">
        <v>7069</v>
      </c>
      <c r="E25" s="36">
        <f t="shared" si="2"/>
        <v>89</v>
      </c>
      <c r="F25" s="29">
        <f t="shared" si="13"/>
        <v>49</v>
      </c>
      <c r="G25" s="29">
        <f t="shared" si="13"/>
        <v>40</v>
      </c>
      <c r="H25" s="36">
        <f t="shared" si="3"/>
        <v>95</v>
      </c>
      <c r="I25" s="29">
        <f t="shared" si="12"/>
        <v>48</v>
      </c>
      <c r="J25" s="35">
        <f t="shared" si="12"/>
        <v>47</v>
      </c>
      <c r="K25" s="36">
        <f t="shared" si="4"/>
        <v>2</v>
      </c>
      <c r="L25" s="34">
        <f t="shared" si="14"/>
        <v>1</v>
      </c>
      <c r="M25" s="35">
        <f t="shared" si="14"/>
        <v>1</v>
      </c>
      <c r="N25" s="3" t="s">
        <v>38</v>
      </c>
      <c r="O25" s="21">
        <v>301</v>
      </c>
      <c r="P25" s="21">
        <v>177</v>
      </c>
      <c r="Q25" s="21">
        <v>936</v>
      </c>
      <c r="R25" s="21">
        <v>648</v>
      </c>
      <c r="S25" s="21">
        <v>4</v>
      </c>
      <c r="T25" s="21">
        <v>4</v>
      </c>
    </row>
    <row r="26" spans="1:20" ht="13.15" customHeight="1">
      <c r="A26" s="37" t="s">
        <v>39</v>
      </c>
      <c r="B26" s="23">
        <f t="shared" si="7"/>
        <v>70415</v>
      </c>
      <c r="C26" s="38">
        <f>SUM(C27:C31)</f>
        <v>36177</v>
      </c>
      <c r="D26" s="39">
        <f>SUM(D27:D31)</f>
        <v>34238</v>
      </c>
      <c r="E26" s="40">
        <f t="shared" si="2"/>
        <v>1876</v>
      </c>
      <c r="F26" s="38">
        <f>SUM(F27:F31)</f>
        <v>1057</v>
      </c>
      <c r="G26" s="39">
        <f>SUM(G27:G31)</f>
        <v>819</v>
      </c>
      <c r="H26" s="40">
        <f t="shared" si="3"/>
        <v>3996</v>
      </c>
      <c r="I26" s="38">
        <f>SUM(I27:I31)</f>
        <v>2322</v>
      </c>
      <c r="J26" s="39">
        <f>SUM(J27:J31)</f>
        <v>1674</v>
      </c>
      <c r="K26" s="40">
        <f t="shared" si="4"/>
        <v>17</v>
      </c>
      <c r="L26" s="38">
        <f>SUM(L27:L31)</f>
        <v>9</v>
      </c>
      <c r="M26" s="39">
        <f>SUM(M27:M31)</f>
        <v>8</v>
      </c>
      <c r="N26" s="3" t="s">
        <v>40</v>
      </c>
      <c r="O26" s="21">
        <v>588</v>
      </c>
      <c r="P26" s="21">
        <v>469</v>
      </c>
      <c r="Q26" s="21">
        <v>1207</v>
      </c>
      <c r="R26" s="21">
        <v>867</v>
      </c>
      <c r="S26" s="21">
        <v>3</v>
      </c>
      <c r="T26" s="21">
        <v>1</v>
      </c>
    </row>
    <row r="27" spans="1:20" ht="13.15" customHeight="1">
      <c r="A27" s="41">
        <v>15</v>
      </c>
      <c r="B27" s="28">
        <f t="shared" si="7"/>
        <v>14924</v>
      </c>
      <c r="C27" s="42">
        <v>7644</v>
      </c>
      <c r="D27" s="43">
        <v>7280</v>
      </c>
      <c r="E27" s="44">
        <f t="shared" si="2"/>
        <v>164</v>
      </c>
      <c r="F27" s="42">
        <f>O22</f>
        <v>73</v>
      </c>
      <c r="G27" s="42">
        <f>P22</f>
        <v>91</v>
      </c>
      <c r="H27" s="44">
        <f t="shared" si="3"/>
        <v>140</v>
      </c>
      <c r="I27" s="42">
        <f>Q22</f>
        <v>76</v>
      </c>
      <c r="J27" s="43">
        <f>R22</f>
        <v>64</v>
      </c>
      <c r="K27" s="44">
        <f t="shared" si="4"/>
        <v>2</v>
      </c>
      <c r="L27" s="42">
        <f>S22</f>
        <v>0</v>
      </c>
      <c r="M27" s="43">
        <f>T22</f>
        <v>2</v>
      </c>
      <c r="N27" s="3" t="s">
        <v>41</v>
      </c>
      <c r="O27" s="21">
        <v>505</v>
      </c>
      <c r="P27" s="21">
        <v>513</v>
      </c>
      <c r="Q27" s="21">
        <v>590</v>
      </c>
      <c r="R27" s="21">
        <v>531</v>
      </c>
      <c r="S27" s="21">
        <v>0</v>
      </c>
      <c r="T27" s="21">
        <v>1</v>
      </c>
    </row>
    <row r="28" spans="1:20" ht="13.15" customHeight="1">
      <c r="A28" s="27">
        <v>16</v>
      </c>
      <c r="B28" s="28">
        <f t="shared" si="7"/>
        <v>14602</v>
      </c>
      <c r="C28" s="29">
        <v>7567</v>
      </c>
      <c r="D28" s="30">
        <v>7035</v>
      </c>
      <c r="E28" s="31">
        <f t="shared" si="2"/>
        <v>132</v>
      </c>
      <c r="F28" s="29">
        <f aca="true" t="shared" si="15" ref="F28:G31">O23</f>
        <v>66</v>
      </c>
      <c r="G28" s="29">
        <f t="shared" si="15"/>
        <v>66</v>
      </c>
      <c r="H28" s="31">
        <f t="shared" si="3"/>
        <v>135</v>
      </c>
      <c r="I28" s="29">
        <f aca="true" t="shared" si="16" ref="I28:J31">Q23</f>
        <v>73</v>
      </c>
      <c r="J28" s="30">
        <f t="shared" si="16"/>
        <v>62</v>
      </c>
      <c r="K28" s="31">
        <f t="shared" si="4"/>
        <v>1</v>
      </c>
      <c r="L28" s="29">
        <f aca="true" t="shared" si="17" ref="L28:M31">S23</f>
        <v>0</v>
      </c>
      <c r="M28" s="30">
        <f t="shared" si="17"/>
        <v>1</v>
      </c>
      <c r="N28" s="3" t="s">
        <v>42</v>
      </c>
      <c r="O28" s="21">
        <v>577</v>
      </c>
      <c r="P28" s="21">
        <v>539</v>
      </c>
      <c r="Q28" s="21">
        <v>601</v>
      </c>
      <c r="R28" s="21">
        <v>662</v>
      </c>
      <c r="S28" s="21">
        <v>0</v>
      </c>
      <c r="T28" s="21">
        <v>1</v>
      </c>
    </row>
    <row r="29" spans="1:20" ht="13.15" customHeight="1">
      <c r="A29" s="27">
        <v>17</v>
      </c>
      <c r="B29" s="28">
        <f t="shared" si="7"/>
        <v>14631</v>
      </c>
      <c r="C29" s="29">
        <v>7661</v>
      </c>
      <c r="D29" s="30">
        <v>6970</v>
      </c>
      <c r="E29" s="31">
        <f t="shared" si="2"/>
        <v>45</v>
      </c>
      <c r="F29" s="29">
        <f t="shared" si="15"/>
        <v>29</v>
      </c>
      <c r="G29" s="29">
        <f t="shared" si="15"/>
        <v>16</v>
      </c>
      <c r="H29" s="31">
        <f t="shared" si="3"/>
        <v>63</v>
      </c>
      <c r="I29" s="29">
        <f t="shared" si="16"/>
        <v>30</v>
      </c>
      <c r="J29" s="30">
        <f t="shared" si="16"/>
        <v>33</v>
      </c>
      <c r="K29" s="31">
        <f t="shared" si="4"/>
        <v>2</v>
      </c>
      <c r="L29" s="29">
        <f t="shared" si="17"/>
        <v>2</v>
      </c>
      <c r="M29" s="30">
        <f t="shared" si="17"/>
        <v>0</v>
      </c>
      <c r="N29" s="3" t="s">
        <v>43</v>
      </c>
      <c r="O29" s="21">
        <v>757</v>
      </c>
      <c r="P29" s="21">
        <v>644</v>
      </c>
      <c r="Q29" s="21">
        <v>802</v>
      </c>
      <c r="R29" s="21">
        <v>767</v>
      </c>
      <c r="S29" s="21">
        <v>4</v>
      </c>
      <c r="T29" s="21">
        <v>3</v>
      </c>
    </row>
    <row r="30" spans="1:20" ht="13.15" customHeight="1">
      <c r="A30" s="27">
        <v>18</v>
      </c>
      <c r="B30" s="28">
        <f t="shared" si="7"/>
        <v>13458</v>
      </c>
      <c r="C30" s="29">
        <v>6881</v>
      </c>
      <c r="D30" s="30">
        <v>6577</v>
      </c>
      <c r="E30" s="31">
        <f t="shared" si="2"/>
        <v>478</v>
      </c>
      <c r="F30" s="29">
        <f t="shared" si="15"/>
        <v>301</v>
      </c>
      <c r="G30" s="29">
        <f t="shared" si="15"/>
        <v>177</v>
      </c>
      <c r="H30" s="31">
        <f t="shared" si="3"/>
        <v>1584</v>
      </c>
      <c r="I30" s="29">
        <f t="shared" si="16"/>
        <v>936</v>
      </c>
      <c r="J30" s="30">
        <f t="shared" si="16"/>
        <v>648</v>
      </c>
      <c r="K30" s="31">
        <f t="shared" si="4"/>
        <v>8</v>
      </c>
      <c r="L30" s="29">
        <f t="shared" si="17"/>
        <v>4</v>
      </c>
      <c r="M30" s="30">
        <f t="shared" si="17"/>
        <v>4</v>
      </c>
      <c r="N30" s="3" t="s">
        <v>44</v>
      </c>
      <c r="O30" s="21">
        <v>819</v>
      </c>
      <c r="P30" s="21">
        <v>752</v>
      </c>
      <c r="Q30" s="21">
        <v>900</v>
      </c>
      <c r="R30" s="21">
        <v>851</v>
      </c>
      <c r="S30" s="21">
        <v>2</v>
      </c>
      <c r="T30" s="21">
        <v>0</v>
      </c>
    </row>
    <row r="31" spans="1:20" ht="13.15" customHeight="1">
      <c r="A31" s="32">
        <v>19</v>
      </c>
      <c r="B31" s="33">
        <f t="shared" si="7"/>
        <v>12800</v>
      </c>
      <c r="C31" s="34">
        <v>6424</v>
      </c>
      <c r="D31" s="35">
        <v>6376</v>
      </c>
      <c r="E31" s="36">
        <f t="shared" si="2"/>
        <v>1057</v>
      </c>
      <c r="F31" s="29">
        <f t="shared" si="15"/>
        <v>588</v>
      </c>
      <c r="G31" s="29">
        <f t="shared" si="15"/>
        <v>469</v>
      </c>
      <c r="H31" s="36">
        <f t="shared" si="3"/>
        <v>2074</v>
      </c>
      <c r="I31" s="29">
        <f t="shared" si="16"/>
        <v>1207</v>
      </c>
      <c r="J31" s="35">
        <f t="shared" si="16"/>
        <v>867</v>
      </c>
      <c r="K31" s="36">
        <f t="shared" si="4"/>
        <v>4</v>
      </c>
      <c r="L31" s="34">
        <f t="shared" si="17"/>
        <v>3</v>
      </c>
      <c r="M31" s="35">
        <f t="shared" si="17"/>
        <v>1</v>
      </c>
      <c r="N31" s="3" t="s">
        <v>45</v>
      </c>
      <c r="O31" s="21">
        <v>709</v>
      </c>
      <c r="P31" s="21">
        <v>572</v>
      </c>
      <c r="Q31" s="21">
        <v>677</v>
      </c>
      <c r="R31" s="21">
        <v>616</v>
      </c>
      <c r="S31" s="21">
        <v>2</v>
      </c>
      <c r="T31" s="21">
        <v>0</v>
      </c>
    </row>
    <row r="32" spans="1:20" ht="13.15" customHeight="1">
      <c r="A32" s="37" t="s">
        <v>46</v>
      </c>
      <c r="B32" s="23">
        <f t="shared" si="7"/>
        <v>55216</v>
      </c>
      <c r="C32" s="38">
        <f>SUM(C33:C37)</f>
        <v>27247</v>
      </c>
      <c r="D32" s="39">
        <f>SUM(D33:D37)</f>
        <v>27969</v>
      </c>
      <c r="E32" s="40">
        <f t="shared" si="2"/>
        <v>6387</v>
      </c>
      <c r="F32" s="38">
        <f>SUM(F33:F37)</f>
        <v>3367</v>
      </c>
      <c r="G32" s="39">
        <f>SUM(G33:G37)</f>
        <v>3020</v>
      </c>
      <c r="H32" s="40">
        <f t="shared" si="3"/>
        <v>6997</v>
      </c>
      <c r="I32" s="38">
        <f>SUM(I33:I37)</f>
        <v>3570</v>
      </c>
      <c r="J32" s="39">
        <f>SUM(J33:J37)</f>
        <v>3427</v>
      </c>
      <c r="K32" s="40">
        <f t="shared" si="4"/>
        <v>13</v>
      </c>
      <c r="L32" s="38">
        <f>SUM(L33:L37)</f>
        <v>8</v>
      </c>
      <c r="M32" s="39">
        <f>SUM(M33:M37)</f>
        <v>5</v>
      </c>
      <c r="N32" s="3" t="s">
        <v>47</v>
      </c>
      <c r="O32" s="21">
        <v>745</v>
      </c>
      <c r="P32" s="21">
        <v>567</v>
      </c>
      <c r="Q32" s="21">
        <v>729</v>
      </c>
      <c r="R32" s="21">
        <v>579</v>
      </c>
      <c r="S32" s="21">
        <v>7</v>
      </c>
      <c r="T32" s="21">
        <v>3</v>
      </c>
    </row>
    <row r="33" spans="1:20" ht="13.15" customHeight="1">
      <c r="A33" s="41">
        <v>20</v>
      </c>
      <c r="B33" s="28">
        <f t="shared" si="7"/>
        <v>12441</v>
      </c>
      <c r="C33" s="42">
        <v>6218</v>
      </c>
      <c r="D33" s="43">
        <v>6223</v>
      </c>
      <c r="E33" s="44">
        <f t="shared" si="2"/>
        <v>1018</v>
      </c>
      <c r="F33" s="42">
        <f>O27</f>
        <v>505</v>
      </c>
      <c r="G33" s="42">
        <f>P27</f>
        <v>513</v>
      </c>
      <c r="H33" s="44">
        <f t="shared" si="3"/>
        <v>1121</v>
      </c>
      <c r="I33" s="42">
        <f>Q27</f>
        <v>590</v>
      </c>
      <c r="J33" s="43">
        <f>R27</f>
        <v>531</v>
      </c>
      <c r="K33" s="44">
        <f t="shared" si="4"/>
        <v>1</v>
      </c>
      <c r="L33" s="42">
        <f>S27</f>
        <v>0</v>
      </c>
      <c r="M33" s="43">
        <f>T27</f>
        <v>1</v>
      </c>
      <c r="N33" s="3" t="s">
        <v>48</v>
      </c>
      <c r="O33" s="21">
        <v>632</v>
      </c>
      <c r="P33" s="21">
        <v>564</v>
      </c>
      <c r="Q33" s="21">
        <v>669</v>
      </c>
      <c r="R33" s="21">
        <v>540</v>
      </c>
      <c r="S33" s="21">
        <v>3</v>
      </c>
      <c r="T33" s="21">
        <v>3</v>
      </c>
    </row>
    <row r="34" spans="1:20" ht="13.15" customHeight="1">
      <c r="A34" s="27">
        <v>21</v>
      </c>
      <c r="B34" s="28">
        <f t="shared" si="7"/>
        <v>11653</v>
      </c>
      <c r="C34" s="29">
        <v>5794</v>
      </c>
      <c r="D34" s="30">
        <v>5859</v>
      </c>
      <c r="E34" s="31">
        <f t="shared" si="2"/>
        <v>1116</v>
      </c>
      <c r="F34" s="29">
        <f aca="true" t="shared" si="18" ref="F34:G37">O28</f>
        <v>577</v>
      </c>
      <c r="G34" s="29">
        <f t="shared" si="18"/>
        <v>539</v>
      </c>
      <c r="H34" s="31">
        <f t="shared" si="3"/>
        <v>1263</v>
      </c>
      <c r="I34" s="29">
        <f aca="true" t="shared" si="19" ref="I34:J37">Q28</f>
        <v>601</v>
      </c>
      <c r="J34" s="30">
        <f t="shared" si="19"/>
        <v>662</v>
      </c>
      <c r="K34" s="31">
        <f t="shared" si="4"/>
        <v>1</v>
      </c>
      <c r="L34" s="29">
        <f aca="true" t="shared" si="20" ref="L34:M37">S28</f>
        <v>0</v>
      </c>
      <c r="M34" s="30">
        <f t="shared" si="20"/>
        <v>1</v>
      </c>
      <c r="N34" s="3" t="s">
        <v>49</v>
      </c>
      <c r="O34" s="21">
        <v>598</v>
      </c>
      <c r="P34" s="21">
        <v>499</v>
      </c>
      <c r="Q34" s="21">
        <v>572</v>
      </c>
      <c r="R34" s="21">
        <v>496</v>
      </c>
      <c r="S34" s="21">
        <v>4</v>
      </c>
      <c r="T34" s="21">
        <v>3</v>
      </c>
    </row>
    <row r="35" spans="1:20" ht="13.15" customHeight="1">
      <c r="A35" s="27">
        <v>22</v>
      </c>
      <c r="B35" s="28">
        <f t="shared" si="7"/>
        <v>10701</v>
      </c>
      <c r="C35" s="29">
        <v>5199</v>
      </c>
      <c r="D35" s="30">
        <v>5502</v>
      </c>
      <c r="E35" s="31">
        <f t="shared" si="2"/>
        <v>1401</v>
      </c>
      <c r="F35" s="29">
        <f t="shared" si="18"/>
        <v>757</v>
      </c>
      <c r="G35" s="29">
        <f t="shared" si="18"/>
        <v>644</v>
      </c>
      <c r="H35" s="31">
        <f t="shared" si="3"/>
        <v>1569</v>
      </c>
      <c r="I35" s="29">
        <f t="shared" si="19"/>
        <v>802</v>
      </c>
      <c r="J35" s="30">
        <f t="shared" si="19"/>
        <v>767</v>
      </c>
      <c r="K35" s="31">
        <f t="shared" si="4"/>
        <v>7</v>
      </c>
      <c r="L35" s="29">
        <f t="shared" si="20"/>
        <v>4</v>
      </c>
      <c r="M35" s="30">
        <f t="shared" si="20"/>
        <v>3</v>
      </c>
      <c r="N35" s="3" t="s">
        <v>50</v>
      </c>
      <c r="O35" s="21">
        <v>516</v>
      </c>
      <c r="P35" s="21">
        <v>463</v>
      </c>
      <c r="Q35" s="21">
        <v>477</v>
      </c>
      <c r="R35" s="21">
        <v>450</v>
      </c>
      <c r="S35" s="21">
        <v>4</v>
      </c>
      <c r="T35" s="21">
        <v>4</v>
      </c>
    </row>
    <row r="36" spans="1:20" ht="13.15" customHeight="1">
      <c r="A36" s="27">
        <v>23</v>
      </c>
      <c r="B36" s="28">
        <f t="shared" si="7"/>
        <v>10452</v>
      </c>
      <c r="C36" s="29">
        <v>5254</v>
      </c>
      <c r="D36" s="30">
        <v>5198</v>
      </c>
      <c r="E36" s="31">
        <f t="shared" si="2"/>
        <v>1571</v>
      </c>
      <c r="F36" s="29">
        <f t="shared" si="18"/>
        <v>819</v>
      </c>
      <c r="G36" s="29">
        <f t="shared" si="18"/>
        <v>752</v>
      </c>
      <c r="H36" s="31">
        <f t="shared" si="3"/>
        <v>1751</v>
      </c>
      <c r="I36" s="29">
        <f t="shared" si="19"/>
        <v>900</v>
      </c>
      <c r="J36" s="30">
        <f t="shared" si="19"/>
        <v>851</v>
      </c>
      <c r="K36" s="31">
        <f t="shared" si="4"/>
        <v>2</v>
      </c>
      <c r="L36" s="29">
        <f t="shared" si="20"/>
        <v>2</v>
      </c>
      <c r="M36" s="30">
        <f t="shared" si="20"/>
        <v>0</v>
      </c>
      <c r="N36" s="3" t="s">
        <v>51</v>
      </c>
      <c r="O36" s="21">
        <v>484</v>
      </c>
      <c r="P36" s="21">
        <v>390</v>
      </c>
      <c r="Q36" s="21">
        <v>445</v>
      </c>
      <c r="R36" s="21">
        <v>402</v>
      </c>
      <c r="S36" s="21">
        <v>3</v>
      </c>
      <c r="T36" s="21">
        <v>2</v>
      </c>
    </row>
    <row r="37" spans="1:20" ht="13.15" customHeight="1">
      <c r="A37" s="32">
        <v>24</v>
      </c>
      <c r="B37" s="33">
        <f t="shared" si="7"/>
        <v>9969</v>
      </c>
      <c r="C37" s="34">
        <v>4782</v>
      </c>
      <c r="D37" s="35">
        <v>5187</v>
      </c>
      <c r="E37" s="36">
        <f t="shared" si="2"/>
        <v>1281</v>
      </c>
      <c r="F37" s="29">
        <f t="shared" si="18"/>
        <v>709</v>
      </c>
      <c r="G37" s="29">
        <f t="shared" si="18"/>
        <v>572</v>
      </c>
      <c r="H37" s="36">
        <f t="shared" si="3"/>
        <v>1293</v>
      </c>
      <c r="I37" s="29">
        <f t="shared" si="19"/>
        <v>677</v>
      </c>
      <c r="J37" s="35">
        <f t="shared" si="19"/>
        <v>616</v>
      </c>
      <c r="K37" s="36">
        <f t="shared" si="4"/>
        <v>2</v>
      </c>
      <c r="L37" s="34">
        <f t="shared" si="20"/>
        <v>2</v>
      </c>
      <c r="M37" s="35">
        <f t="shared" si="20"/>
        <v>0</v>
      </c>
      <c r="N37" s="3" t="s">
        <v>52</v>
      </c>
      <c r="O37" s="21">
        <v>419</v>
      </c>
      <c r="P37" s="21">
        <v>401</v>
      </c>
      <c r="Q37" s="21">
        <v>401</v>
      </c>
      <c r="R37" s="21">
        <v>335</v>
      </c>
      <c r="S37" s="21">
        <v>2</v>
      </c>
      <c r="T37" s="21">
        <v>1</v>
      </c>
    </row>
    <row r="38" spans="1:20" ht="13.15" customHeight="1">
      <c r="A38" s="37" t="s">
        <v>53</v>
      </c>
      <c r="B38" s="23">
        <f t="shared" si="7"/>
        <v>54561</v>
      </c>
      <c r="C38" s="38">
        <f>SUM(C39:C43)</f>
        <v>26680</v>
      </c>
      <c r="D38" s="39">
        <f>SUM(D39:D43)</f>
        <v>27881</v>
      </c>
      <c r="E38" s="40">
        <f t="shared" si="2"/>
        <v>5458</v>
      </c>
      <c r="F38" s="38">
        <f>SUM(F39:F43)</f>
        <v>2975</v>
      </c>
      <c r="G38" s="39">
        <f>SUM(G39:G43)</f>
        <v>2483</v>
      </c>
      <c r="H38" s="40">
        <f t="shared" si="3"/>
        <v>5359</v>
      </c>
      <c r="I38" s="38">
        <f>SUM(I39:I43)</f>
        <v>2892</v>
      </c>
      <c r="J38" s="39">
        <f>SUM(J39:J43)</f>
        <v>2467</v>
      </c>
      <c r="K38" s="40">
        <f t="shared" si="4"/>
        <v>36</v>
      </c>
      <c r="L38" s="38">
        <f>SUM(L39:L43)</f>
        <v>21</v>
      </c>
      <c r="M38" s="39">
        <f>SUM(M39:M43)</f>
        <v>15</v>
      </c>
      <c r="N38" s="3" t="s">
        <v>54</v>
      </c>
      <c r="O38" s="21">
        <v>392</v>
      </c>
      <c r="P38" s="21">
        <v>350</v>
      </c>
      <c r="Q38" s="21">
        <v>350</v>
      </c>
      <c r="R38" s="21">
        <v>353</v>
      </c>
      <c r="S38" s="21">
        <v>5</v>
      </c>
      <c r="T38" s="21">
        <v>1</v>
      </c>
    </row>
    <row r="39" spans="1:20" ht="13.15" customHeight="1">
      <c r="A39" s="41">
        <v>25</v>
      </c>
      <c r="B39" s="28">
        <f t="shared" si="7"/>
        <v>10414</v>
      </c>
      <c r="C39" s="42">
        <v>5077</v>
      </c>
      <c r="D39" s="43">
        <v>5337</v>
      </c>
      <c r="E39" s="44">
        <f t="shared" si="2"/>
        <v>1312</v>
      </c>
      <c r="F39" s="42">
        <f>O32</f>
        <v>745</v>
      </c>
      <c r="G39" s="42">
        <f>P32</f>
        <v>567</v>
      </c>
      <c r="H39" s="44">
        <f t="shared" si="3"/>
        <v>1308</v>
      </c>
      <c r="I39" s="42">
        <f>Q32</f>
        <v>729</v>
      </c>
      <c r="J39" s="43">
        <f>R32</f>
        <v>579</v>
      </c>
      <c r="K39" s="44">
        <f t="shared" si="4"/>
        <v>10</v>
      </c>
      <c r="L39" s="42">
        <f>S32</f>
        <v>7</v>
      </c>
      <c r="M39" s="43">
        <f>T32</f>
        <v>3</v>
      </c>
      <c r="N39" s="3" t="s">
        <v>55</v>
      </c>
      <c r="O39" s="21">
        <v>377</v>
      </c>
      <c r="P39" s="21">
        <v>313</v>
      </c>
      <c r="Q39" s="21">
        <v>310</v>
      </c>
      <c r="R39" s="21">
        <v>303</v>
      </c>
      <c r="S39" s="21">
        <v>8</v>
      </c>
      <c r="T39" s="21">
        <v>2</v>
      </c>
    </row>
    <row r="40" spans="1:20" ht="13.15" customHeight="1">
      <c r="A40" s="27">
        <v>26</v>
      </c>
      <c r="B40" s="28">
        <f t="shared" si="7"/>
        <v>10650</v>
      </c>
      <c r="C40" s="29">
        <v>5241</v>
      </c>
      <c r="D40" s="30">
        <v>5409</v>
      </c>
      <c r="E40" s="31">
        <f t="shared" si="2"/>
        <v>1196</v>
      </c>
      <c r="F40" s="29">
        <f aca="true" t="shared" si="21" ref="F40:G43">O33</f>
        <v>632</v>
      </c>
      <c r="G40" s="29">
        <f t="shared" si="21"/>
        <v>564</v>
      </c>
      <c r="H40" s="31">
        <f t="shared" si="3"/>
        <v>1209</v>
      </c>
      <c r="I40" s="29">
        <f aca="true" t="shared" si="22" ref="I40:J43">Q33</f>
        <v>669</v>
      </c>
      <c r="J40" s="30">
        <f t="shared" si="22"/>
        <v>540</v>
      </c>
      <c r="K40" s="31">
        <f t="shared" si="4"/>
        <v>6</v>
      </c>
      <c r="L40" s="29">
        <f aca="true" t="shared" si="23" ref="L40:M43">S33</f>
        <v>3</v>
      </c>
      <c r="M40" s="30">
        <f t="shared" si="23"/>
        <v>3</v>
      </c>
      <c r="N40" s="3" t="s">
        <v>56</v>
      </c>
      <c r="O40" s="21">
        <v>307</v>
      </c>
      <c r="P40" s="21">
        <v>282</v>
      </c>
      <c r="Q40" s="21">
        <v>292</v>
      </c>
      <c r="R40" s="21">
        <v>269</v>
      </c>
      <c r="S40" s="21">
        <v>4</v>
      </c>
      <c r="T40" s="21">
        <v>1</v>
      </c>
    </row>
    <row r="41" spans="1:20" ht="13.15" customHeight="1">
      <c r="A41" s="27">
        <v>27</v>
      </c>
      <c r="B41" s="28">
        <f t="shared" si="7"/>
        <v>10925</v>
      </c>
      <c r="C41" s="29">
        <v>5370</v>
      </c>
      <c r="D41" s="30">
        <v>5555</v>
      </c>
      <c r="E41" s="31">
        <f t="shared" si="2"/>
        <v>1097</v>
      </c>
      <c r="F41" s="29">
        <f t="shared" si="21"/>
        <v>598</v>
      </c>
      <c r="G41" s="29">
        <f t="shared" si="21"/>
        <v>499</v>
      </c>
      <c r="H41" s="31">
        <f t="shared" si="3"/>
        <v>1068</v>
      </c>
      <c r="I41" s="29">
        <f t="shared" si="22"/>
        <v>572</v>
      </c>
      <c r="J41" s="30">
        <f t="shared" si="22"/>
        <v>496</v>
      </c>
      <c r="K41" s="31">
        <f t="shared" si="4"/>
        <v>7</v>
      </c>
      <c r="L41" s="29">
        <f t="shared" si="23"/>
        <v>4</v>
      </c>
      <c r="M41" s="30">
        <f t="shared" si="23"/>
        <v>3</v>
      </c>
      <c r="N41" s="3" t="s">
        <v>57</v>
      </c>
      <c r="O41" s="21">
        <v>310</v>
      </c>
      <c r="P41" s="21">
        <v>254</v>
      </c>
      <c r="Q41" s="21">
        <v>266</v>
      </c>
      <c r="R41" s="21">
        <v>274</v>
      </c>
      <c r="S41" s="21">
        <v>6</v>
      </c>
      <c r="T41" s="21">
        <v>4</v>
      </c>
    </row>
    <row r="42" spans="1:20" ht="13.15" customHeight="1">
      <c r="A42" s="27">
        <v>28</v>
      </c>
      <c r="B42" s="28">
        <f t="shared" si="7"/>
        <v>11286</v>
      </c>
      <c r="C42" s="29">
        <v>5490</v>
      </c>
      <c r="D42" s="30">
        <v>5796</v>
      </c>
      <c r="E42" s="31">
        <f t="shared" si="2"/>
        <v>979</v>
      </c>
      <c r="F42" s="29">
        <f t="shared" si="21"/>
        <v>516</v>
      </c>
      <c r="G42" s="29">
        <f t="shared" si="21"/>
        <v>463</v>
      </c>
      <c r="H42" s="31">
        <f t="shared" si="3"/>
        <v>927</v>
      </c>
      <c r="I42" s="29">
        <f t="shared" si="22"/>
        <v>477</v>
      </c>
      <c r="J42" s="30">
        <f t="shared" si="22"/>
        <v>450</v>
      </c>
      <c r="K42" s="31">
        <f t="shared" si="4"/>
        <v>8</v>
      </c>
      <c r="L42" s="29">
        <f t="shared" si="23"/>
        <v>4</v>
      </c>
      <c r="M42" s="30">
        <f t="shared" si="23"/>
        <v>4</v>
      </c>
      <c r="N42" s="3" t="s">
        <v>58</v>
      </c>
      <c r="O42" s="21">
        <v>265</v>
      </c>
      <c r="P42" s="21">
        <v>248</v>
      </c>
      <c r="Q42" s="21">
        <v>251</v>
      </c>
      <c r="R42" s="21">
        <v>243</v>
      </c>
      <c r="S42" s="21">
        <v>8</v>
      </c>
      <c r="T42" s="21">
        <v>2</v>
      </c>
    </row>
    <row r="43" spans="1:20" ht="13.15" customHeight="1">
      <c r="A43" s="32">
        <v>29</v>
      </c>
      <c r="B43" s="33">
        <f t="shared" si="7"/>
        <v>11286</v>
      </c>
      <c r="C43" s="34">
        <v>5502</v>
      </c>
      <c r="D43" s="35">
        <v>5784</v>
      </c>
      <c r="E43" s="36">
        <f t="shared" si="2"/>
        <v>874</v>
      </c>
      <c r="F43" s="29">
        <f t="shared" si="21"/>
        <v>484</v>
      </c>
      <c r="G43" s="29">
        <f t="shared" si="21"/>
        <v>390</v>
      </c>
      <c r="H43" s="36">
        <f t="shared" si="3"/>
        <v>847</v>
      </c>
      <c r="I43" s="29">
        <f t="shared" si="22"/>
        <v>445</v>
      </c>
      <c r="J43" s="35">
        <f t="shared" si="22"/>
        <v>402</v>
      </c>
      <c r="K43" s="36">
        <f t="shared" si="4"/>
        <v>5</v>
      </c>
      <c r="L43" s="34">
        <f t="shared" si="23"/>
        <v>3</v>
      </c>
      <c r="M43" s="35">
        <f t="shared" si="23"/>
        <v>2</v>
      </c>
      <c r="N43" s="3" t="s">
        <v>59</v>
      </c>
      <c r="O43" s="21">
        <v>302</v>
      </c>
      <c r="P43" s="21">
        <v>262</v>
      </c>
      <c r="Q43" s="21">
        <v>261</v>
      </c>
      <c r="R43" s="21">
        <v>249</v>
      </c>
      <c r="S43" s="21">
        <v>3</v>
      </c>
      <c r="T43" s="21">
        <v>3</v>
      </c>
    </row>
    <row r="44" spans="1:20" ht="13.15" customHeight="1">
      <c r="A44" s="37" t="s">
        <v>60</v>
      </c>
      <c r="B44" s="23">
        <f t="shared" si="7"/>
        <v>63193</v>
      </c>
      <c r="C44" s="38">
        <f>SUM(C45:C49)</f>
        <v>30262</v>
      </c>
      <c r="D44" s="39">
        <f>SUM(D45:D49)</f>
        <v>32931</v>
      </c>
      <c r="E44" s="40">
        <f t="shared" si="2"/>
        <v>3405</v>
      </c>
      <c r="F44" s="38">
        <f>SUM(F45:F49)</f>
        <v>1805</v>
      </c>
      <c r="G44" s="39">
        <f>SUM(G45:G49)</f>
        <v>1600</v>
      </c>
      <c r="H44" s="40">
        <f t="shared" si="3"/>
        <v>3153</v>
      </c>
      <c r="I44" s="38">
        <f>SUM(I45:I49)</f>
        <v>1619</v>
      </c>
      <c r="J44" s="39">
        <f>SUM(J45:J49)</f>
        <v>1534</v>
      </c>
      <c r="K44" s="40">
        <f t="shared" si="4"/>
        <v>34</v>
      </c>
      <c r="L44" s="38">
        <f>SUM(L45:L49)</f>
        <v>25</v>
      </c>
      <c r="M44" s="39">
        <f>SUM(M45:M49)</f>
        <v>9</v>
      </c>
      <c r="N44" s="3" t="s">
        <v>61</v>
      </c>
      <c r="O44" s="21">
        <v>255</v>
      </c>
      <c r="P44" s="21">
        <v>239</v>
      </c>
      <c r="Q44" s="21">
        <v>243</v>
      </c>
      <c r="R44" s="21">
        <v>212</v>
      </c>
      <c r="S44" s="21">
        <v>6</v>
      </c>
      <c r="T44" s="21">
        <v>5</v>
      </c>
    </row>
    <row r="45" spans="1:20" ht="13.15" customHeight="1">
      <c r="A45" s="41">
        <v>30</v>
      </c>
      <c r="B45" s="28">
        <f t="shared" si="7"/>
        <v>11797</v>
      </c>
      <c r="C45" s="42">
        <v>5703</v>
      </c>
      <c r="D45" s="43">
        <v>6094</v>
      </c>
      <c r="E45" s="44">
        <f t="shared" si="2"/>
        <v>820</v>
      </c>
      <c r="F45" s="42">
        <f>O37</f>
        <v>419</v>
      </c>
      <c r="G45" s="42">
        <f>P37</f>
        <v>401</v>
      </c>
      <c r="H45" s="44">
        <f t="shared" si="3"/>
        <v>736</v>
      </c>
      <c r="I45" s="42">
        <f>Q37</f>
        <v>401</v>
      </c>
      <c r="J45" s="43">
        <f>R37</f>
        <v>335</v>
      </c>
      <c r="K45" s="44">
        <f t="shared" si="4"/>
        <v>3</v>
      </c>
      <c r="L45" s="42">
        <f>S37</f>
        <v>2</v>
      </c>
      <c r="M45" s="43">
        <f>T37</f>
        <v>1</v>
      </c>
      <c r="N45" s="3" t="s">
        <v>62</v>
      </c>
      <c r="O45" s="21">
        <v>230</v>
      </c>
      <c r="P45" s="21">
        <v>207</v>
      </c>
      <c r="Q45" s="21">
        <v>195</v>
      </c>
      <c r="R45" s="21">
        <v>204</v>
      </c>
      <c r="S45" s="21">
        <v>9</v>
      </c>
      <c r="T45" s="21">
        <v>3</v>
      </c>
    </row>
    <row r="46" spans="1:20" ht="13.15" customHeight="1">
      <c r="A46" s="27">
        <v>31</v>
      </c>
      <c r="B46" s="28">
        <f t="shared" si="7"/>
        <v>12308</v>
      </c>
      <c r="C46" s="29">
        <v>5908</v>
      </c>
      <c r="D46" s="30">
        <v>6400</v>
      </c>
      <c r="E46" s="31">
        <f t="shared" si="2"/>
        <v>742</v>
      </c>
      <c r="F46" s="29">
        <f aca="true" t="shared" si="24" ref="F46:G49">O38</f>
        <v>392</v>
      </c>
      <c r="G46" s="29">
        <f t="shared" si="24"/>
        <v>350</v>
      </c>
      <c r="H46" s="31">
        <f t="shared" si="3"/>
        <v>703</v>
      </c>
      <c r="I46" s="29">
        <f aca="true" t="shared" si="25" ref="I46:J49">Q38</f>
        <v>350</v>
      </c>
      <c r="J46" s="30">
        <f t="shared" si="25"/>
        <v>353</v>
      </c>
      <c r="K46" s="31">
        <f t="shared" si="4"/>
        <v>6</v>
      </c>
      <c r="L46" s="29">
        <f aca="true" t="shared" si="26" ref="L46:M49">S38</f>
        <v>5</v>
      </c>
      <c r="M46" s="30">
        <f t="shared" si="26"/>
        <v>1</v>
      </c>
      <c r="N46" s="3" t="s">
        <v>63</v>
      </c>
      <c r="O46" s="21">
        <v>260</v>
      </c>
      <c r="P46" s="21">
        <v>193</v>
      </c>
      <c r="Q46" s="21">
        <v>197</v>
      </c>
      <c r="R46" s="21">
        <v>181</v>
      </c>
      <c r="S46" s="21">
        <v>8</v>
      </c>
      <c r="T46" s="21">
        <v>3</v>
      </c>
    </row>
    <row r="47" spans="1:20" ht="13.15" customHeight="1">
      <c r="A47" s="27">
        <v>32</v>
      </c>
      <c r="B47" s="28">
        <f t="shared" si="7"/>
        <v>12330</v>
      </c>
      <c r="C47" s="29">
        <v>5901</v>
      </c>
      <c r="D47" s="30">
        <v>6429</v>
      </c>
      <c r="E47" s="31">
        <f t="shared" si="2"/>
        <v>690</v>
      </c>
      <c r="F47" s="29">
        <f t="shared" si="24"/>
        <v>377</v>
      </c>
      <c r="G47" s="29">
        <f t="shared" si="24"/>
        <v>313</v>
      </c>
      <c r="H47" s="31">
        <f t="shared" si="3"/>
        <v>613</v>
      </c>
      <c r="I47" s="29">
        <f t="shared" si="25"/>
        <v>310</v>
      </c>
      <c r="J47" s="30">
        <f t="shared" si="25"/>
        <v>303</v>
      </c>
      <c r="K47" s="31">
        <f t="shared" si="4"/>
        <v>10</v>
      </c>
      <c r="L47" s="29">
        <f t="shared" si="26"/>
        <v>8</v>
      </c>
      <c r="M47" s="30">
        <f t="shared" si="26"/>
        <v>2</v>
      </c>
      <c r="N47" s="3" t="s">
        <v>64</v>
      </c>
      <c r="O47" s="21">
        <v>260</v>
      </c>
      <c r="P47" s="21">
        <v>160</v>
      </c>
      <c r="Q47" s="21">
        <v>217</v>
      </c>
      <c r="R47" s="21">
        <v>142</v>
      </c>
      <c r="S47" s="21">
        <v>15</v>
      </c>
      <c r="T47" s="21">
        <v>7</v>
      </c>
    </row>
    <row r="48" spans="1:20" ht="13.15" customHeight="1">
      <c r="A48" s="27">
        <v>33</v>
      </c>
      <c r="B48" s="28">
        <f t="shared" si="7"/>
        <v>13111</v>
      </c>
      <c r="C48" s="29">
        <v>6162</v>
      </c>
      <c r="D48" s="30">
        <v>6949</v>
      </c>
      <c r="E48" s="31">
        <f t="shared" si="2"/>
        <v>589</v>
      </c>
      <c r="F48" s="29">
        <f t="shared" si="24"/>
        <v>307</v>
      </c>
      <c r="G48" s="29">
        <f t="shared" si="24"/>
        <v>282</v>
      </c>
      <c r="H48" s="31">
        <f t="shared" si="3"/>
        <v>561</v>
      </c>
      <c r="I48" s="29">
        <f t="shared" si="25"/>
        <v>292</v>
      </c>
      <c r="J48" s="30">
        <f t="shared" si="25"/>
        <v>269</v>
      </c>
      <c r="K48" s="31">
        <f t="shared" si="4"/>
        <v>5</v>
      </c>
      <c r="L48" s="29">
        <f t="shared" si="26"/>
        <v>4</v>
      </c>
      <c r="M48" s="30">
        <f t="shared" si="26"/>
        <v>1</v>
      </c>
      <c r="N48" s="3" t="s">
        <v>65</v>
      </c>
      <c r="O48" s="21">
        <v>194</v>
      </c>
      <c r="P48" s="21">
        <v>171</v>
      </c>
      <c r="Q48" s="21">
        <v>170</v>
      </c>
      <c r="R48" s="21">
        <v>162</v>
      </c>
      <c r="S48" s="21">
        <v>9</v>
      </c>
      <c r="T48" s="21">
        <v>11</v>
      </c>
    </row>
    <row r="49" spans="1:20" ht="13.15" customHeight="1">
      <c r="A49" s="32">
        <v>34</v>
      </c>
      <c r="B49" s="33">
        <f t="shared" si="7"/>
        <v>13647</v>
      </c>
      <c r="C49" s="34">
        <v>6588</v>
      </c>
      <c r="D49" s="35">
        <v>7059</v>
      </c>
      <c r="E49" s="36">
        <f t="shared" si="2"/>
        <v>564</v>
      </c>
      <c r="F49" s="29">
        <f t="shared" si="24"/>
        <v>310</v>
      </c>
      <c r="G49" s="29">
        <f t="shared" si="24"/>
        <v>254</v>
      </c>
      <c r="H49" s="36">
        <f t="shared" si="3"/>
        <v>540</v>
      </c>
      <c r="I49" s="29">
        <f t="shared" si="25"/>
        <v>266</v>
      </c>
      <c r="J49" s="35">
        <f t="shared" si="25"/>
        <v>274</v>
      </c>
      <c r="K49" s="36">
        <f t="shared" si="4"/>
        <v>10</v>
      </c>
      <c r="L49" s="34">
        <f t="shared" si="26"/>
        <v>6</v>
      </c>
      <c r="M49" s="35">
        <f t="shared" si="26"/>
        <v>4</v>
      </c>
      <c r="N49" s="3" t="s">
        <v>66</v>
      </c>
      <c r="O49" s="21">
        <v>165</v>
      </c>
      <c r="P49" s="21">
        <v>155</v>
      </c>
      <c r="Q49" s="21">
        <v>177</v>
      </c>
      <c r="R49" s="21">
        <v>122</v>
      </c>
      <c r="S49" s="21">
        <v>12</v>
      </c>
      <c r="T49" s="21">
        <v>3</v>
      </c>
    </row>
    <row r="50" spans="1:20" ht="13.15" customHeight="1">
      <c r="A50" s="37" t="s">
        <v>67</v>
      </c>
      <c r="B50" s="23">
        <f t="shared" si="7"/>
        <v>78781</v>
      </c>
      <c r="C50" s="38">
        <f>SUM(C51:C55)</f>
        <v>37937</v>
      </c>
      <c r="D50" s="39">
        <f>SUM(D51:D55)</f>
        <v>40844</v>
      </c>
      <c r="E50" s="40">
        <f t="shared" si="2"/>
        <v>2461</v>
      </c>
      <c r="F50" s="38">
        <f>SUM(F51:F55)</f>
        <v>1312</v>
      </c>
      <c r="G50" s="39">
        <f>SUM(G51:G55)</f>
        <v>1149</v>
      </c>
      <c r="H50" s="40">
        <f t="shared" si="3"/>
        <v>2236</v>
      </c>
      <c r="I50" s="38">
        <f>SUM(I51:I55)</f>
        <v>1147</v>
      </c>
      <c r="J50" s="39">
        <f>SUM(J51:J55)</f>
        <v>1089</v>
      </c>
      <c r="K50" s="40">
        <f t="shared" si="4"/>
        <v>50</v>
      </c>
      <c r="L50" s="38">
        <f>SUM(L51:L55)</f>
        <v>34</v>
      </c>
      <c r="M50" s="39">
        <f>SUM(M51:M55)</f>
        <v>16</v>
      </c>
      <c r="N50" s="3" t="s">
        <v>68</v>
      </c>
      <c r="O50" s="21">
        <v>186</v>
      </c>
      <c r="P50" s="21">
        <v>130</v>
      </c>
      <c r="Q50" s="21">
        <v>165</v>
      </c>
      <c r="R50" s="21">
        <v>136</v>
      </c>
      <c r="S50" s="21">
        <v>18</v>
      </c>
      <c r="T50" s="21">
        <v>5</v>
      </c>
    </row>
    <row r="51" spans="1:20" ht="13.15" customHeight="1">
      <c r="A51" s="41">
        <v>35</v>
      </c>
      <c r="B51" s="28">
        <f t="shared" si="7"/>
        <v>14386</v>
      </c>
      <c r="C51" s="42">
        <v>6852</v>
      </c>
      <c r="D51" s="43">
        <v>7534</v>
      </c>
      <c r="E51" s="44">
        <f t="shared" si="2"/>
        <v>513</v>
      </c>
      <c r="F51" s="42">
        <f>O42</f>
        <v>265</v>
      </c>
      <c r="G51" s="42">
        <f>P42</f>
        <v>248</v>
      </c>
      <c r="H51" s="44">
        <f t="shared" si="3"/>
        <v>494</v>
      </c>
      <c r="I51" s="42">
        <f>Q42</f>
        <v>251</v>
      </c>
      <c r="J51" s="43">
        <f>R42</f>
        <v>243</v>
      </c>
      <c r="K51" s="44">
        <f t="shared" si="4"/>
        <v>10</v>
      </c>
      <c r="L51" s="42">
        <f>S42</f>
        <v>8</v>
      </c>
      <c r="M51" s="43">
        <f>T42</f>
        <v>2</v>
      </c>
      <c r="N51" s="3" t="s">
        <v>69</v>
      </c>
      <c r="O51" s="21">
        <v>152</v>
      </c>
      <c r="P51" s="21">
        <v>131</v>
      </c>
      <c r="Q51" s="21">
        <v>155</v>
      </c>
      <c r="R51" s="21">
        <v>124</v>
      </c>
      <c r="S51" s="21">
        <v>17</v>
      </c>
      <c r="T51" s="21">
        <v>7</v>
      </c>
    </row>
    <row r="52" spans="1:20" ht="13.15" customHeight="1">
      <c r="A52" s="27">
        <v>36</v>
      </c>
      <c r="B52" s="28">
        <f t="shared" si="7"/>
        <v>15536</v>
      </c>
      <c r="C52" s="29">
        <v>7495</v>
      </c>
      <c r="D52" s="30">
        <v>8041</v>
      </c>
      <c r="E52" s="31">
        <f t="shared" si="2"/>
        <v>564</v>
      </c>
      <c r="F52" s="29">
        <f aca="true" t="shared" si="27" ref="F52:G55">O43</f>
        <v>302</v>
      </c>
      <c r="G52" s="29">
        <f t="shared" si="27"/>
        <v>262</v>
      </c>
      <c r="H52" s="31">
        <f t="shared" si="3"/>
        <v>510</v>
      </c>
      <c r="I52" s="29">
        <f aca="true" t="shared" si="28" ref="I52:J55">Q43</f>
        <v>261</v>
      </c>
      <c r="J52" s="30">
        <f t="shared" si="28"/>
        <v>249</v>
      </c>
      <c r="K52" s="31">
        <f t="shared" si="4"/>
        <v>6</v>
      </c>
      <c r="L52" s="29">
        <f aca="true" t="shared" si="29" ref="L52:M55">S43</f>
        <v>3</v>
      </c>
      <c r="M52" s="30">
        <f t="shared" si="29"/>
        <v>3</v>
      </c>
      <c r="N52" s="3" t="s">
        <v>70</v>
      </c>
      <c r="O52" s="21">
        <v>179</v>
      </c>
      <c r="P52" s="21">
        <v>126</v>
      </c>
      <c r="Q52" s="21">
        <v>152</v>
      </c>
      <c r="R52" s="21">
        <v>116</v>
      </c>
      <c r="S52" s="21">
        <v>13</v>
      </c>
      <c r="T52" s="21">
        <v>10</v>
      </c>
    </row>
    <row r="53" spans="1:20" ht="13.15" customHeight="1">
      <c r="A53" s="27">
        <v>37</v>
      </c>
      <c r="B53" s="28">
        <f t="shared" si="7"/>
        <v>15056</v>
      </c>
      <c r="C53" s="29">
        <v>7291</v>
      </c>
      <c r="D53" s="30">
        <v>7765</v>
      </c>
      <c r="E53" s="31">
        <f t="shared" si="2"/>
        <v>494</v>
      </c>
      <c r="F53" s="29">
        <f t="shared" si="27"/>
        <v>255</v>
      </c>
      <c r="G53" s="29">
        <f t="shared" si="27"/>
        <v>239</v>
      </c>
      <c r="H53" s="31">
        <f t="shared" si="3"/>
        <v>455</v>
      </c>
      <c r="I53" s="29">
        <f t="shared" si="28"/>
        <v>243</v>
      </c>
      <c r="J53" s="30">
        <f t="shared" si="28"/>
        <v>212</v>
      </c>
      <c r="K53" s="31">
        <f t="shared" si="4"/>
        <v>11</v>
      </c>
      <c r="L53" s="29">
        <f t="shared" si="29"/>
        <v>6</v>
      </c>
      <c r="M53" s="30">
        <f t="shared" si="29"/>
        <v>5</v>
      </c>
      <c r="N53" s="3" t="s">
        <v>71</v>
      </c>
      <c r="O53" s="21">
        <v>173</v>
      </c>
      <c r="P53" s="21">
        <v>108</v>
      </c>
      <c r="Q53" s="21">
        <v>164</v>
      </c>
      <c r="R53" s="21">
        <v>113</v>
      </c>
      <c r="S53" s="21">
        <v>20</v>
      </c>
      <c r="T53" s="21">
        <v>9</v>
      </c>
    </row>
    <row r="54" spans="1:20" ht="13.15" customHeight="1">
      <c r="A54" s="27">
        <v>38</v>
      </c>
      <c r="B54" s="28">
        <f t="shared" si="7"/>
        <v>16601</v>
      </c>
      <c r="C54" s="29">
        <v>7947</v>
      </c>
      <c r="D54" s="30">
        <v>8654</v>
      </c>
      <c r="E54" s="31">
        <f t="shared" si="2"/>
        <v>437</v>
      </c>
      <c r="F54" s="29">
        <f t="shared" si="27"/>
        <v>230</v>
      </c>
      <c r="G54" s="29">
        <f t="shared" si="27"/>
        <v>207</v>
      </c>
      <c r="H54" s="31">
        <f t="shared" si="3"/>
        <v>399</v>
      </c>
      <c r="I54" s="29">
        <f t="shared" si="28"/>
        <v>195</v>
      </c>
      <c r="J54" s="30">
        <f t="shared" si="28"/>
        <v>204</v>
      </c>
      <c r="K54" s="31">
        <f t="shared" si="4"/>
        <v>12</v>
      </c>
      <c r="L54" s="29">
        <f t="shared" si="29"/>
        <v>9</v>
      </c>
      <c r="M54" s="30">
        <f t="shared" si="29"/>
        <v>3</v>
      </c>
      <c r="N54" s="3" t="s">
        <v>72</v>
      </c>
      <c r="O54" s="21">
        <v>148</v>
      </c>
      <c r="P54" s="21">
        <v>93</v>
      </c>
      <c r="Q54" s="21">
        <v>139</v>
      </c>
      <c r="R54" s="21">
        <v>102</v>
      </c>
      <c r="S54" s="21">
        <v>13</v>
      </c>
      <c r="T54" s="21">
        <v>14</v>
      </c>
    </row>
    <row r="55" spans="1:20" ht="13.15" customHeight="1">
      <c r="A55" s="32">
        <v>39</v>
      </c>
      <c r="B55" s="33">
        <f t="shared" si="7"/>
        <v>17202</v>
      </c>
      <c r="C55" s="34">
        <v>8352</v>
      </c>
      <c r="D55" s="35">
        <v>8850</v>
      </c>
      <c r="E55" s="36">
        <f t="shared" si="2"/>
        <v>453</v>
      </c>
      <c r="F55" s="29">
        <f t="shared" si="27"/>
        <v>260</v>
      </c>
      <c r="G55" s="29">
        <f t="shared" si="27"/>
        <v>193</v>
      </c>
      <c r="H55" s="36">
        <f t="shared" si="3"/>
        <v>378</v>
      </c>
      <c r="I55" s="29">
        <f t="shared" si="28"/>
        <v>197</v>
      </c>
      <c r="J55" s="35">
        <f t="shared" si="28"/>
        <v>181</v>
      </c>
      <c r="K55" s="36">
        <f t="shared" si="4"/>
        <v>11</v>
      </c>
      <c r="L55" s="34">
        <f t="shared" si="29"/>
        <v>8</v>
      </c>
      <c r="M55" s="35">
        <f t="shared" si="29"/>
        <v>3</v>
      </c>
      <c r="N55" s="3" t="s">
        <v>73</v>
      </c>
      <c r="O55" s="21">
        <v>173</v>
      </c>
      <c r="P55" s="21">
        <v>97</v>
      </c>
      <c r="Q55" s="21">
        <v>153</v>
      </c>
      <c r="R55" s="21">
        <v>109</v>
      </c>
      <c r="S55" s="21">
        <v>23</v>
      </c>
      <c r="T55" s="21">
        <v>13</v>
      </c>
    </row>
    <row r="56" spans="1:20" ht="13.15" customHeight="1">
      <c r="A56" s="37" t="s">
        <v>74</v>
      </c>
      <c r="B56" s="23">
        <f t="shared" si="7"/>
        <v>89138</v>
      </c>
      <c r="C56" s="38">
        <f>SUM(C57:C61)</f>
        <v>42828</v>
      </c>
      <c r="D56" s="39">
        <f>SUM(D57:D61)</f>
        <v>46310</v>
      </c>
      <c r="E56" s="40">
        <f t="shared" si="2"/>
        <v>1704</v>
      </c>
      <c r="F56" s="38">
        <f>SUM(F57:F61)</f>
        <v>957</v>
      </c>
      <c r="G56" s="39">
        <f>SUM(G57:G61)</f>
        <v>747</v>
      </c>
      <c r="H56" s="40">
        <f t="shared" si="3"/>
        <v>1570</v>
      </c>
      <c r="I56" s="38">
        <f>SUM(I57:I61)</f>
        <v>884</v>
      </c>
      <c r="J56" s="39">
        <f>SUM(J57:J61)</f>
        <v>686</v>
      </c>
      <c r="K56" s="40">
        <f t="shared" si="4"/>
        <v>104</v>
      </c>
      <c r="L56" s="38">
        <f>SUM(L57:L61)</f>
        <v>71</v>
      </c>
      <c r="M56" s="39">
        <f>SUM(M57:M61)</f>
        <v>33</v>
      </c>
      <c r="N56" s="3" t="s">
        <v>75</v>
      </c>
      <c r="O56" s="21">
        <v>181</v>
      </c>
      <c r="P56" s="21">
        <v>115</v>
      </c>
      <c r="Q56" s="21">
        <v>138</v>
      </c>
      <c r="R56" s="21">
        <v>84</v>
      </c>
      <c r="S56" s="21">
        <v>28</v>
      </c>
      <c r="T56" s="21">
        <v>11</v>
      </c>
    </row>
    <row r="57" spans="1:20" ht="13.15" customHeight="1">
      <c r="A57" s="41">
        <v>40</v>
      </c>
      <c r="B57" s="28">
        <f t="shared" si="7"/>
        <v>17500</v>
      </c>
      <c r="C57" s="42">
        <v>8386</v>
      </c>
      <c r="D57" s="43">
        <v>9114</v>
      </c>
      <c r="E57" s="44">
        <f t="shared" si="2"/>
        <v>420</v>
      </c>
      <c r="F57" s="42">
        <f>O47</f>
        <v>260</v>
      </c>
      <c r="G57" s="42">
        <f>P47</f>
        <v>160</v>
      </c>
      <c r="H57" s="44">
        <f t="shared" si="3"/>
        <v>359</v>
      </c>
      <c r="I57" s="42">
        <f>Q47</f>
        <v>217</v>
      </c>
      <c r="J57" s="43">
        <f>R47</f>
        <v>142</v>
      </c>
      <c r="K57" s="44">
        <f t="shared" si="4"/>
        <v>22</v>
      </c>
      <c r="L57" s="42">
        <f>S47</f>
        <v>15</v>
      </c>
      <c r="M57" s="43">
        <f>T47</f>
        <v>7</v>
      </c>
      <c r="N57" s="3" t="s">
        <v>76</v>
      </c>
      <c r="O57" s="21">
        <v>207</v>
      </c>
      <c r="P57" s="21">
        <v>92</v>
      </c>
      <c r="Q57" s="21">
        <v>160</v>
      </c>
      <c r="R57" s="21">
        <v>93</v>
      </c>
      <c r="S57" s="21">
        <v>26</v>
      </c>
      <c r="T57" s="21">
        <v>10</v>
      </c>
    </row>
    <row r="58" spans="1:20" ht="13.15" customHeight="1">
      <c r="A58" s="27">
        <v>41</v>
      </c>
      <c r="B58" s="28">
        <f t="shared" si="7"/>
        <v>17608</v>
      </c>
      <c r="C58" s="29">
        <v>8476</v>
      </c>
      <c r="D58" s="30">
        <v>9132</v>
      </c>
      <c r="E58" s="31">
        <f t="shared" si="2"/>
        <v>365</v>
      </c>
      <c r="F58" s="29">
        <f aca="true" t="shared" si="30" ref="F58:G61">O48</f>
        <v>194</v>
      </c>
      <c r="G58" s="29">
        <f t="shared" si="30"/>
        <v>171</v>
      </c>
      <c r="H58" s="31">
        <f t="shared" si="3"/>
        <v>332</v>
      </c>
      <c r="I58" s="29">
        <f aca="true" t="shared" si="31" ref="I58:J61">Q48</f>
        <v>170</v>
      </c>
      <c r="J58" s="30">
        <f t="shared" si="31"/>
        <v>162</v>
      </c>
      <c r="K58" s="31">
        <f t="shared" si="4"/>
        <v>20</v>
      </c>
      <c r="L58" s="29">
        <f aca="true" t="shared" si="32" ref="L58:M61">S48</f>
        <v>9</v>
      </c>
      <c r="M58" s="30">
        <f t="shared" si="32"/>
        <v>11</v>
      </c>
      <c r="N58" s="3" t="s">
        <v>77</v>
      </c>
      <c r="O58" s="21">
        <v>159</v>
      </c>
      <c r="P58" s="21">
        <v>101</v>
      </c>
      <c r="Q58" s="21">
        <v>139</v>
      </c>
      <c r="R58" s="21">
        <v>94</v>
      </c>
      <c r="S58" s="21">
        <v>30</v>
      </c>
      <c r="T58" s="21">
        <v>14</v>
      </c>
    </row>
    <row r="59" spans="1:20" ht="13.15" customHeight="1">
      <c r="A59" s="27">
        <v>42</v>
      </c>
      <c r="B59" s="28">
        <f t="shared" si="7"/>
        <v>17753</v>
      </c>
      <c r="C59" s="29">
        <v>8535</v>
      </c>
      <c r="D59" s="30">
        <v>9218</v>
      </c>
      <c r="E59" s="31">
        <f t="shared" si="2"/>
        <v>320</v>
      </c>
      <c r="F59" s="29">
        <f t="shared" si="30"/>
        <v>165</v>
      </c>
      <c r="G59" s="29">
        <f t="shared" si="30"/>
        <v>155</v>
      </c>
      <c r="H59" s="31">
        <f t="shared" si="3"/>
        <v>299</v>
      </c>
      <c r="I59" s="29">
        <f t="shared" si="31"/>
        <v>177</v>
      </c>
      <c r="J59" s="30">
        <f t="shared" si="31"/>
        <v>122</v>
      </c>
      <c r="K59" s="31">
        <f t="shared" si="4"/>
        <v>15</v>
      </c>
      <c r="L59" s="29">
        <f t="shared" si="32"/>
        <v>12</v>
      </c>
      <c r="M59" s="30">
        <f t="shared" si="32"/>
        <v>3</v>
      </c>
      <c r="N59" s="3" t="s">
        <v>78</v>
      </c>
      <c r="O59" s="21">
        <v>150</v>
      </c>
      <c r="P59" s="21">
        <v>86</v>
      </c>
      <c r="Q59" s="21">
        <v>126</v>
      </c>
      <c r="R59" s="21">
        <v>82</v>
      </c>
      <c r="S59" s="21">
        <v>37</v>
      </c>
      <c r="T59" s="21">
        <v>16</v>
      </c>
    </row>
    <row r="60" spans="1:20" ht="13.15" customHeight="1">
      <c r="A60" s="27">
        <v>43</v>
      </c>
      <c r="B60" s="28">
        <f t="shared" si="7"/>
        <v>18013</v>
      </c>
      <c r="C60" s="29">
        <v>8736</v>
      </c>
      <c r="D60" s="30">
        <v>9277</v>
      </c>
      <c r="E60" s="31">
        <f t="shared" si="2"/>
        <v>316</v>
      </c>
      <c r="F60" s="29">
        <f t="shared" si="30"/>
        <v>186</v>
      </c>
      <c r="G60" s="29">
        <f t="shared" si="30"/>
        <v>130</v>
      </c>
      <c r="H60" s="31">
        <f t="shared" si="3"/>
        <v>301</v>
      </c>
      <c r="I60" s="29">
        <f t="shared" si="31"/>
        <v>165</v>
      </c>
      <c r="J60" s="30">
        <f t="shared" si="31"/>
        <v>136</v>
      </c>
      <c r="K60" s="31">
        <f t="shared" si="4"/>
        <v>23</v>
      </c>
      <c r="L60" s="29">
        <f t="shared" si="32"/>
        <v>18</v>
      </c>
      <c r="M60" s="30">
        <f t="shared" si="32"/>
        <v>5</v>
      </c>
      <c r="N60" s="3" t="s">
        <v>79</v>
      </c>
      <c r="O60" s="21">
        <v>166</v>
      </c>
      <c r="P60" s="21">
        <v>99</v>
      </c>
      <c r="Q60" s="21">
        <v>124</v>
      </c>
      <c r="R60" s="21">
        <v>78</v>
      </c>
      <c r="S60" s="21">
        <v>35</v>
      </c>
      <c r="T60" s="21">
        <v>15</v>
      </c>
    </row>
    <row r="61" spans="1:20" ht="13.15" customHeight="1">
      <c r="A61" s="32">
        <v>44</v>
      </c>
      <c r="B61" s="33">
        <f t="shared" si="7"/>
        <v>18264</v>
      </c>
      <c r="C61" s="34">
        <v>8695</v>
      </c>
      <c r="D61" s="35">
        <v>9569</v>
      </c>
      <c r="E61" s="36">
        <f t="shared" si="2"/>
        <v>283</v>
      </c>
      <c r="F61" s="29">
        <f t="shared" si="30"/>
        <v>152</v>
      </c>
      <c r="G61" s="29">
        <f t="shared" si="30"/>
        <v>131</v>
      </c>
      <c r="H61" s="36">
        <f t="shared" si="3"/>
        <v>279</v>
      </c>
      <c r="I61" s="29">
        <f t="shared" si="31"/>
        <v>155</v>
      </c>
      <c r="J61" s="35">
        <f t="shared" si="31"/>
        <v>124</v>
      </c>
      <c r="K61" s="36">
        <f t="shared" si="4"/>
        <v>24</v>
      </c>
      <c r="L61" s="34">
        <f t="shared" si="32"/>
        <v>17</v>
      </c>
      <c r="M61" s="35">
        <f t="shared" si="32"/>
        <v>7</v>
      </c>
      <c r="N61" s="3" t="s">
        <v>80</v>
      </c>
      <c r="O61" s="21">
        <v>152</v>
      </c>
      <c r="P61" s="21">
        <v>81</v>
      </c>
      <c r="Q61" s="21">
        <v>122</v>
      </c>
      <c r="R61" s="21">
        <v>74</v>
      </c>
      <c r="S61" s="21">
        <v>28</v>
      </c>
      <c r="T61" s="21">
        <v>15</v>
      </c>
    </row>
    <row r="62" spans="1:20" ht="13.15" customHeight="1">
      <c r="A62" s="37" t="s">
        <v>81</v>
      </c>
      <c r="B62" s="25">
        <f t="shared" si="7"/>
        <v>96172</v>
      </c>
      <c r="C62" s="38">
        <f>SUM(C63:C67)</f>
        <v>46922</v>
      </c>
      <c r="D62" s="39">
        <f>SUM(D63:D67)</f>
        <v>49250</v>
      </c>
      <c r="E62" s="40">
        <f t="shared" si="2"/>
        <v>1393</v>
      </c>
      <c r="F62" s="38">
        <f>SUM(F63:F67)</f>
        <v>854</v>
      </c>
      <c r="G62" s="39">
        <f>SUM(G63:G67)</f>
        <v>539</v>
      </c>
      <c r="H62" s="40">
        <f t="shared" si="3"/>
        <v>1270</v>
      </c>
      <c r="I62" s="38">
        <f>SUM(I63:I67)</f>
        <v>746</v>
      </c>
      <c r="J62" s="39">
        <f>SUM(J63:J67)</f>
        <v>524</v>
      </c>
      <c r="K62" s="40">
        <f t="shared" si="4"/>
        <v>154</v>
      </c>
      <c r="L62" s="38">
        <f>SUM(L63:L67)</f>
        <v>97</v>
      </c>
      <c r="M62" s="39">
        <f>SUM(M63:M67)</f>
        <v>57</v>
      </c>
      <c r="N62" s="3" t="s">
        <v>82</v>
      </c>
      <c r="O62" s="21">
        <v>159</v>
      </c>
      <c r="P62" s="21">
        <v>86</v>
      </c>
      <c r="Q62" s="21">
        <v>116</v>
      </c>
      <c r="R62" s="21">
        <v>73</v>
      </c>
      <c r="S62" s="21">
        <v>38</v>
      </c>
      <c r="T62" s="21">
        <v>26</v>
      </c>
    </row>
    <row r="63" spans="1:20" ht="13.15" customHeight="1">
      <c r="A63" s="41">
        <v>45</v>
      </c>
      <c r="B63" s="31">
        <f t="shared" si="7"/>
        <v>18618</v>
      </c>
      <c r="C63" s="42">
        <v>9071</v>
      </c>
      <c r="D63" s="43">
        <v>9547</v>
      </c>
      <c r="E63" s="44">
        <f t="shared" si="2"/>
        <v>305</v>
      </c>
      <c r="F63" s="42">
        <f>O52</f>
        <v>179</v>
      </c>
      <c r="G63" s="42">
        <f>P52</f>
        <v>126</v>
      </c>
      <c r="H63" s="44">
        <f t="shared" si="3"/>
        <v>268</v>
      </c>
      <c r="I63" s="42">
        <f>Q52</f>
        <v>152</v>
      </c>
      <c r="J63" s="43">
        <f>R52</f>
        <v>116</v>
      </c>
      <c r="K63" s="44">
        <f t="shared" si="4"/>
        <v>23</v>
      </c>
      <c r="L63" s="42">
        <f>S52</f>
        <v>13</v>
      </c>
      <c r="M63" s="43">
        <f>T52</f>
        <v>10</v>
      </c>
      <c r="N63" s="3" t="s">
        <v>83</v>
      </c>
      <c r="O63" s="21">
        <v>128</v>
      </c>
      <c r="P63" s="21">
        <v>93</v>
      </c>
      <c r="Q63" s="21">
        <v>125</v>
      </c>
      <c r="R63" s="21">
        <v>57</v>
      </c>
      <c r="S63" s="21">
        <v>41</v>
      </c>
      <c r="T63" s="21">
        <v>31</v>
      </c>
    </row>
    <row r="64" spans="1:20" ht="13.15" customHeight="1">
      <c r="A64" s="27">
        <v>46</v>
      </c>
      <c r="B64" s="31">
        <f t="shared" si="7"/>
        <v>19075</v>
      </c>
      <c r="C64" s="29">
        <v>9257</v>
      </c>
      <c r="D64" s="30">
        <v>9818</v>
      </c>
      <c r="E64" s="31">
        <f t="shared" si="2"/>
        <v>281</v>
      </c>
      <c r="F64" s="29">
        <f aca="true" t="shared" si="33" ref="F64:G67">O53</f>
        <v>173</v>
      </c>
      <c r="G64" s="29">
        <f t="shared" si="33"/>
        <v>108</v>
      </c>
      <c r="H64" s="31">
        <f t="shared" si="3"/>
        <v>277</v>
      </c>
      <c r="I64" s="29">
        <f aca="true" t="shared" si="34" ref="I64:J67">Q53</f>
        <v>164</v>
      </c>
      <c r="J64" s="30">
        <f t="shared" si="34"/>
        <v>113</v>
      </c>
      <c r="K64" s="31">
        <f t="shared" si="4"/>
        <v>29</v>
      </c>
      <c r="L64" s="29">
        <f aca="true" t="shared" si="35" ref="L64:M67">S53</f>
        <v>20</v>
      </c>
      <c r="M64" s="30">
        <f t="shared" si="35"/>
        <v>9</v>
      </c>
      <c r="N64" s="3" t="s">
        <v>84</v>
      </c>
      <c r="O64" s="21">
        <v>104</v>
      </c>
      <c r="P64" s="21">
        <v>62</v>
      </c>
      <c r="Q64" s="21">
        <v>84</v>
      </c>
      <c r="R64" s="21">
        <v>42</v>
      </c>
      <c r="S64" s="21">
        <v>39</v>
      </c>
      <c r="T64" s="21">
        <v>24</v>
      </c>
    </row>
    <row r="65" spans="1:20" ht="13.15" customHeight="1">
      <c r="A65" s="27">
        <v>47</v>
      </c>
      <c r="B65" s="31">
        <f t="shared" si="7"/>
        <v>19212</v>
      </c>
      <c r="C65" s="29">
        <v>9314</v>
      </c>
      <c r="D65" s="30">
        <v>9898</v>
      </c>
      <c r="E65" s="31">
        <f t="shared" si="2"/>
        <v>241</v>
      </c>
      <c r="F65" s="29">
        <f t="shared" si="33"/>
        <v>148</v>
      </c>
      <c r="G65" s="29">
        <f t="shared" si="33"/>
        <v>93</v>
      </c>
      <c r="H65" s="31">
        <f t="shared" si="3"/>
        <v>241</v>
      </c>
      <c r="I65" s="29">
        <f t="shared" si="34"/>
        <v>139</v>
      </c>
      <c r="J65" s="30">
        <f t="shared" si="34"/>
        <v>102</v>
      </c>
      <c r="K65" s="31">
        <f t="shared" si="4"/>
        <v>27</v>
      </c>
      <c r="L65" s="29">
        <f t="shared" si="35"/>
        <v>13</v>
      </c>
      <c r="M65" s="30">
        <f t="shared" si="35"/>
        <v>14</v>
      </c>
      <c r="N65" s="3" t="s">
        <v>85</v>
      </c>
      <c r="O65" s="21">
        <v>109</v>
      </c>
      <c r="P65" s="21">
        <v>74</v>
      </c>
      <c r="Q65" s="21">
        <v>97</v>
      </c>
      <c r="R65" s="21">
        <v>57</v>
      </c>
      <c r="S65" s="21">
        <v>52</v>
      </c>
      <c r="T65" s="21">
        <v>28</v>
      </c>
    </row>
    <row r="66" spans="1:20" ht="13.15" customHeight="1">
      <c r="A66" s="27">
        <v>48</v>
      </c>
      <c r="B66" s="31">
        <f t="shared" si="7"/>
        <v>19206</v>
      </c>
      <c r="C66" s="29">
        <v>9370</v>
      </c>
      <c r="D66" s="30">
        <v>9836</v>
      </c>
      <c r="E66" s="31">
        <f t="shared" si="2"/>
        <v>270</v>
      </c>
      <c r="F66" s="29">
        <f t="shared" si="33"/>
        <v>173</v>
      </c>
      <c r="G66" s="29">
        <f t="shared" si="33"/>
        <v>97</v>
      </c>
      <c r="H66" s="31">
        <f t="shared" si="3"/>
        <v>262</v>
      </c>
      <c r="I66" s="29">
        <f t="shared" si="34"/>
        <v>153</v>
      </c>
      <c r="J66" s="30">
        <f t="shared" si="34"/>
        <v>109</v>
      </c>
      <c r="K66" s="31">
        <f t="shared" si="4"/>
        <v>36</v>
      </c>
      <c r="L66" s="29">
        <f t="shared" si="35"/>
        <v>23</v>
      </c>
      <c r="M66" s="30">
        <f t="shared" si="35"/>
        <v>13</v>
      </c>
      <c r="N66" s="3" t="s">
        <v>86</v>
      </c>
      <c r="O66" s="21">
        <v>105</v>
      </c>
      <c r="P66" s="21">
        <v>76</v>
      </c>
      <c r="Q66" s="21">
        <v>78</v>
      </c>
      <c r="R66" s="21">
        <v>65</v>
      </c>
      <c r="S66" s="21">
        <v>52</v>
      </c>
      <c r="T66" s="21">
        <v>35</v>
      </c>
    </row>
    <row r="67" spans="1:13" ht="13.15" customHeight="1" thickBot="1">
      <c r="A67" s="9">
        <v>49</v>
      </c>
      <c r="B67" s="45">
        <f t="shared" si="7"/>
        <v>20061</v>
      </c>
      <c r="C67" s="46">
        <v>9910</v>
      </c>
      <c r="D67" s="47">
        <v>10151</v>
      </c>
      <c r="E67" s="45">
        <f t="shared" si="2"/>
        <v>296</v>
      </c>
      <c r="F67" s="46">
        <f t="shared" si="33"/>
        <v>181</v>
      </c>
      <c r="G67" s="46">
        <f t="shared" si="33"/>
        <v>115</v>
      </c>
      <c r="H67" s="45">
        <f t="shared" si="3"/>
        <v>222</v>
      </c>
      <c r="I67" s="46">
        <f t="shared" si="34"/>
        <v>138</v>
      </c>
      <c r="J67" s="47">
        <f t="shared" si="34"/>
        <v>84</v>
      </c>
      <c r="K67" s="45">
        <f t="shared" si="4"/>
        <v>39</v>
      </c>
      <c r="L67" s="46">
        <f t="shared" si="35"/>
        <v>28</v>
      </c>
      <c r="M67" s="47">
        <f t="shared" si="35"/>
        <v>11</v>
      </c>
    </row>
    <row r="68" spans="1:13" ht="13.15" customHeight="1">
      <c r="A68" s="4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1:13" ht="14.25" customHeight="1">
      <c r="A69" s="48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13" ht="36" customHeight="1">
      <c r="A70" s="48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</row>
    <row r="71" spans="1:13" ht="7.5" customHeight="1" thickBot="1">
      <c r="A71" s="48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</row>
    <row r="72" spans="1:13" ht="13.15" customHeight="1">
      <c r="A72" s="8"/>
      <c r="B72" s="68">
        <v>45200</v>
      </c>
      <c r="C72" s="69"/>
      <c r="D72" s="70"/>
      <c r="E72" s="71" t="s">
        <v>5</v>
      </c>
      <c r="F72" s="69"/>
      <c r="G72" s="70"/>
      <c r="H72" s="71" t="s">
        <v>6</v>
      </c>
      <c r="I72" s="69"/>
      <c r="J72" s="70"/>
      <c r="K72" s="71" t="s">
        <v>7</v>
      </c>
      <c r="L72" s="69"/>
      <c r="M72" s="70"/>
    </row>
    <row r="73" spans="1:20" ht="13.15" customHeight="1" thickBot="1">
      <c r="A73" s="9" t="s">
        <v>11</v>
      </c>
      <c r="B73" s="10" t="s">
        <v>12</v>
      </c>
      <c r="C73" s="11" t="s">
        <v>13</v>
      </c>
      <c r="D73" s="12" t="s">
        <v>14</v>
      </c>
      <c r="E73" s="13" t="s">
        <v>15</v>
      </c>
      <c r="F73" s="14" t="s">
        <v>13</v>
      </c>
      <c r="G73" s="15" t="s">
        <v>14</v>
      </c>
      <c r="H73" s="13" t="s">
        <v>15</v>
      </c>
      <c r="I73" s="14" t="s">
        <v>13</v>
      </c>
      <c r="J73" s="15" t="s">
        <v>14</v>
      </c>
      <c r="K73" s="13" t="s">
        <v>15</v>
      </c>
      <c r="L73" s="14" t="s">
        <v>13</v>
      </c>
      <c r="M73" s="15" t="s">
        <v>14</v>
      </c>
      <c r="N73" s="3" t="s">
        <v>87</v>
      </c>
      <c r="O73" s="21">
        <v>198</v>
      </c>
      <c r="P73" s="21">
        <v>78</v>
      </c>
      <c r="Q73" s="21">
        <v>84</v>
      </c>
      <c r="R73" s="21">
        <v>64</v>
      </c>
      <c r="S73" s="21">
        <v>50</v>
      </c>
      <c r="T73" s="21">
        <v>27</v>
      </c>
    </row>
    <row r="74" spans="1:20" ht="13.15" customHeight="1">
      <c r="A74" s="50" t="s">
        <v>88</v>
      </c>
      <c r="B74" s="23">
        <f aca="true" t="shared" si="36" ref="B74:B134">SUM(C74:D74)</f>
        <v>94058</v>
      </c>
      <c r="C74" s="51">
        <f>SUM(C75:C79)</f>
        <v>45189</v>
      </c>
      <c r="D74" s="52">
        <f>SUM(D75:D79)</f>
        <v>48869</v>
      </c>
      <c r="E74" s="53">
        <f aca="true" t="shared" si="37" ref="E74:E134">F74+G74</f>
        <v>1293</v>
      </c>
      <c r="F74" s="51">
        <f>SUM(F75:F79)</f>
        <v>834</v>
      </c>
      <c r="G74" s="52">
        <f>SUM(G75:G79)</f>
        <v>459</v>
      </c>
      <c r="H74" s="53">
        <f aca="true" t="shared" si="38" ref="H74:H134">I74+J74</f>
        <v>1092</v>
      </c>
      <c r="I74" s="51">
        <f>SUM(I75:I79)</f>
        <v>671</v>
      </c>
      <c r="J74" s="52">
        <f>SUM(J75:J79)</f>
        <v>421</v>
      </c>
      <c r="K74" s="53">
        <f aca="true" t="shared" si="39" ref="K74:K134">L74+M74</f>
        <v>226</v>
      </c>
      <c r="L74" s="51">
        <f>SUM(L75:L79)</f>
        <v>156</v>
      </c>
      <c r="M74" s="52">
        <f>SUM(M75:M79)</f>
        <v>70</v>
      </c>
      <c r="N74" s="3" t="s">
        <v>89</v>
      </c>
      <c r="O74" s="21">
        <v>107</v>
      </c>
      <c r="P74" s="21">
        <v>79</v>
      </c>
      <c r="Q74" s="21">
        <v>67</v>
      </c>
      <c r="R74" s="21">
        <v>55</v>
      </c>
      <c r="S74" s="21">
        <v>74</v>
      </c>
      <c r="T74" s="21">
        <v>36</v>
      </c>
    </row>
    <row r="75" spans="1:20" ht="13.15" customHeight="1">
      <c r="A75" s="41">
        <v>50</v>
      </c>
      <c r="B75" s="28">
        <f t="shared" si="36"/>
        <v>19852</v>
      </c>
      <c r="C75" s="42">
        <v>9680</v>
      </c>
      <c r="D75" s="43">
        <v>10172</v>
      </c>
      <c r="E75" s="44">
        <f t="shared" si="37"/>
        <v>299</v>
      </c>
      <c r="F75" s="42">
        <f>O57</f>
        <v>207</v>
      </c>
      <c r="G75" s="42">
        <f>P57</f>
        <v>92</v>
      </c>
      <c r="H75" s="44">
        <f t="shared" si="38"/>
        <v>253</v>
      </c>
      <c r="I75" s="42">
        <f>Q57</f>
        <v>160</v>
      </c>
      <c r="J75" s="43">
        <f>R57</f>
        <v>93</v>
      </c>
      <c r="K75" s="44">
        <f t="shared" si="39"/>
        <v>36</v>
      </c>
      <c r="L75" s="42">
        <f>S57</f>
        <v>26</v>
      </c>
      <c r="M75" s="43">
        <f>T57</f>
        <v>10</v>
      </c>
      <c r="N75" s="3" t="s">
        <v>90</v>
      </c>
      <c r="O75" s="21">
        <v>74</v>
      </c>
      <c r="P75" s="21">
        <v>53</v>
      </c>
      <c r="Q75" s="21">
        <v>57</v>
      </c>
      <c r="R75" s="21">
        <v>34</v>
      </c>
      <c r="S75" s="21">
        <v>80</v>
      </c>
      <c r="T75" s="21">
        <v>27</v>
      </c>
    </row>
    <row r="76" spans="1:20" ht="13.15" customHeight="1">
      <c r="A76" s="27">
        <v>51</v>
      </c>
      <c r="B76" s="28">
        <f t="shared" si="36"/>
        <v>19273</v>
      </c>
      <c r="C76" s="29">
        <v>9277</v>
      </c>
      <c r="D76" s="30">
        <v>9996</v>
      </c>
      <c r="E76" s="31">
        <f t="shared" si="37"/>
        <v>260</v>
      </c>
      <c r="F76" s="29">
        <f aca="true" t="shared" si="40" ref="F76:G79">O58</f>
        <v>159</v>
      </c>
      <c r="G76" s="29">
        <f t="shared" si="40"/>
        <v>101</v>
      </c>
      <c r="H76" s="31">
        <f t="shared" si="38"/>
        <v>233</v>
      </c>
      <c r="I76" s="29">
        <f aca="true" t="shared" si="41" ref="I76:J79">Q58</f>
        <v>139</v>
      </c>
      <c r="J76" s="30">
        <f t="shared" si="41"/>
        <v>94</v>
      </c>
      <c r="K76" s="31">
        <f t="shared" si="39"/>
        <v>44</v>
      </c>
      <c r="L76" s="29">
        <f aca="true" t="shared" si="42" ref="L76:M79">S58</f>
        <v>30</v>
      </c>
      <c r="M76" s="30">
        <f t="shared" si="42"/>
        <v>14</v>
      </c>
      <c r="N76" s="3" t="s">
        <v>91</v>
      </c>
      <c r="O76" s="21">
        <v>93</v>
      </c>
      <c r="P76" s="21">
        <v>75</v>
      </c>
      <c r="Q76" s="21">
        <v>64</v>
      </c>
      <c r="R76" s="21">
        <v>41</v>
      </c>
      <c r="S76" s="21">
        <v>72</v>
      </c>
      <c r="T76" s="21">
        <v>42</v>
      </c>
    </row>
    <row r="77" spans="1:20" ht="13.15" customHeight="1">
      <c r="A77" s="27">
        <v>52</v>
      </c>
      <c r="B77" s="28">
        <f t="shared" si="36"/>
        <v>18382</v>
      </c>
      <c r="C77" s="29">
        <v>8866</v>
      </c>
      <c r="D77" s="30">
        <v>9516</v>
      </c>
      <c r="E77" s="31">
        <f t="shared" si="37"/>
        <v>236</v>
      </c>
      <c r="F77" s="29">
        <f t="shared" si="40"/>
        <v>150</v>
      </c>
      <c r="G77" s="29">
        <f t="shared" si="40"/>
        <v>86</v>
      </c>
      <c r="H77" s="31">
        <f t="shared" si="38"/>
        <v>208</v>
      </c>
      <c r="I77" s="29">
        <f t="shared" si="41"/>
        <v>126</v>
      </c>
      <c r="J77" s="30">
        <f t="shared" si="41"/>
        <v>82</v>
      </c>
      <c r="K77" s="31">
        <f t="shared" si="39"/>
        <v>53</v>
      </c>
      <c r="L77" s="29">
        <f t="shared" si="42"/>
        <v>37</v>
      </c>
      <c r="M77" s="30">
        <f t="shared" si="42"/>
        <v>16</v>
      </c>
      <c r="N77" s="3" t="s">
        <v>92</v>
      </c>
      <c r="O77" s="21">
        <v>79</v>
      </c>
      <c r="P77" s="21">
        <v>66</v>
      </c>
      <c r="Q77" s="21">
        <v>43</v>
      </c>
      <c r="R77" s="21">
        <v>31</v>
      </c>
      <c r="S77" s="21">
        <v>102</v>
      </c>
      <c r="T77" s="21">
        <v>45</v>
      </c>
    </row>
    <row r="78" spans="1:20" ht="13.15" customHeight="1">
      <c r="A78" s="27">
        <v>53</v>
      </c>
      <c r="B78" s="28">
        <f t="shared" si="36"/>
        <v>18232</v>
      </c>
      <c r="C78" s="29">
        <v>8683</v>
      </c>
      <c r="D78" s="30">
        <v>9549</v>
      </c>
      <c r="E78" s="31">
        <f t="shared" si="37"/>
        <v>265</v>
      </c>
      <c r="F78" s="29">
        <f t="shared" si="40"/>
        <v>166</v>
      </c>
      <c r="G78" s="29">
        <f t="shared" si="40"/>
        <v>99</v>
      </c>
      <c r="H78" s="31">
        <f t="shared" si="38"/>
        <v>202</v>
      </c>
      <c r="I78" s="29">
        <f t="shared" si="41"/>
        <v>124</v>
      </c>
      <c r="J78" s="30">
        <f t="shared" si="41"/>
        <v>78</v>
      </c>
      <c r="K78" s="31">
        <f t="shared" si="39"/>
        <v>50</v>
      </c>
      <c r="L78" s="29">
        <f t="shared" si="42"/>
        <v>35</v>
      </c>
      <c r="M78" s="30">
        <f t="shared" si="42"/>
        <v>15</v>
      </c>
      <c r="N78" s="3" t="s">
        <v>93</v>
      </c>
      <c r="O78" s="21">
        <v>123</v>
      </c>
      <c r="P78" s="21">
        <v>69</v>
      </c>
      <c r="Q78" s="21">
        <v>56</v>
      </c>
      <c r="R78" s="21">
        <v>48</v>
      </c>
      <c r="S78" s="21">
        <v>135</v>
      </c>
      <c r="T78" s="21">
        <v>52</v>
      </c>
    </row>
    <row r="79" spans="1:20" ht="13.15" customHeight="1">
      <c r="A79" s="32">
        <v>54</v>
      </c>
      <c r="B79" s="33">
        <f t="shared" si="36"/>
        <v>18319</v>
      </c>
      <c r="C79" s="34">
        <v>8683</v>
      </c>
      <c r="D79" s="35">
        <v>9636</v>
      </c>
      <c r="E79" s="36">
        <f t="shared" si="37"/>
        <v>233</v>
      </c>
      <c r="F79" s="29">
        <f t="shared" si="40"/>
        <v>152</v>
      </c>
      <c r="G79" s="29">
        <f t="shared" si="40"/>
        <v>81</v>
      </c>
      <c r="H79" s="36">
        <f t="shared" si="38"/>
        <v>196</v>
      </c>
      <c r="I79" s="29">
        <f t="shared" si="41"/>
        <v>122</v>
      </c>
      <c r="J79" s="35">
        <f t="shared" si="41"/>
        <v>74</v>
      </c>
      <c r="K79" s="36">
        <f t="shared" si="39"/>
        <v>43</v>
      </c>
      <c r="L79" s="34">
        <f t="shared" si="42"/>
        <v>28</v>
      </c>
      <c r="M79" s="35">
        <f t="shared" si="42"/>
        <v>15</v>
      </c>
      <c r="N79" s="3" t="s">
        <v>94</v>
      </c>
      <c r="O79" s="21">
        <v>91</v>
      </c>
      <c r="P79" s="21">
        <v>52</v>
      </c>
      <c r="Q79" s="21">
        <v>42</v>
      </c>
      <c r="R79" s="21">
        <v>42</v>
      </c>
      <c r="S79" s="21">
        <v>132</v>
      </c>
      <c r="T79" s="21">
        <v>65</v>
      </c>
    </row>
    <row r="80" spans="1:20" ht="13.15" customHeight="1">
      <c r="A80" s="37" t="s">
        <v>95</v>
      </c>
      <c r="B80" s="23">
        <f t="shared" si="36"/>
        <v>92241</v>
      </c>
      <c r="C80" s="38">
        <f>SUM(C81:C85)</f>
        <v>43709</v>
      </c>
      <c r="D80" s="39">
        <f>SUM(D81:D85)</f>
        <v>48532</v>
      </c>
      <c r="E80" s="40">
        <f t="shared" si="37"/>
        <v>996</v>
      </c>
      <c r="F80" s="24">
        <f>SUM(F81:F85)</f>
        <v>605</v>
      </c>
      <c r="G80" s="26">
        <f>SUM(G81:G85)</f>
        <v>391</v>
      </c>
      <c r="H80" s="40">
        <f t="shared" si="38"/>
        <v>794</v>
      </c>
      <c r="I80" s="38">
        <f>SUM(I81:I85)</f>
        <v>500</v>
      </c>
      <c r="J80" s="39">
        <f>SUM(J81:J85)</f>
        <v>294</v>
      </c>
      <c r="K80" s="40">
        <f t="shared" si="39"/>
        <v>366</v>
      </c>
      <c r="L80" s="38">
        <f>SUM(L81:L85)</f>
        <v>222</v>
      </c>
      <c r="M80" s="39">
        <f>SUM(M81:M85)</f>
        <v>144</v>
      </c>
      <c r="N80" s="3" t="s">
        <v>96</v>
      </c>
      <c r="O80" s="21">
        <v>69</v>
      </c>
      <c r="P80" s="21">
        <v>46</v>
      </c>
      <c r="Q80" s="21">
        <v>39</v>
      </c>
      <c r="R80" s="21">
        <v>33</v>
      </c>
      <c r="S80" s="21">
        <v>135</v>
      </c>
      <c r="T80" s="21">
        <v>46</v>
      </c>
    </row>
    <row r="81" spans="1:20" ht="13.15" customHeight="1">
      <c r="A81" s="41">
        <v>55</v>
      </c>
      <c r="B81" s="28">
        <f t="shared" si="36"/>
        <v>18468</v>
      </c>
      <c r="C81" s="42">
        <v>8771</v>
      </c>
      <c r="D81" s="43">
        <v>9697</v>
      </c>
      <c r="E81" s="44">
        <f t="shared" si="37"/>
        <v>245</v>
      </c>
      <c r="F81" s="29">
        <f>O62</f>
        <v>159</v>
      </c>
      <c r="G81" s="29">
        <f>P62</f>
        <v>86</v>
      </c>
      <c r="H81" s="44">
        <f t="shared" si="38"/>
        <v>189</v>
      </c>
      <c r="I81" s="42">
        <f>Q62</f>
        <v>116</v>
      </c>
      <c r="J81" s="43">
        <f>R62</f>
        <v>73</v>
      </c>
      <c r="K81" s="44">
        <f t="shared" si="39"/>
        <v>64</v>
      </c>
      <c r="L81" s="42">
        <f>S62</f>
        <v>38</v>
      </c>
      <c r="M81" s="43">
        <f>T62</f>
        <v>26</v>
      </c>
      <c r="N81" s="3" t="s">
        <v>97</v>
      </c>
      <c r="O81" s="21">
        <v>71</v>
      </c>
      <c r="P81" s="21">
        <v>53</v>
      </c>
      <c r="Q81" s="21">
        <v>34</v>
      </c>
      <c r="R81" s="21">
        <v>35</v>
      </c>
      <c r="S81" s="21">
        <v>158</v>
      </c>
      <c r="T81" s="21">
        <v>54</v>
      </c>
    </row>
    <row r="82" spans="1:20" ht="13.15" customHeight="1">
      <c r="A82" s="27">
        <v>56</v>
      </c>
      <c r="B82" s="28">
        <f t="shared" si="36"/>
        <v>19308</v>
      </c>
      <c r="C82" s="29">
        <v>9181</v>
      </c>
      <c r="D82" s="30">
        <v>10127</v>
      </c>
      <c r="E82" s="31">
        <f t="shared" si="37"/>
        <v>221</v>
      </c>
      <c r="F82" s="29">
        <f aca="true" t="shared" si="43" ref="F82:G85">O63</f>
        <v>128</v>
      </c>
      <c r="G82" s="29">
        <f t="shared" si="43"/>
        <v>93</v>
      </c>
      <c r="H82" s="31">
        <f t="shared" si="38"/>
        <v>182</v>
      </c>
      <c r="I82" s="29">
        <f aca="true" t="shared" si="44" ref="I82:J85">Q63</f>
        <v>125</v>
      </c>
      <c r="J82" s="30">
        <f t="shared" si="44"/>
        <v>57</v>
      </c>
      <c r="K82" s="31">
        <f t="shared" si="39"/>
        <v>72</v>
      </c>
      <c r="L82" s="29">
        <f aca="true" t="shared" si="45" ref="L82:M85">S63</f>
        <v>41</v>
      </c>
      <c r="M82" s="30">
        <f t="shared" si="45"/>
        <v>31</v>
      </c>
      <c r="N82" s="3" t="s">
        <v>98</v>
      </c>
      <c r="O82" s="21">
        <v>70</v>
      </c>
      <c r="P82" s="21">
        <v>43</v>
      </c>
      <c r="Q82" s="21">
        <v>40</v>
      </c>
      <c r="R82" s="21">
        <v>40</v>
      </c>
      <c r="S82" s="21">
        <v>198</v>
      </c>
      <c r="T82" s="21">
        <v>70</v>
      </c>
    </row>
    <row r="83" spans="1:20" ht="13.15" customHeight="1">
      <c r="A83" s="27">
        <v>57</v>
      </c>
      <c r="B83" s="28">
        <f t="shared" si="36"/>
        <v>16106</v>
      </c>
      <c r="C83" s="29">
        <v>7526</v>
      </c>
      <c r="D83" s="30">
        <v>8580</v>
      </c>
      <c r="E83" s="31">
        <f t="shared" si="37"/>
        <v>166</v>
      </c>
      <c r="F83" s="29">
        <f t="shared" si="43"/>
        <v>104</v>
      </c>
      <c r="G83" s="29">
        <f t="shared" si="43"/>
        <v>62</v>
      </c>
      <c r="H83" s="31">
        <f t="shared" si="38"/>
        <v>126</v>
      </c>
      <c r="I83" s="29">
        <f t="shared" si="44"/>
        <v>84</v>
      </c>
      <c r="J83" s="30">
        <f t="shared" si="44"/>
        <v>42</v>
      </c>
      <c r="K83" s="31">
        <f t="shared" si="39"/>
        <v>63</v>
      </c>
      <c r="L83" s="29">
        <f t="shared" si="45"/>
        <v>39</v>
      </c>
      <c r="M83" s="30">
        <f t="shared" si="45"/>
        <v>24</v>
      </c>
      <c r="N83" s="3" t="s">
        <v>99</v>
      </c>
      <c r="O83" s="21">
        <v>75</v>
      </c>
      <c r="P83" s="21">
        <v>36</v>
      </c>
      <c r="Q83" s="21">
        <v>15</v>
      </c>
      <c r="R83" s="21">
        <v>29</v>
      </c>
      <c r="S83" s="21">
        <v>206</v>
      </c>
      <c r="T83" s="21">
        <v>87</v>
      </c>
    </row>
    <row r="84" spans="1:20" ht="13.15" customHeight="1">
      <c r="A84" s="27">
        <v>58</v>
      </c>
      <c r="B84" s="28">
        <f t="shared" si="36"/>
        <v>19092</v>
      </c>
      <c r="C84" s="29">
        <v>9111</v>
      </c>
      <c r="D84" s="30">
        <v>9981</v>
      </c>
      <c r="E84" s="31">
        <f t="shared" si="37"/>
        <v>183</v>
      </c>
      <c r="F84" s="29">
        <f t="shared" si="43"/>
        <v>109</v>
      </c>
      <c r="G84" s="29">
        <f t="shared" si="43"/>
        <v>74</v>
      </c>
      <c r="H84" s="31">
        <f t="shared" si="38"/>
        <v>154</v>
      </c>
      <c r="I84" s="29">
        <f t="shared" si="44"/>
        <v>97</v>
      </c>
      <c r="J84" s="30">
        <f t="shared" si="44"/>
        <v>57</v>
      </c>
      <c r="K84" s="31">
        <f t="shared" si="39"/>
        <v>80</v>
      </c>
      <c r="L84" s="29">
        <f t="shared" si="45"/>
        <v>52</v>
      </c>
      <c r="M84" s="30">
        <f t="shared" si="45"/>
        <v>28</v>
      </c>
      <c r="N84" s="3" t="s">
        <v>100</v>
      </c>
      <c r="O84" s="21">
        <v>51</v>
      </c>
      <c r="P84" s="21">
        <v>46</v>
      </c>
      <c r="Q84" s="21">
        <v>30</v>
      </c>
      <c r="R84" s="21">
        <v>23</v>
      </c>
      <c r="S84" s="21">
        <v>240</v>
      </c>
      <c r="T84" s="21">
        <v>93</v>
      </c>
    </row>
    <row r="85" spans="1:20" ht="13.15" customHeight="1">
      <c r="A85" s="32">
        <v>59</v>
      </c>
      <c r="B85" s="33">
        <f t="shared" si="36"/>
        <v>19267</v>
      </c>
      <c r="C85" s="34">
        <v>9120</v>
      </c>
      <c r="D85" s="35">
        <v>10147</v>
      </c>
      <c r="E85" s="36">
        <f t="shared" si="37"/>
        <v>181</v>
      </c>
      <c r="F85" s="29">
        <f t="shared" si="43"/>
        <v>105</v>
      </c>
      <c r="G85" s="29">
        <f t="shared" si="43"/>
        <v>76</v>
      </c>
      <c r="H85" s="36">
        <f t="shared" si="38"/>
        <v>143</v>
      </c>
      <c r="I85" s="29">
        <f t="shared" si="44"/>
        <v>78</v>
      </c>
      <c r="J85" s="35">
        <f t="shared" si="44"/>
        <v>65</v>
      </c>
      <c r="K85" s="36">
        <f t="shared" si="39"/>
        <v>87</v>
      </c>
      <c r="L85" s="34">
        <f t="shared" si="45"/>
        <v>52</v>
      </c>
      <c r="M85" s="35">
        <f t="shared" si="45"/>
        <v>35</v>
      </c>
      <c r="N85" s="3" t="s">
        <v>101</v>
      </c>
      <c r="O85" s="21">
        <v>52</v>
      </c>
      <c r="P85" s="21">
        <v>47</v>
      </c>
      <c r="Q85" s="21">
        <v>29</v>
      </c>
      <c r="R85" s="21">
        <v>39</v>
      </c>
      <c r="S85" s="21">
        <v>242</v>
      </c>
      <c r="T85" s="21">
        <v>117</v>
      </c>
    </row>
    <row r="86" spans="1:20" ht="13.15" customHeight="1">
      <c r="A86" s="37" t="s">
        <v>102</v>
      </c>
      <c r="B86" s="23">
        <f t="shared" si="36"/>
        <v>103147</v>
      </c>
      <c r="C86" s="38">
        <f>SUM(C87:C91)</f>
        <v>49476</v>
      </c>
      <c r="D86" s="39">
        <f>SUM(D87:D91)</f>
        <v>53671</v>
      </c>
      <c r="E86" s="40">
        <f t="shared" si="37"/>
        <v>902</v>
      </c>
      <c r="F86" s="38">
        <f>SUM(F87:F91)</f>
        <v>551</v>
      </c>
      <c r="G86" s="39">
        <f>SUM(G87:G91)</f>
        <v>351</v>
      </c>
      <c r="H86" s="40">
        <f t="shared" si="38"/>
        <v>540</v>
      </c>
      <c r="I86" s="38">
        <f>SUM(I87:I91)</f>
        <v>315</v>
      </c>
      <c r="J86" s="39">
        <f>SUM(J87:J91)</f>
        <v>225</v>
      </c>
      <c r="K86" s="40">
        <f t="shared" si="39"/>
        <v>555</v>
      </c>
      <c r="L86" s="38">
        <f>SUM(L87:L91)</f>
        <v>378</v>
      </c>
      <c r="M86" s="39">
        <f>SUM(M87:M91)</f>
        <v>177</v>
      </c>
      <c r="N86" s="3" t="s">
        <v>103</v>
      </c>
      <c r="O86" s="21">
        <v>40</v>
      </c>
      <c r="P86" s="21">
        <v>43</v>
      </c>
      <c r="Q86" s="21">
        <v>33</v>
      </c>
      <c r="R86" s="21">
        <v>43</v>
      </c>
      <c r="S86" s="21">
        <v>289</v>
      </c>
      <c r="T86" s="21">
        <v>119</v>
      </c>
    </row>
    <row r="87" spans="1:20" ht="13.15" customHeight="1">
      <c r="A87" s="41">
        <v>60</v>
      </c>
      <c r="B87" s="28">
        <f t="shared" si="36"/>
        <v>19883</v>
      </c>
      <c r="C87" s="42">
        <v>9441</v>
      </c>
      <c r="D87" s="43">
        <v>10442</v>
      </c>
      <c r="E87" s="44">
        <f t="shared" si="37"/>
        <v>276</v>
      </c>
      <c r="F87" s="42">
        <f>O73</f>
        <v>198</v>
      </c>
      <c r="G87" s="42">
        <f>P73</f>
        <v>78</v>
      </c>
      <c r="H87" s="44">
        <f t="shared" si="38"/>
        <v>148</v>
      </c>
      <c r="I87" s="42">
        <f>Q73</f>
        <v>84</v>
      </c>
      <c r="J87" s="43">
        <f>R73</f>
        <v>64</v>
      </c>
      <c r="K87" s="44">
        <f t="shared" si="39"/>
        <v>77</v>
      </c>
      <c r="L87" s="42">
        <f>S73</f>
        <v>50</v>
      </c>
      <c r="M87" s="43">
        <f>T73</f>
        <v>27</v>
      </c>
      <c r="N87" s="3" t="s">
        <v>104</v>
      </c>
      <c r="O87" s="21">
        <v>47</v>
      </c>
      <c r="P87" s="21">
        <v>44</v>
      </c>
      <c r="Q87" s="21">
        <v>30</v>
      </c>
      <c r="R87" s="21">
        <v>40</v>
      </c>
      <c r="S87" s="21">
        <v>328</v>
      </c>
      <c r="T87" s="21">
        <v>150</v>
      </c>
    </row>
    <row r="88" spans="1:20" ht="13.15" customHeight="1">
      <c r="A88" s="27">
        <v>61</v>
      </c>
      <c r="B88" s="28">
        <f t="shared" si="36"/>
        <v>19389</v>
      </c>
      <c r="C88" s="29">
        <v>9254</v>
      </c>
      <c r="D88" s="30">
        <v>10135</v>
      </c>
      <c r="E88" s="31">
        <f t="shared" si="37"/>
        <v>186</v>
      </c>
      <c r="F88" s="29">
        <f aca="true" t="shared" si="46" ref="F88:G91">O74</f>
        <v>107</v>
      </c>
      <c r="G88" s="30">
        <f t="shared" si="46"/>
        <v>79</v>
      </c>
      <c r="H88" s="31">
        <f t="shared" si="38"/>
        <v>122</v>
      </c>
      <c r="I88" s="29">
        <f aca="true" t="shared" si="47" ref="I88:J91">Q74</f>
        <v>67</v>
      </c>
      <c r="J88" s="30">
        <f t="shared" si="47"/>
        <v>55</v>
      </c>
      <c r="K88" s="31">
        <f t="shared" si="39"/>
        <v>110</v>
      </c>
      <c r="L88" s="29">
        <f aca="true" t="shared" si="48" ref="L88:M91">S74</f>
        <v>74</v>
      </c>
      <c r="M88" s="30">
        <f t="shared" si="48"/>
        <v>36</v>
      </c>
      <c r="N88" s="3" t="s">
        <v>105</v>
      </c>
      <c r="O88" s="21">
        <v>41</v>
      </c>
      <c r="P88" s="21">
        <v>37</v>
      </c>
      <c r="Q88" s="21">
        <v>30</v>
      </c>
      <c r="R88" s="21">
        <v>45</v>
      </c>
      <c r="S88" s="21">
        <v>322</v>
      </c>
      <c r="T88" s="21">
        <v>149</v>
      </c>
    </row>
    <row r="89" spans="1:20" ht="13.15" customHeight="1">
      <c r="A89" s="27">
        <v>62</v>
      </c>
      <c r="B89" s="28">
        <f t="shared" si="36"/>
        <v>20574</v>
      </c>
      <c r="C89" s="29">
        <v>9917</v>
      </c>
      <c r="D89" s="30">
        <v>10657</v>
      </c>
      <c r="E89" s="31">
        <f t="shared" si="37"/>
        <v>127</v>
      </c>
      <c r="F89" s="29">
        <f t="shared" si="46"/>
        <v>74</v>
      </c>
      <c r="G89" s="30">
        <f t="shared" si="46"/>
        <v>53</v>
      </c>
      <c r="H89" s="31">
        <f t="shared" si="38"/>
        <v>91</v>
      </c>
      <c r="I89" s="29">
        <f t="shared" si="47"/>
        <v>57</v>
      </c>
      <c r="J89" s="30">
        <f t="shared" si="47"/>
        <v>34</v>
      </c>
      <c r="K89" s="31">
        <f t="shared" si="39"/>
        <v>107</v>
      </c>
      <c r="L89" s="29">
        <f t="shared" si="48"/>
        <v>80</v>
      </c>
      <c r="M89" s="30">
        <f t="shared" si="48"/>
        <v>27</v>
      </c>
      <c r="N89" s="3" t="s">
        <v>106</v>
      </c>
      <c r="O89" s="21">
        <v>45</v>
      </c>
      <c r="P89" s="21">
        <v>27</v>
      </c>
      <c r="Q89" s="21">
        <v>27</v>
      </c>
      <c r="R89" s="21">
        <v>40</v>
      </c>
      <c r="S89" s="21">
        <v>296</v>
      </c>
      <c r="T89" s="21">
        <v>145</v>
      </c>
    </row>
    <row r="90" spans="1:20" ht="13.15" customHeight="1">
      <c r="A90" s="27">
        <v>63</v>
      </c>
      <c r="B90" s="28">
        <f t="shared" si="36"/>
        <v>21191</v>
      </c>
      <c r="C90" s="29">
        <v>10133</v>
      </c>
      <c r="D90" s="30">
        <v>11058</v>
      </c>
      <c r="E90" s="31">
        <f t="shared" si="37"/>
        <v>168</v>
      </c>
      <c r="F90" s="29">
        <f t="shared" si="46"/>
        <v>93</v>
      </c>
      <c r="G90" s="30">
        <f t="shared" si="46"/>
        <v>75</v>
      </c>
      <c r="H90" s="31">
        <f t="shared" si="38"/>
        <v>105</v>
      </c>
      <c r="I90" s="29">
        <f t="shared" si="47"/>
        <v>64</v>
      </c>
      <c r="J90" s="30">
        <f t="shared" si="47"/>
        <v>41</v>
      </c>
      <c r="K90" s="31">
        <f t="shared" si="39"/>
        <v>114</v>
      </c>
      <c r="L90" s="29">
        <f t="shared" si="48"/>
        <v>72</v>
      </c>
      <c r="M90" s="30">
        <f t="shared" si="48"/>
        <v>42</v>
      </c>
      <c r="N90" s="3" t="s">
        <v>107</v>
      </c>
      <c r="O90" s="21">
        <v>22</v>
      </c>
      <c r="P90" s="21">
        <v>21</v>
      </c>
      <c r="Q90" s="21">
        <v>14</v>
      </c>
      <c r="R90" s="21">
        <v>23</v>
      </c>
      <c r="S90" s="21">
        <v>221</v>
      </c>
      <c r="T90" s="21">
        <v>110</v>
      </c>
    </row>
    <row r="91" spans="1:20" ht="13.15" customHeight="1">
      <c r="A91" s="32">
        <v>64</v>
      </c>
      <c r="B91" s="33">
        <f t="shared" si="36"/>
        <v>22110</v>
      </c>
      <c r="C91" s="34">
        <v>10731</v>
      </c>
      <c r="D91" s="35">
        <v>11379</v>
      </c>
      <c r="E91" s="36">
        <f t="shared" si="37"/>
        <v>145</v>
      </c>
      <c r="F91" s="29">
        <f t="shared" si="46"/>
        <v>79</v>
      </c>
      <c r="G91" s="29">
        <f t="shared" si="46"/>
        <v>66</v>
      </c>
      <c r="H91" s="36">
        <f t="shared" si="38"/>
        <v>74</v>
      </c>
      <c r="I91" s="29">
        <f t="shared" si="47"/>
        <v>43</v>
      </c>
      <c r="J91" s="35">
        <f t="shared" si="47"/>
        <v>31</v>
      </c>
      <c r="K91" s="36">
        <f t="shared" si="39"/>
        <v>147</v>
      </c>
      <c r="L91" s="34">
        <f t="shared" si="48"/>
        <v>102</v>
      </c>
      <c r="M91" s="35">
        <f t="shared" si="48"/>
        <v>45</v>
      </c>
      <c r="N91" s="3" t="s">
        <v>108</v>
      </c>
      <c r="O91" s="21">
        <v>13</v>
      </c>
      <c r="P91" s="21">
        <v>25</v>
      </c>
      <c r="Q91" s="21">
        <v>20</v>
      </c>
      <c r="R91" s="21">
        <v>21</v>
      </c>
      <c r="S91" s="21">
        <v>229</v>
      </c>
      <c r="T91" s="21">
        <v>118</v>
      </c>
    </row>
    <row r="92" spans="1:20" ht="13.15" customHeight="1">
      <c r="A92" s="37" t="s">
        <v>109</v>
      </c>
      <c r="B92" s="23">
        <f t="shared" si="36"/>
        <v>117489</v>
      </c>
      <c r="C92" s="38">
        <f>SUM(C93:C97)</f>
        <v>56655</v>
      </c>
      <c r="D92" s="39">
        <f>SUM(D93:D97)</f>
        <v>60834</v>
      </c>
      <c r="E92" s="40">
        <f t="shared" si="37"/>
        <v>687</v>
      </c>
      <c r="F92" s="24">
        <f>SUM(F93:F97)</f>
        <v>424</v>
      </c>
      <c r="G92" s="26">
        <f>SUM(G93:G97)</f>
        <v>263</v>
      </c>
      <c r="H92" s="40">
        <f t="shared" si="38"/>
        <v>409</v>
      </c>
      <c r="I92" s="38">
        <f>SUM(I93:I97)</f>
        <v>211</v>
      </c>
      <c r="J92" s="39">
        <f>SUM(J93:J97)</f>
        <v>198</v>
      </c>
      <c r="K92" s="40">
        <f t="shared" si="39"/>
        <v>1045</v>
      </c>
      <c r="L92" s="38">
        <f>SUM(L93:L97)</f>
        <v>758</v>
      </c>
      <c r="M92" s="39">
        <f>SUM(M93:M97)</f>
        <v>287</v>
      </c>
      <c r="N92" s="3" t="s">
        <v>110</v>
      </c>
      <c r="O92" s="21">
        <v>20</v>
      </c>
      <c r="P92" s="21">
        <v>31</v>
      </c>
      <c r="Q92" s="21">
        <v>19</v>
      </c>
      <c r="R92" s="21">
        <v>22</v>
      </c>
      <c r="S92" s="21">
        <v>299</v>
      </c>
      <c r="T92" s="21">
        <v>173</v>
      </c>
    </row>
    <row r="93" spans="1:20" ht="13.15" customHeight="1">
      <c r="A93" s="41">
        <v>65</v>
      </c>
      <c r="B93" s="28">
        <f t="shared" si="36"/>
        <v>22352</v>
      </c>
      <c r="C93" s="42">
        <v>10766</v>
      </c>
      <c r="D93" s="43">
        <v>11586</v>
      </c>
      <c r="E93" s="44">
        <f t="shared" si="37"/>
        <v>192</v>
      </c>
      <c r="F93" s="29">
        <f>O78</f>
        <v>123</v>
      </c>
      <c r="G93" s="29">
        <f>P78</f>
        <v>69</v>
      </c>
      <c r="H93" s="44">
        <f t="shared" si="38"/>
        <v>104</v>
      </c>
      <c r="I93" s="42">
        <f>Q78</f>
        <v>56</v>
      </c>
      <c r="J93" s="43">
        <f>R78</f>
        <v>48</v>
      </c>
      <c r="K93" s="44">
        <f t="shared" si="39"/>
        <v>187</v>
      </c>
      <c r="L93" s="42">
        <f>S78</f>
        <v>135</v>
      </c>
      <c r="M93" s="43">
        <f>T78</f>
        <v>52</v>
      </c>
      <c r="N93" s="3" t="s">
        <v>111</v>
      </c>
      <c r="O93" s="21">
        <v>15</v>
      </c>
      <c r="P93" s="21">
        <v>24</v>
      </c>
      <c r="Q93" s="21">
        <v>25</v>
      </c>
      <c r="R93" s="21">
        <v>29</v>
      </c>
      <c r="S93" s="21">
        <v>296</v>
      </c>
      <c r="T93" s="21">
        <v>167</v>
      </c>
    </row>
    <row r="94" spans="1:20" ht="13.15" customHeight="1">
      <c r="A94" s="27">
        <v>66</v>
      </c>
      <c r="B94" s="28">
        <f t="shared" si="36"/>
        <v>22812</v>
      </c>
      <c r="C94" s="29">
        <v>10961</v>
      </c>
      <c r="D94" s="30">
        <v>11851</v>
      </c>
      <c r="E94" s="31">
        <f t="shared" si="37"/>
        <v>143</v>
      </c>
      <c r="F94" s="29">
        <f aca="true" t="shared" si="49" ref="F94:G97">O79</f>
        <v>91</v>
      </c>
      <c r="G94" s="29">
        <f t="shared" si="49"/>
        <v>52</v>
      </c>
      <c r="H94" s="31">
        <f t="shared" si="38"/>
        <v>84</v>
      </c>
      <c r="I94" s="29">
        <f aca="true" t="shared" si="50" ref="I94:J97">Q79</f>
        <v>42</v>
      </c>
      <c r="J94" s="30">
        <f t="shared" si="50"/>
        <v>42</v>
      </c>
      <c r="K94" s="31">
        <f t="shared" si="39"/>
        <v>197</v>
      </c>
      <c r="L94" s="29">
        <f aca="true" t="shared" si="51" ref="L94:M97">S79</f>
        <v>132</v>
      </c>
      <c r="M94" s="30">
        <f t="shared" si="51"/>
        <v>65</v>
      </c>
      <c r="N94" s="3" t="s">
        <v>112</v>
      </c>
      <c r="O94" s="21">
        <v>17</v>
      </c>
      <c r="P94" s="21">
        <v>25</v>
      </c>
      <c r="Q94" s="21">
        <v>12</v>
      </c>
      <c r="R94" s="21">
        <v>40</v>
      </c>
      <c r="S94" s="21">
        <v>363</v>
      </c>
      <c r="T94" s="21">
        <v>234</v>
      </c>
    </row>
    <row r="95" spans="1:20" ht="13.15" customHeight="1">
      <c r="A95" s="27">
        <v>67</v>
      </c>
      <c r="B95" s="28">
        <f t="shared" si="36"/>
        <v>23803</v>
      </c>
      <c r="C95" s="29">
        <v>11489</v>
      </c>
      <c r="D95" s="30">
        <v>12314</v>
      </c>
      <c r="E95" s="31">
        <f t="shared" si="37"/>
        <v>115</v>
      </c>
      <c r="F95" s="29">
        <f t="shared" si="49"/>
        <v>69</v>
      </c>
      <c r="G95" s="29">
        <f t="shared" si="49"/>
        <v>46</v>
      </c>
      <c r="H95" s="31">
        <f t="shared" si="38"/>
        <v>72</v>
      </c>
      <c r="I95" s="29">
        <f t="shared" si="50"/>
        <v>39</v>
      </c>
      <c r="J95" s="30">
        <f t="shared" si="50"/>
        <v>33</v>
      </c>
      <c r="K95" s="31">
        <f t="shared" si="39"/>
        <v>181</v>
      </c>
      <c r="L95" s="29">
        <f t="shared" si="51"/>
        <v>135</v>
      </c>
      <c r="M95" s="30">
        <f t="shared" si="51"/>
        <v>46</v>
      </c>
      <c r="N95" s="3" t="s">
        <v>113</v>
      </c>
      <c r="O95" s="21">
        <v>14</v>
      </c>
      <c r="P95" s="21">
        <v>23</v>
      </c>
      <c r="Q95" s="21">
        <v>8</v>
      </c>
      <c r="R95" s="21">
        <v>42</v>
      </c>
      <c r="S95" s="21">
        <v>379</v>
      </c>
      <c r="T95" s="21">
        <v>284</v>
      </c>
    </row>
    <row r="96" spans="1:20" ht="13.15" customHeight="1">
      <c r="A96" s="27">
        <v>68</v>
      </c>
      <c r="B96" s="28">
        <f t="shared" si="36"/>
        <v>23951</v>
      </c>
      <c r="C96" s="29">
        <v>11591</v>
      </c>
      <c r="D96" s="30">
        <v>12360</v>
      </c>
      <c r="E96" s="31">
        <f t="shared" si="37"/>
        <v>124</v>
      </c>
      <c r="F96" s="29">
        <f t="shared" si="49"/>
        <v>71</v>
      </c>
      <c r="G96" s="29">
        <f t="shared" si="49"/>
        <v>53</v>
      </c>
      <c r="H96" s="31">
        <f t="shared" si="38"/>
        <v>69</v>
      </c>
      <c r="I96" s="29">
        <f t="shared" si="50"/>
        <v>34</v>
      </c>
      <c r="J96" s="30">
        <f t="shared" si="50"/>
        <v>35</v>
      </c>
      <c r="K96" s="31">
        <f t="shared" si="39"/>
        <v>212</v>
      </c>
      <c r="L96" s="29">
        <f t="shared" si="51"/>
        <v>158</v>
      </c>
      <c r="M96" s="30">
        <f t="shared" si="51"/>
        <v>54</v>
      </c>
      <c r="N96" s="3" t="s">
        <v>114</v>
      </c>
      <c r="O96" s="21">
        <v>13</v>
      </c>
      <c r="P96" s="21">
        <v>18</v>
      </c>
      <c r="Q96" s="21">
        <v>12</v>
      </c>
      <c r="R96" s="21">
        <v>31</v>
      </c>
      <c r="S96" s="21">
        <v>370</v>
      </c>
      <c r="T96" s="21">
        <v>286</v>
      </c>
    </row>
    <row r="97" spans="1:20" ht="13.15" customHeight="1">
      <c r="A97" s="32">
        <v>69</v>
      </c>
      <c r="B97" s="33">
        <f t="shared" si="36"/>
        <v>24571</v>
      </c>
      <c r="C97" s="34">
        <v>11848</v>
      </c>
      <c r="D97" s="35">
        <v>12723</v>
      </c>
      <c r="E97" s="36">
        <f t="shared" si="37"/>
        <v>113</v>
      </c>
      <c r="F97" s="29">
        <f t="shared" si="49"/>
        <v>70</v>
      </c>
      <c r="G97" s="29">
        <f t="shared" si="49"/>
        <v>43</v>
      </c>
      <c r="H97" s="36">
        <f t="shared" si="38"/>
        <v>80</v>
      </c>
      <c r="I97" s="29">
        <f t="shared" si="50"/>
        <v>40</v>
      </c>
      <c r="J97" s="35">
        <f t="shared" si="50"/>
        <v>40</v>
      </c>
      <c r="K97" s="36">
        <f t="shared" si="39"/>
        <v>268</v>
      </c>
      <c r="L97" s="34">
        <f t="shared" si="51"/>
        <v>198</v>
      </c>
      <c r="M97" s="35">
        <f t="shared" si="51"/>
        <v>70</v>
      </c>
      <c r="N97" s="3" t="s">
        <v>115</v>
      </c>
      <c r="O97" s="21">
        <v>9</v>
      </c>
      <c r="P97" s="21">
        <v>18</v>
      </c>
      <c r="Q97" s="21">
        <v>10</v>
      </c>
      <c r="R97" s="21">
        <v>41</v>
      </c>
      <c r="S97" s="21">
        <v>383</v>
      </c>
      <c r="T97" s="21">
        <v>315</v>
      </c>
    </row>
    <row r="98" spans="1:20" ht="13.15" customHeight="1">
      <c r="A98" s="37" t="s">
        <v>116</v>
      </c>
      <c r="B98" s="23">
        <f t="shared" si="36"/>
        <v>125546</v>
      </c>
      <c r="C98" s="38">
        <f>SUM(C99:C103)</f>
        <v>60878</v>
      </c>
      <c r="D98" s="39">
        <f>SUM(D99:D103)</f>
        <v>64668</v>
      </c>
      <c r="E98" s="40">
        <f t="shared" si="37"/>
        <v>481</v>
      </c>
      <c r="F98" s="38">
        <f>SUM(F99:F103)</f>
        <v>265</v>
      </c>
      <c r="G98" s="39">
        <f>SUM(G99:G103)</f>
        <v>216</v>
      </c>
      <c r="H98" s="40">
        <f t="shared" si="38"/>
        <v>311</v>
      </c>
      <c r="I98" s="38">
        <f>SUM(I99:I103)</f>
        <v>137</v>
      </c>
      <c r="J98" s="39">
        <f>SUM(J99:J103)</f>
        <v>174</v>
      </c>
      <c r="K98" s="40">
        <f t="shared" si="39"/>
        <v>1871</v>
      </c>
      <c r="L98" s="38">
        <f>SUM(L99:L103)</f>
        <v>1305</v>
      </c>
      <c r="M98" s="39">
        <f>SUM(M99:M103)</f>
        <v>566</v>
      </c>
      <c r="N98" s="3" t="s">
        <v>117</v>
      </c>
      <c r="O98" s="21">
        <v>14</v>
      </c>
      <c r="P98" s="21">
        <v>24</v>
      </c>
      <c r="Q98" s="21">
        <v>18</v>
      </c>
      <c r="R98" s="21">
        <v>42</v>
      </c>
      <c r="S98" s="21">
        <v>423</v>
      </c>
      <c r="T98" s="21">
        <v>353</v>
      </c>
    </row>
    <row r="99" spans="1:20" ht="13.15" customHeight="1">
      <c r="A99" s="41">
        <v>70</v>
      </c>
      <c r="B99" s="28">
        <f t="shared" si="36"/>
        <v>23787</v>
      </c>
      <c r="C99" s="42">
        <v>11598</v>
      </c>
      <c r="D99" s="43">
        <v>12189</v>
      </c>
      <c r="E99" s="44">
        <f t="shared" si="37"/>
        <v>111</v>
      </c>
      <c r="F99" s="42">
        <f>O83</f>
        <v>75</v>
      </c>
      <c r="G99" s="42">
        <f>P83</f>
        <v>36</v>
      </c>
      <c r="H99" s="44">
        <f t="shared" si="38"/>
        <v>44</v>
      </c>
      <c r="I99" s="42">
        <f>Q83</f>
        <v>15</v>
      </c>
      <c r="J99" s="43">
        <f>R83</f>
        <v>29</v>
      </c>
      <c r="K99" s="44">
        <f t="shared" si="39"/>
        <v>293</v>
      </c>
      <c r="L99" s="42">
        <f>S83</f>
        <v>206</v>
      </c>
      <c r="M99" s="43">
        <f>T83</f>
        <v>87</v>
      </c>
      <c r="N99" s="3" t="s">
        <v>118</v>
      </c>
      <c r="O99" s="21">
        <v>10</v>
      </c>
      <c r="P99" s="21">
        <v>23</v>
      </c>
      <c r="Q99" s="21">
        <v>15</v>
      </c>
      <c r="R99" s="21">
        <v>36</v>
      </c>
      <c r="S99" s="21">
        <v>447</v>
      </c>
      <c r="T99" s="21">
        <v>430</v>
      </c>
    </row>
    <row r="100" spans="1:20" ht="13.15" customHeight="1">
      <c r="A100" s="27">
        <v>71</v>
      </c>
      <c r="B100" s="28">
        <f t="shared" si="36"/>
        <v>25645</v>
      </c>
      <c r="C100" s="29">
        <v>12470</v>
      </c>
      <c r="D100" s="30">
        <v>13175</v>
      </c>
      <c r="E100" s="31">
        <f t="shared" si="37"/>
        <v>97</v>
      </c>
      <c r="F100" s="29">
        <f aca="true" t="shared" si="52" ref="F100:G103">O84</f>
        <v>51</v>
      </c>
      <c r="G100" s="29">
        <f t="shared" si="52"/>
        <v>46</v>
      </c>
      <c r="H100" s="31">
        <f t="shared" si="38"/>
        <v>53</v>
      </c>
      <c r="I100" s="29">
        <f aca="true" t="shared" si="53" ref="I100:J103">Q84</f>
        <v>30</v>
      </c>
      <c r="J100" s="30">
        <f t="shared" si="53"/>
        <v>23</v>
      </c>
      <c r="K100" s="31">
        <f t="shared" si="39"/>
        <v>333</v>
      </c>
      <c r="L100" s="29">
        <f aca="true" t="shared" si="54" ref="L100:M103">S84</f>
        <v>240</v>
      </c>
      <c r="M100" s="30">
        <f t="shared" si="54"/>
        <v>93</v>
      </c>
      <c r="N100" s="3" t="s">
        <v>119</v>
      </c>
      <c r="O100" s="21">
        <v>10</v>
      </c>
      <c r="P100" s="21">
        <v>20</v>
      </c>
      <c r="Q100" s="21">
        <v>17</v>
      </c>
      <c r="R100" s="21">
        <v>21</v>
      </c>
      <c r="S100" s="21">
        <v>429</v>
      </c>
      <c r="T100" s="21">
        <v>436</v>
      </c>
    </row>
    <row r="101" spans="1:20" ht="13.15" customHeight="1">
      <c r="A101" s="27">
        <v>72</v>
      </c>
      <c r="B101" s="28">
        <f t="shared" si="36"/>
        <v>25088</v>
      </c>
      <c r="C101" s="29">
        <v>12258</v>
      </c>
      <c r="D101" s="30">
        <v>12830</v>
      </c>
      <c r="E101" s="31">
        <f t="shared" si="37"/>
        <v>99</v>
      </c>
      <c r="F101" s="29">
        <f t="shared" si="52"/>
        <v>52</v>
      </c>
      <c r="G101" s="29">
        <f t="shared" si="52"/>
        <v>47</v>
      </c>
      <c r="H101" s="31">
        <f t="shared" si="38"/>
        <v>68</v>
      </c>
      <c r="I101" s="29">
        <f t="shared" si="53"/>
        <v>29</v>
      </c>
      <c r="J101" s="30">
        <f t="shared" si="53"/>
        <v>39</v>
      </c>
      <c r="K101" s="31">
        <f t="shared" si="39"/>
        <v>359</v>
      </c>
      <c r="L101" s="29">
        <f t="shared" si="54"/>
        <v>242</v>
      </c>
      <c r="M101" s="30">
        <f t="shared" si="54"/>
        <v>117</v>
      </c>
      <c r="N101" s="3" t="s">
        <v>120</v>
      </c>
      <c r="O101" s="21">
        <v>6</v>
      </c>
      <c r="P101" s="21">
        <v>27</v>
      </c>
      <c r="Q101" s="21">
        <v>8</v>
      </c>
      <c r="R101" s="21">
        <v>42</v>
      </c>
      <c r="S101" s="21">
        <v>501</v>
      </c>
      <c r="T101" s="21">
        <v>579</v>
      </c>
    </row>
    <row r="102" spans="1:20" ht="13.15" customHeight="1">
      <c r="A102" s="27">
        <v>73</v>
      </c>
      <c r="B102" s="28">
        <f t="shared" si="36"/>
        <v>24873</v>
      </c>
      <c r="C102" s="29">
        <v>12020</v>
      </c>
      <c r="D102" s="30">
        <v>12853</v>
      </c>
      <c r="E102" s="31">
        <f t="shared" si="37"/>
        <v>83</v>
      </c>
      <c r="F102" s="29">
        <f t="shared" si="52"/>
        <v>40</v>
      </c>
      <c r="G102" s="29">
        <f t="shared" si="52"/>
        <v>43</v>
      </c>
      <c r="H102" s="31">
        <f t="shared" si="38"/>
        <v>76</v>
      </c>
      <c r="I102" s="29">
        <f t="shared" si="53"/>
        <v>33</v>
      </c>
      <c r="J102" s="30">
        <f t="shared" si="53"/>
        <v>43</v>
      </c>
      <c r="K102" s="31">
        <f t="shared" si="39"/>
        <v>408</v>
      </c>
      <c r="L102" s="29">
        <f t="shared" si="54"/>
        <v>289</v>
      </c>
      <c r="M102" s="30">
        <f t="shared" si="54"/>
        <v>119</v>
      </c>
      <c r="N102" s="3" t="s">
        <v>121</v>
      </c>
      <c r="O102" s="21">
        <v>8</v>
      </c>
      <c r="P102" s="21">
        <v>17</v>
      </c>
      <c r="Q102" s="21">
        <v>18</v>
      </c>
      <c r="R102" s="21">
        <v>38</v>
      </c>
      <c r="S102" s="21">
        <v>456</v>
      </c>
      <c r="T102" s="21">
        <v>547</v>
      </c>
    </row>
    <row r="103" spans="1:20" ht="13.15" customHeight="1">
      <c r="A103" s="32">
        <v>74</v>
      </c>
      <c r="B103" s="33">
        <f t="shared" si="36"/>
        <v>26153</v>
      </c>
      <c r="C103" s="34">
        <v>12532</v>
      </c>
      <c r="D103" s="35">
        <v>13621</v>
      </c>
      <c r="E103" s="36">
        <f t="shared" si="37"/>
        <v>91</v>
      </c>
      <c r="F103" s="29">
        <f t="shared" si="52"/>
        <v>47</v>
      </c>
      <c r="G103" s="29">
        <f t="shared" si="52"/>
        <v>44</v>
      </c>
      <c r="H103" s="36">
        <f t="shared" si="38"/>
        <v>70</v>
      </c>
      <c r="I103" s="29">
        <f t="shared" si="53"/>
        <v>30</v>
      </c>
      <c r="J103" s="35">
        <f t="shared" si="53"/>
        <v>40</v>
      </c>
      <c r="K103" s="36">
        <f t="shared" si="39"/>
        <v>478</v>
      </c>
      <c r="L103" s="34">
        <f t="shared" si="54"/>
        <v>328</v>
      </c>
      <c r="M103" s="35">
        <f t="shared" si="54"/>
        <v>150</v>
      </c>
      <c r="N103" s="3" t="s">
        <v>122</v>
      </c>
      <c r="O103" s="21">
        <v>6</v>
      </c>
      <c r="P103" s="21">
        <v>13</v>
      </c>
      <c r="Q103" s="21">
        <v>4</v>
      </c>
      <c r="R103" s="21">
        <v>32</v>
      </c>
      <c r="S103" s="21">
        <v>460</v>
      </c>
      <c r="T103" s="21">
        <v>628</v>
      </c>
    </row>
    <row r="104" spans="1:20" ht="13.15" customHeight="1">
      <c r="A104" s="37" t="s">
        <v>123</v>
      </c>
      <c r="B104" s="23">
        <f t="shared" si="36"/>
        <v>90635</v>
      </c>
      <c r="C104" s="38">
        <f>SUM(C105:C109)</f>
        <v>41456</v>
      </c>
      <c r="D104" s="39">
        <f>SUM(D105:D109)</f>
        <v>49179</v>
      </c>
      <c r="E104" s="40">
        <f t="shared" si="37"/>
        <v>282</v>
      </c>
      <c r="F104" s="38">
        <f>SUM(F105:F109)</f>
        <v>141</v>
      </c>
      <c r="G104" s="39">
        <f>SUM(G105:G109)</f>
        <v>141</v>
      </c>
      <c r="H104" s="40">
        <f t="shared" si="38"/>
        <v>261</v>
      </c>
      <c r="I104" s="54">
        <f>SUM(I105:I109)</f>
        <v>110</v>
      </c>
      <c r="J104" s="39">
        <f>SUM(J105:J109)</f>
        <v>151</v>
      </c>
      <c r="K104" s="40">
        <f t="shared" si="39"/>
        <v>2062</v>
      </c>
      <c r="L104" s="38">
        <f>SUM(L105:L109)</f>
        <v>1367</v>
      </c>
      <c r="M104" s="39">
        <f>SUM(M105:M109)</f>
        <v>695</v>
      </c>
      <c r="N104" s="3" t="s">
        <v>124</v>
      </c>
      <c r="O104" s="21">
        <v>4</v>
      </c>
      <c r="P104" s="21">
        <v>14</v>
      </c>
      <c r="Q104" s="21">
        <v>9</v>
      </c>
      <c r="R104" s="21">
        <v>34</v>
      </c>
      <c r="S104" s="21">
        <v>445</v>
      </c>
      <c r="T104" s="21">
        <v>691</v>
      </c>
    </row>
    <row r="105" spans="1:20" ht="13.15" customHeight="1">
      <c r="A105" s="41">
        <v>75</v>
      </c>
      <c r="B105" s="28">
        <f t="shared" si="36"/>
        <v>25646</v>
      </c>
      <c r="C105" s="42">
        <v>12206</v>
      </c>
      <c r="D105" s="43">
        <v>13440</v>
      </c>
      <c r="E105" s="44">
        <f t="shared" si="37"/>
        <v>78</v>
      </c>
      <c r="F105" s="42">
        <f>O88</f>
        <v>41</v>
      </c>
      <c r="G105" s="42">
        <f>P88</f>
        <v>37</v>
      </c>
      <c r="H105" s="44">
        <f t="shared" si="38"/>
        <v>75</v>
      </c>
      <c r="I105" s="29">
        <f>Q88</f>
        <v>30</v>
      </c>
      <c r="J105" s="43">
        <f>R88</f>
        <v>45</v>
      </c>
      <c r="K105" s="44">
        <f t="shared" si="39"/>
        <v>471</v>
      </c>
      <c r="L105" s="42">
        <f>S88</f>
        <v>322</v>
      </c>
      <c r="M105" s="43">
        <f>T88</f>
        <v>149</v>
      </c>
      <c r="N105" s="3" t="s">
        <v>125</v>
      </c>
      <c r="O105" s="21">
        <v>5</v>
      </c>
      <c r="P105" s="21">
        <v>10</v>
      </c>
      <c r="Q105" s="21">
        <v>8</v>
      </c>
      <c r="R105" s="21">
        <v>28</v>
      </c>
      <c r="S105" s="21">
        <v>419</v>
      </c>
      <c r="T105" s="21">
        <v>703</v>
      </c>
    </row>
    <row r="106" spans="1:20" ht="13.15" customHeight="1">
      <c r="A106" s="27">
        <v>76</v>
      </c>
      <c r="B106" s="28">
        <f t="shared" si="36"/>
        <v>21244</v>
      </c>
      <c r="C106" s="29">
        <v>9921</v>
      </c>
      <c r="D106" s="30">
        <v>11323</v>
      </c>
      <c r="E106" s="31">
        <f t="shared" si="37"/>
        <v>72</v>
      </c>
      <c r="F106" s="29">
        <f aca="true" t="shared" si="55" ref="F106:G109">O89</f>
        <v>45</v>
      </c>
      <c r="G106" s="29">
        <f t="shared" si="55"/>
        <v>27</v>
      </c>
      <c r="H106" s="31">
        <f t="shared" si="38"/>
        <v>67</v>
      </c>
      <c r="I106" s="29">
        <f aca="true" t="shared" si="56" ref="I106:J109">Q89</f>
        <v>27</v>
      </c>
      <c r="J106" s="30">
        <f t="shared" si="56"/>
        <v>40</v>
      </c>
      <c r="K106" s="31">
        <f t="shared" si="39"/>
        <v>441</v>
      </c>
      <c r="L106" s="29">
        <f aca="true" t="shared" si="57" ref="L106:M109">S89</f>
        <v>296</v>
      </c>
      <c r="M106" s="30">
        <f t="shared" si="57"/>
        <v>145</v>
      </c>
      <c r="N106" s="3" t="s">
        <v>126</v>
      </c>
      <c r="O106" s="21">
        <v>1</v>
      </c>
      <c r="P106" s="21">
        <v>7</v>
      </c>
      <c r="Q106" s="21">
        <v>10</v>
      </c>
      <c r="R106" s="21">
        <v>33</v>
      </c>
      <c r="S106" s="21">
        <v>394</v>
      </c>
      <c r="T106" s="21">
        <v>654</v>
      </c>
    </row>
    <row r="107" spans="1:20" ht="13.15" customHeight="1">
      <c r="A107" s="27">
        <v>77</v>
      </c>
      <c r="B107" s="28">
        <f t="shared" si="36"/>
        <v>13650</v>
      </c>
      <c r="C107" s="29">
        <v>6115</v>
      </c>
      <c r="D107" s="30">
        <v>7535</v>
      </c>
      <c r="E107" s="31">
        <f t="shared" si="37"/>
        <v>43</v>
      </c>
      <c r="F107" s="29">
        <f t="shared" si="55"/>
        <v>22</v>
      </c>
      <c r="G107" s="29">
        <f t="shared" si="55"/>
        <v>21</v>
      </c>
      <c r="H107" s="31">
        <f t="shared" si="38"/>
        <v>37</v>
      </c>
      <c r="I107" s="29">
        <f t="shared" si="56"/>
        <v>14</v>
      </c>
      <c r="J107" s="30">
        <f t="shared" si="56"/>
        <v>23</v>
      </c>
      <c r="K107" s="31">
        <f t="shared" si="39"/>
        <v>331</v>
      </c>
      <c r="L107" s="29">
        <f t="shared" si="57"/>
        <v>221</v>
      </c>
      <c r="M107" s="30">
        <f t="shared" si="57"/>
        <v>110</v>
      </c>
      <c r="N107" s="3" t="s">
        <v>127</v>
      </c>
      <c r="O107" s="21">
        <v>2</v>
      </c>
      <c r="P107" s="21">
        <v>7</v>
      </c>
      <c r="Q107" s="21">
        <v>4</v>
      </c>
      <c r="R107" s="21">
        <v>13</v>
      </c>
      <c r="S107" s="21">
        <v>303</v>
      </c>
      <c r="T107" s="21">
        <v>671</v>
      </c>
    </row>
    <row r="108" spans="1:20" ht="13.15" customHeight="1">
      <c r="A108" s="27">
        <v>78</v>
      </c>
      <c r="B108" s="28">
        <f t="shared" si="36"/>
        <v>13618</v>
      </c>
      <c r="C108" s="29">
        <v>6140</v>
      </c>
      <c r="D108" s="30">
        <v>7478</v>
      </c>
      <c r="E108" s="31">
        <f t="shared" si="37"/>
        <v>38</v>
      </c>
      <c r="F108" s="29">
        <f t="shared" si="55"/>
        <v>13</v>
      </c>
      <c r="G108" s="29">
        <f t="shared" si="55"/>
        <v>25</v>
      </c>
      <c r="H108" s="31">
        <f t="shared" si="38"/>
        <v>41</v>
      </c>
      <c r="I108" s="29">
        <f t="shared" si="56"/>
        <v>20</v>
      </c>
      <c r="J108" s="30">
        <f t="shared" si="56"/>
        <v>21</v>
      </c>
      <c r="K108" s="31">
        <f t="shared" si="39"/>
        <v>347</v>
      </c>
      <c r="L108" s="29">
        <f t="shared" si="57"/>
        <v>229</v>
      </c>
      <c r="M108" s="30">
        <f t="shared" si="57"/>
        <v>118</v>
      </c>
      <c r="N108" s="3" t="s">
        <v>128</v>
      </c>
      <c r="O108" s="21">
        <v>2</v>
      </c>
      <c r="P108" s="21">
        <v>4</v>
      </c>
      <c r="Q108" s="21">
        <v>4</v>
      </c>
      <c r="R108" s="21">
        <v>10</v>
      </c>
      <c r="S108" s="21">
        <v>254</v>
      </c>
      <c r="T108" s="21">
        <v>643</v>
      </c>
    </row>
    <row r="109" spans="1:20" ht="13.15" customHeight="1">
      <c r="A109" s="32">
        <v>79</v>
      </c>
      <c r="B109" s="33">
        <f t="shared" si="36"/>
        <v>16477</v>
      </c>
      <c r="C109" s="34">
        <v>7074</v>
      </c>
      <c r="D109" s="35">
        <v>9403</v>
      </c>
      <c r="E109" s="36">
        <f t="shared" si="37"/>
        <v>51</v>
      </c>
      <c r="F109" s="29">
        <f t="shared" si="55"/>
        <v>20</v>
      </c>
      <c r="G109" s="29">
        <f t="shared" si="55"/>
        <v>31</v>
      </c>
      <c r="H109" s="36">
        <f t="shared" si="38"/>
        <v>41</v>
      </c>
      <c r="I109" s="29">
        <f t="shared" si="56"/>
        <v>19</v>
      </c>
      <c r="J109" s="35">
        <f t="shared" si="56"/>
        <v>22</v>
      </c>
      <c r="K109" s="36">
        <f t="shared" si="39"/>
        <v>472</v>
      </c>
      <c r="L109" s="34">
        <f t="shared" si="57"/>
        <v>299</v>
      </c>
      <c r="M109" s="35">
        <f t="shared" si="57"/>
        <v>173</v>
      </c>
      <c r="N109" s="3" t="s">
        <v>129</v>
      </c>
      <c r="O109" s="21">
        <v>1</v>
      </c>
      <c r="P109" s="21">
        <v>6</v>
      </c>
      <c r="Q109" s="21">
        <v>1</v>
      </c>
      <c r="R109" s="21">
        <v>10</v>
      </c>
      <c r="S109" s="21">
        <v>192</v>
      </c>
      <c r="T109" s="21">
        <v>597</v>
      </c>
    </row>
    <row r="110" spans="1:20" ht="13.15" customHeight="1">
      <c r="A110" s="37" t="s">
        <v>130</v>
      </c>
      <c r="B110" s="23">
        <f t="shared" si="36"/>
        <v>73649</v>
      </c>
      <c r="C110" s="38">
        <f>SUM(C111:C115)</f>
        <v>29876</v>
      </c>
      <c r="D110" s="39">
        <f>SUM(D111:D115)</f>
        <v>43773</v>
      </c>
      <c r="E110" s="40">
        <f t="shared" si="37"/>
        <v>176</v>
      </c>
      <c r="F110" s="38">
        <f>SUM(F111:F115)</f>
        <v>68</v>
      </c>
      <c r="G110" s="39">
        <f>SUM(G111:G115)</f>
        <v>108</v>
      </c>
      <c r="H110" s="40">
        <f t="shared" si="38"/>
        <v>250</v>
      </c>
      <c r="I110" s="38">
        <f>SUM(I111:I115)</f>
        <v>67</v>
      </c>
      <c r="J110" s="39">
        <f>SUM(J111:J115)</f>
        <v>183</v>
      </c>
      <c r="K110" s="40">
        <f t="shared" si="39"/>
        <v>3077</v>
      </c>
      <c r="L110" s="38">
        <f>SUM(L111:L115)</f>
        <v>1791</v>
      </c>
      <c r="M110" s="39">
        <f>SUM(M111:M115)</f>
        <v>1286</v>
      </c>
      <c r="N110" s="3" t="s">
        <v>131</v>
      </c>
      <c r="O110" s="21">
        <v>1</v>
      </c>
      <c r="P110" s="21">
        <v>0</v>
      </c>
      <c r="Q110" s="21">
        <v>1</v>
      </c>
      <c r="R110" s="21">
        <v>5</v>
      </c>
      <c r="S110" s="21">
        <v>157</v>
      </c>
      <c r="T110" s="21">
        <v>480</v>
      </c>
    </row>
    <row r="111" spans="1:20" ht="13.15" customHeight="1">
      <c r="A111" s="41">
        <v>80</v>
      </c>
      <c r="B111" s="28">
        <f t="shared" si="36"/>
        <v>15354</v>
      </c>
      <c r="C111" s="42">
        <v>6504</v>
      </c>
      <c r="D111" s="43">
        <v>8850</v>
      </c>
      <c r="E111" s="44">
        <f t="shared" si="37"/>
        <v>39</v>
      </c>
      <c r="F111" s="42">
        <f>O93</f>
        <v>15</v>
      </c>
      <c r="G111" s="42">
        <f>P93</f>
        <v>24</v>
      </c>
      <c r="H111" s="44">
        <f t="shared" si="38"/>
        <v>54</v>
      </c>
      <c r="I111" s="42">
        <f>Q93</f>
        <v>25</v>
      </c>
      <c r="J111" s="43">
        <f>R93</f>
        <v>29</v>
      </c>
      <c r="K111" s="44">
        <f t="shared" si="39"/>
        <v>463</v>
      </c>
      <c r="L111" s="42">
        <f>S93</f>
        <v>296</v>
      </c>
      <c r="M111" s="43">
        <f>T93</f>
        <v>167</v>
      </c>
      <c r="N111" s="3" t="s">
        <v>132</v>
      </c>
      <c r="O111" s="21">
        <v>0</v>
      </c>
      <c r="P111" s="21">
        <v>0</v>
      </c>
      <c r="Q111" s="21">
        <v>0</v>
      </c>
      <c r="R111" s="21">
        <v>1</v>
      </c>
      <c r="S111" s="21">
        <v>108</v>
      </c>
      <c r="T111" s="21">
        <v>435</v>
      </c>
    </row>
    <row r="112" spans="1:20" ht="13.15" customHeight="1">
      <c r="A112" s="27">
        <v>81</v>
      </c>
      <c r="B112" s="28">
        <f t="shared" si="36"/>
        <v>15737</v>
      </c>
      <c r="C112" s="29">
        <v>6595</v>
      </c>
      <c r="D112" s="30">
        <v>9142</v>
      </c>
      <c r="E112" s="31">
        <f t="shared" si="37"/>
        <v>42</v>
      </c>
      <c r="F112" s="29">
        <f aca="true" t="shared" si="58" ref="F112:G115">O94</f>
        <v>17</v>
      </c>
      <c r="G112" s="29">
        <f t="shared" si="58"/>
        <v>25</v>
      </c>
      <c r="H112" s="31">
        <f t="shared" si="38"/>
        <v>52</v>
      </c>
      <c r="I112" s="29">
        <f>Q94</f>
        <v>12</v>
      </c>
      <c r="J112" s="30">
        <f>R94</f>
        <v>40</v>
      </c>
      <c r="K112" s="31">
        <f t="shared" si="39"/>
        <v>597</v>
      </c>
      <c r="L112" s="29">
        <f aca="true" t="shared" si="59" ref="L112:M115">S94</f>
        <v>363</v>
      </c>
      <c r="M112" s="30">
        <f t="shared" si="59"/>
        <v>234</v>
      </c>
      <c r="N112" s="3" t="s">
        <v>133</v>
      </c>
      <c r="O112" s="21">
        <v>0</v>
      </c>
      <c r="P112" s="21">
        <v>1</v>
      </c>
      <c r="Q112" s="21">
        <v>1</v>
      </c>
      <c r="R112" s="21">
        <v>1</v>
      </c>
      <c r="S112" s="21">
        <v>90</v>
      </c>
      <c r="T112" s="21">
        <v>339</v>
      </c>
    </row>
    <row r="113" spans="1:20" ht="13.15" customHeight="1">
      <c r="A113" s="27">
        <v>82</v>
      </c>
      <c r="B113" s="28">
        <f t="shared" si="36"/>
        <v>15694</v>
      </c>
      <c r="C113" s="29">
        <v>6386</v>
      </c>
      <c r="D113" s="30">
        <v>9308</v>
      </c>
      <c r="E113" s="31">
        <f t="shared" si="37"/>
        <v>37</v>
      </c>
      <c r="F113" s="29">
        <f t="shared" si="58"/>
        <v>14</v>
      </c>
      <c r="G113" s="29">
        <f t="shared" si="58"/>
        <v>23</v>
      </c>
      <c r="H113" s="31">
        <f t="shared" si="38"/>
        <v>50</v>
      </c>
      <c r="I113" s="29">
        <f aca="true" t="shared" si="60" ref="I113:J115">Q95</f>
        <v>8</v>
      </c>
      <c r="J113" s="30">
        <f t="shared" si="60"/>
        <v>42</v>
      </c>
      <c r="K113" s="31">
        <f t="shared" si="39"/>
        <v>663</v>
      </c>
      <c r="L113" s="29">
        <f t="shared" si="59"/>
        <v>379</v>
      </c>
      <c r="M113" s="30">
        <f t="shared" si="59"/>
        <v>284</v>
      </c>
      <c r="N113" s="3" t="s">
        <v>134</v>
      </c>
      <c r="O113" s="21">
        <v>1</v>
      </c>
      <c r="P113" s="21">
        <v>1</v>
      </c>
      <c r="Q113" s="21">
        <v>2</v>
      </c>
      <c r="R113" s="21">
        <v>5</v>
      </c>
      <c r="S113" s="21">
        <v>121</v>
      </c>
      <c r="T113" s="21">
        <v>921</v>
      </c>
    </row>
    <row r="114" spans="1:13" ht="13.15" customHeight="1">
      <c r="A114" s="27">
        <v>83</v>
      </c>
      <c r="B114" s="28">
        <f t="shared" si="36"/>
        <v>13892</v>
      </c>
      <c r="C114" s="29">
        <v>5436</v>
      </c>
      <c r="D114" s="30">
        <v>8456</v>
      </c>
      <c r="E114" s="31">
        <f t="shared" si="37"/>
        <v>31</v>
      </c>
      <c r="F114" s="29">
        <f t="shared" si="58"/>
        <v>13</v>
      </c>
      <c r="G114" s="29">
        <f t="shared" si="58"/>
        <v>18</v>
      </c>
      <c r="H114" s="31">
        <f t="shared" si="38"/>
        <v>43</v>
      </c>
      <c r="I114" s="29">
        <f t="shared" si="60"/>
        <v>12</v>
      </c>
      <c r="J114" s="30">
        <f t="shared" si="60"/>
        <v>31</v>
      </c>
      <c r="K114" s="31">
        <f t="shared" si="39"/>
        <v>656</v>
      </c>
      <c r="L114" s="29">
        <f t="shared" si="59"/>
        <v>370</v>
      </c>
      <c r="M114" s="30">
        <f t="shared" si="59"/>
        <v>286</v>
      </c>
    </row>
    <row r="115" spans="1:13" ht="13.15" customHeight="1">
      <c r="A115" s="32">
        <v>84</v>
      </c>
      <c r="B115" s="33">
        <f t="shared" si="36"/>
        <v>12972</v>
      </c>
      <c r="C115" s="34">
        <v>4955</v>
      </c>
      <c r="D115" s="35">
        <v>8017</v>
      </c>
      <c r="E115" s="36">
        <f t="shared" si="37"/>
        <v>27</v>
      </c>
      <c r="F115" s="29">
        <f t="shared" si="58"/>
        <v>9</v>
      </c>
      <c r="G115" s="29">
        <f t="shared" si="58"/>
        <v>18</v>
      </c>
      <c r="H115" s="36">
        <f t="shared" si="38"/>
        <v>51</v>
      </c>
      <c r="I115" s="34">
        <f t="shared" si="60"/>
        <v>10</v>
      </c>
      <c r="J115" s="35">
        <f t="shared" si="60"/>
        <v>41</v>
      </c>
      <c r="K115" s="36">
        <f t="shared" si="39"/>
        <v>698</v>
      </c>
      <c r="L115" s="34">
        <f t="shared" si="59"/>
        <v>383</v>
      </c>
      <c r="M115" s="35">
        <f t="shared" si="59"/>
        <v>315</v>
      </c>
    </row>
    <row r="116" spans="1:13" ht="13.15" customHeight="1">
      <c r="A116" s="37" t="s">
        <v>135</v>
      </c>
      <c r="B116" s="23">
        <f t="shared" si="36"/>
        <v>58356</v>
      </c>
      <c r="C116" s="38">
        <f>SUM(C117:C121)</f>
        <v>20836</v>
      </c>
      <c r="D116" s="39">
        <f>SUM(D117:D121)</f>
        <v>37520</v>
      </c>
      <c r="E116" s="40">
        <f t="shared" si="37"/>
        <v>159</v>
      </c>
      <c r="F116" s="38">
        <f>SUM(F117:F121)</f>
        <v>48</v>
      </c>
      <c r="G116" s="39">
        <f>SUM(G117:G121)</f>
        <v>111</v>
      </c>
      <c r="H116" s="40">
        <f t="shared" si="38"/>
        <v>255</v>
      </c>
      <c r="I116" s="38">
        <f>SUM(I117:I121)</f>
        <v>76</v>
      </c>
      <c r="J116" s="39">
        <f>SUM(J117:J121)</f>
        <v>179</v>
      </c>
      <c r="K116" s="40">
        <f t="shared" si="39"/>
        <v>4601</v>
      </c>
      <c r="L116" s="38">
        <f>SUM(L117:L121)</f>
        <v>2256</v>
      </c>
      <c r="M116" s="39">
        <f>SUM(M117:M121)</f>
        <v>2345</v>
      </c>
    </row>
    <row r="117" spans="1:13" ht="13.15" customHeight="1">
      <c r="A117" s="41">
        <v>85</v>
      </c>
      <c r="B117" s="28">
        <f t="shared" si="36"/>
        <v>12870</v>
      </c>
      <c r="C117" s="42">
        <v>4935</v>
      </c>
      <c r="D117" s="43">
        <v>7935</v>
      </c>
      <c r="E117" s="44">
        <f t="shared" si="37"/>
        <v>38</v>
      </c>
      <c r="F117" s="42">
        <f>O98</f>
        <v>14</v>
      </c>
      <c r="G117" s="42">
        <f>P98</f>
        <v>24</v>
      </c>
      <c r="H117" s="44">
        <f t="shared" si="38"/>
        <v>60</v>
      </c>
      <c r="I117" s="42">
        <f>Q98</f>
        <v>18</v>
      </c>
      <c r="J117" s="43">
        <f>R98</f>
        <v>42</v>
      </c>
      <c r="K117" s="44">
        <f t="shared" si="39"/>
        <v>776</v>
      </c>
      <c r="L117" s="42">
        <f>S98</f>
        <v>423</v>
      </c>
      <c r="M117" s="43">
        <f>T98</f>
        <v>353</v>
      </c>
    </row>
    <row r="118" spans="1:13" ht="13.15" customHeight="1">
      <c r="A118" s="27">
        <v>86</v>
      </c>
      <c r="B118" s="28">
        <f t="shared" si="36"/>
        <v>12911</v>
      </c>
      <c r="C118" s="29">
        <v>4734</v>
      </c>
      <c r="D118" s="30">
        <v>8177</v>
      </c>
      <c r="E118" s="31">
        <f t="shared" si="37"/>
        <v>33</v>
      </c>
      <c r="F118" s="29">
        <f aca="true" t="shared" si="61" ref="F118:G121">O99</f>
        <v>10</v>
      </c>
      <c r="G118" s="29">
        <f t="shared" si="61"/>
        <v>23</v>
      </c>
      <c r="H118" s="31">
        <f t="shared" si="38"/>
        <v>51</v>
      </c>
      <c r="I118" s="29">
        <f aca="true" t="shared" si="62" ref="I118:J121">Q99</f>
        <v>15</v>
      </c>
      <c r="J118" s="30">
        <f t="shared" si="62"/>
        <v>36</v>
      </c>
      <c r="K118" s="31">
        <f t="shared" si="39"/>
        <v>877</v>
      </c>
      <c r="L118" s="29">
        <f aca="true" t="shared" si="63" ref="L118:M121">S99</f>
        <v>447</v>
      </c>
      <c r="M118" s="30">
        <f t="shared" si="63"/>
        <v>430</v>
      </c>
    </row>
    <row r="119" spans="1:13" ht="13.15" customHeight="1">
      <c r="A119" s="27">
        <v>87</v>
      </c>
      <c r="B119" s="28">
        <f t="shared" si="36"/>
        <v>11574</v>
      </c>
      <c r="C119" s="29">
        <v>4119</v>
      </c>
      <c r="D119" s="30">
        <v>7455</v>
      </c>
      <c r="E119" s="31">
        <f t="shared" si="37"/>
        <v>30</v>
      </c>
      <c r="F119" s="29">
        <f t="shared" si="61"/>
        <v>10</v>
      </c>
      <c r="G119" s="29">
        <f t="shared" si="61"/>
        <v>20</v>
      </c>
      <c r="H119" s="31">
        <f t="shared" si="38"/>
        <v>38</v>
      </c>
      <c r="I119" s="29">
        <f t="shared" si="62"/>
        <v>17</v>
      </c>
      <c r="J119" s="30">
        <f t="shared" si="62"/>
        <v>21</v>
      </c>
      <c r="K119" s="31">
        <f t="shared" si="39"/>
        <v>865</v>
      </c>
      <c r="L119" s="29">
        <f t="shared" si="63"/>
        <v>429</v>
      </c>
      <c r="M119" s="30">
        <f t="shared" si="63"/>
        <v>436</v>
      </c>
    </row>
    <row r="120" spans="1:13" ht="13.15" customHeight="1">
      <c r="A120" s="27">
        <v>88</v>
      </c>
      <c r="B120" s="28">
        <f t="shared" si="36"/>
        <v>11176</v>
      </c>
      <c r="C120" s="29">
        <v>3801</v>
      </c>
      <c r="D120" s="30">
        <v>7375</v>
      </c>
      <c r="E120" s="31">
        <f t="shared" si="37"/>
        <v>33</v>
      </c>
      <c r="F120" s="29">
        <f t="shared" si="61"/>
        <v>6</v>
      </c>
      <c r="G120" s="29">
        <f t="shared" si="61"/>
        <v>27</v>
      </c>
      <c r="H120" s="31">
        <f t="shared" si="38"/>
        <v>50</v>
      </c>
      <c r="I120" s="29">
        <f t="shared" si="62"/>
        <v>8</v>
      </c>
      <c r="J120" s="30">
        <f t="shared" si="62"/>
        <v>42</v>
      </c>
      <c r="K120" s="31">
        <f t="shared" si="39"/>
        <v>1080</v>
      </c>
      <c r="L120" s="29">
        <f t="shared" si="63"/>
        <v>501</v>
      </c>
      <c r="M120" s="30">
        <f t="shared" si="63"/>
        <v>579</v>
      </c>
    </row>
    <row r="121" spans="1:13" ht="13.15" customHeight="1">
      <c r="A121" s="32">
        <v>89</v>
      </c>
      <c r="B121" s="33">
        <f t="shared" si="36"/>
        <v>9825</v>
      </c>
      <c r="C121" s="34">
        <v>3247</v>
      </c>
      <c r="D121" s="35">
        <v>6578</v>
      </c>
      <c r="E121" s="36">
        <f t="shared" si="37"/>
        <v>25</v>
      </c>
      <c r="F121" s="29">
        <f t="shared" si="61"/>
        <v>8</v>
      </c>
      <c r="G121" s="29">
        <f t="shared" si="61"/>
        <v>17</v>
      </c>
      <c r="H121" s="36">
        <f t="shared" si="38"/>
        <v>56</v>
      </c>
      <c r="I121" s="34">
        <f t="shared" si="62"/>
        <v>18</v>
      </c>
      <c r="J121" s="35">
        <f t="shared" si="62"/>
        <v>38</v>
      </c>
      <c r="K121" s="36">
        <f t="shared" si="39"/>
        <v>1003</v>
      </c>
      <c r="L121" s="34">
        <f t="shared" si="63"/>
        <v>456</v>
      </c>
      <c r="M121" s="35">
        <f t="shared" si="63"/>
        <v>547</v>
      </c>
    </row>
    <row r="122" spans="1:13" ht="13.15" customHeight="1">
      <c r="A122" s="37" t="s">
        <v>136</v>
      </c>
      <c r="B122" s="23">
        <f t="shared" si="36"/>
        <v>34016</v>
      </c>
      <c r="C122" s="38">
        <f>SUM(C123:C127)</f>
        <v>9427</v>
      </c>
      <c r="D122" s="39">
        <f>SUM(D123:D127)</f>
        <v>24589</v>
      </c>
      <c r="E122" s="40">
        <f t="shared" si="37"/>
        <v>69</v>
      </c>
      <c r="F122" s="38">
        <f>SUM(F123:F127)</f>
        <v>18</v>
      </c>
      <c r="G122" s="39">
        <f>SUM(G123:G127)</f>
        <v>51</v>
      </c>
      <c r="H122" s="40">
        <f t="shared" si="38"/>
        <v>175</v>
      </c>
      <c r="I122" s="38">
        <f>SUM(I123:I127)</f>
        <v>35</v>
      </c>
      <c r="J122" s="39">
        <f>SUM(J123:J127)</f>
        <v>140</v>
      </c>
      <c r="K122" s="40">
        <f t="shared" si="39"/>
        <v>5368</v>
      </c>
      <c r="L122" s="38">
        <f>SUM(L123:L127)</f>
        <v>2021</v>
      </c>
      <c r="M122" s="39">
        <f>SUM(M123:M127)</f>
        <v>3347</v>
      </c>
    </row>
    <row r="123" spans="1:13" ht="13.15" customHeight="1">
      <c r="A123" s="41">
        <v>90</v>
      </c>
      <c r="B123" s="28">
        <f t="shared" si="36"/>
        <v>9078</v>
      </c>
      <c r="C123" s="42">
        <v>2819</v>
      </c>
      <c r="D123" s="43">
        <v>6259</v>
      </c>
      <c r="E123" s="44">
        <f t="shared" si="37"/>
        <v>19</v>
      </c>
      <c r="F123" s="42">
        <f>O103</f>
        <v>6</v>
      </c>
      <c r="G123" s="42">
        <f>P103</f>
        <v>13</v>
      </c>
      <c r="H123" s="44">
        <f t="shared" si="38"/>
        <v>36</v>
      </c>
      <c r="I123" s="42">
        <f>Q103</f>
        <v>4</v>
      </c>
      <c r="J123" s="43">
        <f>R103</f>
        <v>32</v>
      </c>
      <c r="K123" s="44">
        <f t="shared" si="39"/>
        <v>1088</v>
      </c>
      <c r="L123" s="42">
        <f>S103</f>
        <v>460</v>
      </c>
      <c r="M123" s="43">
        <f>T103</f>
        <v>628</v>
      </c>
    </row>
    <row r="124" spans="1:13" ht="13.15" customHeight="1">
      <c r="A124" s="27">
        <v>91</v>
      </c>
      <c r="B124" s="28">
        <f t="shared" si="36"/>
        <v>8102</v>
      </c>
      <c r="C124" s="29">
        <v>2361</v>
      </c>
      <c r="D124" s="30">
        <v>5741</v>
      </c>
      <c r="E124" s="31">
        <f t="shared" si="37"/>
        <v>18</v>
      </c>
      <c r="F124" s="29">
        <f aca="true" t="shared" si="64" ref="F124:G127">O104</f>
        <v>4</v>
      </c>
      <c r="G124" s="29">
        <f t="shared" si="64"/>
        <v>14</v>
      </c>
      <c r="H124" s="31">
        <f t="shared" si="38"/>
        <v>43</v>
      </c>
      <c r="I124" s="29">
        <f aca="true" t="shared" si="65" ref="I124:J127">Q104</f>
        <v>9</v>
      </c>
      <c r="J124" s="30">
        <f t="shared" si="65"/>
        <v>34</v>
      </c>
      <c r="K124" s="31">
        <f t="shared" si="39"/>
        <v>1136</v>
      </c>
      <c r="L124" s="29">
        <f aca="true" t="shared" si="66" ref="L124:M127">S104</f>
        <v>445</v>
      </c>
      <c r="M124" s="30">
        <f t="shared" si="66"/>
        <v>691</v>
      </c>
    </row>
    <row r="125" spans="1:13" ht="13.15" customHeight="1">
      <c r="A125" s="27">
        <v>92</v>
      </c>
      <c r="B125" s="28">
        <f t="shared" si="36"/>
        <v>6565</v>
      </c>
      <c r="C125" s="29">
        <v>1802</v>
      </c>
      <c r="D125" s="30">
        <v>4763</v>
      </c>
      <c r="E125" s="31">
        <f t="shared" si="37"/>
        <v>15</v>
      </c>
      <c r="F125" s="29">
        <f t="shared" si="64"/>
        <v>5</v>
      </c>
      <c r="G125" s="29">
        <f t="shared" si="64"/>
        <v>10</v>
      </c>
      <c r="H125" s="31">
        <f t="shared" si="38"/>
        <v>36</v>
      </c>
      <c r="I125" s="29">
        <f t="shared" si="65"/>
        <v>8</v>
      </c>
      <c r="J125" s="30">
        <f t="shared" si="65"/>
        <v>28</v>
      </c>
      <c r="K125" s="31">
        <f t="shared" si="39"/>
        <v>1122</v>
      </c>
      <c r="L125" s="29">
        <f t="shared" si="66"/>
        <v>419</v>
      </c>
      <c r="M125" s="30">
        <f t="shared" si="66"/>
        <v>703</v>
      </c>
    </row>
    <row r="126" spans="1:13" ht="13.15" customHeight="1">
      <c r="A126" s="27">
        <v>93</v>
      </c>
      <c r="B126" s="28">
        <f t="shared" si="36"/>
        <v>5723</v>
      </c>
      <c r="C126" s="29">
        <v>1429</v>
      </c>
      <c r="D126" s="30">
        <v>4294</v>
      </c>
      <c r="E126" s="31">
        <f t="shared" si="37"/>
        <v>8</v>
      </c>
      <c r="F126" s="29">
        <f t="shared" si="64"/>
        <v>1</v>
      </c>
      <c r="G126" s="29">
        <f t="shared" si="64"/>
        <v>7</v>
      </c>
      <c r="H126" s="31">
        <f t="shared" si="38"/>
        <v>43</v>
      </c>
      <c r="I126" s="29">
        <f t="shared" si="65"/>
        <v>10</v>
      </c>
      <c r="J126" s="30">
        <f t="shared" si="65"/>
        <v>33</v>
      </c>
      <c r="K126" s="31">
        <f t="shared" si="39"/>
        <v>1048</v>
      </c>
      <c r="L126" s="29">
        <f t="shared" si="66"/>
        <v>394</v>
      </c>
      <c r="M126" s="30">
        <f t="shared" si="66"/>
        <v>654</v>
      </c>
    </row>
    <row r="127" spans="1:13" ht="13.15" customHeight="1">
      <c r="A127" s="32">
        <v>94</v>
      </c>
      <c r="B127" s="33">
        <f t="shared" si="36"/>
        <v>4548</v>
      </c>
      <c r="C127" s="34">
        <v>1016</v>
      </c>
      <c r="D127" s="35">
        <v>3532</v>
      </c>
      <c r="E127" s="36">
        <f t="shared" si="37"/>
        <v>9</v>
      </c>
      <c r="F127" s="29">
        <f t="shared" si="64"/>
        <v>2</v>
      </c>
      <c r="G127" s="29">
        <f t="shared" si="64"/>
        <v>7</v>
      </c>
      <c r="H127" s="36">
        <f t="shared" si="38"/>
        <v>17</v>
      </c>
      <c r="I127" s="34">
        <f t="shared" si="65"/>
        <v>4</v>
      </c>
      <c r="J127" s="35">
        <f t="shared" si="65"/>
        <v>13</v>
      </c>
      <c r="K127" s="36">
        <f t="shared" si="39"/>
        <v>974</v>
      </c>
      <c r="L127" s="34">
        <f t="shared" si="66"/>
        <v>303</v>
      </c>
      <c r="M127" s="35">
        <f t="shared" si="66"/>
        <v>671</v>
      </c>
    </row>
    <row r="128" spans="1:13" ht="13.15" customHeight="1">
      <c r="A128" s="37" t="s">
        <v>137</v>
      </c>
      <c r="B128" s="23">
        <f>SUM(C128:D128)</f>
        <v>10640</v>
      </c>
      <c r="C128" s="38">
        <f>SUM(C129:C133)</f>
        <v>1998</v>
      </c>
      <c r="D128" s="39">
        <f>SUM(D129:D133)</f>
        <v>8642</v>
      </c>
      <c r="E128" s="40">
        <f t="shared" si="37"/>
        <v>15</v>
      </c>
      <c r="F128" s="38">
        <f>SUM(F129:F133)</f>
        <v>4</v>
      </c>
      <c r="G128" s="39">
        <f>SUM(G129:G133)</f>
        <v>11</v>
      </c>
      <c r="H128" s="40">
        <f t="shared" si="38"/>
        <v>34</v>
      </c>
      <c r="I128" s="38">
        <f>SUM(I129:I133)</f>
        <v>7</v>
      </c>
      <c r="J128" s="39">
        <f>SUM(J129:J133)</f>
        <v>27</v>
      </c>
      <c r="K128" s="40">
        <f t="shared" si="39"/>
        <v>3295</v>
      </c>
      <c r="L128" s="38">
        <f>SUM(L129:L133)</f>
        <v>801</v>
      </c>
      <c r="M128" s="39">
        <f>SUM(M129:M133)</f>
        <v>2494</v>
      </c>
    </row>
    <row r="129" spans="1:13" ht="13.15" customHeight="1">
      <c r="A129" s="41">
        <v>95</v>
      </c>
      <c r="B129" s="28">
        <f t="shared" si="36"/>
        <v>3682</v>
      </c>
      <c r="C129" s="42">
        <v>784</v>
      </c>
      <c r="D129" s="43">
        <v>2898</v>
      </c>
      <c r="E129" s="44">
        <f t="shared" si="37"/>
        <v>6</v>
      </c>
      <c r="F129" s="42">
        <f>O108</f>
        <v>2</v>
      </c>
      <c r="G129" s="42">
        <f>P108</f>
        <v>4</v>
      </c>
      <c r="H129" s="44">
        <f t="shared" si="38"/>
        <v>14</v>
      </c>
      <c r="I129" s="42">
        <f>Q108</f>
        <v>4</v>
      </c>
      <c r="J129" s="43">
        <f>R108</f>
        <v>10</v>
      </c>
      <c r="K129" s="44">
        <f t="shared" si="39"/>
        <v>897</v>
      </c>
      <c r="L129" s="42">
        <f>S108</f>
        <v>254</v>
      </c>
      <c r="M129" s="43">
        <f>T108</f>
        <v>643</v>
      </c>
    </row>
    <row r="130" spans="1:13" ht="13.15" customHeight="1">
      <c r="A130" s="27">
        <v>96</v>
      </c>
      <c r="B130" s="28">
        <f t="shared" si="36"/>
        <v>2692</v>
      </c>
      <c r="C130" s="29">
        <v>531</v>
      </c>
      <c r="D130" s="30">
        <v>2161</v>
      </c>
      <c r="E130" s="31">
        <f t="shared" si="37"/>
        <v>7</v>
      </c>
      <c r="F130" s="29">
        <f aca="true" t="shared" si="67" ref="F130:G133">O109</f>
        <v>1</v>
      </c>
      <c r="G130" s="29">
        <f t="shared" si="67"/>
        <v>6</v>
      </c>
      <c r="H130" s="31">
        <f t="shared" si="38"/>
        <v>11</v>
      </c>
      <c r="I130" s="29">
        <f aca="true" t="shared" si="68" ref="I130:J134">Q109</f>
        <v>1</v>
      </c>
      <c r="J130" s="30">
        <f t="shared" si="68"/>
        <v>10</v>
      </c>
      <c r="K130" s="31">
        <f t="shared" si="39"/>
        <v>789</v>
      </c>
      <c r="L130" s="29">
        <f aca="true" t="shared" si="69" ref="L130:M134">S109</f>
        <v>192</v>
      </c>
      <c r="M130" s="30">
        <f t="shared" si="69"/>
        <v>597</v>
      </c>
    </row>
    <row r="131" spans="1:13" ht="13.15" customHeight="1">
      <c r="A131" s="27">
        <v>97</v>
      </c>
      <c r="B131" s="28">
        <f t="shared" si="36"/>
        <v>1940</v>
      </c>
      <c r="C131" s="29">
        <v>348</v>
      </c>
      <c r="D131" s="30">
        <v>1592</v>
      </c>
      <c r="E131" s="31">
        <f t="shared" si="37"/>
        <v>1</v>
      </c>
      <c r="F131" s="29">
        <f t="shared" si="67"/>
        <v>1</v>
      </c>
      <c r="G131" s="29">
        <f t="shared" si="67"/>
        <v>0</v>
      </c>
      <c r="H131" s="31">
        <f t="shared" si="38"/>
        <v>6</v>
      </c>
      <c r="I131" s="29">
        <f t="shared" si="68"/>
        <v>1</v>
      </c>
      <c r="J131" s="30">
        <f t="shared" si="68"/>
        <v>5</v>
      </c>
      <c r="K131" s="31">
        <f t="shared" si="39"/>
        <v>637</v>
      </c>
      <c r="L131" s="29">
        <f t="shared" si="69"/>
        <v>157</v>
      </c>
      <c r="M131" s="30">
        <f t="shared" si="69"/>
        <v>480</v>
      </c>
    </row>
    <row r="132" spans="1:13" ht="13.15" customHeight="1">
      <c r="A132" s="27">
        <v>98</v>
      </c>
      <c r="B132" s="28">
        <f t="shared" si="36"/>
        <v>1354</v>
      </c>
      <c r="C132" s="29">
        <v>200</v>
      </c>
      <c r="D132" s="30">
        <v>1154</v>
      </c>
      <c r="E132" s="31">
        <f t="shared" si="37"/>
        <v>0</v>
      </c>
      <c r="F132" s="29">
        <f t="shared" si="67"/>
        <v>0</v>
      </c>
      <c r="G132" s="29">
        <f t="shared" si="67"/>
        <v>0</v>
      </c>
      <c r="H132" s="31">
        <f t="shared" si="38"/>
        <v>1</v>
      </c>
      <c r="I132" s="29">
        <f t="shared" si="68"/>
        <v>0</v>
      </c>
      <c r="J132" s="30">
        <f t="shared" si="68"/>
        <v>1</v>
      </c>
      <c r="K132" s="31">
        <f t="shared" si="39"/>
        <v>543</v>
      </c>
      <c r="L132" s="29">
        <f t="shared" si="69"/>
        <v>108</v>
      </c>
      <c r="M132" s="30">
        <f t="shared" si="69"/>
        <v>435</v>
      </c>
    </row>
    <row r="133" spans="1:13" ht="13.15" customHeight="1">
      <c r="A133" s="32">
        <v>99</v>
      </c>
      <c r="B133" s="33">
        <f t="shared" si="36"/>
        <v>972</v>
      </c>
      <c r="C133" s="34">
        <v>135</v>
      </c>
      <c r="D133" s="35">
        <v>837</v>
      </c>
      <c r="E133" s="36">
        <f t="shared" si="37"/>
        <v>1</v>
      </c>
      <c r="F133" s="29">
        <f t="shared" si="67"/>
        <v>0</v>
      </c>
      <c r="G133" s="29">
        <f t="shared" si="67"/>
        <v>1</v>
      </c>
      <c r="H133" s="36">
        <f t="shared" si="38"/>
        <v>2</v>
      </c>
      <c r="I133" s="34">
        <f t="shared" si="68"/>
        <v>1</v>
      </c>
      <c r="J133" s="35">
        <f t="shared" si="68"/>
        <v>1</v>
      </c>
      <c r="K133" s="36">
        <f t="shared" si="39"/>
        <v>429</v>
      </c>
      <c r="L133" s="34">
        <f t="shared" si="69"/>
        <v>90</v>
      </c>
      <c r="M133" s="35">
        <f t="shared" si="69"/>
        <v>339</v>
      </c>
    </row>
    <row r="134" spans="1:13" ht="13.15" customHeight="1">
      <c r="A134" s="37" t="s">
        <v>138</v>
      </c>
      <c r="B134" s="55">
        <f t="shared" si="36"/>
        <v>1648</v>
      </c>
      <c r="C134" s="56">
        <v>170</v>
      </c>
      <c r="D134" s="57">
        <v>1478</v>
      </c>
      <c r="E134" s="58">
        <f t="shared" si="37"/>
        <v>2</v>
      </c>
      <c r="F134" s="56">
        <f>O113</f>
        <v>1</v>
      </c>
      <c r="G134" s="67">
        <f>P113</f>
        <v>1</v>
      </c>
      <c r="H134" s="58">
        <f t="shared" si="38"/>
        <v>7</v>
      </c>
      <c r="I134" s="56">
        <f t="shared" si="68"/>
        <v>2</v>
      </c>
      <c r="J134" s="57">
        <f t="shared" si="68"/>
        <v>5</v>
      </c>
      <c r="K134" s="58">
        <f t="shared" si="39"/>
        <v>1042</v>
      </c>
      <c r="L134" s="56">
        <f t="shared" si="69"/>
        <v>121</v>
      </c>
      <c r="M134" s="57">
        <f t="shared" si="69"/>
        <v>921</v>
      </c>
    </row>
    <row r="135" spans="1:13" ht="12.75" customHeight="1" thickBot="1">
      <c r="A135" s="59" t="s">
        <v>139</v>
      </c>
      <c r="B135" s="60">
        <f>SUM(C135:D135)</f>
        <v>44790</v>
      </c>
      <c r="C135" s="61">
        <v>24358</v>
      </c>
      <c r="D135" s="62">
        <v>20432</v>
      </c>
      <c r="E135" s="13" t="s">
        <v>140</v>
      </c>
      <c r="F135" s="14" t="s">
        <v>141</v>
      </c>
      <c r="G135" s="15" t="s">
        <v>141</v>
      </c>
      <c r="H135" s="63" t="s">
        <v>141</v>
      </c>
      <c r="I135" s="14" t="s">
        <v>141</v>
      </c>
      <c r="J135" s="64" t="s">
        <v>141</v>
      </c>
      <c r="K135" s="13" t="s">
        <v>141</v>
      </c>
      <c r="L135" s="14" t="s">
        <v>141</v>
      </c>
      <c r="M135" s="15" t="s">
        <v>141</v>
      </c>
    </row>
    <row r="136" spans="1:13" ht="13.15" customHeight="1">
      <c r="A136" s="65"/>
      <c r="B136" s="66"/>
      <c r="C136" s="66"/>
      <c r="K136" s="66"/>
      <c r="L136" s="66"/>
      <c r="M136" s="66"/>
    </row>
  </sheetData>
  <mergeCells count="9">
    <mergeCell ref="B72:D72"/>
    <mergeCell ref="E72:G72"/>
    <mergeCell ref="H72:J72"/>
    <mergeCell ref="K72:M72"/>
    <mergeCell ref="L1:M1"/>
    <mergeCell ref="B5:D5"/>
    <mergeCell ref="E5:G5"/>
    <mergeCell ref="H5:J5"/>
    <mergeCell ref="K5:M5"/>
  </mergeCells>
  <printOptions horizontalCentered="1"/>
  <pageMargins left="0.5118110236220472" right="0.5118110236220472" top="0.7874015748031497" bottom="0.5905511811023623" header="0.5118110236220472" footer="0.2755905511811024"/>
  <pageSetup firstPageNumber="77" useFirstPageNumber="1" horizontalDpi="600" verticalDpi="600" orientation="portrait" paperSize="9" scale="85" r:id="rId1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dcterms:created xsi:type="dcterms:W3CDTF">2024-01-05T04:35:16Z</dcterms:created>
  <dcterms:modified xsi:type="dcterms:W3CDTF">2024-02-27T07:03:55Z</dcterms:modified>
  <cp:category/>
  <cp:version/>
  <cp:contentType/>
  <cp:contentStatus/>
</cp:coreProperties>
</file>