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820" activeTab="0"/>
  </bookViews>
  <sheets>
    <sheet name="表１－３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<sst xmlns="http://schemas.openxmlformats.org/spreadsheetml/2006/main" count="46" uniqueCount="41">
  <si>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第１次産業</t>
  </si>
  <si>
    <t>第２次産業</t>
  </si>
  <si>
    <t>第３次産業</t>
  </si>
  <si>
    <t>就業者数（人）</t>
  </si>
  <si>
    <t>分類不能の産業</t>
  </si>
  <si>
    <t>総　数</t>
  </si>
  <si>
    <t>県　内</t>
  </si>
  <si>
    <t>他　県</t>
  </si>
  <si>
    <t>表1-3　産業，従業地別15歳以上就業者数（県内常住者）</t>
  </si>
  <si>
    <t>自　宅</t>
  </si>
  <si>
    <t>自宅外</t>
  </si>
  <si>
    <t>総　数</t>
  </si>
  <si>
    <t>総　　数</t>
  </si>
  <si>
    <t>　 また，端数処理の関係上，合計が合わない場合がある。</t>
  </si>
  <si>
    <t>従業地別割合（％） 2)</t>
  </si>
  <si>
    <t>1)従業先市町村「不詳」を含む。</t>
  </si>
  <si>
    <t>　他市町村で従業 1)</t>
  </si>
  <si>
    <t>　自市町村で従業</t>
  </si>
  <si>
    <t>　他市町村で従業</t>
  </si>
  <si>
    <t xml:space="preserve">    農業，林業</t>
  </si>
  <si>
    <t>　　情報通信業</t>
  </si>
  <si>
    <t>　　運輸業,郵便業</t>
  </si>
  <si>
    <t>　　卸売業,小売業</t>
  </si>
  <si>
    <t>　　金融,保険業</t>
  </si>
  <si>
    <t>　　医療,福祉</t>
  </si>
  <si>
    <t xml:space="preserve">    鉱業,採石業,砂利採取業</t>
  </si>
  <si>
    <t>　　電気・ガス・熱供給・水道業</t>
  </si>
  <si>
    <t>　　宿泊業,飲食サービス業</t>
  </si>
  <si>
    <t>　　不動産業,物品賃貸業</t>
  </si>
  <si>
    <t>　　教育，学習支援業</t>
  </si>
  <si>
    <t>　　複合サービス事業</t>
  </si>
  <si>
    <t>　　　  うち農業</t>
  </si>
  <si>
    <t xml:space="preserve">    漁 業</t>
  </si>
  <si>
    <t xml:space="preserve">    建 設 業</t>
  </si>
  <si>
    <t>　　製 造 業</t>
  </si>
  <si>
    <t>不詳</t>
  </si>
  <si>
    <t>　　 サービス業
      (他に分類されないもの)</t>
  </si>
  <si>
    <t>　　 公  務
     （他に分類されるものを除く）</t>
  </si>
  <si>
    <t>　　 学術研究,専門･技術サービス業</t>
  </si>
  <si>
    <t>　　生活関連サービス業,娯楽業</t>
  </si>
  <si>
    <t>2)「不詳」を除いて算出してある（「県内」及び「他県」の割合の算出方法については，5頁参照）。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</si>
</sst>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eneral\%"/>
    <numFmt numFmtId="178" formatCode="#,##0.0_);[Red]\(#,##0.0\)%"/>
    <numFmt numFmtId="179" formatCode="0.0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8" fontId="6" fillId="0" borderId="4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179" fontId="6" fillId="0" borderId="6" xfId="15" applyNumberFormat="1" applyFont="1" applyFill="1" applyBorder="1" applyAlignment="1">
      <alignment/>
    </xf>
    <xf numFmtId="179" fontId="6" fillId="0" borderId="4" xfId="15" applyNumberFormat="1" applyFont="1" applyFill="1" applyBorder="1" applyAlignment="1">
      <alignment/>
    </xf>
    <xf numFmtId="179" fontId="6" fillId="0" borderId="7" xfId="15" applyNumberFormat="1" applyFont="1" applyFill="1" applyBorder="1" applyAlignment="1">
      <alignment/>
    </xf>
    <xf numFmtId="0" fontId="6" fillId="0" borderId="8" xfId="0" applyFont="1" applyFill="1" applyBorder="1" applyAlignment="1">
      <alignment horizontal="left" vertical="center" wrapText="1"/>
    </xf>
    <xf numFmtId="38" fontId="6" fillId="0" borderId="9" xfId="16" applyFont="1" applyFill="1" applyBorder="1" applyAlignment="1">
      <alignment/>
    </xf>
    <xf numFmtId="38" fontId="6" fillId="0" borderId="10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179" fontId="6" fillId="0" borderId="12" xfId="15" applyNumberFormat="1" applyFont="1" applyFill="1" applyBorder="1" applyAlignment="1">
      <alignment/>
    </xf>
    <xf numFmtId="179" fontId="6" fillId="0" borderId="9" xfId="15" applyNumberFormat="1" applyFont="1" applyFill="1" applyBorder="1" applyAlignment="1">
      <alignment/>
    </xf>
    <xf numFmtId="179" fontId="6" fillId="0" borderId="11" xfId="15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38" fontId="6" fillId="0" borderId="13" xfId="16" applyFont="1" applyFill="1" applyBorder="1" applyAlignment="1">
      <alignment/>
    </xf>
    <xf numFmtId="38" fontId="6" fillId="0" borderId="14" xfId="16" applyFont="1" applyFill="1" applyBorder="1" applyAlignment="1">
      <alignment/>
    </xf>
    <xf numFmtId="38" fontId="6" fillId="0" borderId="15" xfId="16" applyFont="1" applyFill="1" applyBorder="1" applyAlignment="1">
      <alignment/>
    </xf>
    <xf numFmtId="179" fontId="6" fillId="0" borderId="16" xfId="15" applyNumberFormat="1" applyFont="1" applyFill="1" applyBorder="1" applyAlignment="1">
      <alignment/>
    </xf>
    <xf numFmtId="179" fontId="6" fillId="0" borderId="13" xfId="15" applyNumberFormat="1" applyFont="1" applyFill="1" applyBorder="1" applyAlignment="1">
      <alignment/>
    </xf>
    <xf numFmtId="179" fontId="6" fillId="0" borderId="15" xfId="15" applyNumberFormat="1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17" xfId="16" applyFont="1" applyFill="1" applyBorder="1" applyAlignment="1">
      <alignment/>
    </xf>
    <xf numFmtId="38" fontId="6" fillId="0" borderId="18" xfId="16" applyFont="1" applyFill="1" applyBorder="1" applyAlignment="1">
      <alignment/>
    </xf>
    <xf numFmtId="179" fontId="6" fillId="0" borderId="19" xfId="15" applyNumberFormat="1" applyFont="1" applyFill="1" applyBorder="1" applyAlignment="1">
      <alignment/>
    </xf>
    <xf numFmtId="179" fontId="6" fillId="0" borderId="2" xfId="15" applyNumberFormat="1" applyFont="1" applyFill="1" applyBorder="1" applyAlignment="1">
      <alignment/>
    </xf>
    <xf numFmtId="179" fontId="6" fillId="0" borderId="18" xfId="15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38" fontId="6" fillId="0" borderId="21" xfId="16" applyFont="1" applyFill="1" applyBorder="1" applyAlignment="1">
      <alignment/>
    </xf>
    <xf numFmtId="38" fontId="6" fillId="0" borderId="22" xfId="16" applyFont="1" applyFill="1" applyBorder="1" applyAlignment="1">
      <alignment/>
    </xf>
    <xf numFmtId="38" fontId="6" fillId="0" borderId="23" xfId="16" applyFont="1" applyFill="1" applyBorder="1" applyAlignment="1">
      <alignment/>
    </xf>
    <xf numFmtId="179" fontId="6" fillId="0" borderId="24" xfId="15" applyNumberFormat="1" applyFont="1" applyFill="1" applyBorder="1" applyAlignment="1">
      <alignment/>
    </xf>
    <xf numFmtId="179" fontId="6" fillId="0" borderId="21" xfId="15" applyNumberFormat="1" applyFont="1" applyFill="1" applyBorder="1" applyAlignment="1">
      <alignment/>
    </xf>
    <xf numFmtId="179" fontId="6" fillId="0" borderId="23" xfId="15" applyNumberFormat="1" applyFont="1" applyFill="1" applyBorder="1" applyAlignment="1">
      <alignment/>
    </xf>
    <xf numFmtId="38" fontId="6" fillId="0" borderId="25" xfId="16" applyFont="1" applyFill="1" applyBorder="1" applyAlignment="1">
      <alignment/>
    </xf>
    <xf numFmtId="38" fontId="6" fillId="0" borderId="26" xfId="16" applyFont="1" applyFill="1" applyBorder="1" applyAlignment="1">
      <alignment/>
    </xf>
    <xf numFmtId="38" fontId="6" fillId="0" borderId="27" xfId="16" applyFont="1" applyFill="1" applyBorder="1" applyAlignment="1">
      <alignment/>
    </xf>
    <xf numFmtId="179" fontId="6" fillId="0" borderId="28" xfId="15" applyNumberFormat="1" applyFont="1" applyFill="1" applyBorder="1" applyAlignment="1">
      <alignment/>
    </xf>
    <xf numFmtId="179" fontId="6" fillId="0" borderId="25" xfId="15" applyNumberFormat="1" applyFont="1" applyFill="1" applyBorder="1" applyAlignment="1">
      <alignment/>
    </xf>
    <xf numFmtId="179" fontId="6" fillId="0" borderId="27" xfId="15" applyNumberFormat="1" applyFont="1" applyFill="1" applyBorder="1" applyAlignment="1">
      <alignment/>
    </xf>
    <xf numFmtId="0" fontId="6" fillId="0" borderId="8" xfId="0" applyFont="1" applyFill="1" applyBorder="1" applyAlignment="1">
      <alignment vertical="center" wrapText="1"/>
    </xf>
    <xf numFmtId="38" fontId="6" fillId="0" borderId="13" xfId="16" applyFont="1" applyFill="1" applyBorder="1" applyAlignment="1">
      <alignment horizontal="right"/>
    </xf>
    <xf numFmtId="38" fontId="6" fillId="0" borderId="14" xfId="16" applyFont="1" applyFill="1" applyBorder="1" applyAlignment="1">
      <alignment horizontal="right"/>
    </xf>
    <xf numFmtId="38" fontId="6" fillId="0" borderId="15" xfId="16" applyFont="1" applyFill="1" applyBorder="1" applyAlignment="1">
      <alignment horizontal="right"/>
    </xf>
    <xf numFmtId="179" fontId="6" fillId="0" borderId="16" xfId="15" applyNumberFormat="1" applyFont="1" applyFill="1" applyBorder="1" applyAlignment="1">
      <alignment horizontal="right"/>
    </xf>
    <xf numFmtId="179" fontId="6" fillId="0" borderId="13" xfId="15" applyNumberFormat="1" applyFont="1" applyFill="1" applyBorder="1" applyAlignment="1">
      <alignment horizontal="right"/>
    </xf>
    <xf numFmtId="179" fontId="6" fillId="0" borderId="15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8" fontId="6" fillId="0" borderId="4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right"/>
    </xf>
    <xf numFmtId="179" fontId="6" fillId="0" borderId="6" xfId="15" applyNumberFormat="1" applyFont="1" applyFill="1" applyBorder="1" applyAlignment="1">
      <alignment horizontal="right"/>
    </xf>
    <xf numFmtId="179" fontId="6" fillId="0" borderId="4" xfId="15" applyNumberFormat="1" applyFont="1" applyFill="1" applyBorder="1" applyAlignment="1">
      <alignment horizontal="right"/>
    </xf>
    <xf numFmtId="179" fontId="6" fillId="0" borderId="7" xfId="15" applyNumberFormat="1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179" fontId="6" fillId="0" borderId="0" xfId="15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38" fontId="5" fillId="0" borderId="7" xfId="16" applyFont="1" applyFill="1" applyBorder="1" applyAlignment="1">
      <alignment/>
    </xf>
    <xf numFmtId="38" fontId="5" fillId="0" borderId="7" xfId="16" applyFont="1" applyFill="1" applyBorder="1" applyAlignment="1">
      <alignment horizontal="right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 quotePrefix="1">
      <alignment horizontal="center" vertical="center"/>
    </xf>
    <xf numFmtId="49" fontId="6" fillId="0" borderId="29" xfId="0" applyNumberFormat="1" applyFont="1" applyFill="1" applyBorder="1" applyAlignment="1" quotePrefix="1">
      <alignment horizontal="center" vertical="center"/>
    </xf>
    <xf numFmtId="49" fontId="6" fillId="0" borderId="30" xfId="0" applyNumberFormat="1" applyFont="1" applyFill="1" applyBorder="1" applyAlignment="1" quotePrefix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pane ySplit="4" topLeftCell="BM20" activePane="bottomLeft" state="frozen"/>
      <selection pane="topLeft" activeCell="A1" sqref="A1"/>
      <selection pane="bottomLeft" activeCell="A1" sqref="A1:IV16384"/>
    </sheetView>
  </sheetViews>
  <sheetFormatPr defaultColWidth="9.00390625" defaultRowHeight="25.5" customHeight="1"/>
  <cols>
    <col min="1" max="1" width="31.75390625" style="2" customWidth="1"/>
    <col min="2" max="4" width="9.75390625" style="2" bestFit="1" customWidth="1"/>
    <col min="5" max="5" width="10.25390625" style="2" customWidth="1"/>
    <col min="6" max="6" width="9.75390625" style="2" bestFit="1" customWidth="1"/>
    <col min="7" max="7" width="8.625" style="2" bestFit="1" customWidth="1"/>
    <col min="8" max="8" width="8.625" style="2" customWidth="1"/>
    <col min="9" max="9" width="7.125" style="2" customWidth="1"/>
    <col min="10" max="10" width="8.625" style="2" bestFit="1" customWidth="1"/>
    <col min="11" max="11" width="7.375" style="2" bestFit="1" customWidth="1"/>
    <col min="12" max="13" width="6.75390625" style="2" customWidth="1"/>
    <col min="14" max="14" width="7.125" style="2" customWidth="1"/>
    <col min="15" max="16" width="6.75390625" style="2" customWidth="1"/>
    <col min="17" max="16384" width="9.125" style="2" customWidth="1"/>
  </cols>
  <sheetData>
    <row r="1" ht="25.5" customHeight="1">
      <c r="A1" s="1" t="s">
        <v>8</v>
      </c>
    </row>
    <row r="2" spans="1:16" ht="25.5" customHeight="1">
      <c r="A2" s="79"/>
      <c r="B2" s="84" t="s">
        <v>3</v>
      </c>
      <c r="C2" s="85"/>
      <c r="D2" s="85"/>
      <c r="E2" s="85"/>
      <c r="F2" s="85"/>
      <c r="G2" s="86"/>
      <c r="H2" s="86"/>
      <c r="I2" s="87"/>
      <c r="J2" s="88" t="s">
        <v>14</v>
      </c>
      <c r="K2" s="89"/>
      <c r="L2" s="90"/>
      <c r="M2" s="90"/>
      <c r="N2" s="90"/>
      <c r="O2" s="90"/>
      <c r="P2" s="91"/>
    </row>
    <row r="3" spans="1:16" ht="25.5" customHeight="1">
      <c r="A3" s="80"/>
      <c r="B3" s="82" t="s">
        <v>5</v>
      </c>
      <c r="C3" s="75" t="s">
        <v>17</v>
      </c>
      <c r="D3" s="76"/>
      <c r="E3" s="77"/>
      <c r="F3" s="75" t="s">
        <v>16</v>
      </c>
      <c r="G3" s="76"/>
      <c r="H3" s="77"/>
      <c r="I3" s="73" t="s">
        <v>35</v>
      </c>
      <c r="J3" s="92" t="s">
        <v>11</v>
      </c>
      <c r="K3" s="75" t="s">
        <v>17</v>
      </c>
      <c r="L3" s="76"/>
      <c r="M3" s="77"/>
      <c r="N3" s="75" t="s">
        <v>18</v>
      </c>
      <c r="O3" s="76"/>
      <c r="P3" s="94"/>
    </row>
    <row r="4" spans="1:16" ht="25.5" customHeight="1">
      <c r="A4" s="81"/>
      <c r="B4" s="83"/>
      <c r="C4" s="3"/>
      <c r="D4" s="4" t="s">
        <v>9</v>
      </c>
      <c r="E4" s="5" t="s">
        <v>10</v>
      </c>
      <c r="F4" s="3"/>
      <c r="G4" s="4" t="s">
        <v>6</v>
      </c>
      <c r="H4" s="5" t="s">
        <v>7</v>
      </c>
      <c r="I4" s="74"/>
      <c r="J4" s="93"/>
      <c r="K4" s="3"/>
      <c r="L4" s="69" t="s">
        <v>9</v>
      </c>
      <c r="M4" s="70" t="s">
        <v>10</v>
      </c>
      <c r="N4" s="71"/>
      <c r="O4" s="69" t="s">
        <v>6</v>
      </c>
      <c r="P4" s="72" t="s">
        <v>7</v>
      </c>
    </row>
    <row r="5" spans="1:16" ht="25.5" customHeight="1">
      <c r="A5" s="6" t="s">
        <v>12</v>
      </c>
      <c r="B5" s="7">
        <f aca="true" t="shared" si="0" ref="B5:H5">+B6+B10+B14+B29</f>
        <v>776993</v>
      </c>
      <c r="C5" s="7">
        <f aca="true" t="shared" si="1" ref="C5:C29">+D5+E5</f>
        <v>650375</v>
      </c>
      <c r="D5" s="7">
        <f t="shared" si="0"/>
        <v>115170</v>
      </c>
      <c r="E5" s="7">
        <f t="shared" si="0"/>
        <v>535205</v>
      </c>
      <c r="F5" s="7">
        <f>+F6+F10+F14+F29</f>
        <v>112471</v>
      </c>
      <c r="G5" s="7">
        <f t="shared" si="0"/>
        <v>96332</v>
      </c>
      <c r="H5" s="8">
        <f t="shared" si="0"/>
        <v>8243</v>
      </c>
      <c r="I5" s="65">
        <f>+I6+I10+I14+I29</f>
        <v>14147</v>
      </c>
      <c r="J5" s="9">
        <f>+K5+N5</f>
        <v>100</v>
      </c>
      <c r="K5" s="10">
        <f>+C5/(B5-I5)*100</f>
        <v>85.2563951308652</v>
      </c>
      <c r="L5" s="10">
        <f>+D5/(B5-I5)*100</f>
        <v>15.097411535224673</v>
      </c>
      <c r="M5" s="10">
        <f>+E5/(B5-I5)*100</f>
        <v>70.15898359564054</v>
      </c>
      <c r="N5" s="9">
        <f>+F5/(B5-I5)*100</f>
        <v>14.743604869134794</v>
      </c>
      <c r="O5" s="10">
        <f>+G5/(F5-(F5-G5-H5))*(F5/(B5-I5))*100</f>
        <v>13.581457750451762</v>
      </c>
      <c r="P5" s="11">
        <f>+H5/(F5-(F5-G5-H5))*(F5/(B5-I5))*100</f>
        <v>1.1621471186830323</v>
      </c>
    </row>
    <row r="6" spans="1:18" ht="25.5" customHeight="1">
      <c r="A6" s="12" t="s">
        <v>0</v>
      </c>
      <c r="B6" s="13">
        <f aca="true" t="shared" si="2" ref="B6:H6">+B7+B9</f>
        <v>77967</v>
      </c>
      <c r="C6" s="13">
        <f t="shared" si="1"/>
        <v>74361</v>
      </c>
      <c r="D6" s="13">
        <f t="shared" si="2"/>
        <v>57463</v>
      </c>
      <c r="E6" s="13">
        <f t="shared" si="2"/>
        <v>16898</v>
      </c>
      <c r="F6" s="13">
        <f>+F7+F9</f>
        <v>3606</v>
      </c>
      <c r="G6" s="13">
        <f t="shared" si="2"/>
        <v>3304</v>
      </c>
      <c r="H6" s="14">
        <f t="shared" si="2"/>
        <v>236</v>
      </c>
      <c r="I6" s="15">
        <f>SUM(I7:I9)</f>
        <v>0</v>
      </c>
      <c r="J6" s="16">
        <f aca="true" t="shared" si="3" ref="J6:J29">+K6+N6</f>
        <v>100</v>
      </c>
      <c r="K6" s="16">
        <f aca="true" t="shared" si="4" ref="K6:K29">+C6/(B6-I6)*100</f>
        <v>95.37496633190965</v>
      </c>
      <c r="L6" s="17">
        <f aca="true" t="shared" si="5" ref="L6:L29">+D6/(B6-I6)*100</f>
        <v>73.7016943065656</v>
      </c>
      <c r="M6" s="17">
        <f aca="true" t="shared" si="6" ref="M6:M29">+E6/(B6-I6)*100</f>
        <v>21.673272025344055</v>
      </c>
      <c r="N6" s="16">
        <f aca="true" t="shared" si="7" ref="N6:N29">+F6/(B6-I6)*100</f>
        <v>4.625033668090346</v>
      </c>
      <c r="O6" s="17">
        <f aca="true" t="shared" si="8" ref="O6:O29">+G6/(F6-(F6-G6-H6))*(F6/(B6-I6))*100</f>
        <v>4.316698090217656</v>
      </c>
      <c r="P6" s="18">
        <f aca="true" t="shared" si="9" ref="P6:P29">+H6/(F6-(F6-G6-H6))*(F6/(B6-I6))*100</f>
        <v>0.3083355778726897</v>
      </c>
      <c r="R6" s="19"/>
    </row>
    <row r="7" spans="1:16" ht="25.5" customHeight="1">
      <c r="A7" s="60" t="s">
        <v>19</v>
      </c>
      <c r="B7" s="20">
        <v>72086</v>
      </c>
      <c r="C7" s="20">
        <f t="shared" si="1"/>
        <v>69057</v>
      </c>
      <c r="D7" s="20">
        <v>54981</v>
      </c>
      <c r="E7" s="20">
        <v>14076</v>
      </c>
      <c r="F7" s="20">
        <v>3029</v>
      </c>
      <c r="G7" s="20">
        <v>2830</v>
      </c>
      <c r="H7" s="21">
        <v>166</v>
      </c>
      <c r="I7" s="22">
        <v>0</v>
      </c>
      <c r="J7" s="23">
        <f t="shared" si="3"/>
        <v>100</v>
      </c>
      <c r="K7" s="23">
        <f t="shared" si="4"/>
        <v>95.7980745220986</v>
      </c>
      <c r="L7" s="24">
        <f t="shared" si="5"/>
        <v>76.27139805232639</v>
      </c>
      <c r="M7" s="24">
        <f t="shared" si="6"/>
        <v>19.526676469772216</v>
      </c>
      <c r="N7" s="23">
        <f t="shared" si="7"/>
        <v>4.201925477901396</v>
      </c>
      <c r="O7" s="24">
        <f t="shared" si="8"/>
        <v>3.969108512169876</v>
      </c>
      <c r="P7" s="25">
        <f t="shared" si="9"/>
        <v>0.23281696573151925</v>
      </c>
    </row>
    <row r="8" spans="1:16" ht="25.5" customHeight="1">
      <c r="A8" s="60" t="s">
        <v>31</v>
      </c>
      <c r="B8" s="20">
        <v>70028</v>
      </c>
      <c r="C8" s="20">
        <f t="shared" si="1"/>
        <v>67392</v>
      </c>
      <c r="D8" s="20">
        <v>54705</v>
      </c>
      <c r="E8" s="20">
        <v>12687</v>
      </c>
      <c r="F8" s="20">
        <v>2636</v>
      </c>
      <c r="G8" s="20">
        <v>2464</v>
      </c>
      <c r="H8" s="21">
        <v>140</v>
      </c>
      <c r="I8" s="22">
        <v>0</v>
      </c>
      <c r="J8" s="23">
        <f t="shared" si="3"/>
        <v>99.99999999999999</v>
      </c>
      <c r="K8" s="23">
        <f t="shared" si="4"/>
        <v>96.23579139772662</v>
      </c>
      <c r="L8" s="24">
        <f t="shared" si="5"/>
        <v>78.1187524990004</v>
      </c>
      <c r="M8" s="24">
        <f t="shared" si="6"/>
        <v>18.11703889872622</v>
      </c>
      <c r="N8" s="23">
        <f t="shared" si="7"/>
        <v>3.7642086022733765</v>
      </c>
      <c r="O8" s="24">
        <f t="shared" si="8"/>
        <v>3.561831795699539</v>
      </c>
      <c r="P8" s="25">
        <f t="shared" si="9"/>
        <v>0.20237680657383744</v>
      </c>
    </row>
    <row r="9" spans="1:16" ht="25.5" customHeight="1">
      <c r="A9" s="61" t="s">
        <v>32</v>
      </c>
      <c r="B9" s="26">
        <v>5881</v>
      </c>
      <c r="C9" s="26">
        <f t="shared" si="1"/>
        <v>5304</v>
      </c>
      <c r="D9" s="26">
        <v>2482</v>
      </c>
      <c r="E9" s="26">
        <v>2822</v>
      </c>
      <c r="F9" s="26">
        <v>577</v>
      </c>
      <c r="G9" s="26">
        <v>474</v>
      </c>
      <c r="H9" s="27">
        <v>70</v>
      </c>
      <c r="I9" s="28">
        <v>0</v>
      </c>
      <c r="J9" s="29">
        <f t="shared" si="3"/>
        <v>100</v>
      </c>
      <c r="K9" s="29">
        <f t="shared" si="4"/>
        <v>90.18874341098453</v>
      </c>
      <c r="L9" s="30">
        <f t="shared" si="5"/>
        <v>42.2037068525761</v>
      </c>
      <c r="M9" s="30">
        <f t="shared" si="6"/>
        <v>47.98503655840843</v>
      </c>
      <c r="N9" s="29">
        <f t="shared" si="7"/>
        <v>9.811256589015475</v>
      </c>
      <c r="O9" s="30">
        <f t="shared" si="8"/>
        <v>8.548778719105394</v>
      </c>
      <c r="P9" s="31">
        <f t="shared" si="9"/>
        <v>1.2624778699100792</v>
      </c>
    </row>
    <row r="10" spans="1:16" ht="25.5" customHeight="1">
      <c r="A10" s="32" t="s">
        <v>1</v>
      </c>
      <c r="B10" s="33">
        <f aca="true" t="shared" si="10" ref="B10:H10">SUM(B11:B13)</f>
        <v>146393</v>
      </c>
      <c r="C10" s="33">
        <f t="shared" si="1"/>
        <v>118680</v>
      </c>
      <c r="D10" s="33">
        <f t="shared" si="10"/>
        <v>13818</v>
      </c>
      <c r="E10" s="33">
        <f t="shared" si="10"/>
        <v>104862</v>
      </c>
      <c r="F10" s="33">
        <f>SUM(F11:F13)</f>
        <v>27711</v>
      </c>
      <c r="G10" s="33">
        <f t="shared" si="10"/>
        <v>24271</v>
      </c>
      <c r="H10" s="34">
        <f t="shared" si="10"/>
        <v>2193</v>
      </c>
      <c r="I10" s="35">
        <f>SUM(I11:I13)</f>
        <v>2</v>
      </c>
      <c r="J10" s="36">
        <f t="shared" si="3"/>
        <v>100</v>
      </c>
      <c r="K10" s="36">
        <f t="shared" si="4"/>
        <v>81.0705576162469</v>
      </c>
      <c r="L10" s="37">
        <f t="shared" si="5"/>
        <v>9.439104863003873</v>
      </c>
      <c r="M10" s="37">
        <f t="shared" si="6"/>
        <v>71.63145275324302</v>
      </c>
      <c r="N10" s="36">
        <f t="shared" si="7"/>
        <v>18.929442383753102</v>
      </c>
      <c r="O10" s="37">
        <f t="shared" si="8"/>
        <v>17.360810765419874</v>
      </c>
      <c r="P10" s="38">
        <f t="shared" si="9"/>
        <v>1.5686316183332283</v>
      </c>
    </row>
    <row r="11" spans="1:16" ht="25.5" customHeight="1">
      <c r="A11" s="60" t="s">
        <v>25</v>
      </c>
      <c r="B11" s="20">
        <v>659</v>
      </c>
      <c r="C11" s="20">
        <f t="shared" si="1"/>
        <v>525</v>
      </c>
      <c r="D11" s="20">
        <v>19</v>
      </c>
      <c r="E11" s="20">
        <v>506</v>
      </c>
      <c r="F11" s="20">
        <v>134</v>
      </c>
      <c r="G11" s="20">
        <v>125</v>
      </c>
      <c r="H11" s="21">
        <v>3</v>
      </c>
      <c r="I11" s="22">
        <v>0</v>
      </c>
      <c r="J11" s="23">
        <f t="shared" si="3"/>
        <v>100</v>
      </c>
      <c r="K11" s="23">
        <f t="shared" si="4"/>
        <v>79.66616084977238</v>
      </c>
      <c r="L11" s="24">
        <f t="shared" si="5"/>
        <v>2.8831562974203337</v>
      </c>
      <c r="M11" s="24">
        <f t="shared" si="6"/>
        <v>76.78300455235205</v>
      </c>
      <c r="N11" s="23">
        <f t="shared" si="7"/>
        <v>20.333839150227618</v>
      </c>
      <c r="O11" s="24">
        <f t="shared" si="8"/>
        <v>19.857264795144157</v>
      </c>
      <c r="P11" s="25">
        <f t="shared" si="9"/>
        <v>0.4765743550834598</v>
      </c>
    </row>
    <row r="12" spans="1:16" ht="25.5" customHeight="1">
      <c r="A12" s="60" t="s">
        <v>33</v>
      </c>
      <c r="B12" s="20">
        <v>63467</v>
      </c>
      <c r="C12" s="20">
        <f t="shared" si="1"/>
        <v>53337</v>
      </c>
      <c r="D12" s="20">
        <v>8897</v>
      </c>
      <c r="E12" s="20">
        <v>44440</v>
      </c>
      <c r="F12" s="20">
        <v>10128</v>
      </c>
      <c r="G12" s="20">
        <v>8665</v>
      </c>
      <c r="H12" s="21">
        <v>826</v>
      </c>
      <c r="I12" s="22">
        <v>2</v>
      </c>
      <c r="J12" s="23">
        <f t="shared" si="3"/>
        <v>100</v>
      </c>
      <c r="K12" s="23">
        <f t="shared" si="4"/>
        <v>84.04159773103285</v>
      </c>
      <c r="L12" s="24">
        <f t="shared" si="5"/>
        <v>14.018750492397384</v>
      </c>
      <c r="M12" s="24">
        <f t="shared" si="6"/>
        <v>70.02284723863546</v>
      </c>
      <c r="N12" s="23">
        <f t="shared" si="7"/>
        <v>15.958402268967149</v>
      </c>
      <c r="O12" s="24">
        <f t="shared" si="8"/>
        <v>14.56954542836375</v>
      </c>
      <c r="P12" s="25">
        <f t="shared" si="9"/>
        <v>1.3888568406033994</v>
      </c>
    </row>
    <row r="13" spans="1:16" ht="25.5" customHeight="1">
      <c r="A13" s="62" t="s">
        <v>34</v>
      </c>
      <c r="B13" s="39">
        <v>82267</v>
      </c>
      <c r="C13" s="39">
        <f t="shared" si="1"/>
        <v>64818</v>
      </c>
      <c r="D13" s="39">
        <v>4902</v>
      </c>
      <c r="E13" s="39">
        <v>59916</v>
      </c>
      <c r="F13" s="39">
        <v>17449</v>
      </c>
      <c r="G13" s="39">
        <v>15481</v>
      </c>
      <c r="H13" s="40">
        <v>1364</v>
      </c>
      <c r="I13" s="41">
        <v>0</v>
      </c>
      <c r="J13" s="42">
        <f t="shared" si="3"/>
        <v>100</v>
      </c>
      <c r="K13" s="42">
        <f t="shared" si="4"/>
        <v>78.78979420666853</v>
      </c>
      <c r="L13" s="43">
        <f t="shared" si="5"/>
        <v>5.958646845028992</v>
      </c>
      <c r="M13" s="43">
        <f t="shared" si="6"/>
        <v>72.83114736163954</v>
      </c>
      <c r="N13" s="42">
        <f t="shared" si="7"/>
        <v>21.21020579333147</v>
      </c>
      <c r="O13" s="43">
        <f t="shared" si="8"/>
        <v>19.492739441173313</v>
      </c>
      <c r="P13" s="44">
        <f t="shared" si="9"/>
        <v>1.7174663521581552</v>
      </c>
    </row>
    <row r="14" spans="1:16" ht="25.5" customHeight="1">
      <c r="A14" s="45" t="s">
        <v>2</v>
      </c>
      <c r="B14" s="13">
        <f aca="true" t="shared" si="11" ref="B14:H14">SUM(B15:B28)</f>
        <v>522291</v>
      </c>
      <c r="C14" s="13">
        <f t="shared" si="1"/>
        <v>444842</v>
      </c>
      <c r="D14" s="13">
        <f t="shared" si="11"/>
        <v>41794</v>
      </c>
      <c r="E14" s="13">
        <f t="shared" si="11"/>
        <v>403048</v>
      </c>
      <c r="F14" s="13">
        <f>SUM(F15:F28)</f>
        <v>77441</v>
      </c>
      <c r="G14" s="13">
        <f t="shared" si="11"/>
        <v>68216</v>
      </c>
      <c r="H14" s="14">
        <f t="shared" si="11"/>
        <v>5751</v>
      </c>
      <c r="I14" s="15">
        <f>SUM(I15:I28)</f>
        <v>8</v>
      </c>
      <c r="J14" s="16">
        <f t="shared" si="3"/>
        <v>100</v>
      </c>
      <c r="K14" s="16">
        <f t="shared" si="4"/>
        <v>85.1725979976373</v>
      </c>
      <c r="L14" s="17">
        <f t="shared" si="5"/>
        <v>8.002175066008276</v>
      </c>
      <c r="M14" s="17">
        <f t="shared" si="6"/>
        <v>77.17042293162902</v>
      </c>
      <c r="N14" s="16">
        <f t="shared" si="7"/>
        <v>14.827402002362705</v>
      </c>
      <c r="O14" s="17">
        <f t="shared" si="8"/>
        <v>13.674558316454288</v>
      </c>
      <c r="P14" s="18">
        <f t="shared" si="9"/>
        <v>1.1528436859084175</v>
      </c>
    </row>
    <row r="15" spans="1:16" ht="25.5" customHeight="1">
      <c r="A15" s="64" t="s">
        <v>26</v>
      </c>
      <c r="B15" s="20">
        <v>3664</v>
      </c>
      <c r="C15" s="20">
        <f t="shared" si="1"/>
        <v>3203</v>
      </c>
      <c r="D15" s="20">
        <v>3</v>
      </c>
      <c r="E15" s="20">
        <v>3200</v>
      </c>
      <c r="F15" s="20">
        <v>461</v>
      </c>
      <c r="G15" s="20">
        <v>417</v>
      </c>
      <c r="H15" s="21">
        <v>27</v>
      </c>
      <c r="I15" s="22">
        <v>0</v>
      </c>
      <c r="J15" s="23">
        <f t="shared" si="3"/>
        <v>100</v>
      </c>
      <c r="K15" s="23">
        <f t="shared" si="4"/>
        <v>87.41812227074236</v>
      </c>
      <c r="L15" s="24">
        <f t="shared" si="5"/>
        <v>0.08187772925764192</v>
      </c>
      <c r="M15" s="24">
        <f t="shared" si="6"/>
        <v>87.33624454148472</v>
      </c>
      <c r="N15" s="23">
        <f t="shared" si="7"/>
        <v>12.581877729257643</v>
      </c>
      <c r="O15" s="24">
        <f t="shared" si="8"/>
        <v>11.816763543019002</v>
      </c>
      <c r="P15" s="25">
        <f t="shared" si="9"/>
        <v>0.7651141862386405</v>
      </c>
    </row>
    <row r="16" spans="1:16" ht="25.5" customHeight="1">
      <c r="A16" s="60" t="s">
        <v>20</v>
      </c>
      <c r="B16" s="20">
        <v>6983</v>
      </c>
      <c r="C16" s="20">
        <f t="shared" si="1"/>
        <v>5995</v>
      </c>
      <c r="D16" s="20">
        <v>457</v>
      </c>
      <c r="E16" s="20">
        <v>5538</v>
      </c>
      <c r="F16" s="20">
        <v>988</v>
      </c>
      <c r="G16" s="20">
        <v>832</v>
      </c>
      <c r="H16" s="21">
        <v>103</v>
      </c>
      <c r="I16" s="22">
        <v>0</v>
      </c>
      <c r="J16" s="23">
        <f t="shared" si="3"/>
        <v>99.99999999999999</v>
      </c>
      <c r="K16" s="23">
        <f t="shared" si="4"/>
        <v>85.85135328655305</v>
      </c>
      <c r="L16" s="24">
        <f t="shared" si="5"/>
        <v>6.544465129600459</v>
      </c>
      <c r="M16" s="24">
        <f t="shared" si="6"/>
        <v>79.30688815695261</v>
      </c>
      <c r="N16" s="23">
        <f t="shared" si="7"/>
        <v>14.148646713446942</v>
      </c>
      <c r="O16" s="24">
        <f t="shared" si="8"/>
        <v>12.590025738596639</v>
      </c>
      <c r="P16" s="25">
        <f t="shared" si="9"/>
        <v>1.5586209748503046</v>
      </c>
    </row>
    <row r="17" spans="1:16" ht="25.5" customHeight="1">
      <c r="A17" s="60" t="s">
        <v>21</v>
      </c>
      <c r="B17" s="20">
        <v>35973</v>
      </c>
      <c r="C17" s="20">
        <f t="shared" si="1"/>
        <v>27026</v>
      </c>
      <c r="D17" s="20">
        <v>984</v>
      </c>
      <c r="E17" s="20">
        <v>26042</v>
      </c>
      <c r="F17" s="20">
        <v>8945</v>
      </c>
      <c r="G17" s="20">
        <v>7055</v>
      </c>
      <c r="H17" s="21">
        <v>1488</v>
      </c>
      <c r="I17" s="22">
        <v>2</v>
      </c>
      <c r="J17" s="23">
        <f t="shared" si="3"/>
        <v>100</v>
      </c>
      <c r="K17" s="23">
        <f t="shared" si="4"/>
        <v>75.13274582302411</v>
      </c>
      <c r="L17" s="24">
        <f t="shared" si="5"/>
        <v>2.7355369603291537</v>
      </c>
      <c r="M17" s="24">
        <f t="shared" si="6"/>
        <v>72.39720886269495</v>
      </c>
      <c r="N17" s="23">
        <f t="shared" si="7"/>
        <v>24.867254176975898</v>
      </c>
      <c r="O17" s="24">
        <f t="shared" si="8"/>
        <v>20.535933304291813</v>
      </c>
      <c r="P17" s="25">
        <f t="shared" si="9"/>
        <v>4.331320872684085</v>
      </c>
    </row>
    <row r="18" spans="1:16" ht="25.5" customHeight="1">
      <c r="A18" s="60" t="s">
        <v>22</v>
      </c>
      <c r="B18" s="20">
        <v>129557</v>
      </c>
      <c r="C18" s="20">
        <f t="shared" si="1"/>
        <v>113160</v>
      </c>
      <c r="D18" s="20">
        <v>15853</v>
      </c>
      <c r="E18" s="20">
        <v>97307</v>
      </c>
      <c r="F18" s="20">
        <v>16396</v>
      </c>
      <c r="G18" s="20">
        <v>14149</v>
      </c>
      <c r="H18" s="21">
        <v>1351</v>
      </c>
      <c r="I18" s="22">
        <v>1</v>
      </c>
      <c r="J18" s="23">
        <f t="shared" si="3"/>
        <v>100</v>
      </c>
      <c r="K18" s="23">
        <f t="shared" si="4"/>
        <v>87.34446880113619</v>
      </c>
      <c r="L18" s="24">
        <f t="shared" si="5"/>
        <v>12.236407422272993</v>
      </c>
      <c r="M18" s="24">
        <f t="shared" si="6"/>
        <v>75.10806137886318</v>
      </c>
      <c r="N18" s="23">
        <f t="shared" si="7"/>
        <v>12.655531198863812</v>
      </c>
      <c r="O18" s="24">
        <f t="shared" si="8"/>
        <v>11.552458769853166</v>
      </c>
      <c r="P18" s="25">
        <f t="shared" si="9"/>
        <v>1.1030724290106457</v>
      </c>
    </row>
    <row r="19" spans="1:16" ht="25.5" customHeight="1">
      <c r="A19" s="60" t="s">
        <v>23</v>
      </c>
      <c r="B19" s="20">
        <v>15863</v>
      </c>
      <c r="C19" s="20">
        <f t="shared" si="1"/>
        <v>13310</v>
      </c>
      <c r="D19" s="20">
        <v>578</v>
      </c>
      <c r="E19" s="20">
        <v>12732</v>
      </c>
      <c r="F19" s="20">
        <v>2553</v>
      </c>
      <c r="G19" s="20">
        <v>2350</v>
      </c>
      <c r="H19" s="21">
        <v>107</v>
      </c>
      <c r="I19" s="22">
        <v>0</v>
      </c>
      <c r="J19" s="23">
        <f t="shared" si="3"/>
        <v>100</v>
      </c>
      <c r="K19" s="23">
        <f t="shared" si="4"/>
        <v>83.90594465107483</v>
      </c>
      <c r="L19" s="24">
        <f t="shared" si="5"/>
        <v>3.643699174178907</v>
      </c>
      <c r="M19" s="24">
        <f t="shared" si="6"/>
        <v>80.26224547689593</v>
      </c>
      <c r="N19" s="23">
        <f t="shared" si="7"/>
        <v>16.09405534892517</v>
      </c>
      <c r="O19" s="24">
        <f t="shared" si="8"/>
        <v>15.39317463165411</v>
      </c>
      <c r="P19" s="25">
        <f t="shared" si="9"/>
        <v>0.7008807172710596</v>
      </c>
    </row>
    <row r="20" spans="1:16" ht="25.5" customHeight="1">
      <c r="A20" s="60" t="s">
        <v>28</v>
      </c>
      <c r="B20" s="20">
        <v>8747</v>
      </c>
      <c r="C20" s="20">
        <f t="shared" si="1"/>
        <v>7718</v>
      </c>
      <c r="D20" s="20">
        <v>1572</v>
      </c>
      <c r="E20" s="20">
        <v>6146</v>
      </c>
      <c r="F20" s="20">
        <v>1029</v>
      </c>
      <c r="G20" s="20">
        <v>905</v>
      </c>
      <c r="H20" s="21">
        <v>59</v>
      </c>
      <c r="I20" s="22">
        <v>0</v>
      </c>
      <c r="J20" s="23">
        <f t="shared" si="3"/>
        <v>100</v>
      </c>
      <c r="K20" s="23">
        <f t="shared" si="4"/>
        <v>88.23596661712587</v>
      </c>
      <c r="L20" s="24">
        <f t="shared" si="5"/>
        <v>17.971876071796046</v>
      </c>
      <c r="M20" s="24">
        <f t="shared" si="6"/>
        <v>70.26409054532982</v>
      </c>
      <c r="N20" s="23">
        <f t="shared" si="7"/>
        <v>11.764033382874128</v>
      </c>
      <c r="O20" s="24">
        <f t="shared" si="8"/>
        <v>11.04403548910901</v>
      </c>
      <c r="P20" s="25">
        <f t="shared" si="9"/>
        <v>0.7199978937651178</v>
      </c>
    </row>
    <row r="21" spans="1:16" ht="25.5" customHeight="1">
      <c r="A21" s="67" t="s">
        <v>38</v>
      </c>
      <c r="B21" s="20">
        <v>16632</v>
      </c>
      <c r="C21" s="20">
        <f t="shared" si="1"/>
        <v>13978</v>
      </c>
      <c r="D21" s="20">
        <v>2946</v>
      </c>
      <c r="E21" s="20">
        <v>11032</v>
      </c>
      <c r="F21" s="20">
        <v>2653</v>
      </c>
      <c r="G21" s="20">
        <v>2389</v>
      </c>
      <c r="H21" s="21">
        <v>153</v>
      </c>
      <c r="I21" s="22">
        <v>1</v>
      </c>
      <c r="J21" s="23">
        <f t="shared" si="3"/>
        <v>100</v>
      </c>
      <c r="K21" s="23">
        <f t="shared" si="4"/>
        <v>84.04786242559076</v>
      </c>
      <c r="L21" s="24">
        <f t="shared" si="5"/>
        <v>17.71390776261199</v>
      </c>
      <c r="M21" s="24">
        <f t="shared" si="6"/>
        <v>66.33395466297878</v>
      </c>
      <c r="N21" s="23">
        <f t="shared" si="7"/>
        <v>15.952137574409237</v>
      </c>
      <c r="O21" s="24">
        <f t="shared" si="8"/>
        <v>14.991997114580514</v>
      </c>
      <c r="P21" s="25">
        <f t="shared" si="9"/>
        <v>0.9601404598287228</v>
      </c>
    </row>
    <row r="22" spans="1:16" ht="25.5" customHeight="1">
      <c r="A22" s="60" t="s">
        <v>27</v>
      </c>
      <c r="B22" s="20">
        <v>46843</v>
      </c>
      <c r="C22" s="20">
        <f t="shared" si="1"/>
        <v>42831</v>
      </c>
      <c r="D22" s="20">
        <v>4922</v>
      </c>
      <c r="E22" s="20">
        <v>37909</v>
      </c>
      <c r="F22" s="20">
        <v>4010</v>
      </c>
      <c r="G22" s="20">
        <v>3419</v>
      </c>
      <c r="H22" s="21">
        <v>319</v>
      </c>
      <c r="I22" s="22">
        <v>2</v>
      </c>
      <c r="J22" s="23">
        <f t="shared" si="3"/>
        <v>100</v>
      </c>
      <c r="K22" s="23">
        <f t="shared" si="4"/>
        <v>91.43912384449521</v>
      </c>
      <c r="L22" s="24">
        <f t="shared" si="5"/>
        <v>10.507888388377703</v>
      </c>
      <c r="M22" s="24">
        <f t="shared" si="6"/>
        <v>80.9312354561175</v>
      </c>
      <c r="N22" s="23">
        <f t="shared" si="7"/>
        <v>8.560876155504793</v>
      </c>
      <c r="O22" s="24">
        <f t="shared" si="8"/>
        <v>7.830293091404732</v>
      </c>
      <c r="P22" s="25">
        <f t="shared" si="9"/>
        <v>0.7305830641000612</v>
      </c>
    </row>
    <row r="23" spans="1:16" ht="25.5" customHeight="1">
      <c r="A23" s="64" t="s">
        <v>39</v>
      </c>
      <c r="B23" s="20">
        <v>28388</v>
      </c>
      <c r="C23" s="20">
        <f t="shared" si="1"/>
        <v>24929</v>
      </c>
      <c r="D23" s="20">
        <v>5759</v>
      </c>
      <c r="E23" s="20">
        <v>19170</v>
      </c>
      <c r="F23" s="20">
        <v>3459</v>
      </c>
      <c r="G23" s="20">
        <v>2965</v>
      </c>
      <c r="H23" s="21">
        <v>277</v>
      </c>
      <c r="I23" s="22">
        <v>0</v>
      </c>
      <c r="J23" s="23">
        <f t="shared" si="3"/>
        <v>100</v>
      </c>
      <c r="K23" s="23">
        <f t="shared" si="4"/>
        <v>87.81527405946174</v>
      </c>
      <c r="L23" s="24">
        <f t="shared" si="5"/>
        <v>20.28674087642666</v>
      </c>
      <c r="M23" s="24">
        <f t="shared" si="6"/>
        <v>67.5285331830351</v>
      </c>
      <c r="N23" s="23">
        <f t="shared" si="7"/>
        <v>12.184725940538256</v>
      </c>
      <c r="O23" s="24">
        <f t="shared" si="8"/>
        <v>11.143649726618115</v>
      </c>
      <c r="P23" s="25">
        <f t="shared" si="9"/>
        <v>1.041076213920141</v>
      </c>
    </row>
    <row r="24" spans="1:16" ht="25.5" customHeight="1">
      <c r="A24" s="60" t="s">
        <v>29</v>
      </c>
      <c r="B24" s="20">
        <v>36596</v>
      </c>
      <c r="C24" s="20">
        <f t="shared" si="1"/>
        <v>28297</v>
      </c>
      <c r="D24" s="20">
        <v>1461</v>
      </c>
      <c r="E24" s="20">
        <v>26836</v>
      </c>
      <c r="F24" s="20">
        <v>8299</v>
      </c>
      <c r="G24" s="20">
        <v>7952</v>
      </c>
      <c r="H24" s="21">
        <v>161</v>
      </c>
      <c r="I24" s="22">
        <v>0</v>
      </c>
      <c r="J24" s="23">
        <f t="shared" si="3"/>
        <v>100</v>
      </c>
      <c r="K24" s="23">
        <f t="shared" si="4"/>
        <v>77.32265821401246</v>
      </c>
      <c r="L24" s="24">
        <f t="shared" si="5"/>
        <v>3.992239589026123</v>
      </c>
      <c r="M24" s="24">
        <f t="shared" si="6"/>
        <v>73.33041862498634</v>
      </c>
      <c r="N24" s="23">
        <f t="shared" si="7"/>
        <v>22.67734178598754</v>
      </c>
      <c r="O24" s="24">
        <f t="shared" si="8"/>
        <v>22.22731688428114</v>
      </c>
      <c r="P24" s="25">
        <f t="shared" si="9"/>
        <v>0.45002490170639636</v>
      </c>
    </row>
    <row r="25" spans="1:16" ht="25.5" customHeight="1">
      <c r="A25" s="60" t="s">
        <v>24</v>
      </c>
      <c r="B25" s="20">
        <v>111597</v>
      </c>
      <c r="C25" s="20">
        <f t="shared" si="1"/>
        <v>93241</v>
      </c>
      <c r="D25" s="20">
        <v>3133</v>
      </c>
      <c r="E25" s="20">
        <v>90108</v>
      </c>
      <c r="F25" s="20">
        <v>18356</v>
      </c>
      <c r="G25" s="20">
        <v>16435</v>
      </c>
      <c r="H25" s="21">
        <v>1183</v>
      </c>
      <c r="I25" s="22">
        <v>0</v>
      </c>
      <c r="J25" s="23">
        <f t="shared" si="3"/>
        <v>100</v>
      </c>
      <c r="K25" s="23">
        <f t="shared" si="4"/>
        <v>83.55152916297033</v>
      </c>
      <c r="L25" s="24">
        <f t="shared" si="5"/>
        <v>2.8074231386148374</v>
      </c>
      <c r="M25" s="24">
        <f t="shared" si="6"/>
        <v>80.74410602435549</v>
      </c>
      <c r="N25" s="23">
        <f t="shared" si="7"/>
        <v>16.448470837029667</v>
      </c>
      <c r="O25" s="24">
        <f t="shared" si="8"/>
        <v>15.34400148748908</v>
      </c>
      <c r="P25" s="25">
        <f t="shared" si="9"/>
        <v>1.104469349540589</v>
      </c>
    </row>
    <row r="26" spans="1:16" s="52" customFormat="1" ht="25.5" customHeight="1">
      <c r="A26" s="60" t="s">
        <v>30</v>
      </c>
      <c r="B26" s="46">
        <v>9143</v>
      </c>
      <c r="C26" s="46">
        <f t="shared" si="1"/>
        <v>7326</v>
      </c>
      <c r="D26" s="46">
        <v>131</v>
      </c>
      <c r="E26" s="46">
        <v>7195</v>
      </c>
      <c r="F26" s="46">
        <v>1817</v>
      </c>
      <c r="G26" s="46">
        <v>1745</v>
      </c>
      <c r="H26" s="47">
        <v>24</v>
      </c>
      <c r="I26" s="48">
        <v>0</v>
      </c>
      <c r="J26" s="49">
        <f t="shared" si="3"/>
        <v>100</v>
      </c>
      <c r="K26" s="49">
        <f t="shared" si="4"/>
        <v>80.1268730176091</v>
      </c>
      <c r="L26" s="50">
        <f t="shared" si="5"/>
        <v>1.4327901126544897</v>
      </c>
      <c r="M26" s="50">
        <f t="shared" si="6"/>
        <v>78.69408290495461</v>
      </c>
      <c r="N26" s="49">
        <f t="shared" si="7"/>
        <v>19.8731269823909</v>
      </c>
      <c r="O26" s="50">
        <f t="shared" si="8"/>
        <v>19.603508527005157</v>
      </c>
      <c r="P26" s="51">
        <f t="shared" si="9"/>
        <v>0.2696184553857443</v>
      </c>
    </row>
    <row r="27" spans="1:16" ht="25.5" customHeight="1">
      <c r="A27" s="67" t="s">
        <v>36</v>
      </c>
      <c r="B27" s="20">
        <v>35822</v>
      </c>
      <c r="C27" s="20">
        <f t="shared" si="1"/>
        <v>30957</v>
      </c>
      <c r="D27" s="20">
        <v>3827</v>
      </c>
      <c r="E27" s="20">
        <v>27130</v>
      </c>
      <c r="F27" s="20">
        <v>4863</v>
      </c>
      <c r="G27" s="20">
        <v>4262</v>
      </c>
      <c r="H27" s="21">
        <v>333</v>
      </c>
      <c r="I27" s="22">
        <v>2</v>
      </c>
      <c r="J27" s="23">
        <f t="shared" si="3"/>
        <v>100</v>
      </c>
      <c r="K27" s="23">
        <f t="shared" si="4"/>
        <v>86.42378559463987</v>
      </c>
      <c r="L27" s="24">
        <f t="shared" si="5"/>
        <v>10.683975432719151</v>
      </c>
      <c r="M27" s="24">
        <f t="shared" si="6"/>
        <v>75.73981016192072</v>
      </c>
      <c r="N27" s="23">
        <f t="shared" si="7"/>
        <v>13.576214405360135</v>
      </c>
      <c r="O27" s="24">
        <f t="shared" si="8"/>
        <v>12.592345113306832</v>
      </c>
      <c r="P27" s="25">
        <f t="shared" si="9"/>
        <v>0.9838692920533024</v>
      </c>
    </row>
    <row r="28" spans="1:16" ht="25.5" customHeight="1">
      <c r="A28" s="68" t="s">
        <v>37</v>
      </c>
      <c r="B28" s="26">
        <v>36483</v>
      </c>
      <c r="C28" s="26">
        <f t="shared" si="1"/>
        <v>32871</v>
      </c>
      <c r="D28" s="26">
        <v>168</v>
      </c>
      <c r="E28" s="26">
        <v>32703</v>
      </c>
      <c r="F28" s="26">
        <v>3612</v>
      </c>
      <c r="G28" s="26">
        <v>3341</v>
      </c>
      <c r="H28" s="27">
        <v>166</v>
      </c>
      <c r="I28" s="28">
        <v>0</v>
      </c>
      <c r="J28" s="29">
        <f t="shared" si="3"/>
        <v>100</v>
      </c>
      <c r="K28" s="29">
        <f t="shared" si="4"/>
        <v>90.09949839651344</v>
      </c>
      <c r="L28" s="30">
        <f t="shared" si="5"/>
        <v>0.4604884466737933</v>
      </c>
      <c r="M28" s="30">
        <f t="shared" si="6"/>
        <v>89.63900994983966</v>
      </c>
      <c r="N28" s="29">
        <f t="shared" si="7"/>
        <v>9.900501603486555</v>
      </c>
      <c r="O28" s="30">
        <f t="shared" si="8"/>
        <v>9.431872214784311</v>
      </c>
      <c r="P28" s="31">
        <f t="shared" si="9"/>
        <v>0.4686293887022436</v>
      </c>
    </row>
    <row r="29" spans="1:16" s="52" customFormat="1" ht="25.5" customHeight="1">
      <c r="A29" s="63" t="s">
        <v>4</v>
      </c>
      <c r="B29" s="53">
        <v>30342</v>
      </c>
      <c r="C29" s="53">
        <f t="shared" si="1"/>
        <v>12492</v>
      </c>
      <c r="D29" s="53">
        <v>2095</v>
      </c>
      <c r="E29" s="53">
        <v>10397</v>
      </c>
      <c r="F29" s="53">
        <v>3713</v>
      </c>
      <c r="G29" s="53">
        <v>541</v>
      </c>
      <c r="H29" s="54">
        <v>63</v>
      </c>
      <c r="I29" s="66">
        <v>14137</v>
      </c>
      <c r="J29" s="55">
        <f t="shared" si="3"/>
        <v>100</v>
      </c>
      <c r="K29" s="55">
        <f t="shared" si="4"/>
        <v>77.08731872878741</v>
      </c>
      <c r="L29" s="56">
        <f t="shared" si="5"/>
        <v>12.928108608454181</v>
      </c>
      <c r="M29" s="56">
        <f t="shared" si="6"/>
        <v>64.15921012033323</v>
      </c>
      <c r="N29" s="55">
        <f t="shared" si="7"/>
        <v>22.91268127121259</v>
      </c>
      <c r="O29" s="56">
        <f t="shared" si="8"/>
        <v>20.52278239689737</v>
      </c>
      <c r="P29" s="57">
        <f t="shared" si="9"/>
        <v>2.3898988743152207</v>
      </c>
    </row>
    <row r="30" spans="1:16" s="52" customFormat="1" ht="19.5" customHeight="1">
      <c r="A30" s="78" t="s">
        <v>15</v>
      </c>
      <c r="B30" s="78"/>
      <c r="C30" s="78"/>
      <c r="D30" s="78"/>
      <c r="E30" s="78"/>
      <c r="F30" s="78"/>
      <c r="G30" s="58"/>
      <c r="H30" s="58"/>
      <c r="I30" s="58"/>
      <c r="J30" s="59"/>
      <c r="K30" s="59"/>
      <c r="L30" s="59"/>
      <c r="M30" s="59"/>
      <c r="N30" s="59"/>
      <c r="O30" s="59"/>
      <c r="P30" s="59"/>
    </row>
    <row r="31" ht="16.5" customHeight="1">
      <c r="A31" s="2" t="s">
        <v>40</v>
      </c>
    </row>
    <row r="32" ht="16.5" customHeight="1">
      <c r="A32" s="2" t="s">
        <v>13</v>
      </c>
    </row>
  </sheetData>
  <mergeCells count="11">
    <mergeCell ref="J2:P2"/>
    <mergeCell ref="J3:J4"/>
    <mergeCell ref="K3:M3"/>
    <mergeCell ref="N3:P3"/>
    <mergeCell ref="I3:I4"/>
    <mergeCell ref="C3:E3"/>
    <mergeCell ref="F3:H3"/>
    <mergeCell ref="A30:F30"/>
    <mergeCell ref="A2:A4"/>
    <mergeCell ref="B3:B4"/>
    <mergeCell ref="B2:I2"/>
  </mergeCells>
  <printOptions/>
  <pageMargins left="0.82" right="0.19" top="0.7874015748031497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2012-07-20T04:07:44Z</cp:lastPrinted>
  <dcterms:created xsi:type="dcterms:W3CDTF">2002-03-11T00:34:56Z</dcterms:created>
  <dcterms:modified xsi:type="dcterms:W3CDTF">2012-07-31T06:39:12Z</dcterms:modified>
  <cp:category/>
  <cp:version/>
  <cp:contentType/>
  <cp:contentStatus/>
</cp:coreProperties>
</file>