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20" windowWidth="10860" windowHeight="5625" activeTab="0"/>
  </bookViews>
  <sheets>
    <sheet name="表１－１" sheetId="1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'表１－１'!$B$1:$G$30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<sst xmlns="http://schemas.openxmlformats.org/spreadsheetml/2006/main" count="46" uniqueCount="29">
  <si>
    <t>割合（％）
1)</t>
  </si>
  <si>
    <t>　　従業も通学もしていない</t>
  </si>
  <si>
    <t>　　　　 自　宅</t>
  </si>
  <si>
    <t>　　　　 自宅外</t>
  </si>
  <si>
    <t>　　　　 県　内</t>
  </si>
  <si>
    <t>　　　　 他　県</t>
  </si>
  <si>
    <t>　　自市町村で通学</t>
  </si>
  <si>
    <t>　　他市町村で通学 3)</t>
  </si>
  <si>
    <t>表1-1　従業地・通学地別就業者・通学者数（県内常住者）</t>
  </si>
  <si>
    <t>1)「不詳」を除いて算出してある（「県内」及び「他県」の割合の算出方法については，5頁参照）。</t>
  </si>
  <si>
    <t>平成17年</t>
  </si>
  <si>
    <t>平成22年</t>
  </si>
  <si>
    <t>　　従 業 先 不 詳</t>
  </si>
  <si>
    <t>　　通 学 先 不 詳</t>
  </si>
  <si>
    <t>　　不　詳</t>
  </si>
  <si>
    <t>　 また，端数処理の関係上，合計が合わない場合がある。</t>
  </si>
  <si>
    <t>3)従業・通学先市町村「不詳」を含む。</t>
  </si>
  <si>
    <t>　　自市町村で従業・通学</t>
  </si>
  <si>
    <t>　　他市町村で従業・通学 3)</t>
  </si>
  <si>
    <t>　　自市町村で従業</t>
  </si>
  <si>
    <t>　　他市町村で従業 3)</t>
  </si>
  <si>
    <t>就業者の総数（15歳以上）</t>
  </si>
  <si>
    <t xml:space="preserve">通学者の総数 </t>
  </si>
  <si>
    <t>常住人口</t>
  </si>
  <si>
    <t>就業者・
通学者数（人）2)</t>
  </si>
  <si>
    <t>2)平成17年の人口には，年齢不詳は含まない。</t>
  </si>
  <si>
    <t>就業者・
通学者数（人）</t>
  </si>
  <si>
    <t>‐</t>
  </si>
  <si>
    <t>ﾎﾟｲﾝﾄ差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</si>
</sst>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%\ "/>
    <numFmt numFmtId="178" formatCode="General\%"/>
    <numFmt numFmtId="179" formatCode="#,##0.0_);[Red]\(#,##0.0\)"/>
    <numFmt numFmtId="180" formatCode="#,##0.0_);[Red]\(#,##0.0\)%"/>
    <numFmt numFmtId="181" formatCode="0.0_);[Red]\(0.0\)"/>
    <numFmt numFmtId="182" formatCode="0.0_ "/>
    <numFmt numFmtId="183" formatCode="#,##0.0;[Red]\-#,##0.0"/>
    <numFmt numFmtId="184" formatCode="#,##0.0"/>
    <numFmt numFmtId="185" formatCode="#,##0.0_ ;[Red]\-#,##0.0\ "/>
    <numFmt numFmtId="186" formatCode="#,##0_ "/>
    <numFmt numFmtId="187" formatCode="#,##0.0000000000000_ ;[Red]\-#,##0.0000000000000\ "/>
    <numFmt numFmtId="188" formatCode="&quot;\&quot;#,##0;\-&quot;\&quot;#,##0"/>
    <numFmt numFmtId="189" formatCode="&quot;\&quot;#,##0;[Red]\-&quot;\&quot;#,##0"/>
    <numFmt numFmtId="190" formatCode="0_ 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\ ###,###,##0;&quot;-&quot;###,###,##0"/>
    <numFmt numFmtId="194" formatCode="#,###,###,##0;&quot; -&quot;###,###,##0"/>
    <numFmt numFmtId="195" formatCode="##,###,###,##0;&quot;-&quot;#,###,###,##0"/>
    <numFmt numFmtId="196" formatCode="##,###,##0;&quot;-&quot;#,###,##0"/>
    <numFmt numFmtId="197" formatCode="###,###,###,##0;&quot;-&quot;##,###,###,##0"/>
    <numFmt numFmtId="198" formatCode="00"/>
    <numFmt numFmtId="199" formatCode="#,##0_);[Red]\(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1" fontId="7" fillId="0" borderId="0" xfId="0" applyNumberFormat="1" applyFont="1" applyFill="1" applyBorder="1" applyAlignment="1">
      <alignment horizontal="right"/>
    </xf>
    <xf numFmtId="38" fontId="7" fillId="0" borderId="0" xfId="17" applyFont="1" applyFill="1" applyBorder="1" applyAlignment="1">
      <alignment horizontal="right"/>
    </xf>
    <xf numFmtId="38" fontId="7" fillId="0" borderId="0" xfId="0" applyNumberFormat="1" applyFont="1" applyFill="1" applyBorder="1" applyAlignment="1">
      <alignment horizontal="left"/>
    </xf>
    <xf numFmtId="38" fontId="7" fillId="0" borderId="1" xfId="17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38" fontId="7" fillId="0" borderId="4" xfId="17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181" fontId="7" fillId="0" borderId="3" xfId="17" applyNumberFormat="1" applyFont="1" applyFill="1" applyBorder="1" applyAlignment="1">
      <alignment horizontal="right"/>
    </xf>
    <xf numFmtId="181" fontId="7" fillId="0" borderId="4" xfId="17" applyNumberFormat="1" applyFont="1" applyFill="1" applyBorder="1" applyAlignment="1">
      <alignment horizontal="right"/>
    </xf>
    <xf numFmtId="181" fontId="7" fillId="0" borderId="5" xfId="17" applyNumberFormat="1" applyFont="1" applyFill="1" applyBorder="1" applyAlignment="1">
      <alignment horizontal="right"/>
    </xf>
    <xf numFmtId="38" fontId="7" fillId="0" borderId="5" xfId="17" applyFont="1" applyFill="1" applyBorder="1" applyAlignment="1">
      <alignment horizontal="left"/>
    </xf>
    <xf numFmtId="38" fontId="7" fillId="0" borderId="6" xfId="17" applyFont="1" applyFill="1" applyBorder="1" applyAlignment="1">
      <alignment horizontal="right"/>
    </xf>
    <xf numFmtId="181" fontId="7" fillId="0" borderId="2" xfId="0" applyNumberFormat="1" applyFont="1" applyFill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 horizontal="left"/>
    </xf>
    <xf numFmtId="182" fontId="7" fillId="0" borderId="3" xfId="17" applyNumberFormat="1" applyFont="1" applyFill="1" applyBorder="1" applyAlignment="1">
      <alignment horizontal="right"/>
    </xf>
    <xf numFmtId="182" fontId="7" fillId="0" borderId="5" xfId="17" applyNumberFormat="1" applyFont="1" applyFill="1" applyBorder="1" applyAlignment="1">
      <alignment horizontal="right"/>
    </xf>
    <xf numFmtId="181" fontId="7" fillId="0" borderId="7" xfId="0" applyNumberFormat="1" applyFont="1" applyFill="1" applyBorder="1" applyAlignment="1">
      <alignment horizontal="right" vertical="center" wrapText="1"/>
    </xf>
    <xf numFmtId="181" fontId="7" fillId="0" borderId="8" xfId="17" applyNumberFormat="1" applyFont="1" applyFill="1" applyBorder="1" applyAlignment="1">
      <alignment horizontal="right"/>
    </xf>
    <xf numFmtId="181" fontId="7" fillId="0" borderId="9" xfId="17" applyNumberFormat="1" applyFont="1" applyFill="1" applyBorder="1" applyAlignment="1">
      <alignment horizontal="right"/>
    </xf>
    <xf numFmtId="181" fontId="7" fillId="0" borderId="10" xfId="17" applyNumberFormat="1" applyFont="1" applyFill="1" applyBorder="1" applyAlignment="1">
      <alignment horizontal="right"/>
    </xf>
    <xf numFmtId="182" fontId="7" fillId="0" borderId="4" xfId="17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182" fontId="7" fillId="0" borderId="3" xfId="0" applyNumberFormat="1" applyFont="1" applyFill="1" applyBorder="1" applyAlignment="1">
      <alignment horizontal="center" vertical="center"/>
    </xf>
    <xf numFmtId="182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="115" zoomScaleNormal="115" workbookViewId="0" topLeftCell="B1">
      <pane ySplit="3" topLeftCell="BM4" activePane="bottomLeft" state="frozen"/>
      <selection pane="topLeft" activeCell="B1" sqref="B1"/>
      <selection pane="bottomLeft" activeCell="H19" sqref="H19"/>
    </sheetView>
  </sheetViews>
  <sheetFormatPr defaultColWidth="9.00390625" defaultRowHeight="15" customHeight="1"/>
  <cols>
    <col min="1" max="1" width="25.75390625" style="2" customWidth="1"/>
    <col min="2" max="2" width="35.875" style="2" customWidth="1"/>
    <col min="3" max="3" width="16.125" style="2" bestFit="1" customWidth="1"/>
    <col min="4" max="4" width="11.75390625" style="3" bestFit="1" customWidth="1"/>
    <col min="5" max="5" width="16.75390625" style="2" customWidth="1"/>
    <col min="6" max="6" width="11.75390625" style="3" bestFit="1" customWidth="1"/>
    <col min="7" max="7" width="9.125" style="18" customWidth="1"/>
    <col min="8" max="8" width="10.75390625" style="2" bestFit="1" customWidth="1"/>
    <col min="9" max="9" width="17.00390625" style="2" bestFit="1" customWidth="1"/>
    <col min="10" max="16384" width="9.125" style="2" customWidth="1"/>
  </cols>
  <sheetData>
    <row r="1" ht="15" customHeight="1">
      <c r="B1" s="2" t="s">
        <v>8</v>
      </c>
    </row>
    <row r="2" spans="2:7" ht="15" customHeight="1">
      <c r="B2" s="26"/>
      <c r="C2" s="26" t="s">
        <v>11</v>
      </c>
      <c r="D2" s="26"/>
      <c r="E2" s="26" t="s">
        <v>10</v>
      </c>
      <c r="F2" s="26"/>
      <c r="G2" s="27" t="s">
        <v>28</v>
      </c>
    </row>
    <row r="3" spans="2:7" ht="26.25" customHeight="1">
      <c r="B3" s="26"/>
      <c r="C3" s="7" t="s">
        <v>26</v>
      </c>
      <c r="D3" s="17" t="s">
        <v>0</v>
      </c>
      <c r="E3" s="7" t="s">
        <v>24</v>
      </c>
      <c r="F3" s="21" t="s">
        <v>0</v>
      </c>
      <c r="G3" s="28"/>
    </row>
    <row r="4" spans="2:7" ht="15" customHeight="1">
      <c r="B4" s="8" t="s">
        <v>23</v>
      </c>
      <c r="C4" s="16">
        <f>+C5+C6+C9+C12</f>
        <v>1706242</v>
      </c>
      <c r="D4" s="12">
        <v>100</v>
      </c>
      <c r="E4" s="16">
        <v>1752804</v>
      </c>
      <c r="F4" s="22">
        <v>100</v>
      </c>
      <c r="G4" s="19">
        <f aca="true" t="shared" si="0" ref="G4:G11">+D4-F4</f>
        <v>0</v>
      </c>
    </row>
    <row r="5" spans="2:9" ht="15" customHeight="1">
      <c r="B5" s="9" t="s">
        <v>1</v>
      </c>
      <c r="C5" s="4">
        <v>662350</v>
      </c>
      <c r="D5" s="13">
        <v>40.3</v>
      </c>
      <c r="E5" s="4">
        <v>685974</v>
      </c>
      <c r="F5" s="23">
        <v>39.40264248960615</v>
      </c>
      <c r="G5" s="25">
        <f t="shared" si="0"/>
        <v>0.8973575103938458</v>
      </c>
      <c r="I5" s="5"/>
    </row>
    <row r="6" spans="2:7" ht="15" customHeight="1">
      <c r="B6" s="9" t="s">
        <v>17</v>
      </c>
      <c r="C6" s="4">
        <f>SUM(C7:C8)</f>
        <v>846801</v>
      </c>
      <c r="D6" s="13">
        <v>51.5</v>
      </c>
      <c r="E6" s="4">
        <f>SUM(E7:E8)</f>
        <v>886816</v>
      </c>
      <c r="F6" s="23">
        <v>50.93909361296867</v>
      </c>
      <c r="G6" s="25">
        <f t="shared" si="0"/>
        <v>0.5609063870313307</v>
      </c>
    </row>
    <row r="7" spans="2:9" ht="15" customHeight="1">
      <c r="B7" s="10" t="s">
        <v>2</v>
      </c>
      <c r="C7" s="4">
        <v>115170</v>
      </c>
      <c r="D7" s="13">
        <v>7</v>
      </c>
      <c r="E7" s="4">
        <v>142280</v>
      </c>
      <c r="F7" s="23">
        <v>8.172624579679644</v>
      </c>
      <c r="G7" s="25">
        <f t="shared" si="0"/>
        <v>-1.1726245796796437</v>
      </c>
      <c r="H7" s="5"/>
      <c r="I7" s="5"/>
    </row>
    <row r="8" spans="2:7" ht="15" customHeight="1">
      <c r="B8" s="10" t="s">
        <v>3</v>
      </c>
      <c r="C8" s="4">
        <v>731631</v>
      </c>
      <c r="D8" s="13">
        <v>44.5</v>
      </c>
      <c r="E8" s="4">
        <v>744536</v>
      </c>
      <c r="F8" s="23">
        <v>42.76646903328903</v>
      </c>
      <c r="G8" s="25">
        <f t="shared" si="0"/>
        <v>1.7335309667109726</v>
      </c>
    </row>
    <row r="9" spans="2:7" ht="15" customHeight="1">
      <c r="B9" s="9" t="s">
        <v>18</v>
      </c>
      <c r="C9" s="4">
        <f>+C10+C11+9593</f>
        <v>134171</v>
      </c>
      <c r="D9" s="13">
        <v>8.2</v>
      </c>
      <c r="E9" s="4">
        <f>SUM(E10:E11)</f>
        <v>168144</v>
      </c>
      <c r="F9" s="23">
        <v>9.658263897425174</v>
      </c>
      <c r="G9" s="25">
        <f t="shared" si="0"/>
        <v>-1.4582638974251747</v>
      </c>
    </row>
    <row r="10" spans="2:7" ht="15" customHeight="1">
      <c r="B10" s="10" t="s">
        <v>4</v>
      </c>
      <c r="C10" s="4">
        <v>115449</v>
      </c>
      <c r="D10" s="13">
        <v>7.6</v>
      </c>
      <c r="E10" s="4">
        <v>159129</v>
      </c>
      <c r="F10" s="23">
        <v>9.140438408348622</v>
      </c>
      <c r="G10" s="25">
        <f t="shared" si="0"/>
        <v>-1.5404384083486224</v>
      </c>
    </row>
    <row r="11" spans="2:7" ht="15" customHeight="1">
      <c r="B11" s="10" t="s">
        <v>5</v>
      </c>
      <c r="C11" s="4">
        <v>9129</v>
      </c>
      <c r="D11" s="13">
        <v>0.6</v>
      </c>
      <c r="E11" s="4">
        <v>9015</v>
      </c>
      <c r="F11" s="23">
        <v>0.5178254890765532</v>
      </c>
      <c r="G11" s="25">
        <f t="shared" si="0"/>
        <v>0.08217451092344674</v>
      </c>
    </row>
    <row r="12" spans="2:7" ht="15" customHeight="1">
      <c r="B12" s="11" t="s">
        <v>14</v>
      </c>
      <c r="C12" s="6">
        <v>62920</v>
      </c>
      <c r="D12" s="14" t="s">
        <v>27</v>
      </c>
      <c r="E12" s="6">
        <f>+E4-E5-E6-E9</f>
        <v>11870</v>
      </c>
      <c r="F12" s="24" t="s">
        <v>27</v>
      </c>
      <c r="G12" s="25" t="s">
        <v>27</v>
      </c>
    </row>
    <row r="13" spans="2:7" ht="15" customHeight="1">
      <c r="B13" s="9" t="s">
        <v>21</v>
      </c>
      <c r="C13" s="4">
        <f>+C14+C17+14147</f>
        <v>776993</v>
      </c>
      <c r="D13" s="13">
        <v>100</v>
      </c>
      <c r="E13" s="4">
        <f>+E14+E17</f>
        <v>809835</v>
      </c>
      <c r="F13" s="23">
        <v>100</v>
      </c>
      <c r="G13" s="19">
        <f aca="true" t="shared" si="1" ref="G13:G25">+D13-F13</f>
        <v>0</v>
      </c>
    </row>
    <row r="14" spans="2:7" ht="15" customHeight="1">
      <c r="B14" s="9" t="s">
        <v>19</v>
      </c>
      <c r="C14" s="4">
        <f>SUM(C15:C16)</f>
        <v>650375</v>
      </c>
      <c r="D14" s="13">
        <v>85.3</v>
      </c>
      <c r="E14" s="4">
        <f>SUM(E15:E16)</f>
        <v>668253</v>
      </c>
      <c r="F14" s="23">
        <v>82.5</v>
      </c>
      <c r="G14" s="25">
        <f t="shared" si="1"/>
        <v>2.799999999999997</v>
      </c>
    </row>
    <row r="15" spans="2:9" ht="15" customHeight="1">
      <c r="B15" s="10" t="s">
        <v>2</v>
      </c>
      <c r="C15" s="4">
        <v>115170</v>
      </c>
      <c r="D15" s="13">
        <v>15.1</v>
      </c>
      <c r="E15" s="4">
        <v>142280</v>
      </c>
      <c r="F15" s="23">
        <v>17.6</v>
      </c>
      <c r="G15" s="25">
        <f t="shared" si="1"/>
        <v>-2.5000000000000018</v>
      </c>
      <c r="I15" s="5"/>
    </row>
    <row r="16" spans="2:7" ht="15" customHeight="1">
      <c r="B16" s="10" t="s">
        <v>3</v>
      </c>
      <c r="C16" s="4">
        <v>535205</v>
      </c>
      <c r="D16" s="13">
        <v>70.2</v>
      </c>
      <c r="E16" s="4">
        <v>525973</v>
      </c>
      <c r="F16" s="23">
        <v>64.9</v>
      </c>
      <c r="G16" s="25">
        <f t="shared" si="1"/>
        <v>5.299999999999997</v>
      </c>
    </row>
    <row r="17" spans="2:7" ht="15" customHeight="1">
      <c r="B17" s="9" t="s">
        <v>20</v>
      </c>
      <c r="C17" s="4">
        <v>112471</v>
      </c>
      <c r="D17" s="13">
        <v>14.7</v>
      </c>
      <c r="E17" s="4">
        <f>SUM(E18:E19)</f>
        <v>141582</v>
      </c>
      <c r="F17" s="23">
        <v>17.5</v>
      </c>
      <c r="G17" s="25">
        <f t="shared" si="1"/>
        <v>-2.8000000000000007</v>
      </c>
    </row>
    <row r="18" spans="2:9" ht="15" customHeight="1">
      <c r="B18" s="10" t="s">
        <v>4</v>
      </c>
      <c r="C18" s="4">
        <v>96332</v>
      </c>
      <c r="D18" s="13">
        <v>13.6</v>
      </c>
      <c r="E18" s="4">
        <v>133368</v>
      </c>
      <c r="F18" s="23">
        <v>16.5</v>
      </c>
      <c r="G18" s="25">
        <f t="shared" si="1"/>
        <v>-2.9000000000000004</v>
      </c>
      <c r="I18" s="5"/>
    </row>
    <row r="19" spans="2:7" ht="15" customHeight="1">
      <c r="B19" s="10" t="s">
        <v>5</v>
      </c>
      <c r="C19" s="4">
        <v>8243</v>
      </c>
      <c r="D19" s="13">
        <v>1.2</v>
      </c>
      <c r="E19" s="4">
        <v>8214</v>
      </c>
      <c r="F19" s="23">
        <v>1</v>
      </c>
      <c r="G19" s="25">
        <f t="shared" si="1"/>
        <v>0.19999999999999996</v>
      </c>
    </row>
    <row r="20" spans="2:7" ht="15" customHeight="1">
      <c r="B20" s="10" t="s">
        <v>12</v>
      </c>
      <c r="C20" s="4">
        <f>+C13-C14-C17</f>
        <v>14147</v>
      </c>
      <c r="D20" s="14" t="s">
        <v>27</v>
      </c>
      <c r="E20" s="24" t="s">
        <v>27</v>
      </c>
      <c r="F20" s="24" t="s">
        <v>27</v>
      </c>
      <c r="G20" s="20" t="s">
        <v>27</v>
      </c>
    </row>
    <row r="21" spans="2:7" ht="15" customHeight="1">
      <c r="B21" s="8" t="s">
        <v>22</v>
      </c>
      <c r="C21" s="16">
        <v>219477</v>
      </c>
      <c r="D21" s="12">
        <v>100</v>
      </c>
      <c r="E21" s="16">
        <f>+E22+E23</f>
        <v>245125</v>
      </c>
      <c r="F21" s="22">
        <v>100</v>
      </c>
      <c r="G21" s="25">
        <f t="shared" si="1"/>
        <v>0</v>
      </c>
    </row>
    <row r="22" spans="2:7" ht="15" customHeight="1">
      <c r="B22" s="9" t="s">
        <v>6</v>
      </c>
      <c r="C22" s="4">
        <v>196426</v>
      </c>
      <c r="D22" s="13">
        <v>90.1</v>
      </c>
      <c r="E22" s="4">
        <v>218563</v>
      </c>
      <c r="F22" s="23">
        <v>89.2</v>
      </c>
      <c r="G22" s="25">
        <f t="shared" si="1"/>
        <v>0.8999999999999915</v>
      </c>
    </row>
    <row r="23" spans="2:7" ht="15" customHeight="1">
      <c r="B23" s="9" t="s">
        <v>7</v>
      </c>
      <c r="C23" s="4">
        <v>21700</v>
      </c>
      <c r="D23" s="13">
        <v>9.9</v>
      </c>
      <c r="E23" s="4">
        <f>SUM(E24:E25)</f>
        <v>26562</v>
      </c>
      <c r="F23" s="23">
        <v>10.8</v>
      </c>
      <c r="G23" s="25">
        <f t="shared" si="1"/>
        <v>-0.9000000000000004</v>
      </c>
    </row>
    <row r="24" spans="2:9" ht="15" customHeight="1">
      <c r="B24" s="10" t="s">
        <v>4</v>
      </c>
      <c r="C24" s="4">
        <v>19117</v>
      </c>
      <c r="D24" s="13">
        <v>9.5</v>
      </c>
      <c r="E24" s="4">
        <v>25761</v>
      </c>
      <c r="F24" s="23">
        <v>10.5</v>
      </c>
      <c r="G24" s="25">
        <f t="shared" si="1"/>
        <v>-1</v>
      </c>
      <c r="I24" s="5"/>
    </row>
    <row r="25" spans="2:7" ht="15" customHeight="1">
      <c r="B25" s="10" t="s">
        <v>5</v>
      </c>
      <c r="C25" s="4">
        <v>886</v>
      </c>
      <c r="D25" s="13">
        <v>0.4</v>
      </c>
      <c r="E25" s="4">
        <v>801</v>
      </c>
      <c r="F25" s="23">
        <v>0.3</v>
      </c>
      <c r="G25" s="25">
        <f t="shared" si="1"/>
        <v>0.10000000000000003</v>
      </c>
    </row>
    <row r="26" spans="2:7" ht="15" customHeight="1">
      <c r="B26" s="15" t="s">
        <v>13</v>
      </c>
      <c r="C26" s="6">
        <f>+C21-C22-C23</f>
        <v>1351</v>
      </c>
      <c r="D26" s="14" t="s">
        <v>27</v>
      </c>
      <c r="E26" s="24" t="s">
        <v>27</v>
      </c>
      <c r="F26" s="24" t="s">
        <v>27</v>
      </c>
      <c r="G26" s="20" t="s">
        <v>27</v>
      </c>
    </row>
    <row r="27" ht="15" customHeight="1">
      <c r="B27" s="1" t="s">
        <v>9</v>
      </c>
    </row>
    <row r="28" ht="15" customHeight="1">
      <c r="B28" s="1" t="s">
        <v>15</v>
      </c>
    </row>
    <row r="29" ht="15" customHeight="1">
      <c r="B29" s="2" t="s">
        <v>25</v>
      </c>
    </row>
    <row r="30" ht="15" customHeight="1">
      <c r="B30" s="2" t="s">
        <v>16</v>
      </c>
    </row>
  </sheetData>
  <mergeCells count="4">
    <mergeCell ref="C2:D2"/>
    <mergeCell ref="E2:F2"/>
    <mergeCell ref="B2:B3"/>
    <mergeCell ref="G2:G3"/>
  </mergeCells>
  <printOptions/>
  <pageMargins left="0.84" right="0.1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2012-07-10T04:42:07Z</cp:lastPrinted>
  <dcterms:created xsi:type="dcterms:W3CDTF">2002-03-11T00:06:09Z</dcterms:created>
  <dcterms:modified xsi:type="dcterms:W3CDTF">2012-07-31T06:38:20Z</dcterms:modified>
  <cp:category/>
  <cp:version/>
  <cp:contentType/>
  <cp:contentStatus/>
</cp:coreProperties>
</file>