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180" windowWidth="11715" windowHeight="8025" activeTab="0"/>
  </bookViews>
  <sheets>
    <sheet name="別紙１" sheetId="1" r:id="rId1"/>
    <sheet name="別紙２" sheetId="2" r:id="rId2"/>
  </sheets>
  <definedNames>
    <definedName name="_xlnm.Print_Area" localSheetId="0">'別紙１'!$A$1:$L$46</definedName>
    <definedName name="_xlnm.Print_Area" localSheetId="1">'別紙２'!$A$1:$K$51</definedName>
  </definedNames>
  <calcPr fullCalcOnLoad="1"/>
</workbook>
</file>

<file path=xl/sharedStrings.xml><?xml version="1.0" encoding="utf-8"?>
<sst xmlns="http://schemas.openxmlformats.org/spreadsheetml/2006/main" count="161" uniqueCount="119">
  <si>
    <t>室名</t>
  </si>
  <si>
    <t>面積</t>
  </si>
  <si>
    <t>最低基準面積</t>
  </si>
  <si>
    <t>×</t>
  </si>
  <si>
    <t>＝</t>
  </si>
  <si>
    <t>乳児室</t>
  </si>
  <si>
    <t>小計</t>
  </si>
  <si>
    <t>沐浴室</t>
  </si>
  <si>
    <t>調理室</t>
  </si>
  <si>
    <t>医務室</t>
  </si>
  <si>
    <t>事務室</t>
  </si>
  <si>
    <t>合計</t>
  </si>
  <si>
    <t>４　建物の状況</t>
  </si>
  <si>
    <t>３　定員</t>
  </si>
  <si>
    <t>０歳児</t>
  </si>
  <si>
    <t>３歳児</t>
  </si>
  <si>
    <t>４歳以上</t>
  </si>
  <si>
    <t>２　所在地</t>
  </si>
  <si>
    <t>１　保育所名</t>
  </si>
  <si>
    <t>最　　低　　基　　準　　調　　書</t>
  </si>
  <si>
    <t>５　敷地の状況</t>
  </si>
  <si>
    <t>　　(１)　所有形態</t>
  </si>
  <si>
    <t>　　(２)　面積</t>
  </si>
  <si>
    <t>敷地面積</t>
  </si>
  <si>
    <t>建築面積</t>
  </si>
  <si>
    <t>屋外遊戯場</t>
  </si>
  <si>
    <t>その他</t>
  </si>
  <si>
    <t>区分</t>
  </si>
  <si>
    <t>６　職員の状況</t>
  </si>
  <si>
    <t>氏名</t>
  </si>
  <si>
    <t>年齢</t>
  </si>
  <si>
    <t>現職</t>
  </si>
  <si>
    <t>児童福祉事業従事歴</t>
  </si>
  <si>
    <t>備考</t>
  </si>
  <si>
    <t>現員</t>
  </si>
  <si>
    <t>園長(施設長)</t>
  </si>
  <si>
    <t>調理員等</t>
  </si>
  <si>
    <t>副園長</t>
  </si>
  <si>
    <t>遊戯室</t>
  </si>
  <si>
    <t>調乳室</t>
  </si>
  <si>
    <t>　（１）　一般に，１歳児にあっては，そのほとんどがほふくする子どもであると考えられること。</t>
  </si>
  <si>
    <t>　（２）　一般に，０歳児にあっても，満１歳に達する以前にほふくするに至る子どもが相当数みられること。</t>
  </si>
  <si>
    <t>×</t>
  </si>
  <si>
    <t>×</t>
  </si>
  <si>
    <t>＝</t>
  </si>
  <si>
    <t>※欄が不足する場合は，追加してください。</t>
  </si>
  <si>
    <t>2歳児以上</t>
  </si>
  <si>
    <t>保育室Ａ</t>
  </si>
  <si>
    <t>保育室Ｂ</t>
  </si>
  <si>
    <t>保育室Ｃ</t>
  </si>
  <si>
    <t>注１）ほふくをしない子どもとほふくをする子どもの内訳（見込み）については，下記の事項に留意され，乳児室，ほふく室及び保育室（遊戯室）の面積を算定すること。</t>
  </si>
  <si>
    <t>注２）０歳児及び１歳児をやむを得ず同一フロアで保育するときは，上記「乳児室」「ほふく室」に相当する面積が必要。また，その歳は，「乳児室」として使用する部分，「ほふく室」として使用する部分は，安全な仕切り等により区分する必要がある。</t>
  </si>
  <si>
    <t>注３）歩行する１歳児については，ほふく室・保育室のどちらでも保育して良い。ただし，面積は１人あたり３．３㎡で算定すること。</t>
  </si>
  <si>
    <t>注４）乳児室・ほふく室・保育室・遊戯室は，部屋の合計面積ではなく，部屋ごとに１人当たりの面積が満たされているか算定すること。</t>
  </si>
  <si>
    <t>注５）２歳以上児の保育室・遊戯室は，日中主に２歳以上児を保育する部屋の面積を記載すること。例として，異年齢交流の場所として常時使用しているホール・遊戯室等を，２歳以上児を日中保育する部屋の面積としては算定しないよう留意すること。</t>
  </si>
  <si>
    <t>１　自己（法人）所有</t>
  </si>
  <si>
    <t>２　賃貸借契約　　（契約年数：　　　　　　年）</t>
  </si>
  <si>
    <t>　　　　①　自己（法人）所有</t>
  </si>
  <si>
    <t>　　　　②　賃貸借契約　　（契約年数：　　　　　　年）</t>
  </si>
  <si>
    <t>　(１)　所有形態</t>
  </si>
  <si>
    <t>　(２)　建物　(　構造　　：　　　　　　　　　　　　　)</t>
  </si>
  <si>
    <t>　(３)　設備</t>
  </si>
  <si>
    <t>入所児童数</t>
  </si>
  <si>
    <t>職　員　数</t>
  </si>
  <si>
    <t>所長</t>
  </si>
  <si>
    <t>人</t>
  </si>
  <si>
    <t>副所長</t>
  </si>
  <si>
    <t>0歳児　　（3：1）</t>
  </si>
  <si>
    <t>1・2歳児（6：1）</t>
  </si>
  <si>
    <t>3歳児　　（20：1）</t>
  </si>
  <si>
    <t>4歳以上児(30：1)</t>
  </si>
  <si>
    <t>小計 a</t>
  </si>
  <si>
    <t>休憩保育士（90人以下は1人加算）</t>
  </si>
  <si>
    <t>小計 b</t>
  </si>
  <si>
    <t>合計c=a+b</t>
  </si>
  <si>
    <t>調理員（定員40人以下１人，４１～１５０人２人，１５１人以上３人）</t>
  </si>
  <si>
    <t>その他（事務・保育助手等）</t>
  </si>
  <si>
    <t>嘱託医</t>
  </si>
  <si>
    <t>内科医</t>
  </si>
  <si>
    <t>歯科医</t>
  </si>
  <si>
    <t>常勤保育士</t>
  </si>
  <si>
    <t>（算定式）</t>
  </si>
  <si>
    <t>注１）保育士の定数算定は，年齢ごとに保育士数を算出後小数点第２位を切り捨てた数を合計し，合計した数の小数点第１位を四捨五入した数が保育士定数となる。</t>
  </si>
  <si>
    <t>（注２）　常勤の保育士に代えて常勤以外の保育士を充てる場合は、職員数欄に常勤換算値を記載すること。</t>
  </si>
  <si>
    <t>　短時間勤務の保育士の１か月の勤務時間数の合計／就業規則等で定めた常勤保育士の１か月勤務時間数</t>
  </si>
  <si>
    <t>適否</t>
  </si>
  <si>
    <t>保育室Ｄ</t>
  </si>
  <si>
    <t>ほふくする</t>
  </si>
  <si>
    <t>ほふくしない</t>
  </si>
  <si>
    <t>１歳児</t>
  </si>
  <si>
    <t>２歳児</t>
  </si>
  <si>
    <t>ほふく室</t>
  </si>
  <si>
    <t>↓2歳以上児数</t>
  </si>
  <si>
    <t>×（</t>
  </si>
  <si>
    <t>）＝</t>
  </si>
  <si>
    <t>保育士</t>
  </si>
  <si>
    <t>専任加算該当の主任保育士</t>
  </si>
  <si>
    <t>　'=常勤換算値(小数点第１位を四捨五入)</t>
  </si>
  <si>
    <t>①ほふくをする0歳児　　　　　　　　
②ほふくをする１歳児</t>
  </si>
  <si>
    <t>適否</t>
  </si>
  <si>
    <t>箇所</t>
  </si>
  <si>
    <t>-</t>
  </si>
  <si>
    <t>①ほふくをしない0歳児　　　　
②ほふくをしない１歳児</t>
  </si>
  <si>
    <t>定数（必要人数）</t>
  </si>
  <si>
    <t>適否</t>
  </si>
  <si>
    <t>その他加配</t>
  </si>
  <si>
    <t>標準時間認定こども受入加配</t>
  </si>
  <si>
    <t>【現員】</t>
  </si>
  <si>
    <t>【採用予定】</t>
  </si>
  <si>
    <t>(常勤換算）</t>
  </si>
  <si>
    <t>非常勤
・短時間
保育士</t>
  </si>
  <si>
    <t>計</t>
  </si>
  <si>
    <t>↓該当に○</t>
  </si>
  <si>
    <t>児童用トイレ</t>
  </si>
  <si>
    <t>※</t>
  </si>
  <si>
    <t>に入力してください。</t>
  </si>
  <si>
    <r>
      <t xml:space="preserve">最低基準
</t>
    </r>
    <r>
      <rPr>
        <b/>
        <sz val="10"/>
        <rFont val="HGPｺﾞｼｯｸM"/>
        <family val="3"/>
      </rPr>
      <t>(年齢別配置基準)</t>
    </r>
  </si>
  <si>
    <t>採用予定</t>
  </si>
  <si>
    <t>現員+採用予定</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</si>
</sst>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人&quot;"/>
    <numFmt numFmtId="178" formatCode="#,###&quot;台&quot;"/>
    <numFmt numFmtId="179" formatCode="#,###.0&quot;㎡&quot;"/>
    <numFmt numFmtId="180" formatCode="#,###.00&quot;㎡&quot;"/>
    <numFmt numFmtId="181" formatCode="0.0_ "/>
    <numFmt numFmtId="182" formatCode="0.00_ "/>
    <numFmt numFmtId="183" formatCode="#,###&quot;（㎡）&quot;"/>
    <numFmt numFmtId="184" formatCode="\(0\)"/>
    <numFmt numFmtId="185" formatCode="#,###&quot;（0㎡）&quot;"/>
    <numFmt numFmtId="186" formatCode="\(0&quot;㎡&quot;\)"/>
    <numFmt numFmtId="187" formatCode="\(0.0&quot;㎡&quot;\)"/>
    <numFmt numFmtId="188" formatCode="#,###&quot;式&quot;"/>
    <numFmt numFmtId="189" formatCode="#,###&quot;個&quot;"/>
    <numFmt numFmtId="190" formatCode="#,###&quot;組&quot;"/>
    <numFmt numFmtId="191" formatCode="#,###&quot;脚&quot;"/>
    <numFmt numFmtId="192" formatCode="#,###&quot;冊&quot;"/>
    <numFmt numFmtId="193" formatCode="#,###&quot;ヶ所&quot;"/>
    <numFmt numFmtId="194" formatCode="#,###&quot;名&quot;"/>
    <numFmt numFmtId="195" formatCode="#,###&quot;歳&quot;"/>
    <numFmt numFmtId="196" formatCode="0_ "/>
    <numFmt numFmtId="197" formatCode="\(0.00&quot;㎡&quot;\)"/>
    <numFmt numFmtId="198" formatCode="0.00_);[Red]\(0.00\)"/>
    <numFmt numFmtId="199" formatCode="#,##0.00_ "/>
    <numFmt numFmtId="200" formatCode="#,##0.0_ "/>
    <numFmt numFmtId="201" formatCode="#,##0_ "/>
    <numFmt numFmtId="202" formatCode="0_ &quot;人&quot;"/>
  </numFmts>
  <fonts count="66">
    <font>
      <sz val="11"/>
      <name val="ＭＳ Ｐゴシック"/>
      <family val="3"/>
    </font>
    <font>
      <sz val="6"/>
      <name val="ＭＳ Ｐゴシック"/>
      <family val="3"/>
    </font>
    <font>
      <b/>
      <sz val="11"/>
      <color indexed="12"/>
      <name val="ゴシック"/>
      <family val="3"/>
    </font>
    <font>
      <sz val="14"/>
      <name val="ＭＳ Ｐゴシック"/>
      <family val="3"/>
    </font>
    <font>
      <sz val="14"/>
      <name val="HGPｺﾞｼｯｸM"/>
      <family val="3"/>
    </font>
    <font>
      <sz val="10"/>
      <name val="HGPｺﾞｼｯｸM"/>
      <family val="3"/>
    </font>
    <font>
      <sz val="12"/>
      <name val="HGPｺﾞｼｯｸM"/>
      <family val="3"/>
    </font>
    <font>
      <b/>
      <sz val="14"/>
      <color indexed="12"/>
      <name val="HGPｺﾞｼｯｸM"/>
      <family val="3"/>
    </font>
    <font>
      <b/>
      <sz val="24"/>
      <name val="HGPｺﾞｼｯｸM"/>
      <family val="3"/>
    </font>
    <font>
      <sz val="24"/>
      <name val="ＭＳ Ｐゴシック"/>
      <family val="3"/>
    </font>
    <font>
      <sz val="20"/>
      <name val="HGPｺﾞｼｯｸM"/>
      <family val="3"/>
    </font>
    <font>
      <sz val="12"/>
      <color indexed="8"/>
      <name val="HGPｺﾞｼｯｸM"/>
      <family val="3"/>
    </font>
    <font>
      <b/>
      <sz val="12"/>
      <name val="HGPｺﾞｼｯｸM"/>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PｺﾞｼｯｸM"/>
      <family val="3"/>
    </font>
    <font>
      <sz val="12"/>
      <color indexed="10"/>
      <name val="HGPｺﾞｼｯｸM"/>
      <family val="3"/>
    </font>
    <font>
      <b/>
      <sz val="12"/>
      <color indexed="10"/>
      <name val="HGPｺﾞｼｯｸM"/>
      <family val="3"/>
    </font>
    <font>
      <b/>
      <sz val="9"/>
      <color indexed="10"/>
      <name val="HGPｺﾞｼｯｸM"/>
      <family val="3"/>
    </font>
    <font>
      <sz val="14"/>
      <color indexed="8"/>
      <name val="HGPｺﾞｼｯｸM"/>
      <family val="3"/>
    </font>
    <font>
      <b/>
      <sz val="12"/>
      <color indexed="8"/>
      <name val="HGPｺﾞｼｯｸM"/>
      <family val="3"/>
    </font>
    <font>
      <b/>
      <sz val="9"/>
      <color indexed="8"/>
      <name val="HGPｺﾞｼｯｸM"/>
      <family val="3"/>
    </font>
    <font>
      <sz val="10"/>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PｺﾞｼｯｸM"/>
      <family val="3"/>
    </font>
    <font>
      <sz val="12"/>
      <color rgb="FFFF0000"/>
      <name val="HGPｺﾞｼｯｸM"/>
      <family val="3"/>
    </font>
    <font>
      <b/>
      <sz val="12"/>
      <color rgb="FFFF0000"/>
      <name val="HGPｺﾞｼｯｸM"/>
      <family val="3"/>
    </font>
    <font>
      <b/>
      <sz val="9"/>
      <color rgb="FFFF0000"/>
      <name val="HGPｺﾞｼｯｸM"/>
      <family val="3"/>
    </font>
    <font>
      <sz val="14"/>
      <color theme="1"/>
      <name val="HGPｺﾞｼｯｸM"/>
      <family val="3"/>
    </font>
    <font>
      <b/>
      <sz val="12"/>
      <color theme="1"/>
      <name val="HGPｺﾞｼｯｸM"/>
      <family val="3"/>
    </font>
    <font>
      <b/>
      <sz val="9"/>
      <color theme="1"/>
      <name val="HGPｺﾞｼｯｸM"/>
      <family val="3"/>
    </font>
    <font>
      <sz val="12"/>
      <color theme="1"/>
      <name val="HGPｺﾞｼｯｸM"/>
      <family val="3"/>
    </font>
    <font>
      <sz val="11"/>
      <color rgb="FFFF0000"/>
      <name val="ＭＳ Ｐゴシック"/>
      <family val="3"/>
    </font>
    <font>
      <sz val="10"/>
      <color theme="1"/>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3999499976634979"/>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hair"/>
      <bottom style="hair"/>
    </border>
    <border>
      <left>
        <color indexed="63"/>
      </left>
      <right style="medium"/>
      <top style="hair"/>
      <bottom style="hair"/>
    </border>
    <border>
      <left style="thin"/>
      <right style="thin"/>
      <top style="thick"/>
      <bottom style="thin"/>
    </border>
    <border>
      <left style="medium"/>
      <right style="medium"/>
      <top style="medium"/>
      <bottom style="medium"/>
    </border>
    <border>
      <left style="medium"/>
      <right style="medium"/>
      <top style="medium"/>
      <bottom style="hair"/>
    </border>
    <border>
      <left style="medium"/>
      <right>
        <color indexed="63"/>
      </right>
      <top style="medium"/>
      <bottom style="hair"/>
    </border>
    <border>
      <left>
        <color indexed="63"/>
      </left>
      <right>
        <color indexed="63"/>
      </right>
      <top style="medium"/>
      <bottom style="hair"/>
    </border>
    <border>
      <left style="medium"/>
      <right style="medium"/>
      <top style="hair"/>
      <bottom style="hair"/>
    </border>
    <border>
      <left>
        <color indexed="63"/>
      </left>
      <right>
        <color indexed="63"/>
      </right>
      <top style="hair"/>
      <bottom style="hair"/>
    </border>
    <border>
      <left style="medium"/>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style="thin"/>
      <top style="thin"/>
      <bottom style="thick"/>
    </border>
    <border>
      <left style="thick"/>
      <right style="thin"/>
      <top style="thin"/>
      <bottom style="thin"/>
    </border>
    <border>
      <left style="medium"/>
      <right style="thin"/>
      <top style="medium"/>
      <bottom style="thin"/>
    </border>
    <border>
      <left>
        <color indexed="63"/>
      </left>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color indexed="63"/>
      </right>
      <top style="medium"/>
      <bottom style="thin"/>
    </border>
    <border>
      <left style="thin"/>
      <right>
        <color indexed="63"/>
      </right>
      <top style="thin"/>
      <bottom style="medium"/>
    </border>
    <border>
      <left style="thin"/>
      <right style="thin"/>
      <top style="thin"/>
      <bottom style="thin"/>
    </border>
    <border>
      <left style="thin"/>
      <right style="thin"/>
      <top style="thick"/>
      <bottom style="hair"/>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ck"/>
      <top style="thick"/>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color indexed="63"/>
      </left>
      <right style="thin"/>
      <top>
        <color indexed="63"/>
      </top>
      <bottom style="hair"/>
    </border>
    <border>
      <left>
        <color indexed="63"/>
      </left>
      <right>
        <color indexed="63"/>
      </right>
      <top>
        <color indexed="63"/>
      </top>
      <bottom style="hair"/>
    </border>
    <border>
      <left>
        <color indexed="63"/>
      </left>
      <right style="thin"/>
      <top style="hair"/>
      <bottom style="hair"/>
    </border>
    <border>
      <left>
        <color indexed="63"/>
      </left>
      <right style="thin"/>
      <top style="hair"/>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ck"/>
      <bottom style="hair"/>
    </border>
    <border>
      <left style="thin"/>
      <right style="thin"/>
      <top style="hair"/>
      <bottom style="hair"/>
    </border>
    <border>
      <left style="thin"/>
      <right style="thin"/>
      <top style="hair"/>
      <bottom>
        <color indexed="63"/>
      </bottom>
    </border>
    <border>
      <left style="thin"/>
      <right style="thin"/>
      <top style="thin"/>
      <bottom style="thick"/>
    </border>
    <border>
      <left style="medium"/>
      <right style="medium"/>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color indexed="63"/>
      </left>
      <right style="medium"/>
      <top style="medium"/>
      <bottom style="hair"/>
    </border>
    <border>
      <left style="thick"/>
      <right style="thick"/>
      <top style="thick"/>
      <bottom style="thick"/>
    </border>
    <border>
      <left>
        <color indexed="63"/>
      </left>
      <right style="thin"/>
      <top style="thin"/>
      <bottom style="thick"/>
    </border>
    <border>
      <left>
        <color indexed="63"/>
      </left>
      <right>
        <color indexed="63"/>
      </right>
      <top style="thin"/>
      <bottom style="thick"/>
    </border>
    <border>
      <left style="thin"/>
      <right style="thin"/>
      <top style="hair"/>
      <bottom style="thin"/>
    </border>
    <border>
      <left style="medium"/>
      <right style="thin"/>
      <top style="hair"/>
      <bottom>
        <color indexed="63"/>
      </bottom>
    </border>
    <border>
      <left style="medium"/>
      <right style="thin"/>
      <top style="hair"/>
      <bottom style="hair"/>
    </border>
    <border>
      <left style="thin"/>
      <right>
        <color indexed="63"/>
      </right>
      <top style="thin"/>
      <bottom style="thin"/>
    </border>
    <border diagonalUp="1">
      <left style="thin"/>
      <right style="thin"/>
      <top style="thin"/>
      <bottom style="thin"/>
      <diagonal style="thin"/>
    </border>
    <border diagonalUp="1">
      <left style="thin"/>
      <right style="thick"/>
      <top style="thin"/>
      <bottom style="thin"/>
      <diagonal style="thin"/>
    </border>
    <border diagonalUp="1">
      <left style="thin"/>
      <right style="thin"/>
      <top style="thin"/>
      <bottom style="thick"/>
      <diagonal style="thin"/>
    </border>
    <border diagonalUp="1">
      <left style="thin"/>
      <right style="thick"/>
      <top style="thin"/>
      <bottom style="thick"/>
      <diagonal style="thin"/>
    </border>
    <border>
      <left style="thick"/>
      <right style="thin"/>
      <top style="thick"/>
      <bottom style="thin"/>
    </border>
    <border>
      <left style="thin"/>
      <right style="thick"/>
      <top style="thick"/>
      <bottom style="thin"/>
    </border>
    <border>
      <left style="thin"/>
      <right style="thick"/>
      <top style="thin"/>
      <bottom style="thin"/>
    </border>
    <border>
      <left style="thin"/>
      <right>
        <color indexed="63"/>
      </right>
      <top style="thick"/>
      <bottom style="thin"/>
    </border>
    <border>
      <left>
        <color indexed="63"/>
      </left>
      <right style="thin"/>
      <top style="thick"/>
      <bottom style="thin"/>
    </border>
    <border>
      <left>
        <color indexed="63"/>
      </left>
      <right style="medium"/>
      <top style="thin"/>
      <bottom style="thin"/>
    </border>
    <border>
      <left>
        <color indexed="63"/>
      </left>
      <right style="medium"/>
      <top style="thin"/>
      <bottom style="medium"/>
    </border>
    <border>
      <left style="thin"/>
      <right>
        <color indexed="63"/>
      </right>
      <top style="thin"/>
      <bottom style="thick"/>
    </border>
    <border>
      <left>
        <color indexed="63"/>
      </left>
      <right style="thick"/>
      <top style="thin"/>
      <bottom style="thick"/>
    </border>
    <border>
      <left style="thin"/>
      <right>
        <color indexed="63"/>
      </right>
      <top style="thick"/>
      <bottom style="hair"/>
    </border>
    <border>
      <left>
        <color indexed="63"/>
      </left>
      <right style="medium"/>
      <top style="thick"/>
      <bottom style="hair"/>
    </border>
    <border>
      <left style="thin"/>
      <right>
        <color indexed="63"/>
      </right>
      <top style="hair"/>
      <bottom style="hair"/>
    </border>
    <border>
      <left style="thin"/>
      <right>
        <color indexed="63"/>
      </right>
      <top>
        <color indexed="63"/>
      </top>
      <bottom style="thin"/>
    </border>
    <border>
      <left>
        <color indexed="63"/>
      </left>
      <right style="medium"/>
      <top>
        <color indexed="63"/>
      </top>
      <bottom style="thin"/>
    </border>
    <border>
      <left style="thin"/>
      <right style="medium"/>
      <top style="thin"/>
      <bottom style="thin"/>
    </border>
    <border>
      <left style="thin"/>
      <right>
        <color indexed="63"/>
      </right>
      <top style="medium"/>
      <bottom style="thick"/>
    </border>
    <border>
      <left>
        <color indexed="63"/>
      </left>
      <right style="medium"/>
      <top style="medium"/>
      <bottom style="thick"/>
    </border>
    <border>
      <left style="thin"/>
      <right>
        <color indexed="63"/>
      </right>
      <top style="thick"/>
      <bottom>
        <color indexed="63"/>
      </bottom>
    </border>
    <border>
      <left>
        <color indexed="63"/>
      </left>
      <right style="thick"/>
      <top style="thick"/>
      <bottom>
        <color indexed="63"/>
      </bottom>
    </border>
    <border>
      <left style="thin"/>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style="medium"/>
      <right style="thin"/>
      <top style="thin"/>
      <bottom style="thin"/>
    </border>
    <border>
      <left style="medium"/>
      <right style="thin"/>
      <top style="thin"/>
      <bottom style="medium"/>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color indexed="63"/>
      </bottom>
    </border>
    <border>
      <left>
        <color indexed="63"/>
      </left>
      <right style="thin"/>
      <top style="thick"/>
      <bottom style="hair"/>
    </border>
    <border>
      <left style="thin"/>
      <right>
        <color indexed="63"/>
      </right>
      <top style="hair"/>
      <bottom style="thin"/>
    </border>
    <border>
      <left>
        <color indexed="63"/>
      </left>
      <right style="thin"/>
      <top style="medium"/>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style="thin"/>
      <top style="thin"/>
      <bottom style="medium"/>
      <diagonal style="thin"/>
    </border>
    <border diagonalUp="1">
      <left style="thin"/>
      <right>
        <color indexed="63"/>
      </right>
      <top style="hair"/>
      <bottom style="thin"/>
      <diagonal style="thin"/>
    </border>
    <border diagonalUp="1">
      <left>
        <color indexed="63"/>
      </left>
      <right style="thin"/>
      <top style="hair"/>
      <bottom style="thin"/>
      <diagonal style="thin"/>
    </border>
    <border>
      <left style="thin"/>
      <right>
        <color indexed="63"/>
      </right>
      <top>
        <color indexed="63"/>
      </top>
      <bottom style="hair"/>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diagonalUp="1">
      <left style="thin"/>
      <right>
        <color indexed="63"/>
      </right>
      <top style="medium"/>
      <bottom>
        <color indexed="63"/>
      </bottom>
      <diagonal style="thin"/>
    </border>
    <border diagonalUp="1">
      <left>
        <color indexed="63"/>
      </left>
      <right style="thin"/>
      <top style="medium"/>
      <bottom>
        <color indexed="63"/>
      </bottom>
      <diagonal style="thin"/>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medium"/>
      <right style="thin"/>
      <top style="medium"/>
      <bottom>
        <color indexed="63"/>
      </bottom>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hair"/>
      <diagonal style="thin"/>
    </border>
    <border diagonalUp="1">
      <left>
        <color indexed="63"/>
      </left>
      <right style="thin"/>
      <top>
        <color indexed="63"/>
      </top>
      <bottom style="hair"/>
      <diagonal style="thin"/>
    </border>
    <border diagonalUp="1">
      <left style="thin"/>
      <right>
        <color indexed="63"/>
      </right>
      <top style="hair"/>
      <bottom style="hair"/>
      <diagonal style="thin"/>
    </border>
    <border diagonalUp="1">
      <left>
        <color indexed="63"/>
      </left>
      <right style="thin"/>
      <top style="hair"/>
      <bottom style="hair"/>
      <diagonal style="thin"/>
    </border>
    <border>
      <left>
        <color indexed="63"/>
      </left>
      <right>
        <color indexed="63"/>
      </right>
      <top style="medium"/>
      <bottom style="thin"/>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21">
    <xf numFmtId="0" fontId="0" fillId="0" borderId="0" xfId="0" applyAlignment="1">
      <alignment vertical="center"/>
    </xf>
    <xf numFmtId="194" fontId="4" fillId="0" borderId="0" xfId="0" applyNumberFormat="1"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176" fontId="6" fillId="0" borderId="0" xfId="0" applyNumberFormat="1" applyFont="1" applyAlignment="1">
      <alignment vertical="center"/>
    </xf>
    <xf numFmtId="0" fontId="6" fillId="0" borderId="0" xfId="0" applyFont="1" applyAlignment="1">
      <alignment horizontal="center" vertical="center"/>
    </xf>
    <xf numFmtId="177" fontId="6" fillId="0" borderId="0" xfId="0" applyNumberFormat="1" applyFont="1" applyAlignment="1">
      <alignment vertical="center"/>
    </xf>
    <xf numFmtId="0" fontId="6" fillId="0" borderId="10" xfId="0" applyFont="1" applyBorder="1" applyAlignment="1">
      <alignment vertical="center"/>
    </xf>
    <xf numFmtId="178" fontId="6" fillId="0" borderId="11" xfId="0" applyNumberFormat="1"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176" fontId="4" fillId="0" borderId="0" xfId="0" applyNumberFormat="1" applyFont="1" applyAlignment="1">
      <alignment vertical="center"/>
    </xf>
    <xf numFmtId="0" fontId="4" fillId="0" borderId="0" xfId="0" applyFont="1" applyAlignment="1">
      <alignment horizontal="center" vertical="center"/>
    </xf>
    <xf numFmtId="177" fontId="4" fillId="0" borderId="0" xfId="0" applyNumberFormat="1" applyFont="1" applyAlignment="1">
      <alignment vertical="center"/>
    </xf>
    <xf numFmtId="176" fontId="4" fillId="0" borderId="12" xfId="0" applyNumberFormat="1" applyFont="1" applyBorder="1" applyAlignment="1">
      <alignment horizontal="center" vertical="center"/>
    </xf>
    <xf numFmtId="177" fontId="4" fillId="0" borderId="12"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80" fontId="4" fillId="0" borderId="15" xfId="0" applyNumberFormat="1"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80" fontId="4" fillId="0" borderId="10" xfId="0" applyNumberFormat="1" applyFont="1" applyBorder="1" applyAlignment="1">
      <alignment vertical="center"/>
    </xf>
    <xf numFmtId="0" fontId="4" fillId="0" borderId="18" xfId="0" applyFont="1" applyBorder="1" applyAlignment="1">
      <alignment horizontal="center" vertical="center"/>
    </xf>
    <xf numFmtId="0" fontId="56" fillId="0" borderId="0" xfId="0" applyFont="1" applyAlignment="1">
      <alignment vertical="center"/>
    </xf>
    <xf numFmtId="0" fontId="4" fillId="0" borderId="19" xfId="0" applyFont="1" applyBorder="1" applyAlignment="1">
      <alignment horizontal="center" vertical="center"/>
    </xf>
    <xf numFmtId="180" fontId="4" fillId="0" borderId="20" xfId="0" applyNumberFormat="1" applyFont="1" applyBorder="1" applyAlignment="1">
      <alignment horizontal="center" vertical="center"/>
    </xf>
    <xf numFmtId="180" fontId="4" fillId="0" borderId="21" xfId="0" applyNumberFormat="1" applyFont="1" applyBorder="1" applyAlignment="1">
      <alignment horizontal="center" vertical="center"/>
    </xf>
    <xf numFmtId="180" fontId="4" fillId="0" borderId="22" xfId="0" applyNumberFormat="1" applyFont="1" applyBorder="1" applyAlignment="1">
      <alignment horizontal="center" vertical="center"/>
    </xf>
    <xf numFmtId="180" fontId="4" fillId="0" borderId="23" xfId="0" applyNumberFormat="1" applyFont="1" applyBorder="1" applyAlignment="1">
      <alignment horizontal="center" vertical="center"/>
    </xf>
    <xf numFmtId="180" fontId="4" fillId="0" borderId="24" xfId="0" applyNumberFormat="1" applyFont="1" applyBorder="1" applyAlignment="1">
      <alignment horizontal="center" vertical="center"/>
    </xf>
    <xf numFmtId="180" fontId="4" fillId="0" borderId="25" xfId="0" applyNumberFormat="1" applyFont="1" applyBorder="1" applyAlignment="1">
      <alignment horizontal="center" vertical="center"/>
    </xf>
    <xf numFmtId="0" fontId="4" fillId="0" borderId="26" xfId="0" applyFont="1" applyBorder="1" applyAlignment="1">
      <alignment horizontal="center" vertical="center"/>
    </xf>
    <xf numFmtId="180" fontId="4" fillId="0" borderId="27" xfId="0" applyNumberFormat="1" applyFont="1" applyBorder="1" applyAlignment="1">
      <alignment horizontal="center" vertical="center"/>
    </xf>
    <xf numFmtId="180" fontId="4" fillId="0" borderId="28" xfId="0" applyNumberFormat="1" applyFont="1" applyBorder="1" applyAlignment="1">
      <alignment horizontal="center" vertical="center"/>
    </xf>
    <xf numFmtId="180" fontId="4" fillId="0" borderId="29" xfId="0" applyNumberFormat="1" applyFont="1" applyBorder="1" applyAlignment="1">
      <alignment horizontal="center" vertical="center"/>
    </xf>
    <xf numFmtId="180" fontId="4" fillId="0" borderId="10" xfId="0" applyNumberFormat="1" applyFont="1" applyBorder="1" applyAlignment="1">
      <alignment horizontal="center" vertical="center"/>
    </xf>
    <xf numFmtId="180" fontId="4" fillId="0" borderId="18" xfId="0" applyNumberFormat="1" applyFont="1" applyBorder="1" applyAlignment="1">
      <alignment horizontal="center" vertical="center"/>
    </xf>
    <xf numFmtId="180" fontId="4" fillId="0" borderId="11" xfId="0" applyNumberFormat="1"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10" fillId="0" borderId="0" xfId="0" applyFont="1" applyAlignment="1">
      <alignment vertical="center"/>
    </xf>
    <xf numFmtId="176" fontId="10" fillId="0" borderId="0" xfId="0" applyNumberFormat="1" applyFont="1" applyAlignment="1">
      <alignment vertical="center"/>
    </xf>
    <xf numFmtId="0" fontId="10" fillId="0" borderId="0" xfId="0" applyFont="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horizontal="center" vertical="center"/>
    </xf>
    <xf numFmtId="0" fontId="6" fillId="0" borderId="34"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41" xfId="0" applyFont="1" applyFill="1" applyBorder="1" applyAlignment="1">
      <alignment horizontal="center" vertical="center"/>
    </xf>
    <xf numFmtId="0" fontId="6" fillId="0" borderId="42" xfId="0" applyFont="1" applyFill="1" applyBorder="1" applyAlignment="1">
      <alignment vertical="center" wrapText="1"/>
    </xf>
    <xf numFmtId="0" fontId="6" fillId="0" borderId="43" xfId="0" applyFont="1" applyFill="1" applyBorder="1" applyAlignment="1">
      <alignment vertical="center"/>
    </xf>
    <xf numFmtId="0" fontId="57" fillId="0" borderId="0" xfId="0" applyFont="1" applyFill="1" applyAlignment="1">
      <alignment vertical="center"/>
    </xf>
    <xf numFmtId="0" fontId="6"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quotePrefix="1">
      <alignment vertical="center"/>
    </xf>
    <xf numFmtId="0" fontId="6" fillId="0" borderId="4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46" xfId="0" applyFont="1" applyFill="1" applyBorder="1" applyAlignment="1">
      <alignment vertical="center" wrapText="1"/>
    </xf>
    <xf numFmtId="0" fontId="6" fillId="0" borderId="47" xfId="0" applyFont="1" applyFill="1" applyBorder="1" applyAlignment="1">
      <alignment horizontal="center" vertical="center"/>
    </xf>
    <xf numFmtId="0" fontId="12" fillId="0" borderId="48" xfId="0" applyFont="1" applyFill="1" applyBorder="1" applyAlignment="1">
      <alignment horizontal="left" vertical="center" shrinkToFit="1"/>
    </xf>
    <xf numFmtId="0" fontId="12" fillId="0" borderId="0" xfId="0" applyFont="1" applyFill="1" applyBorder="1" applyAlignment="1">
      <alignment vertical="center"/>
    </xf>
    <xf numFmtId="0" fontId="58" fillId="0" borderId="0" xfId="0" applyFont="1" applyFill="1" applyBorder="1" applyAlignment="1">
      <alignment vertical="center"/>
    </xf>
    <xf numFmtId="0" fontId="12" fillId="0" borderId="0" xfId="0" applyFont="1" applyFill="1" applyBorder="1" applyAlignment="1">
      <alignment horizontal="left" vertical="center"/>
    </xf>
    <xf numFmtId="0" fontId="58" fillId="0" borderId="0" xfId="0" applyFont="1" applyFill="1" applyAlignment="1">
      <alignment vertical="center"/>
    </xf>
    <xf numFmtId="0" fontId="58" fillId="0" borderId="49" xfId="0" applyFont="1" applyFill="1" applyBorder="1" applyAlignment="1">
      <alignment horizontal="distributed" vertical="center"/>
    </xf>
    <xf numFmtId="0" fontId="58" fillId="0" borderId="50" xfId="0" applyFont="1" applyFill="1" applyBorder="1" applyAlignment="1">
      <alignment horizontal="center" vertical="center"/>
    </xf>
    <xf numFmtId="0" fontId="58" fillId="0" borderId="51" xfId="0" applyFont="1" applyFill="1" applyBorder="1" applyAlignment="1">
      <alignment horizontal="distributed" vertical="center"/>
    </xf>
    <xf numFmtId="0" fontId="59" fillId="0" borderId="49" xfId="0" applyFont="1" applyFill="1" applyBorder="1" applyAlignment="1">
      <alignment vertical="center" wrapText="1" shrinkToFit="1"/>
    </xf>
    <xf numFmtId="0" fontId="12" fillId="0" borderId="52" xfId="0" applyFont="1" applyFill="1" applyBorder="1" applyAlignment="1">
      <alignment horizontal="center" vertical="center"/>
    </xf>
    <xf numFmtId="0" fontId="58" fillId="0" borderId="0" xfId="0" applyFont="1" applyFill="1" applyBorder="1" applyAlignment="1">
      <alignment horizontal="right" vertical="center"/>
    </xf>
    <xf numFmtId="0" fontId="58" fillId="0" borderId="50" xfId="0" applyFont="1" applyFill="1" applyBorder="1" applyAlignment="1">
      <alignment vertical="center" shrinkToFit="1"/>
    </xf>
    <xf numFmtId="180" fontId="4" fillId="33" borderId="14" xfId="0" applyNumberFormat="1" applyFont="1" applyFill="1" applyBorder="1" applyAlignment="1">
      <alignment vertical="center"/>
    </xf>
    <xf numFmtId="180" fontId="4" fillId="33" borderId="17" xfId="0" applyNumberFormat="1" applyFont="1" applyFill="1" applyBorder="1" applyAlignment="1">
      <alignment vertical="center"/>
    </xf>
    <xf numFmtId="180" fontId="4" fillId="33" borderId="17" xfId="0" applyNumberFormat="1" applyFont="1" applyFill="1" applyBorder="1" applyAlignment="1">
      <alignment horizontal="center" vertical="center"/>
    </xf>
    <xf numFmtId="180" fontId="4" fillId="33" borderId="26" xfId="0" applyNumberFormat="1" applyFont="1" applyFill="1" applyBorder="1" applyAlignment="1">
      <alignment vertical="center"/>
    </xf>
    <xf numFmtId="0" fontId="4" fillId="0" borderId="47" xfId="0" applyFont="1" applyBorder="1" applyAlignment="1">
      <alignment vertical="center"/>
    </xf>
    <xf numFmtId="0" fontId="4" fillId="33" borderId="47" xfId="0" applyFont="1" applyFill="1" applyBorder="1" applyAlignment="1">
      <alignment vertical="center"/>
    </xf>
    <xf numFmtId="0" fontId="6" fillId="0" borderId="47" xfId="0" applyFont="1" applyFill="1" applyBorder="1" applyAlignment="1">
      <alignment vertical="center"/>
    </xf>
    <xf numFmtId="0" fontId="6" fillId="33" borderId="47" xfId="0" applyFont="1" applyFill="1" applyBorder="1" applyAlignment="1">
      <alignment vertical="center"/>
    </xf>
    <xf numFmtId="180" fontId="6" fillId="33" borderId="36" xfId="0" applyNumberFormat="1" applyFont="1" applyFill="1" applyBorder="1" applyAlignment="1">
      <alignment vertical="center"/>
    </xf>
    <xf numFmtId="180" fontId="6" fillId="33" borderId="39" xfId="0" applyNumberFormat="1" applyFont="1" applyFill="1" applyBorder="1" applyAlignment="1">
      <alignment vertical="center"/>
    </xf>
    <xf numFmtId="0" fontId="6" fillId="33" borderId="53"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55" xfId="0" applyFont="1" applyFill="1" applyBorder="1" applyAlignment="1">
      <alignment horizontal="left" vertical="center" shrinkToFit="1"/>
    </xf>
    <xf numFmtId="0" fontId="6" fillId="33" borderId="56" xfId="0" applyFont="1" applyFill="1" applyBorder="1" applyAlignment="1">
      <alignment horizontal="left" vertical="center" shrinkToFit="1"/>
    </xf>
    <xf numFmtId="0" fontId="57" fillId="33" borderId="57" xfId="0" applyFont="1" applyFill="1" applyBorder="1" applyAlignment="1">
      <alignment horizontal="center" vertical="center" wrapText="1"/>
    </xf>
    <xf numFmtId="0" fontId="57" fillId="33" borderId="58"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6" fillId="33" borderId="60" xfId="0" applyFont="1" applyFill="1" applyBorder="1" applyAlignment="1">
      <alignment horizontal="left" vertical="center"/>
    </xf>
    <xf numFmtId="0" fontId="6" fillId="33" borderId="61" xfId="0" applyFont="1" applyFill="1" applyBorder="1" applyAlignment="1">
      <alignment horizontal="left" vertical="center"/>
    </xf>
    <xf numFmtId="0" fontId="6" fillId="33" borderId="62" xfId="0" applyFont="1" applyFill="1" applyBorder="1" applyAlignment="1">
      <alignment horizontal="left" vertical="center" shrinkToFit="1"/>
    </xf>
    <xf numFmtId="0" fontId="6" fillId="33" borderId="63" xfId="0" applyFont="1" applyFill="1" applyBorder="1" applyAlignment="1">
      <alignment horizontal="left" vertical="center" shrinkToFit="1"/>
    </xf>
    <xf numFmtId="0" fontId="6" fillId="33" borderId="62"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6" xfId="0" applyFont="1" applyFill="1" applyBorder="1" applyAlignment="1">
      <alignment horizontal="center" vertical="center"/>
    </xf>
    <xf numFmtId="202" fontId="58" fillId="0" borderId="51" xfId="0" applyNumberFormat="1" applyFont="1" applyFill="1" applyBorder="1" applyAlignment="1">
      <alignment horizontal="center" vertical="center"/>
    </xf>
    <xf numFmtId="0" fontId="6" fillId="33" borderId="64" xfId="0" applyFont="1" applyFill="1" applyBorder="1" applyAlignment="1">
      <alignment horizontal="left" vertical="center" shrinkToFit="1"/>
    </xf>
    <xf numFmtId="0" fontId="6" fillId="33" borderId="28" xfId="0" applyFont="1" applyFill="1" applyBorder="1" applyAlignment="1">
      <alignment horizontal="left" vertical="center" shrinkToFit="1"/>
    </xf>
    <xf numFmtId="0" fontId="6" fillId="33" borderId="65" xfId="0" applyFont="1" applyFill="1" applyBorder="1" applyAlignment="1">
      <alignment horizontal="center" vertical="center" shrinkToFit="1"/>
    </xf>
    <xf numFmtId="0" fontId="6" fillId="33" borderId="66" xfId="0" applyFont="1" applyFill="1" applyBorder="1" applyAlignment="1">
      <alignment horizontal="center" vertical="center" shrinkToFit="1"/>
    </xf>
    <xf numFmtId="0" fontId="12" fillId="33" borderId="67" xfId="0" applyFont="1" applyFill="1" applyBorder="1" applyAlignment="1">
      <alignment horizontal="center" vertical="center" shrinkToFit="1"/>
    </xf>
    <xf numFmtId="0" fontId="12" fillId="33" borderId="18" xfId="0" applyFont="1" applyFill="1" applyBorder="1" applyAlignment="1">
      <alignment horizontal="center" vertical="center" shrinkToFit="1"/>
    </xf>
    <xf numFmtId="0" fontId="12" fillId="33" borderId="21" xfId="0" applyFont="1" applyFill="1" applyBorder="1" applyAlignment="1">
      <alignment horizontal="center" vertical="center" shrinkToFit="1"/>
    </xf>
    <xf numFmtId="0" fontId="6" fillId="33" borderId="47" xfId="0" applyFont="1" applyFill="1" applyBorder="1" applyAlignment="1">
      <alignment horizontal="center" vertical="center"/>
    </xf>
    <xf numFmtId="0" fontId="12" fillId="33" borderId="68" xfId="0" applyFont="1" applyFill="1" applyBorder="1" applyAlignment="1">
      <alignment horizontal="center" vertical="center" shrinkToFit="1"/>
    </xf>
    <xf numFmtId="0" fontId="12" fillId="33" borderId="69" xfId="0" applyFont="1" applyFill="1" applyBorder="1" applyAlignment="1">
      <alignment horizontal="center" vertical="center" shrinkToFit="1"/>
    </xf>
    <xf numFmtId="0" fontId="12" fillId="33" borderId="48" xfId="0" applyFont="1" applyFill="1" applyBorder="1" applyAlignment="1">
      <alignment horizontal="center" vertical="center" shrinkToFit="1"/>
    </xf>
    <xf numFmtId="177" fontId="56" fillId="19" borderId="47" xfId="0" applyNumberFormat="1" applyFont="1" applyFill="1" applyBorder="1" applyAlignment="1">
      <alignment horizontal="center" vertical="center"/>
    </xf>
    <xf numFmtId="177" fontId="4" fillId="19" borderId="47" xfId="0" applyNumberFormat="1" applyFont="1" applyFill="1" applyBorder="1" applyAlignment="1">
      <alignment horizontal="center" vertical="center"/>
    </xf>
    <xf numFmtId="177" fontId="4" fillId="19" borderId="47" xfId="0" applyNumberFormat="1" applyFont="1" applyFill="1" applyBorder="1" applyAlignment="1">
      <alignment horizontal="right" vertical="center"/>
    </xf>
    <xf numFmtId="177" fontId="4" fillId="19" borderId="70" xfId="0" applyNumberFormat="1" applyFont="1" applyFill="1" applyBorder="1" applyAlignment="1">
      <alignment horizontal="right" vertical="center"/>
    </xf>
    <xf numFmtId="177" fontId="4" fillId="19" borderId="70" xfId="0" applyNumberFormat="1" applyFont="1" applyFill="1" applyBorder="1" applyAlignment="1">
      <alignment horizontal="center" vertical="center"/>
    </xf>
    <xf numFmtId="0" fontId="4" fillId="19" borderId="47" xfId="0" applyFont="1" applyFill="1" applyBorder="1" applyAlignment="1">
      <alignment vertical="center"/>
    </xf>
    <xf numFmtId="177" fontId="4" fillId="19" borderId="16" xfId="0" applyNumberFormat="1" applyFont="1" applyFill="1" applyBorder="1" applyAlignment="1">
      <alignment vertical="center" wrapText="1"/>
    </xf>
    <xf numFmtId="177" fontId="4" fillId="19" borderId="18" xfId="0" applyNumberFormat="1" applyFont="1" applyFill="1" applyBorder="1" applyAlignment="1">
      <alignment vertical="center" wrapText="1"/>
    </xf>
    <xf numFmtId="177" fontId="4" fillId="19" borderId="18" xfId="0" applyNumberFormat="1" applyFont="1" applyFill="1" applyBorder="1" applyAlignment="1">
      <alignment vertical="center"/>
    </xf>
    <xf numFmtId="0" fontId="4" fillId="0" borderId="19" xfId="0" applyFont="1" applyFill="1" applyBorder="1" applyAlignment="1">
      <alignment horizontal="center" vertical="center"/>
    </xf>
    <xf numFmtId="187" fontId="7" fillId="19" borderId="26" xfId="0" applyNumberFormat="1" applyFont="1" applyFill="1" applyBorder="1" applyAlignment="1" applyProtection="1">
      <alignment horizontal="right"/>
      <protection locked="0"/>
    </xf>
    <xf numFmtId="180" fontId="4" fillId="19" borderId="19" xfId="0" applyNumberFormat="1" applyFont="1" applyFill="1" applyBorder="1" applyAlignment="1">
      <alignment vertical="center"/>
    </xf>
    <xf numFmtId="180" fontId="4" fillId="19" borderId="17" xfId="0" applyNumberFormat="1" applyFont="1" applyFill="1" applyBorder="1" applyAlignment="1">
      <alignment vertical="center"/>
    </xf>
    <xf numFmtId="0" fontId="4" fillId="0" borderId="71" xfId="0" applyFont="1" applyBorder="1" applyAlignment="1">
      <alignment horizontal="center" vertical="center"/>
    </xf>
    <xf numFmtId="180" fontId="4" fillId="33" borderId="71" xfId="0" applyNumberFormat="1" applyFont="1" applyFill="1" applyBorder="1" applyAlignment="1">
      <alignment vertical="center"/>
    </xf>
    <xf numFmtId="201" fontId="4" fillId="33" borderId="21" xfId="0" applyNumberFormat="1" applyFont="1" applyFill="1" applyBorder="1" applyAlignment="1">
      <alignment horizontal="center" vertical="center"/>
    </xf>
    <xf numFmtId="0" fontId="6" fillId="0" borderId="21" xfId="0" applyFont="1" applyBorder="1" applyAlignment="1">
      <alignment vertical="center"/>
    </xf>
    <xf numFmtId="190" fontId="6" fillId="0" borderId="22" xfId="0" applyNumberFormat="1" applyFont="1" applyBorder="1" applyAlignment="1">
      <alignment vertical="center"/>
    </xf>
    <xf numFmtId="0" fontId="4" fillId="0" borderId="21" xfId="0" applyFont="1" applyBorder="1" applyAlignment="1">
      <alignment vertical="center"/>
    </xf>
    <xf numFmtId="191" fontId="4" fillId="0" borderId="22" xfId="0" applyNumberFormat="1" applyFont="1" applyBorder="1" applyAlignment="1">
      <alignment vertical="center"/>
    </xf>
    <xf numFmtId="180" fontId="4" fillId="0" borderId="72" xfId="0" applyNumberFormat="1" applyFont="1" applyBorder="1" applyAlignment="1">
      <alignment vertical="center"/>
    </xf>
    <xf numFmtId="0" fontId="4" fillId="0" borderId="73" xfId="0" applyFont="1" applyBorder="1" applyAlignment="1">
      <alignment horizontal="center" vertical="center"/>
    </xf>
    <xf numFmtId="177" fontId="4" fillId="0" borderId="73" xfId="0" applyNumberFormat="1" applyFont="1" applyBorder="1" applyAlignment="1">
      <alignment vertical="center"/>
    </xf>
    <xf numFmtId="180" fontId="4" fillId="0" borderId="74" xfId="0" applyNumberFormat="1" applyFont="1" applyBorder="1" applyAlignment="1">
      <alignment vertical="center"/>
    </xf>
    <xf numFmtId="0" fontId="4" fillId="0" borderId="72" xfId="0" applyFont="1" applyBorder="1" applyAlignment="1">
      <alignment vertical="center"/>
    </xf>
    <xf numFmtId="178" fontId="4" fillId="0" borderId="74" xfId="0" applyNumberFormat="1" applyFont="1" applyBorder="1" applyAlignment="1">
      <alignment vertical="center"/>
    </xf>
    <xf numFmtId="0" fontId="4" fillId="0" borderId="75" xfId="0" applyFont="1" applyBorder="1" applyAlignment="1">
      <alignment horizontal="center" vertical="center"/>
    </xf>
    <xf numFmtId="180" fontId="4" fillId="0" borderId="27" xfId="0" applyNumberFormat="1" applyFont="1" applyBorder="1" applyAlignment="1">
      <alignment vertical="center"/>
    </xf>
    <xf numFmtId="0" fontId="4" fillId="0" borderId="28" xfId="0" applyFont="1" applyBorder="1" applyAlignment="1">
      <alignment horizontal="center" vertical="center"/>
    </xf>
    <xf numFmtId="177" fontId="56" fillId="19" borderId="28" xfId="0" applyNumberFormat="1" applyFont="1" applyFill="1" applyBorder="1" applyAlignment="1">
      <alignment vertical="center" wrapText="1"/>
    </xf>
    <xf numFmtId="0" fontId="60" fillId="0" borderId="28" xfId="0" applyFont="1" applyBorder="1" applyAlignment="1">
      <alignment horizontal="center" vertical="center"/>
    </xf>
    <xf numFmtId="177" fontId="56" fillId="19" borderId="18" xfId="0" applyNumberFormat="1" applyFont="1" applyFill="1" applyBorder="1" applyAlignment="1">
      <alignment vertical="center"/>
    </xf>
    <xf numFmtId="0" fontId="60" fillId="0" borderId="18" xfId="0" applyFont="1" applyBorder="1" applyAlignment="1">
      <alignment horizontal="center" vertical="center"/>
    </xf>
    <xf numFmtId="180" fontId="4" fillId="19" borderId="71" xfId="0" applyNumberFormat="1" applyFont="1" applyFill="1" applyBorder="1" applyAlignment="1">
      <alignment vertical="center"/>
    </xf>
    <xf numFmtId="180" fontId="4" fillId="0" borderId="28" xfId="0" applyNumberFormat="1" applyFont="1" applyBorder="1" applyAlignment="1">
      <alignment vertical="center"/>
    </xf>
    <xf numFmtId="177" fontId="4" fillId="0" borderId="28" xfId="0" applyNumberFormat="1" applyFont="1" applyBorder="1" applyAlignment="1">
      <alignment vertical="center"/>
    </xf>
    <xf numFmtId="0" fontId="4" fillId="0" borderId="28" xfId="0" applyFont="1" applyBorder="1" applyAlignment="1">
      <alignment vertical="center"/>
    </xf>
    <xf numFmtId="178" fontId="4" fillId="0" borderId="28"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80" fontId="4" fillId="0" borderId="0" xfId="0" applyNumberFormat="1" applyFont="1" applyBorder="1" applyAlignment="1">
      <alignment vertical="center"/>
    </xf>
    <xf numFmtId="177" fontId="4" fillId="0" borderId="0" xfId="0" applyNumberFormat="1" applyFont="1" applyBorder="1" applyAlignment="1">
      <alignment vertical="center"/>
    </xf>
    <xf numFmtId="178" fontId="4" fillId="0" borderId="0" xfId="0" applyNumberFormat="1" applyFont="1" applyBorder="1" applyAlignment="1">
      <alignment vertical="center"/>
    </xf>
    <xf numFmtId="0" fontId="4" fillId="0" borderId="0" xfId="0" applyFont="1" applyBorder="1" applyAlignment="1">
      <alignment horizontal="left" vertical="center"/>
    </xf>
    <xf numFmtId="0" fontId="56" fillId="0" borderId="19" xfId="0" applyFont="1" applyFill="1" applyBorder="1" applyAlignment="1">
      <alignment horizontal="center" vertical="center"/>
    </xf>
    <xf numFmtId="180" fontId="56" fillId="0" borderId="19" xfId="0" applyNumberFormat="1" applyFont="1" applyFill="1" applyBorder="1" applyAlignment="1">
      <alignment vertical="center"/>
    </xf>
    <xf numFmtId="180" fontId="56" fillId="0" borderId="23" xfId="0" applyNumberFormat="1" applyFont="1" applyFill="1" applyBorder="1" applyAlignment="1">
      <alignment vertical="center"/>
    </xf>
    <xf numFmtId="0" fontId="56" fillId="0" borderId="24" xfId="0" applyFont="1" applyFill="1" applyBorder="1" applyAlignment="1">
      <alignment horizontal="center" vertical="center"/>
    </xf>
    <xf numFmtId="177" fontId="56" fillId="0" borderId="24" xfId="0" applyNumberFormat="1" applyFont="1" applyFill="1" applyBorder="1" applyAlignment="1">
      <alignment vertical="center"/>
    </xf>
    <xf numFmtId="180" fontId="56" fillId="0" borderId="25" xfId="0" applyNumberFormat="1" applyFont="1" applyFill="1" applyBorder="1" applyAlignment="1">
      <alignment vertical="center"/>
    </xf>
    <xf numFmtId="0" fontId="56" fillId="0" borderId="13" xfId="0" applyFont="1" applyBorder="1" applyAlignment="1">
      <alignment horizontal="center" vertical="center"/>
    </xf>
    <xf numFmtId="180" fontId="56" fillId="0" borderId="13" xfId="0" applyNumberFormat="1" applyFont="1" applyBorder="1" applyAlignment="1">
      <alignment vertical="center"/>
    </xf>
    <xf numFmtId="180" fontId="56" fillId="0" borderId="76" xfId="0" applyNumberFormat="1" applyFont="1" applyBorder="1" applyAlignment="1">
      <alignment vertical="center"/>
    </xf>
    <xf numFmtId="180" fontId="56" fillId="0" borderId="11" xfId="0" applyNumberFormat="1" applyFont="1" applyBorder="1" applyAlignment="1">
      <alignment vertical="center"/>
    </xf>
    <xf numFmtId="180" fontId="56" fillId="0" borderId="29" xfId="0" applyNumberFormat="1" applyFont="1" applyBorder="1" applyAlignment="1">
      <alignment vertical="center"/>
    </xf>
    <xf numFmtId="0" fontId="61" fillId="0" borderId="0" xfId="0" applyFont="1" applyFill="1" applyAlignment="1">
      <alignment vertical="center"/>
    </xf>
    <xf numFmtId="0" fontId="61" fillId="0" borderId="49" xfId="0" applyFont="1" applyFill="1" applyBorder="1" applyAlignment="1">
      <alignment horizontal="distributed" vertical="center"/>
    </xf>
    <xf numFmtId="0" fontId="61" fillId="33" borderId="50" xfId="0" applyFont="1" applyFill="1" applyBorder="1" applyAlignment="1">
      <alignment horizontal="distributed" vertical="center"/>
    </xf>
    <xf numFmtId="0" fontId="61" fillId="0" borderId="51" xfId="0" applyFont="1" applyFill="1" applyBorder="1" applyAlignment="1">
      <alignment horizontal="distributed" vertical="center"/>
    </xf>
    <xf numFmtId="0" fontId="62" fillId="0" borderId="49" xfId="0" applyFont="1" applyFill="1" applyBorder="1" applyAlignment="1">
      <alignment vertical="center" wrapText="1" shrinkToFit="1"/>
    </xf>
    <xf numFmtId="0" fontId="61" fillId="33" borderId="50" xfId="0" applyFont="1" applyFill="1" applyBorder="1" applyAlignment="1">
      <alignment horizontal="center" vertical="center"/>
    </xf>
    <xf numFmtId="0" fontId="61" fillId="0" borderId="50" xfId="0" applyFont="1" applyFill="1" applyBorder="1" applyAlignment="1">
      <alignment horizontal="center" vertical="center"/>
    </xf>
    <xf numFmtId="0" fontId="61" fillId="0" borderId="50" xfId="0" applyFont="1" applyFill="1" applyBorder="1" applyAlignment="1">
      <alignment vertical="center" shrinkToFit="1"/>
    </xf>
    <xf numFmtId="0" fontId="63" fillId="0" borderId="0" xfId="0" applyFont="1" applyFill="1" applyAlignment="1">
      <alignment vertical="center"/>
    </xf>
    <xf numFmtId="196" fontId="58" fillId="0" borderId="50" xfId="0" applyNumberFormat="1" applyFont="1" applyFill="1" applyBorder="1" applyAlignment="1">
      <alignment horizontal="distributed" vertical="center"/>
    </xf>
    <xf numFmtId="196" fontId="58" fillId="0" borderId="50" xfId="0" applyNumberFormat="1" applyFont="1" applyFill="1" applyBorder="1" applyAlignment="1">
      <alignment horizontal="center" vertical="center"/>
    </xf>
    <xf numFmtId="202" fontId="58" fillId="0" borderId="50" xfId="0" applyNumberFormat="1" applyFont="1" applyFill="1" applyBorder="1" applyAlignment="1">
      <alignment horizontal="center" vertical="center"/>
    </xf>
    <xf numFmtId="202" fontId="58" fillId="0" borderId="77" xfId="0" applyNumberFormat="1" applyFont="1" applyFill="1" applyBorder="1" applyAlignment="1">
      <alignment vertical="center"/>
    </xf>
    <xf numFmtId="0" fontId="57" fillId="0" borderId="62" xfId="0" applyFont="1" applyFill="1" applyBorder="1" applyAlignment="1">
      <alignment horizontal="center" vertical="center"/>
    </xf>
    <xf numFmtId="0" fontId="57" fillId="0" borderId="63"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Fill="1" applyBorder="1" applyAlignment="1">
      <alignment horizontal="center" vertical="center"/>
    </xf>
    <xf numFmtId="0" fontId="58" fillId="0" borderId="70" xfId="0" applyFont="1" applyFill="1" applyBorder="1" applyAlignment="1">
      <alignment horizontal="center" vertical="center"/>
    </xf>
    <xf numFmtId="0" fontId="58" fillId="0" borderId="78" xfId="0" applyFont="1" applyFill="1" applyBorder="1" applyAlignment="1">
      <alignment horizontal="center" vertical="center"/>
    </xf>
    <xf numFmtId="0" fontId="58" fillId="0" borderId="79" xfId="0" applyFont="1" applyFill="1" applyBorder="1" applyAlignment="1">
      <alignment horizontal="center" vertical="center"/>
    </xf>
    <xf numFmtId="202" fontId="58" fillId="0" borderId="77" xfId="0" applyNumberFormat="1" applyFont="1" applyFill="1" applyBorder="1" applyAlignment="1">
      <alignment horizontal="right" vertical="center"/>
    </xf>
    <xf numFmtId="0" fontId="56" fillId="0" borderId="16" xfId="0" applyFont="1" applyBorder="1" applyAlignment="1">
      <alignment horizontal="center" vertical="center"/>
    </xf>
    <xf numFmtId="0" fontId="56" fillId="0" borderId="18" xfId="0" applyFont="1" applyBorder="1" applyAlignment="1">
      <alignment horizontal="center" vertical="center"/>
    </xf>
    <xf numFmtId="0" fontId="56" fillId="0" borderId="28" xfId="0" applyFont="1" applyBorder="1" applyAlignment="1">
      <alignment horizontal="center" vertical="center"/>
    </xf>
    <xf numFmtId="0" fontId="61" fillId="0" borderId="68" xfId="0" applyFont="1" applyFill="1" applyBorder="1" applyAlignment="1">
      <alignment horizontal="left" vertical="center" shrinkToFit="1"/>
    </xf>
    <xf numFmtId="0" fontId="61" fillId="0" borderId="80" xfId="0" applyFont="1" applyFill="1" applyBorder="1" applyAlignment="1">
      <alignment horizontal="left" vertical="center" shrinkToFit="1"/>
    </xf>
    <xf numFmtId="0" fontId="57" fillId="33" borderId="68" xfId="0" applyFont="1" applyFill="1" applyBorder="1" applyAlignment="1">
      <alignment horizontal="center" vertical="center" wrapText="1"/>
    </xf>
    <xf numFmtId="0" fontId="6" fillId="0" borderId="81" xfId="0" applyFont="1" applyFill="1" applyBorder="1" applyAlignment="1">
      <alignment vertical="center"/>
    </xf>
    <xf numFmtId="180" fontId="6" fillId="33" borderId="21" xfId="0" applyNumberFormat="1"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82" xfId="0" applyFont="1" applyFill="1" applyBorder="1" applyAlignment="1">
      <alignment vertical="center"/>
    </xf>
    <xf numFmtId="180" fontId="6" fillId="33" borderId="18" xfId="0" applyNumberFormat="1" applyFont="1" applyFill="1" applyBorder="1" applyAlignment="1">
      <alignment vertical="center"/>
    </xf>
    <xf numFmtId="180" fontId="6" fillId="0" borderId="10" xfId="0" applyNumberFormat="1" applyFont="1" applyFill="1" applyBorder="1" applyAlignment="1">
      <alignment vertical="center"/>
    </xf>
    <xf numFmtId="0" fontId="6" fillId="0" borderId="18" xfId="0" applyFont="1" applyFill="1" applyBorder="1" applyAlignment="1">
      <alignment horizontal="center" vertical="center"/>
    </xf>
    <xf numFmtId="177" fontId="6" fillId="33" borderId="18" xfId="0" applyNumberFormat="1" applyFont="1" applyFill="1" applyBorder="1" applyAlignment="1">
      <alignment vertical="center"/>
    </xf>
    <xf numFmtId="180" fontId="57" fillId="0" borderId="11" xfId="0" applyNumberFormat="1" applyFont="1" applyFill="1" applyBorder="1" applyAlignment="1">
      <alignment vertical="center"/>
    </xf>
    <xf numFmtId="0" fontId="6" fillId="0" borderId="83" xfId="0" applyFont="1" applyFill="1" applyBorder="1" applyAlignment="1">
      <alignment horizontal="center" vertical="center" shrinkToFit="1"/>
    </xf>
    <xf numFmtId="0" fontId="61" fillId="0" borderId="0" xfId="0" applyFont="1" applyFill="1" applyAlignment="1">
      <alignment vertical="center" shrinkToFit="1"/>
    </xf>
    <xf numFmtId="0" fontId="58" fillId="0" borderId="0" xfId="0" applyFont="1" applyFill="1" applyAlignment="1">
      <alignment vertical="center" shrinkToFit="1"/>
    </xf>
    <xf numFmtId="0" fontId="58" fillId="0" borderId="0" xfId="0" applyFont="1" applyFill="1" applyBorder="1" applyAlignment="1">
      <alignment horizontal="distributed" vertical="center"/>
    </xf>
    <xf numFmtId="196" fontId="58" fillId="0" borderId="0" xfId="0" applyNumberFormat="1" applyFont="1" applyFill="1" applyBorder="1" applyAlignment="1">
      <alignment horizontal="distributed" vertical="center"/>
    </xf>
    <xf numFmtId="0" fontId="59" fillId="0" borderId="0" xfId="0" applyFont="1" applyFill="1" applyBorder="1" applyAlignment="1">
      <alignment vertical="center" wrapText="1" shrinkToFit="1"/>
    </xf>
    <xf numFmtId="196" fontId="58" fillId="0" borderId="0" xfId="0" applyNumberFormat="1" applyFont="1" applyFill="1" applyBorder="1" applyAlignment="1">
      <alignment horizontal="center" vertical="center"/>
    </xf>
    <xf numFmtId="0" fontId="58" fillId="0" borderId="0" xfId="0" applyFont="1" applyFill="1" applyBorder="1" applyAlignment="1">
      <alignment horizontal="center" vertical="center"/>
    </xf>
    <xf numFmtId="0" fontId="58" fillId="0" borderId="0" xfId="0" applyFont="1" applyFill="1" applyBorder="1" applyAlignment="1">
      <alignment vertical="center" shrinkToFit="1"/>
    </xf>
    <xf numFmtId="202" fontId="58" fillId="0" borderId="0" xfId="0" applyNumberFormat="1" applyFont="1" applyFill="1" applyBorder="1" applyAlignment="1">
      <alignment horizontal="center" vertical="center"/>
    </xf>
    <xf numFmtId="202" fontId="58" fillId="0" borderId="0" xfId="0" applyNumberFormat="1" applyFont="1" applyFill="1" applyBorder="1" applyAlignment="1">
      <alignment vertical="center"/>
    </xf>
    <xf numFmtId="0" fontId="6" fillId="0" borderId="0" xfId="0" applyFont="1" applyBorder="1" applyAlignment="1">
      <alignment horizontal="left" vertical="center"/>
    </xf>
    <xf numFmtId="180" fontId="6" fillId="0" borderId="0" xfId="0" applyNumberFormat="1" applyFont="1" applyBorder="1" applyAlignment="1">
      <alignment vertical="center"/>
    </xf>
    <xf numFmtId="0" fontId="4" fillId="0" borderId="83" xfId="0" applyFont="1" applyBorder="1" applyAlignment="1">
      <alignment vertical="center"/>
    </xf>
    <xf numFmtId="0" fontId="0" fillId="0" borderId="63" xfId="0" applyBorder="1" applyAlignment="1">
      <alignment vertical="center"/>
    </xf>
    <xf numFmtId="0" fontId="0" fillId="0" borderId="62" xfId="0" applyBorder="1" applyAlignment="1">
      <alignment vertical="center"/>
    </xf>
    <xf numFmtId="176" fontId="4" fillId="33" borderId="54" xfId="0" applyNumberFormat="1" applyFont="1" applyFill="1" applyBorder="1" applyAlignment="1">
      <alignment vertical="center"/>
    </xf>
    <xf numFmtId="0" fontId="0" fillId="33" borderId="54" xfId="0" applyFill="1" applyBorder="1" applyAlignment="1">
      <alignment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xf>
    <xf numFmtId="177" fontId="4" fillId="0" borderId="84" xfId="0" applyNumberFormat="1" applyFont="1" applyBorder="1" applyAlignment="1">
      <alignment horizontal="right" vertical="center"/>
    </xf>
    <xf numFmtId="0" fontId="4" fillId="0" borderId="84" xfId="0" applyFont="1" applyBorder="1" applyAlignment="1">
      <alignment horizontal="right" vertical="center"/>
    </xf>
    <xf numFmtId="0" fontId="0" fillId="0" borderId="85" xfId="0" applyBorder="1" applyAlignment="1">
      <alignment horizontal="right" vertical="center"/>
    </xf>
    <xf numFmtId="0" fontId="4" fillId="0" borderId="86" xfId="0" applyFont="1" applyBorder="1" applyAlignment="1">
      <alignment horizontal="right" vertical="center"/>
    </xf>
    <xf numFmtId="0" fontId="0" fillId="0" borderId="87" xfId="0" applyBorder="1" applyAlignment="1">
      <alignment horizontal="right" vertical="center"/>
    </xf>
    <xf numFmtId="177" fontId="4" fillId="19" borderId="83" xfId="0" applyNumberFormat="1" applyFont="1" applyFill="1" applyBorder="1" applyAlignment="1">
      <alignment horizontal="center" vertical="center"/>
    </xf>
    <xf numFmtId="177" fontId="4" fillId="19" borderId="62" xfId="0" applyNumberFormat="1" applyFont="1" applyFill="1" applyBorder="1" applyAlignment="1">
      <alignment horizontal="center" vertical="center"/>
    </xf>
    <xf numFmtId="176" fontId="8" fillId="0" borderId="0" xfId="0" applyNumberFormat="1" applyFont="1" applyAlignment="1">
      <alignment horizontal="center" vertical="center"/>
    </xf>
    <xf numFmtId="0" fontId="9" fillId="0" borderId="0" xfId="0" applyFont="1" applyAlignment="1">
      <alignment horizontal="center" vertical="center"/>
    </xf>
    <xf numFmtId="0" fontId="4" fillId="0" borderId="88" xfId="0" applyFont="1" applyBorder="1" applyAlignment="1">
      <alignment horizontal="right" vertical="center"/>
    </xf>
    <xf numFmtId="0" fontId="3" fillId="0" borderId="31" xfId="0" applyFont="1" applyBorder="1" applyAlignment="1">
      <alignment vertical="center"/>
    </xf>
    <xf numFmtId="0" fontId="4" fillId="0" borderId="12" xfId="0" applyFont="1" applyBorder="1" applyAlignment="1">
      <alignment horizontal="center" vertical="center"/>
    </xf>
    <xf numFmtId="0" fontId="0" fillId="0" borderId="12" xfId="0" applyBorder="1" applyAlignment="1">
      <alignment vertical="center"/>
    </xf>
    <xf numFmtId="176" fontId="4" fillId="0" borderId="12" xfId="0" applyNumberFormat="1" applyFont="1" applyBorder="1" applyAlignment="1">
      <alignment horizontal="center" vertical="center"/>
    </xf>
    <xf numFmtId="177" fontId="4" fillId="19" borderId="47" xfId="0" applyNumberFormat="1" applyFont="1" applyFill="1" applyBorder="1" applyAlignment="1">
      <alignment horizontal="center" vertical="center"/>
    </xf>
    <xf numFmtId="0" fontId="0" fillId="19" borderId="47" xfId="0" applyFill="1" applyBorder="1" applyAlignment="1">
      <alignment vertical="center"/>
    </xf>
    <xf numFmtId="0" fontId="0" fillId="0" borderId="89" xfId="0" applyBorder="1" applyAlignment="1">
      <alignment vertical="center"/>
    </xf>
    <xf numFmtId="177" fontId="56" fillId="0" borderId="47" xfId="0" applyNumberFormat="1" applyFont="1" applyFill="1" applyBorder="1" applyAlignment="1">
      <alignment horizontal="center" vertical="center"/>
    </xf>
    <xf numFmtId="0" fontId="64" fillId="0" borderId="90" xfId="0" applyFont="1" applyFill="1" applyBorder="1" applyAlignment="1">
      <alignment vertical="center"/>
    </xf>
    <xf numFmtId="176" fontId="4" fillId="0" borderId="91" xfId="0" applyNumberFormat="1" applyFont="1" applyBorder="1" applyAlignment="1">
      <alignment horizontal="center" vertical="center"/>
    </xf>
    <xf numFmtId="176" fontId="4" fillId="0" borderId="92" xfId="0" applyNumberFormat="1" applyFont="1" applyBorder="1" applyAlignment="1">
      <alignment horizontal="center" vertical="center"/>
    </xf>
    <xf numFmtId="0" fontId="10" fillId="33" borderId="0" xfId="0" applyFont="1" applyFill="1" applyAlignment="1">
      <alignment vertical="center"/>
    </xf>
    <xf numFmtId="0" fontId="0" fillId="33" borderId="0" xfId="0" applyFill="1" applyAlignment="1">
      <alignment vertical="center"/>
    </xf>
    <xf numFmtId="177" fontId="6" fillId="0" borderId="16" xfId="0" applyNumberFormat="1" applyFont="1" applyBorder="1" applyAlignment="1">
      <alignment vertical="center" wrapText="1"/>
    </xf>
    <xf numFmtId="0" fontId="6" fillId="0" borderId="16" xfId="0" applyFont="1" applyBorder="1" applyAlignment="1">
      <alignment vertical="center"/>
    </xf>
    <xf numFmtId="0" fontId="6" fillId="0" borderId="18" xfId="0" applyFont="1" applyBorder="1" applyAlignment="1">
      <alignment vertical="center" wrapText="1"/>
    </xf>
    <xf numFmtId="0" fontId="6" fillId="0" borderId="18" xfId="0" applyFont="1" applyBorder="1" applyAlignment="1">
      <alignment vertical="center"/>
    </xf>
    <xf numFmtId="0" fontId="6" fillId="0" borderId="27" xfId="0" applyFont="1" applyBorder="1" applyAlignment="1">
      <alignment horizontal="left" vertical="center"/>
    </xf>
    <xf numFmtId="0" fontId="6" fillId="0" borderId="29" xfId="0" applyFont="1" applyBorder="1" applyAlignment="1">
      <alignment horizontal="left" vertical="center"/>
    </xf>
    <xf numFmtId="177" fontId="4" fillId="0" borderId="18" xfId="0" applyNumberFormat="1" applyFont="1" applyBorder="1" applyAlignment="1">
      <alignment vertical="center"/>
    </xf>
    <xf numFmtId="0" fontId="4" fillId="0" borderId="18" xfId="0" applyFont="1" applyBorder="1" applyAlignment="1">
      <alignment vertical="center"/>
    </xf>
    <xf numFmtId="176"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6" fillId="0" borderId="15" xfId="0" applyFont="1" applyBorder="1" applyAlignment="1">
      <alignment horizontal="left" vertical="center" wrapText="1"/>
    </xf>
    <xf numFmtId="0" fontId="6" fillId="0" borderId="76" xfId="0" applyFont="1" applyBorder="1" applyAlignment="1">
      <alignment horizontal="left" vertical="center"/>
    </xf>
    <xf numFmtId="0" fontId="6" fillId="0" borderId="23" xfId="0" applyFont="1" applyFill="1" applyBorder="1" applyAlignment="1">
      <alignment horizontal="left" vertical="center"/>
    </xf>
    <xf numFmtId="0" fontId="6" fillId="0" borderId="25" xfId="0" applyFont="1" applyFill="1" applyBorder="1" applyAlignment="1">
      <alignment horizontal="left" vertical="center"/>
    </xf>
    <xf numFmtId="0" fontId="6" fillId="0" borderId="10" xfId="0" applyFont="1" applyBorder="1" applyAlignment="1">
      <alignment horizontal="left" vertical="center"/>
    </xf>
    <xf numFmtId="0" fontId="6" fillId="0" borderId="23" xfId="0" applyFont="1" applyBorder="1" applyAlignment="1">
      <alignment horizontal="left" vertical="center"/>
    </xf>
    <xf numFmtId="0" fontId="6" fillId="0" borderId="25" xfId="0" applyFont="1" applyBorder="1" applyAlignment="1">
      <alignment horizontal="left" vertical="center"/>
    </xf>
    <xf numFmtId="177" fontId="4" fillId="0" borderId="28" xfId="0" applyNumberFormat="1" applyFont="1" applyBorder="1" applyAlignment="1">
      <alignment vertical="center"/>
    </xf>
    <xf numFmtId="0" fontId="4" fillId="0" borderId="28" xfId="0" applyFont="1" applyBorder="1" applyAlignment="1">
      <alignment vertical="center"/>
    </xf>
    <xf numFmtId="0" fontId="57" fillId="0" borderId="27" xfId="0" applyFont="1" applyBorder="1" applyAlignment="1">
      <alignment horizontal="left" vertical="center" wrapText="1"/>
    </xf>
    <xf numFmtId="0" fontId="57" fillId="0" borderId="29"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wrapText="1"/>
    </xf>
    <xf numFmtId="0" fontId="57" fillId="0" borderId="10" xfId="0" applyFont="1" applyBorder="1" applyAlignment="1">
      <alignment horizontal="left" vertical="center"/>
    </xf>
    <xf numFmtId="0" fontId="57" fillId="0" borderId="11"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11" fillId="0" borderId="0" xfId="0" applyFont="1" applyFill="1" applyBorder="1" applyAlignment="1">
      <alignment horizontal="left" vertical="center"/>
    </xf>
    <xf numFmtId="0" fontId="6" fillId="0" borderId="83" xfId="0" applyFont="1" applyFill="1" applyBorder="1" applyAlignment="1">
      <alignment horizontal="left" vertical="center" shrinkToFit="1"/>
    </xf>
    <xf numFmtId="0" fontId="0" fillId="0" borderId="93" xfId="0" applyFill="1" applyBorder="1" applyAlignment="1">
      <alignment vertical="center"/>
    </xf>
    <xf numFmtId="0" fontId="6" fillId="0" borderId="83" xfId="0" applyFont="1" applyFill="1" applyBorder="1" applyAlignment="1">
      <alignment horizontal="center" vertical="center"/>
    </xf>
    <xf numFmtId="0" fontId="57" fillId="0" borderId="83" xfId="0" applyFont="1" applyFill="1" applyBorder="1" applyAlignment="1">
      <alignment horizontal="center" vertical="center"/>
    </xf>
    <xf numFmtId="0" fontId="64" fillId="0" borderId="93" xfId="0" applyFont="1" applyBorder="1" applyAlignment="1">
      <alignment vertical="center"/>
    </xf>
    <xf numFmtId="0" fontId="57" fillId="0" borderId="46" xfId="0" applyFont="1" applyFill="1" applyBorder="1" applyAlignment="1">
      <alignment horizontal="center" vertical="center"/>
    </xf>
    <xf numFmtId="0" fontId="64" fillId="0" borderId="94" xfId="0" applyFont="1" applyBorder="1" applyAlignment="1">
      <alignment vertical="center"/>
    </xf>
    <xf numFmtId="0" fontId="6" fillId="0" borderId="45" xfId="0" applyFont="1" applyFill="1" applyBorder="1" applyAlignment="1">
      <alignment horizontal="center" vertical="center"/>
    </xf>
    <xf numFmtId="0" fontId="0" fillId="0" borderId="33" xfId="0" applyBorder="1" applyAlignment="1">
      <alignment vertical="center"/>
    </xf>
    <xf numFmtId="0" fontId="0" fillId="33" borderId="46" xfId="0" applyFill="1" applyBorder="1" applyAlignment="1">
      <alignment vertical="center"/>
    </xf>
    <xf numFmtId="0" fontId="0" fillId="0" borderId="94" xfId="0" applyBorder="1" applyAlignment="1">
      <alignment vertical="center"/>
    </xf>
    <xf numFmtId="0" fontId="58" fillId="0" borderId="95" xfId="0" applyFont="1" applyFill="1" applyBorder="1" applyAlignment="1">
      <alignment horizontal="center" vertical="center"/>
    </xf>
    <xf numFmtId="0" fontId="64" fillId="0" borderId="96" xfId="0" applyFont="1" applyFill="1" applyBorder="1" applyAlignment="1">
      <alignment horizontal="center" vertical="center"/>
    </xf>
    <xf numFmtId="0" fontId="57" fillId="0" borderId="97" xfId="0" applyFont="1" applyFill="1" applyBorder="1" applyAlignment="1">
      <alignment horizontal="center" vertical="center" wrapText="1"/>
    </xf>
    <xf numFmtId="0" fontId="0" fillId="0" borderId="98" xfId="0" applyFill="1" applyBorder="1" applyAlignment="1">
      <alignment vertical="center"/>
    </xf>
    <xf numFmtId="0" fontId="57" fillId="0" borderId="99" xfId="0" applyFont="1" applyFill="1" applyBorder="1" applyAlignment="1">
      <alignment horizontal="center" vertical="center" wrapText="1"/>
    </xf>
    <xf numFmtId="0" fontId="0" fillId="0" borderId="11" xfId="0" applyFill="1" applyBorder="1" applyAlignment="1">
      <alignment vertical="center"/>
    </xf>
    <xf numFmtId="0" fontId="6" fillId="0" borderId="46" xfId="0" applyFont="1" applyFill="1" applyBorder="1" applyAlignment="1">
      <alignment horizontal="center" vertical="center"/>
    </xf>
    <xf numFmtId="0" fontId="0" fillId="0" borderId="94" xfId="0" applyFill="1" applyBorder="1" applyAlignment="1">
      <alignment vertical="center"/>
    </xf>
    <xf numFmtId="0" fontId="57" fillId="0" borderId="100" xfId="0" applyFont="1" applyFill="1" applyBorder="1" applyAlignment="1">
      <alignment horizontal="center" vertical="center" shrinkToFit="1"/>
    </xf>
    <xf numFmtId="0" fontId="64" fillId="0" borderId="101" xfId="0" applyFont="1" applyFill="1" applyBorder="1" applyAlignment="1">
      <alignment vertical="center"/>
    </xf>
    <xf numFmtId="0" fontId="6" fillId="0" borderId="47" xfId="0" applyFont="1" applyFill="1" applyBorder="1" applyAlignment="1">
      <alignment vertical="center"/>
    </xf>
    <xf numFmtId="0" fontId="0" fillId="0" borderId="47" xfId="0" applyBorder="1" applyAlignment="1">
      <alignment vertical="center"/>
    </xf>
    <xf numFmtId="0" fontId="6" fillId="0" borderId="44" xfId="0" applyFont="1" applyFill="1"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102" xfId="0" applyBorder="1" applyAlignment="1">
      <alignment horizontal="center" vertical="center"/>
    </xf>
    <xf numFmtId="0" fontId="6" fillId="0" borderId="46" xfId="0" applyFont="1" applyFill="1" applyBorder="1" applyAlignment="1">
      <alignment horizontal="left" vertical="center" shrinkToFit="1"/>
    </xf>
    <xf numFmtId="0" fontId="6" fillId="0" borderId="103" xfId="0" applyFont="1" applyFill="1" applyBorder="1" applyAlignment="1">
      <alignment horizontal="left" vertical="center" shrinkToFit="1"/>
    </xf>
    <xf numFmtId="0" fontId="0" fillId="0" borderId="104" xfId="0" applyBorder="1" applyAlignment="1">
      <alignment vertical="center" shrinkToFit="1"/>
    </xf>
    <xf numFmtId="0" fontId="12" fillId="0" borderId="105" xfId="0" applyFont="1" applyFill="1" applyBorder="1" applyAlignment="1">
      <alignment horizontal="left" vertical="center" shrinkToFit="1"/>
    </xf>
    <xf numFmtId="0" fontId="0" fillId="0" borderId="106" xfId="0" applyFill="1" applyBorder="1" applyAlignment="1">
      <alignment vertical="center" shrinkToFit="1"/>
    </xf>
    <xf numFmtId="0" fontId="0" fillId="0" borderId="107" xfId="0" applyFill="1" applyBorder="1" applyAlignment="1">
      <alignment vertical="center" shrinkToFit="1"/>
    </xf>
    <xf numFmtId="0" fontId="0" fillId="0" borderId="108" xfId="0" applyFill="1" applyBorder="1" applyAlignment="1">
      <alignment vertical="center" shrinkToFit="1"/>
    </xf>
    <xf numFmtId="0" fontId="0" fillId="0" borderId="100" xfId="0" applyFill="1" applyBorder="1" applyAlignment="1">
      <alignment vertical="center" shrinkToFit="1"/>
    </xf>
    <xf numFmtId="0" fontId="0" fillId="0" borderId="109" xfId="0" applyFill="1" applyBorder="1" applyAlignment="1">
      <alignment vertical="center" shrinkToFit="1"/>
    </xf>
    <xf numFmtId="0" fontId="6" fillId="0" borderId="11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11" xfId="0" applyFont="1" applyFill="1" applyBorder="1" applyAlignment="1">
      <alignment horizontal="center" vertical="center"/>
    </xf>
    <xf numFmtId="181" fontId="61" fillId="0" borderId="99" xfId="0" applyNumberFormat="1" applyFont="1" applyFill="1" applyBorder="1" applyAlignment="1">
      <alignment horizontal="center" vertical="center" shrinkToFit="1"/>
    </xf>
    <xf numFmtId="181" fontId="61" fillId="0" borderId="59" xfId="0" applyNumberFormat="1" applyFont="1" applyFill="1" applyBorder="1" applyAlignment="1">
      <alignment horizontal="center" vertical="center" shrinkToFit="1"/>
    </xf>
    <xf numFmtId="181" fontId="61" fillId="0" borderId="112" xfId="0" applyNumberFormat="1" applyFont="1" applyFill="1" applyBorder="1" applyAlignment="1">
      <alignment horizontal="center" vertical="center" shrinkToFit="1"/>
    </xf>
    <xf numFmtId="181" fontId="61" fillId="0" borderId="113" xfId="0" applyNumberFormat="1" applyFont="1" applyFill="1" applyBorder="1" applyAlignment="1">
      <alignment horizontal="center" vertical="center" shrinkToFit="1"/>
    </xf>
    <xf numFmtId="181" fontId="58" fillId="0" borderId="95" xfId="0" applyNumberFormat="1" applyFont="1" applyFill="1" applyBorder="1" applyAlignment="1">
      <alignment horizontal="center" vertical="center"/>
    </xf>
    <xf numFmtId="181" fontId="58" fillId="0" borderId="78" xfId="0" applyNumberFormat="1" applyFont="1" applyFill="1" applyBorder="1" applyAlignment="1">
      <alignment horizontal="center" vertical="center"/>
    </xf>
    <xf numFmtId="0" fontId="0" fillId="0" borderId="45" xfId="0" applyBorder="1" applyAlignment="1">
      <alignment horizontal="center" vertical="center"/>
    </xf>
    <xf numFmtId="0" fontId="6" fillId="0" borderId="114"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181" fontId="12" fillId="0" borderId="97" xfId="0" applyNumberFormat="1" applyFont="1" applyFill="1" applyBorder="1" applyAlignment="1">
      <alignment horizontal="center" vertical="center" shrinkToFit="1"/>
    </xf>
    <xf numFmtId="181" fontId="12" fillId="0" borderId="115" xfId="0" applyNumberFormat="1" applyFont="1" applyFill="1" applyBorder="1" applyAlignment="1">
      <alignment horizontal="center" vertical="center" shrinkToFit="1"/>
    </xf>
    <xf numFmtId="0" fontId="6" fillId="0" borderId="62" xfId="0" applyFont="1" applyFill="1" applyBorder="1" applyAlignment="1">
      <alignment horizontal="center" vertical="center"/>
    </xf>
    <xf numFmtId="0" fontId="6" fillId="0" borderId="116" xfId="0" applyFont="1" applyFill="1" applyBorder="1" applyAlignment="1">
      <alignment horizontal="left" vertical="center"/>
    </xf>
    <xf numFmtId="0" fontId="6" fillId="0" borderId="60" xfId="0" applyFont="1" applyFill="1" applyBorder="1" applyAlignment="1">
      <alignment horizontal="left" vertical="center"/>
    </xf>
    <xf numFmtId="0" fontId="6" fillId="0" borderId="42" xfId="0" applyFont="1" applyFill="1" applyBorder="1" applyAlignment="1">
      <alignment horizontal="center" vertical="center"/>
    </xf>
    <xf numFmtId="0" fontId="6" fillId="0" borderId="45" xfId="0" applyFont="1" applyFill="1" applyBorder="1" applyAlignment="1">
      <alignment horizontal="center" vertical="center" shrinkToFit="1"/>
    </xf>
    <xf numFmtId="0" fontId="0" fillId="0" borderId="117" xfId="0" applyBorder="1" applyAlignment="1">
      <alignment vertical="center"/>
    </xf>
    <xf numFmtId="0" fontId="6" fillId="33" borderId="46" xfId="0" applyFont="1" applyFill="1" applyBorder="1" applyAlignment="1">
      <alignment vertical="center" wrapText="1"/>
    </xf>
    <xf numFmtId="0" fontId="0" fillId="33" borderId="55" xfId="0" applyFill="1" applyBorder="1" applyAlignment="1">
      <alignment vertical="center"/>
    </xf>
    <xf numFmtId="0" fontId="6" fillId="0" borderId="44"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118" xfId="0" applyFont="1" applyFill="1" applyBorder="1" applyAlignment="1">
      <alignment horizontal="center" vertical="center"/>
    </xf>
    <xf numFmtId="0" fontId="6" fillId="0" borderId="119" xfId="0" applyFont="1" applyFill="1" applyBorder="1" applyAlignment="1">
      <alignment horizontal="center" vertical="center"/>
    </xf>
    <xf numFmtId="0" fontId="6" fillId="0" borderId="120"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120" xfId="0" applyFont="1" applyFill="1" applyBorder="1" applyAlignment="1">
      <alignment horizontal="center" vertical="center" shrinkToFit="1"/>
    </xf>
    <xf numFmtId="0" fontId="6" fillId="0" borderId="121" xfId="0" applyFont="1" applyFill="1" applyBorder="1" applyAlignment="1">
      <alignment horizontal="center" vertical="center" shrinkToFit="1"/>
    </xf>
    <xf numFmtId="0" fontId="6" fillId="0" borderId="73" xfId="0" applyFont="1" applyFill="1" applyBorder="1" applyAlignment="1">
      <alignment horizontal="left" vertical="center" wrapText="1"/>
    </xf>
    <xf numFmtId="0" fontId="6" fillId="0" borderId="47" xfId="0" applyFont="1" applyFill="1" applyBorder="1" applyAlignment="1">
      <alignment horizontal="center" vertical="center" shrinkToFit="1"/>
    </xf>
    <xf numFmtId="0" fontId="6" fillId="33" borderId="46"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0" borderId="83" xfId="0" applyFont="1" applyFill="1" applyBorder="1" applyAlignment="1">
      <alignment horizontal="left" vertical="center"/>
    </xf>
    <xf numFmtId="0" fontId="6" fillId="0" borderId="62" xfId="0" applyFont="1" applyFill="1" applyBorder="1" applyAlignment="1">
      <alignment horizontal="left" vertical="center"/>
    </xf>
    <xf numFmtId="0" fontId="5" fillId="0" borderId="100" xfId="0" applyFont="1" applyFill="1" applyBorder="1" applyAlignment="1">
      <alignment horizontal="left" vertical="center" wrapText="1" shrinkToFit="1"/>
    </xf>
    <xf numFmtId="0" fontId="5" fillId="0" borderId="65" xfId="0" applyFont="1" applyFill="1" applyBorder="1" applyAlignment="1">
      <alignment horizontal="left" vertical="center" wrapText="1" shrinkToFit="1"/>
    </xf>
    <xf numFmtId="0" fontId="6" fillId="0" borderId="122" xfId="0" applyFont="1" applyFill="1" applyBorder="1" applyAlignment="1">
      <alignment horizontal="center" vertical="center"/>
    </xf>
    <xf numFmtId="0" fontId="6" fillId="0" borderId="123" xfId="0" applyFont="1" applyFill="1" applyBorder="1" applyAlignment="1">
      <alignment horizontal="center" vertical="center"/>
    </xf>
    <xf numFmtId="0" fontId="57" fillId="0" borderId="118" xfId="0" applyFont="1" applyFill="1" applyBorder="1" applyAlignment="1">
      <alignment horizontal="center" vertical="center"/>
    </xf>
    <xf numFmtId="0" fontId="57" fillId="0" borderId="119" xfId="0" applyFont="1" applyFill="1" applyBorder="1" applyAlignment="1">
      <alignment horizontal="center" vertical="center"/>
    </xf>
    <xf numFmtId="0" fontId="65" fillId="0" borderId="99" xfId="0" applyFont="1" applyFill="1" applyBorder="1" applyAlignment="1">
      <alignment horizontal="left" vertical="center" wrapText="1"/>
    </xf>
    <xf numFmtId="0" fontId="65" fillId="0" borderId="59" xfId="0" applyFont="1" applyFill="1" applyBorder="1" applyAlignment="1">
      <alignment horizontal="left" vertical="center" wrapText="1"/>
    </xf>
    <xf numFmtId="0" fontId="57" fillId="0" borderId="62" xfId="0" applyFont="1" applyFill="1" applyBorder="1" applyAlignment="1">
      <alignment horizontal="center" vertical="center"/>
    </xf>
    <xf numFmtId="0" fontId="65" fillId="0" borderId="124" xfId="0" applyFont="1" applyFill="1" applyBorder="1" applyAlignment="1">
      <alignment horizontal="left" vertical="center" wrapText="1"/>
    </xf>
    <xf numFmtId="0" fontId="65" fillId="0" borderId="57" xfId="0" applyFont="1" applyFill="1" applyBorder="1" applyAlignment="1">
      <alignment horizontal="left" vertical="center" wrapText="1"/>
    </xf>
    <xf numFmtId="0" fontId="6" fillId="0" borderId="46" xfId="0" applyFont="1" applyFill="1" applyBorder="1" applyAlignment="1">
      <alignment horizontal="left" vertical="center"/>
    </xf>
    <xf numFmtId="0" fontId="6" fillId="0" borderId="55" xfId="0" applyFont="1" applyFill="1" applyBorder="1" applyAlignment="1">
      <alignment horizontal="left" vertical="center"/>
    </xf>
    <xf numFmtId="0" fontId="57" fillId="0" borderId="55" xfId="0" applyFont="1" applyFill="1" applyBorder="1" applyAlignment="1">
      <alignment horizontal="center" vertical="center"/>
    </xf>
    <xf numFmtId="0" fontId="6" fillId="0" borderId="62" xfId="0" applyFont="1" applyFill="1" applyBorder="1" applyAlignment="1">
      <alignment horizontal="left" vertical="center" shrinkToFit="1"/>
    </xf>
    <xf numFmtId="0" fontId="6" fillId="0" borderId="125" xfId="0" applyFont="1" applyFill="1" applyBorder="1" applyAlignment="1">
      <alignment horizontal="center" vertical="center" shrinkToFit="1"/>
    </xf>
    <xf numFmtId="0" fontId="6" fillId="0" borderId="126" xfId="0" applyFont="1" applyFill="1" applyBorder="1" applyAlignment="1">
      <alignment horizontal="center" vertical="center" shrinkToFit="1"/>
    </xf>
    <xf numFmtId="0" fontId="57" fillId="19" borderId="99" xfId="0" applyFont="1" applyFill="1" applyBorder="1" applyAlignment="1">
      <alignment horizontal="center" vertical="center" wrapText="1"/>
    </xf>
    <xf numFmtId="0" fontId="57" fillId="19" borderId="59" xfId="0" applyFont="1" applyFill="1" applyBorder="1" applyAlignment="1">
      <alignment horizontal="center" vertical="center" wrapText="1"/>
    </xf>
    <xf numFmtId="181" fontId="61" fillId="33" borderId="99" xfId="0" applyNumberFormat="1" applyFont="1" applyFill="1" applyBorder="1" applyAlignment="1">
      <alignment horizontal="center" vertical="center" shrinkToFit="1"/>
    </xf>
    <xf numFmtId="181" fontId="61" fillId="33" borderId="59" xfId="0" applyNumberFormat="1" applyFont="1" applyFill="1" applyBorder="1" applyAlignment="1">
      <alignment horizontal="center" vertical="center" shrinkToFit="1"/>
    </xf>
    <xf numFmtId="0" fontId="6" fillId="0" borderId="55" xfId="0" applyFont="1" applyFill="1" applyBorder="1" applyAlignment="1">
      <alignment horizontal="center" vertical="center"/>
    </xf>
    <xf numFmtId="181" fontId="57" fillId="0" borderId="46" xfId="0" applyNumberFormat="1" applyFont="1" applyFill="1" applyBorder="1" applyAlignment="1">
      <alignment horizontal="center" vertical="center"/>
    </xf>
    <xf numFmtId="0" fontId="6" fillId="0" borderId="34" xfId="0" applyFont="1" applyFill="1" applyBorder="1" applyAlignment="1">
      <alignment horizontal="center" vertical="center" textRotation="255"/>
    </xf>
    <xf numFmtId="0" fontId="6" fillId="0" borderId="127" xfId="0" applyFont="1" applyFill="1" applyBorder="1" applyAlignment="1">
      <alignment horizontal="center" vertical="center" textRotation="255"/>
    </xf>
    <xf numFmtId="0" fontId="6" fillId="0" borderId="128" xfId="0" applyFont="1" applyFill="1" applyBorder="1" applyAlignment="1">
      <alignment horizontal="center" vertical="center" shrinkToFit="1"/>
    </xf>
    <xf numFmtId="0" fontId="6" fillId="0" borderId="129" xfId="0" applyFont="1" applyFill="1" applyBorder="1" applyAlignment="1">
      <alignment horizontal="center" vertical="center" shrinkToFit="1"/>
    </xf>
    <xf numFmtId="181" fontId="12" fillId="33" borderId="97" xfId="0" applyNumberFormat="1" applyFont="1" applyFill="1" applyBorder="1" applyAlignment="1">
      <alignment horizontal="center" vertical="center" shrinkToFit="1"/>
    </xf>
    <xf numFmtId="181" fontId="12" fillId="33" borderId="115" xfId="0" applyNumberFormat="1" applyFont="1" applyFill="1" applyBorder="1" applyAlignment="1">
      <alignment horizontal="center" vertical="center" shrinkToFit="1"/>
    </xf>
    <xf numFmtId="0" fontId="6" fillId="0" borderId="125" xfId="0" applyFont="1" applyFill="1" applyBorder="1" applyAlignment="1">
      <alignment horizontal="center" vertical="center" textRotation="255"/>
    </xf>
    <xf numFmtId="0" fontId="6" fillId="0" borderId="37" xfId="0" applyFont="1" applyFill="1" applyBorder="1" applyAlignment="1">
      <alignment horizontal="center" vertical="center" textRotation="255"/>
    </xf>
    <xf numFmtId="0" fontId="6" fillId="19" borderId="116" xfId="0" applyFont="1" applyFill="1" applyBorder="1" applyAlignment="1">
      <alignment horizontal="center" vertical="center"/>
    </xf>
    <xf numFmtId="0" fontId="6" fillId="19" borderId="60" xfId="0" applyFont="1" applyFill="1" applyBorder="1" applyAlignment="1">
      <alignment horizontal="center" vertical="center"/>
    </xf>
    <xf numFmtId="196" fontId="57" fillId="0" borderId="46" xfId="0" applyNumberFormat="1" applyFont="1" applyFill="1" applyBorder="1" applyAlignment="1">
      <alignment horizontal="center" vertical="center"/>
    </xf>
    <xf numFmtId="196" fontId="57" fillId="0" borderId="55" xfId="0" applyNumberFormat="1" applyFont="1" applyFill="1" applyBorder="1" applyAlignment="1">
      <alignment horizontal="center" vertical="center"/>
    </xf>
    <xf numFmtId="0" fontId="6" fillId="19" borderId="100" xfId="0" applyFont="1" applyFill="1" applyBorder="1" applyAlignment="1">
      <alignment horizontal="center" vertical="center" shrinkToFit="1"/>
    </xf>
    <xf numFmtId="0" fontId="6" fillId="19" borderId="65" xfId="0" applyFont="1" applyFill="1" applyBorder="1" applyAlignment="1">
      <alignment horizontal="center" vertical="center" shrinkToFit="1"/>
    </xf>
    <xf numFmtId="0" fontId="6" fillId="0" borderId="118" xfId="0" applyFont="1" applyFill="1" applyBorder="1" applyAlignment="1">
      <alignment horizontal="center" vertical="center" shrinkToFit="1"/>
    </xf>
    <xf numFmtId="0" fontId="6" fillId="0" borderId="119" xfId="0" applyFont="1" applyFill="1" applyBorder="1" applyAlignment="1">
      <alignment horizontal="center" vertical="center" shrinkToFit="1"/>
    </xf>
    <xf numFmtId="0" fontId="6" fillId="33" borderId="42" xfId="0" applyFont="1" applyFill="1" applyBorder="1" applyAlignment="1">
      <alignment horizontal="center" vertical="center"/>
    </xf>
    <xf numFmtId="195" fontId="6" fillId="33" borderId="42" xfId="0" applyNumberFormat="1" applyFont="1" applyFill="1" applyBorder="1" applyAlignment="1">
      <alignment horizontal="center" vertical="center"/>
    </xf>
    <xf numFmtId="0" fontId="6" fillId="0" borderId="0" xfId="0" applyFont="1" applyFill="1" applyBorder="1" applyAlignment="1">
      <alignment vertical="center" wrapText="1"/>
    </xf>
    <xf numFmtId="0" fontId="12" fillId="0" borderId="130" xfId="0" applyFont="1" applyFill="1" applyBorder="1" applyAlignment="1">
      <alignment horizontal="center" vertical="center" wrapText="1"/>
    </xf>
    <xf numFmtId="0" fontId="12" fillId="0" borderId="131" xfId="0" applyFont="1" applyFill="1" applyBorder="1" applyAlignment="1">
      <alignment horizontal="center" vertical="center"/>
    </xf>
    <xf numFmtId="0" fontId="12" fillId="0" borderId="132" xfId="0" applyFont="1" applyFill="1" applyBorder="1" applyAlignment="1">
      <alignment horizontal="center" vertical="center"/>
    </xf>
    <xf numFmtId="0" fontId="6" fillId="0" borderId="133" xfId="0" applyFont="1" applyFill="1" applyBorder="1" applyAlignment="1">
      <alignment horizontal="center" vertical="center" textRotation="255"/>
    </xf>
    <xf numFmtId="0" fontId="6" fillId="0" borderId="35" xfId="0" applyFont="1" applyFill="1" applyBorder="1" applyAlignment="1">
      <alignment horizontal="center" vertical="center" textRotation="255"/>
    </xf>
    <xf numFmtId="0" fontId="6" fillId="0" borderId="134" xfId="0" applyFont="1" applyFill="1" applyBorder="1" applyAlignment="1">
      <alignment horizontal="center" vertical="center" shrinkToFit="1"/>
    </xf>
    <xf numFmtId="0" fontId="6" fillId="0" borderId="135" xfId="0" applyFont="1" applyFill="1" applyBorder="1" applyAlignment="1">
      <alignment horizontal="center" vertical="center" shrinkToFit="1"/>
    </xf>
    <xf numFmtId="195" fontId="6" fillId="0" borderId="42" xfId="0" applyNumberFormat="1" applyFont="1" applyFill="1" applyBorder="1" applyAlignment="1">
      <alignment horizontal="center" vertical="center"/>
    </xf>
    <xf numFmtId="0" fontId="6" fillId="0" borderId="136" xfId="0" applyFont="1" applyFill="1" applyBorder="1" applyAlignment="1">
      <alignment horizontal="center" vertical="center" wrapText="1"/>
    </xf>
    <xf numFmtId="0" fontId="6" fillId="0" borderId="137" xfId="0" applyFont="1" applyFill="1" applyBorder="1" applyAlignment="1">
      <alignment horizontal="center" vertical="center" wrapText="1"/>
    </xf>
    <xf numFmtId="0" fontId="57" fillId="0" borderId="138" xfId="0" applyFont="1" applyFill="1" applyBorder="1" applyAlignment="1">
      <alignment horizontal="center" vertical="center" wrapText="1"/>
    </xf>
    <xf numFmtId="0" fontId="57" fillId="0" borderId="139"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64" xfId="0" applyFont="1" applyFill="1" applyBorder="1" applyAlignment="1">
      <alignment horizontal="center" vertical="center" wrapText="1"/>
    </xf>
    <xf numFmtId="181" fontId="61" fillId="33" borderId="116" xfId="0" applyNumberFormat="1" applyFont="1" applyFill="1" applyBorder="1" applyAlignment="1">
      <alignment horizontal="center" vertical="center" shrinkToFit="1"/>
    </xf>
    <xf numFmtId="181" fontId="61" fillId="33" borderId="60" xfId="0" applyNumberFormat="1" applyFont="1" applyFill="1" applyBorder="1" applyAlignment="1">
      <alignment horizontal="center" vertical="center" shrinkToFit="1"/>
    </xf>
    <xf numFmtId="0" fontId="58" fillId="0" borderId="78" xfId="0" applyFont="1" applyFill="1" applyBorder="1" applyAlignment="1">
      <alignment horizontal="center" vertical="center"/>
    </xf>
    <xf numFmtId="0" fontId="6" fillId="0" borderId="140" xfId="0" applyFont="1" applyFill="1" applyBorder="1" applyAlignment="1">
      <alignment horizontal="center" vertical="center"/>
    </xf>
    <xf numFmtId="0" fontId="6" fillId="0" borderId="33" xfId="0"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19" borderId="124" xfId="0" applyFont="1" applyFill="1" applyBorder="1" applyAlignment="1">
      <alignment horizontal="center" vertical="center" wrapText="1"/>
    </xf>
    <xf numFmtId="0" fontId="57" fillId="19" borderId="57" xfId="0" applyFont="1" applyFill="1" applyBorder="1" applyAlignment="1">
      <alignment horizontal="center" vertical="center" wrapText="1"/>
    </xf>
    <xf numFmtId="0" fontId="6" fillId="0" borderId="141" xfId="0" applyFont="1" applyFill="1" applyBorder="1" applyAlignment="1">
      <alignment horizontal="center" vertical="center"/>
    </xf>
    <xf numFmtId="0" fontId="6" fillId="0" borderId="42" xfId="0" applyFont="1" applyFill="1" applyBorder="1" applyAlignment="1">
      <alignment horizontal="left" vertical="center" wrapText="1"/>
    </xf>
    <xf numFmtId="0" fontId="57" fillId="0" borderId="107" xfId="0" applyFont="1" applyFill="1" applyBorder="1" applyAlignment="1">
      <alignment vertical="center"/>
    </xf>
    <xf numFmtId="0" fontId="57" fillId="0" borderId="36"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828675</xdr:colOff>
      <xdr:row>30</xdr:row>
      <xdr:rowOff>9525</xdr:rowOff>
    </xdr:from>
    <xdr:to>
      <xdr:col>9</xdr:col>
      <xdr:colOff>847725</xdr:colOff>
      <xdr:row>35</xdr:row>
      <xdr:rowOff>28575</xdr:rowOff>
    </xdr:to>
    <xdr:sp>
      <xdr:nvSpPr>
        <xdr:cNvPr id="1" name="Line 6"/>
        <xdr:cNvSpPr>
          <a:spLocks/>
        </xdr:cNvSpPr>
      </xdr:nvSpPr>
      <xdr:spPr>
        <a:xfrm>
          <a:off x="8124825" y="11391900"/>
          <a:ext cx="866775" cy="2543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828675</xdr:colOff>
      <xdr:row>21</xdr:row>
      <xdr:rowOff>476250</xdr:rowOff>
    </xdr:from>
    <xdr:to>
      <xdr:col>9</xdr:col>
      <xdr:colOff>857250</xdr:colOff>
      <xdr:row>24</xdr:row>
      <xdr:rowOff>9525</xdr:rowOff>
    </xdr:to>
    <xdr:pic>
      <xdr:nvPicPr>
        <xdr:cNvPr id="2" name="図 2"/>
        <xdr:cNvPicPr preferRelativeResize="1">
          <a:picLocks noChangeAspect="1"/>
        </xdr:cNvPicPr>
      </xdr:nvPicPr>
      <xdr:blipFill>
        <a:blip r:embed="rId1"/>
        <a:stretch>
          <a:fillRect/>
        </a:stretch>
      </xdr:blipFill>
      <xdr:spPr>
        <a:xfrm>
          <a:off x="8124825" y="7315200"/>
          <a:ext cx="876300" cy="1047750"/>
        </a:xfrm>
        <a:prstGeom prst="rect">
          <a:avLst/>
        </a:prstGeom>
        <a:noFill/>
        <a:ln w="9525" cmpd="sng">
          <a:noFill/>
        </a:ln>
      </xdr:spPr>
    </xdr:pic>
    <xdr:clientData/>
  </xdr:twoCellAnchor>
  <xdr:twoCellAnchor>
    <xdr:from>
      <xdr:col>0</xdr:col>
      <xdr:colOff>352425</xdr:colOff>
      <xdr:row>37</xdr:row>
      <xdr:rowOff>66675</xdr:rowOff>
    </xdr:from>
    <xdr:to>
      <xdr:col>0</xdr:col>
      <xdr:colOff>1266825</xdr:colOff>
      <xdr:row>37</xdr:row>
      <xdr:rowOff>295275</xdr:rowOff>
    </xdr:to>
    <xdr:sp>
      <xdr:nvSpPr>
        <xdr:cNvPr id="3" name="正方形/長方形 3"/>
        <xdr:cNvSpPr>
          <a:spLocks/>
        </xdr:cNvSpPr>
      </xdr:nvSpPr>
      <xdr:spPr>
        <a:xfrm>
          <a:off x="352425" y="14744700"/>
          <a:ext cx="914400" cy="228600"/>
        </a:xfrm>
        <a:prstGeom prst="rect">
          <a:avLst/>
        </a:prstGeom>
        <a:solidFill>
          <a:srgbClr val="FAC09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44</xdr:row>
      <xdr:rowOff>47625</xdr:rowOff>
    </xdr:from>
    <xdr:to>
      <xdr:col>0</xdr:col>
      <xdr:colOff>971550</xdr:colOff>
      <xdr:row>44</xdr:row>
      <xdr:rowOff>228600</xdr:rowOff>
    </xdr:to>
    <xdr:sp>
      <xdr:nvSpPr>
        <xdr:cNvPr id="1" name="正方形/長方形 2"/>
        <xdr:cNvSpPr>
          <a:spLocks/>
        </xdr:cNvSpPr>
      </xdr:nvSpPr>
      <xdr:spPr>
        <a:xfrm>
          <a:off x="238125" y="11658600"/>
          <a:ext cx="733425" cy="180975"/>
        </a:xfrm>
        <a:prstGeom prst="rect">
          <a:avLst/>
        </a:prstGeom>
        <a:solidFill>
          <a:srgbClr val="FAC09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view="pageBreakPreview" zoomScale="60" zoomScaleNormal="70" zoomScalePageLayoutView="0" workbookViewId="0" topLeftCell="A1">
      <selection activeCell="D31" sqref="D31"/>
    </sheetView>
  </sheetViews>
  <sheetFormatPr defaultColWidth="9.00390625" defaultRowHeight="13.5"/>
  <cols>
    <col min="1" max="1" width="17.625" style="12" customWidth="1"/>
    <col min="2" max="2" width="11.375" style="10" customWidth="1"/>
    <col min="3" max="3" width="11.125" style="11" customWidth="1"/>
    <col min="4" max="4" width="11.125" style="12" customWidth="1"/>
    <col min="5" max="7" width="11.125" style="13" customWidth="1"/>
    <col min="8" max="8" width="11.125" style="12" customWidth="1"/>
    <col min="9" max="9" width="11.125" style="11" customWidth="1"/>
    <col min="10" max="10" width="11.375" style="12" customWidth="1"/>
    <col min="11" max="11" width="9.75390625" style="10" customWidth="1"/>
    <col min="12" max="12" width="21.00390625" style="10" customWidth="1"/>
    <col min="13" max="16384" width="9.00390625" style="10" customWidth="1"/>
  </cols>
  <sheetData>
    <row r="1" spans="1:12" ht="28.5">
      <c r="A1" s="234" t="s">
        <v>19</v>
      </c>
      <c r="B1" s="235"/>
      <c r="C1" s="235"/>
      <c r="D1" s="235"/>
      <c r="E1" s="235"/>
      <c r="F1" s="235"/>
      <c r="G1" s="235"/>
      <c r="H1" s="235"/>
      <c r="I1" s="235"/>
      <c r="J1" s="235"/>
      <c r="K1" s="235"/>
      <c r="L1" s="235"/>
    </row>
    <row r="2" ht="19.5" customHeight="1"/>
    <row r="3" spans="1:11" ht="27" customHeight="1">
      <c r="A3" s="9" t="s">
        <v>18</v>
      </c>
      <c r="B3" s="248"/>
      <c r="C3" s="249"/>
      <c r="D3" s="249"/>
      <c r="E3" s="249"/>
      <c r="F3" s="249"/>
      <c r="G3" s="249"/>
      <c r="H3" s="249"/>
      <c r="I3" s="249"/>
      <c r="J3" s="249"/>
      <c r="K3" s="249"/>
    </row>
    <row r="4" spans="1:4" ht="19.5" customHeight="1">
      <c r="A4" s="9"/>
      <c r="B4" s="40"/>
      <c r="C4" s="41"/>
      <c r="D4" s="42"/>
    </row>
    <row r="5" spans="1:11" ht="27" customHeight="1">
      <c r="A5" s="9" t="s">
        <v>17</v>
      </c>
      <c r="B5" s="248"/>
      <c r="C5" s="249"/>
      <c r="D5" s="249"/>
      <c r="E5" s="249"/>
      <c r="F5" s="249"/>
      <c r="G5" s="249"/>
      <c r="H5" s="249"/>
      <c r="I5" s="249"/>
      <c r="J5" s="249"/>
      <c r="K5" s="249"/>
    </row>
    <row r="6" ht="19.5" customHeight="1">
      <c r="A6" s="9"/>
    </row>
    <row r="7" spans="1:2" ht="19.5" customHeight="1" thickBot="1">
      <c r="A7" s="9" t="s">
        <v>13</v>
      </c>
      <c r="B7" s="1"/>
    </row>
    <row r="8" spans="1:11" ht="24.75" customHeight="1" thickTop="1">
      <c r="A8" s="236"/>
      <c r="B8" s="238" t="s">
        <v>14</v>
      </c>
      <c r="C8" s="239"/>
      <c r="D8" s="240" t="s">
        <v>89</v>
      </c>
      <c r="E8" s="239"/>
      <c r="F8" s="14" t="s">
        <v>90</v>
      </c>
      <c r="G8" s="15" t="s">
        <v>15</v>
      </c>
      <c r="H8" s="246" t="s">
        <v>16</v>
      </c>
      <c r="I8" s="247"/>
      <c r="J8" s="238" t="s">
        <v>11</v>
      </c>
      <c r="K8" s="243"/>
    </row>
    <row r="9" spans="1:11" ht="24.75" customHeight="1">
      <c r="A9" s="237"/>
      <c r="B9" s="241"/>
      <c r="C9" s="242"/>
      <c r="D9" s="241"/>
      <c r="E9" s="242"/>
      <c r="F9" s="114"/>
      <c r="G9" s="115"/>
      <c r="H9" s="232"/>
      <c r="I9" s="233"/>
      <c r="J9" s="244">
        <f>SUM(B9:I9)</f>
        <v>0</v>
      </c>
      <c r="K9" s="245"/>
    </row>
    <row r="10" spans="1:11" ht="24.75" customHeight="1">
      <c r="A10" s="39" t="s">
        <v>87</v>
      </c>
      <c r="B10" s="116"/>
      <c r="C10" s="115"/>
      <c r="D10" s="115"/>
      <c r="E10" s="116"/>
      <c r="F10" s="227"/>
      <c r="G10" s="228"/>
      <c r="H10" s="228"/>
      <c r="I10" s="228"/>
      <c r="J10" s="228"/>
      <c r="K10" s="229"/>
    </row>
    <row r="11" spans="1:11" ht="24.75" customHeight="1" thickBot="1">
      <c r="A11" s="38" t="s">
        <v>88</v>
      </c>
      <c r="B11" s="117"/>
      <c r="C11" s="118"/>
      <c r="D11" s="117"/>
      <c r="E11" s="118"/>
      <c r="F11" s="230"/>
      <c r="G11" s="230"/>
      <c r="H11" s="230"/>
      <c r="I11" s="230"/>
      <c r="J11" s="230"/>
      <c r="K11" s="231"/>
    </row>
    <row r="12" ht="42.75" customHeight="1" thickTop="1">
      <c r="A12" s="9"/>
    </row>
    <row r="13" ht="19.5" customHeight="1">
      <c r="A13" s="9" t="s">
        <v>12</v>
      </c>
    </row>
    <row r="14" spans="1:10" ht="19.5" customHeight="1">
      <c r="A14" s="10" t="s">
        <v>59</v>
      </c>
      <c r="C14" s="10"/>
      <c r="D14" s="10"/>
      <c r="E14" s="10" t="s">
        <v>112</v>
      </c>
      <c r="F14" s="10"/>
      <c r="G14" s="10"/>
      <c r="H14" s="10"/>
      <c r="I14" s="10"/>
      <c r="J14" s="10"/>
    </row>
    <row r="15" spans="1:10" ht="19.5" customHeight="1">
      <c r="A15" s="220" t="s">
        <v>57</v>
      </c>
      <c r="B15" s="221"/>
      <c r="C15" s="221"/>
      <c r="D15" s="222"/>
      <c r="E15" s="119"/>
      <c r="F15" s="10"/>
      <c r="G15" s="10"/>
      <c r="H15" s="10"/>
      <c r="I15" s="10"/>
      <c r="J15" s="10"/>
    </row>
    <row r="16" spans="1:10" ht="19.5" customHeight="1">
      <c r="A16" s="82" t="s">
        <v>58</v>
      </c>
      <c r="B16" s="82"/>
      <c r="C16" s="82"/>
      <c r="D16" s="83"/>
      <c r="E16" s="119"/>
      <c r="F16" s="10"/>
      <c r="G16" s="10"/>
      <c r="H16" s="10"/>
      <c r="I16" s="10"/>
      <c r="J16" s="10"/>
    </row>
    <row r="17" spans="1:5" ht="19.5" customHeight="1">
      <c r="A17" s="9" t="s">
        <v>60</v>
      </c>
      <c r="C17" s="223"/>
      <c r="D17" s="224"/>
      <c r="E17" s="224"/>
    </row>
    <row r="18" ht="19.5" customHeight="1" thickBot="1">
      <c r="A18" s="9" t="s">
        <v>61</v>
      </c>
    </row>
    <row r="19" spans="1:12" ht="39.75" customHeight="1" thickBot="1">
      <c r="A19" s="16" t="s">
        <v>0</v>
      </c>
      <c r="B19" s="16" t="s">
        <v>1</v>
      </c>
      <c r="C19" s="258" t="s">
        <v>2</v>
      </c>
      <c r="D19" s="258"/>
      <c r="E19" s="258"/>
      <c r="F19" s="258"/>
      <c r="G19" s="258"/>
      <c r="H19" s="258"/>
      <c r="I19" s="258"/>
      <c r="J19" s="16" t="s">
        <v>99</v>
      </c>
      <c r="K19" s="259" t="s">
        <v>33</v>
      </c>
      <c r="L19" s="259"/>
    </row>
    <row r="20" spans="1:12" ht="39.75" customHeight="1">
      <c r="A20" s="17" t="s">
        <v>5</v>
      </c>
      <c r="B20" s="78"/>
      <c r="C20" s="18">
        <v>1.65</v>
      </c>
      <c r="D20" s="19" t="s">
        <v>3</v>
      </c>
      <c r="E20" s="250" t="s">
        <v>102</v>
      </c>
      <c r="F20" s="251"/>
      <c r="G20" s="120"/>
      <c r="H20" s="19" t="s">
        <v>4</v>
      </c>
      <c r="I20" s="166">
        <f>C20*G20</f>
        <v>0</v>
      </c>
      <c r="J20" s="190" t="str">
        <f>IF($B20&gt;=$I20,"適","否")</f>
        <v>適</v>
      </c>
      <c r="K20" s="260"/>
      <c r="L20" s="261"/>
    </row>
    <row r="21" spans="1:12" ht="39.75" customHeight="1">
      <c r="A21" s="20" t="s">
        <v>91</v>
      </c>
      <c r="B21" s="79"/>
      <c r="C21" s="21">
        <v>3.3</v>
      </c>
      <c r="D21" s="22" t="s">
        <v>43</v>
      </c>
      <c r="E21" s="252" t="s">
        <v>98</v>
      </c>
      <c r="F21" s="253"/>
      <c r="G21" s="121"/>
      <c r="H21" s="22" t="s">
        <v>4</v>
      </c>
      <c r="I21" s="167">
        <f>C21*G21</f>
        <v>0</v>
      </c>
      <c r="J21" s="191" t="str">
        <f>IF($B21&gt;=$I21,"適","否")</f>
        <v>適</v>
      </c>
      <c r="K21" s="225"/>
      <c r="L21" s="226"/>
    </row>
    <row r="22" spans="1:12" ht="39.75" customHeight="1" thickBot="1">
      <c r="A22" s="158" t="s">
        <v>6</v>
      </c>
      <c r="B22" s="159">
        <f>SUM(B20:B21)</f>
        <v>0</v>
      </c>
      <c r="C22" s="160"/>
      <c r="D22" s="161"/>
      <c r="E22" s="162"/>
      <c r="F22" s="162"/>
      <c r="G22" s="162">
        <f>SUM(G20:G21)</f>
        <v>0</v>
      </c>
      <c r="H22" s="161"/>
      <c r="I22" s="163">
        <f>SUM(I20:I21)</f>
        <v>0</v>
      </c>
      <c r="J22" s="123"/>
      <c r="K22" s="262"/>
      <c r="L22" s="263"/>
    </row>
    <row r="23" spans="1:12" ht="39.75" customHeight="1">
      <c r="A23" s="31" t="s">
        <v>39</v>
      </c>
      <c r="B23" s="124"/>
      <c r="C23" s="32"/>
      <c r="D23" s="33"/>
      <c r="E23" s="33"/>
      <c r="F23" s="33"/>
      <c r="G23" s="33"/>
      <c r="H23" s="33"/>
      <c r="I23" s="34"/>
      <c r="J23" s="31"/>
      <c r="K23" s="254"/>
      <c r="L23" s="255"/>
    </row>
    <row r="24" spans="1:12" ht="39.75" customHeight="1" thickBot="1">
      <c r="A24" s="24" t="s">
        <v>7</v>
      </c>
      <c r="B24" s="125"/>
      <c r="C24" s="28"/>
      <c r="D24" s="29"/>
      <c r="E24" s="29"/>
      <c r="F24" s="29"/>
      <c r="G24" s="29"/>
      <c r="H24" s="29"/>
      <c r="I24" s="30"/>
      <c r="J24" s="24"/>
      <c r="K24" s="265"/>
      <c r="L24" s="266"/>
    </row>
    <row r="25" spans="1:12" s="23" customFormat="1" ht="39.75" customHeight="1">
      <c r="A25" s="140" t="s">
        <v>47</v>
      </c>
      <c r="B25" s="81"/>
      <c r="C25" s="141">
        <v>1.98</v>
      </c>
      <c r="D25" s="142" t="s">
        <v>3</v>
      </c>
      <c r="E25" s="267" t="s">
        <v>46</v>
      </c>
      <c r="F25" s="268"/>
      <c r="G25" s="143"/>
      <c r="H25" s="144" t="s">
        <v>4</v>
      </c>
      <c r="I25" s="168">
        <f>C25*G25</f>
        <v>0</v>
      </c>
      <c r="J25" s="192" t="str">
        <f>IF($B25&gt;=$I25,"適","否")</f>
        <v>適</v>
      </c>
      <c r="K25" s="269"/>
      <c r="L25" s="270"/>
    </row>
    <row r="26" spans="1:12" ht="39.75" customHeight="1">
      <c r="A26" s="20" t="s">
        <v>48</v>
      </c>
      <c r="B26" s="79"/>
      <c r="C26" s="21">
        <v>1.98</v>
      </c>
      <c r="D26" s="22" t="s">
        <v>42</v>
      </c>
      <c r="E26" s="256" t="s">
        <v>46</v>
      </c>
      <c r="F26" s="257"/>
      <c r="G26" s="145"/>
      <c r="H26" s="146" t="s">
        <v>44</v>
      </c>
      <c r="I26" s="167">
        <f>C26*G26</f>
        <v>0</v>
      </c>
      <c r="J26" s="191" t="str">
        <f>IF($B26&gt;=$I26,"適","否")</f>
        <v>適</v>
      </c>
      <c r="K26" s="273"/>
      <c r="L26" s="274"/>
    </row>
    <row r="27" spans="1:12" ht="39.75" customHeight="1">
      <c r="A27" s="20" t="s">
        <v>49</v>
      </c>
      <c r="B27" s="79"/>
      <c r="C27" s="21">
        <v>1.98</v>
      </c>
      <c r="D27" s="22" t="s">
        <v>42</v>
      </c>
      <c r="E27" s="256" t="s">
        <v>46</v>
      </c>
      <c r="F27" s="257"/>
      <c r="G27" s="122"/>
      <c r="H27" s="22" t="s">
        <v>44</v>
      </c>
      <c r="I27" s="167">
        <f>C27*G27</f>
        <v>0</v>
      </c>
      <c r="J27" s="191" t="str">
        <f>IF($B27&gt;=$I27,"適","否")</f>
        <v>適</v>
      </c>
      <c r="K27" s="264"/>
      <c r="L27" s="226"/>
    </row>
    <row r="28" spans="1:12" ht="39.75" customHeight="1">
      <c r="A28" s="20" t="s">
        <v>86</v>
      </c>
      <c r="B28" s="79"/>
      <c r="C28" s="21">
        <v>1.98</v>
      </c>
      <c r="D28" s="22" t="s">
        <v>42</v>
      </c>
      <c r="E28" s="256" t="s">
        <v>46</v>
      </c>
      <c r="F28" s="257"/>
      <c r="G28" s="122"/>
      <c r="H28" s="22" t="s">
        <v>44</v>
      </c>
      <c r="I28" s="167">
        <f>C28*G28</f>
        <v>0</v>
      </c>
      <c r="J28" s="191" t="str">
        <f>IF($B28&gt;=$I28,"適","否")</f>
        <v>適</v>
      </c>
      <c r="K28" s="264"/>
      <c r="L28" s="226"/>
    </row>
    <row r="29" spans="1:12" ht="39.75" customHeight="1">
      <c r="A29" s="20" t="s">
        <v>38</v>
      </c>
      <c r="B29" s="80"/>
      <c r="C29" s="21">
        <v>1.98</v>
      </c>
      <c r="D29" s="22" t="s">
        <v>42</v>
      </c>
      <c r="E29" s="256" t="s">
        <v>46</v>
      </c>
      <c r="F29" s="257"/>
      <c r="G29" s="122"/>
      <c r="H29" s="22" t="s">
        <v>44</v>
      </c>
      <c r="I29" s="167">
        <f>C29*G29</f>
        <v>0</v>
      </c>
      <c r="J29" s="22" t="s">
        <v>101</v>
      </c>
      <c r="K29" s="264"/>
      <c r="L29" s="226"/>
    </row>
    <row r="30" spans="1:12" ht="39.75" customHeight="1" thickBot="1">
      <c r="A30" s="158" t="s">
        <v>6</v>
      </c>
      <c r="B30" s="159">
        <f>SUM(B25:B29)</f>
        <v>0</v>
      </c>
      <c r="C30" s="160"/>
      <c r="D30" s="161"/>
      <c r="E30" s="162"/>
      <c r="F30" s="162"/>
      <c r="G30" s="162">
        <f>SUM(G25:G29)</f>
        <v>0</v>
      </c>
      <c r="H30" s="161"/>
      <c r="I30" s="163">
        <f>SUM(I26:I29)</f>
        <v>0</v>
      </c>
      <c r="J30" s="123"/>
      <c r="K30" s="262"/>
      <c r="L30" s="263"/>
    </row>
    <row r="31" spans="1:12" ht="39.75" customHeight="1">
      <c r="A31" s="31" t="s">
        <v>8</v>
      </c>
      <c r="B31" s="81"/>
      <c r="C31" s="32"/>
      <c r="D31" s="33"/>
      <c r="E31" s="33"/>
      <c r="F31" s="33"/>
      <c r="G31" s="33"/>
      <c r="H31" s="33"/>
      <c r="I31" s="34"/>
      <c r="J31" s="31"/>
      <c r="K31" s="254"/>
      <c r="L31" s="255"/>
    </row>
    <row r="32" spans="1:12" ht="39.75" customHeight="1">
      <c r="A32" s="20" t="s">
        <v>9</v>
      </c>
      <c r="B32" s="79"/>
      <c r="C32" s="35"/>
      <c r="D32" s="36"/>
      <c r="E32" s="36"/>
      <c r="F32" s="36"/>
      <c r="G32" s="36"/>
      <c r="H32" s="36"/>
      <c r="I32" s="37"/>
      <c r="J32" s="20"/>
      <c r="K32" s="264"/>
      <c r="L32" s="226"/>
    </row>
    <row r="33" spans="1:12" ht="39.75" customHeight="1">
      <c r="A33" s="20" t="s">
        <v>10</v>
      </c>
      <c r="B33" s="126"/>
      <c r="C33" s="35"/>
      <c r="D33" s="36"/>
      <c r="E33" s="36"/>
      <c r="F33" s="36"/>
      <c r="G33" s="36"/>
      <c r="H33" s="36"/>
      <c r="I33" s="37"/>
      <c r="J33" s="20"/>
      <c r="K33" s="7"/>
      <c r="L33" s="8"/>
    </row>
    <row r="34" spans="1:12" ht="39.75" customHeight="1">
      <c r="A34" s="127" t="s">
        <v>113</v>
      </c>
      <c r="B34" s="128"/>
      <c r="C34" s="25"/>
      <c r="D34" s="129"/>
      <c r="E34" s="26" t="s">
        <v>100</v>
      </c>
      <c r="F34" s="26"/>
      <c r="G34" s="26"/>
      <c r="H34" s="26"/>
      <c r="I34" s="27"/>
      <c r="J34" s="127"/>
      <c r="K34" s="130"/>
      <c r="L34" s="131"/>
    </row>
    <row r="35" spans="1:12" ht="39.75" customHeight="1" thickBot="1">
      <c r="A35" s="127" t="s">
        <v>26</v>
      </c>
      <c r="B35" s="147"/>
      <c r="C35" s="25"/>
      <c r="D35" s="26"/>
      <c r="E35" s="26"/>
      <c r="F35" s="26"/>
      <c r="G35" s="26"/>
      <c r="H35" s="26"/>
      <c r="I35" s="27"/>
      <c r="J35" s="127"/>
      <c r="K35" s="132"/>
      <c r="L35" s="133"/>
    </row>
    <row r="36" spans="1:12" ht="39.75" customHeight="1" thickBot="1">
      <c r="A36" s="164" t="s">
        <v>11</v>
      </c>
      <c r="B36" s="165">
        <f>B22+B23+B24+B30+B31+B32+B33+B34</f>
        <v>0</v>
      </c>
      <c r="C36" s="134"/>
      <c r="D36" s="135"/>
      <c r="E36" s="136"/>
      <c r="F36" s="136"/>
      <c r="G36" s="136"/>
      <c r="H36" s="135"/>
      <c r="I36" s="137"/>
      <c r="J36" s="16"/>
      <c r="K36" s="138"/>
      <c r="L36" s="139"/>
    </row>
    <row r="37" spans="1:12" s="152" customFormat="1" ht="21" customHeight="1">
      <c r="A37" s="142"/>
      <c r="B37" s="148"/>
      <c r="C37" s="148"/>
      <c r="D37" s="142"/>
      <c r="E37" s="149"/>
      <c r="F37" s="149"/>
      <c r="G37" s="149"/>
      <c r="H37" s="142"/>
      <c r="I37" s="148"/>
      <c r="J37" s="142"/>
      <c r="K37" s="150"/>
      <c r="L37" s="151"/>
    </row>
    <row r="38" spans="1:12" s="152" customFormat="1" ht="27.75" customHeight="1">
      <c r="A38" s="157" t="s">
        <v>114</v>
      </c>
      <c r="B38" s="154" t="s">
        <v>115</v>
      </c>
      <c r="C38" s="154"/>
      <c r="D38" s="153"/>
      <c r="E38" s="155"/>
      <c r="F38" s="155"/>
      <c r="G38" s="155"/>
      <c r="H38" s="153"/>
      <c r="I38" s="154"/>
      <c r="J38" s="153"/>
      <c r="L38" s="156"/>
    </row>
    <row r="39" spans="1:12" s="3" customFormat="1" ht="27.75" customHeight="1">
      <c r="A39" s="275" t="s">
        <v>50</v>
      </c>
      <c r="B39" s="276"/>
      <c r="C39" s="276"/>
      <c r="D39" s="276"/>
      <c r="E39" s="276"/>
      <c r="F39" s="276"/>
      <c r="G39" s="276"/>
      <c r="H39" s="276"/>
      <c r="I39" s="276"/>
      <c r="J39" s="276"/>
      <c r="K39" s="276"/>
      <c r="L39" s="276"/>
    </row>
    <row r="40" spans="1:10" s="3" customFormat="1" ht="27.75" customHeight="1">
      <c r="A40" s="2" t="s">
        <v>40</v>
      </c>
      <c r="C40" s="4"/>
      <c r="D40" s="5"/>
      <c r="E40" s="6"/>
      <c r="F40" s="6"/>
      <c r="G40" s="6"/>
      <c r="H40" s="5"/>
      <c r="I40" s="4"/>
      <c r="J40" s="5"/>
    </row>
    <row r="41" spans="1:10" s="3" customFormat="1" ht="27.75" customHeight="1">
      <c r="A41" s="2" t="s">
        <v>41</v>
      </c>
      <c r="C41" s="4"/>
      <c r="D41" s="5"/>
      <c r="E41" s="6"/>
      <c r="F41" s="6"/>
      <c r="G41" s="6"/>
      <c r="H41" s="5"/>
      <c r="I41" s="4"/>
      <c r="J41" s="5"/>
    </row>
    <row r="42" spans="1:12" s="3" customFormat="1" ht="37.5" customHeight="1">
      <c r="A42" s="271" t="s">
        <v>51</v>
      </c>
      <c r="B42" s="272"/>
      <c r="C42" s="272"/>
      <c r="D42" s="272"/>
      <c r="E42" s="272"/>
      <c r="F42" s="272"/>
      <c r="G42" s="272"/>
      <c r="H42" s="272"/>
      <c r="I42" s="272"/>
      <c r="J42" s="272"/>
      <c r="K42" s="272"/>
      <c r="L42" s="272"/>
    </row>
    <row r="43" spans="1:10" s="3" customFormat="1" ht="27.75" customHeight="1">
      <c r="A43" s="2" t="s">
        <v>52</v>
      </c>
      <c r="C43" s="4"/>
      <c r="D43" s="5"/>
      <c r="E43" s="6"/>
      <c r="F43" s="6"/>
      <c r="G43" s="6"/>
      <c r="H43" s="5"/>
      <c r="I43" s="4"/>
      <c r="J43" s="5"/>
    </row>
    <row r="44" spans="1:10" s="3" customFormat="1" ht="27.75" customHeight="1">
      <c r="A44" s="2" t="s">
        <v>53</v>
      </c>
      <c r="C44" s="4"/>
      <c r="D44" s="5"/>
      <c r="E44" s="6"/>
      <c r="F44" s="6"/>
      <c r="G44" s="6"/>
      <c r="H44" s="5"/>
      <c r="I44" s="4"/>
      <c r="J44" s="5"/>
    </row>
    <row r="45" spans="1:12" s="3" customFormat="1" ht="37.5" customHeight="1">
      <c r="A45" s="271" t="s">
        <v>54</v>
      </c>
      <c r="B45" s="272"/>
      <c r="C45" s="272"/>
      <c r="D45" s="272"/>
      <c r="E45" s="272"/>
      <c r="F45" s="272"/>
      <c r="G45" s="272"/>
      <c r="H45" s="272"/>
      <c r="I45" s="272"/>
      <c r="J45" s="272"/>
      <c r="K45" s="272"/>
      <c r="L45" s="272"/>
    </row>
    <row r="46" spans="1:10" s="3" customFormat="1" ht="27.75" customHeight="1">
      <c r="A46" s="2" t="s">
        <v>45</v>
      </c>
      <c r="C46" s="4"/>
      <c r="D46" s="5"/>
      <c r="E46" s="6"/>
      <c r="F46" s="6"/>
      <c r="G46" s="6"/>
      <c r="H46" s="5"/>
      <c r="I46" s="4"/>
      <c r="J46" s="5"/>
    </row>
  </sheetData>
  <sheetProtection/>
  <mergeCells count="40">
    <mergeCell ref="A45:L45"/>
    <mergeCell ref="A42:L42"/>
    <mergeCell ref="K31:L31"/>
    <mergeCell ref="K32:L32"/>
    <mergeCell ref="K26:L26"/>
    <mergeCell ref="K29:L29"/>
    <mergeCell ref="A39:L39"/>
    <mergeCell ref="K30:L30"/>
    <mergeCell ref="K28:L28"/>
    <mergeCell ref="B5:K5"/>
    <mergeCell ref="E28:F28"/>
    <mergeCell ref="E29:F29"/>
    <mergeCell ref="E26:F26"/>
    <mergeCell ref="K24:L24"/>
    <mergeCell ref="E25:F25"/>
    <mergeCell ref="K25:L25"/>
    <mergeCell ref="E21:F21"/>
    <mergeCell ref="K23:L23"/>
    <mergeCell ref="E27:F27"/>
    <mergeCell ref="C19:I19"/>
    <mergeCell ref="K19:L19"/>
    <mergeCell ref="K20:L20"/>
    <mergeCell ref="K22:L22"/>
    <mergeCell ref="K27:L27"/>
    <mergeCell ref="D9:E9"/>
    <mergeCell ref="J8:K8"/>
    <mergeCell ref="J9:K9"/>
    <mergeCell ref="H8:I8"/>
    <mergeCell ref="B3:K3"/>
    <mergeCell ref="E20:F20"/>
    <mergeCell ref="A15:D15"/>
    <mergeCell ref="C17:E17"/>
    <mergeCell ref="K21:L21"/>
    <mergeCell ref="F10:K11"/>
    <mergeCell ref="H9:I9"/>
    <mergeCell ref="A1:L1"/>
    <mergeCell ref="A8:A9"/>
    <mergeCell ref="B8:C8"/>
    <mergeCell ref="D8:E8"/>
    <mergeCell ref="B9:C9"/>
  </mergeCells>
  <printOptions/>
  <pageMargins left="0.92" right="0.2" top="1" bottom="1" header="0.512" footer="0.512"/>
  <pageSetup fitToHeight="1" fitToWidth="1" horizontalDpi="600" verticalDpi="600" orientation="portrait" paperSize="9" scale="53" r:id="rId2"/>
  <headerFooter alignWithMargins="0">
    <oddHeader>&amp;L最低基準調書</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view="pageBreakPreview" zoomScaleSheetLayoutView="100" zoomScalePageLayoutView="0" workbookViewId="0" topLeftCell="A39">
      <selection activeCell="M35" sqref="M35"/>
    </sheetView>
  </sheetViews>
  <sheetFormatPr defaultColWidth="9.00390625" defaultRowHeight="13.5"/>
  <cols>
    <col min="1" max="1" width="14.25390625" style="43" customWidth="1"/>
    <col min="2" max="2" width="16.00390625" style="43" customWidth="1"/>
    <col min="3" max="3" width="15.50390625" style="43" customWidth="1"/>
    <col min="4" max="10" width="10.625" style="43" customWidth="1"/>
    <col min="11" max="11" width="13.375" style="43" bestFit="1" customWidth="1"/>
    <col min="12" max="12" width="11.25390625" style="44" customWidth="1"/>
    <col min="13" max="13" width="11.25390625" style="43" customWidth="1"/>
    <col min="14" max="16384" width="9.00390625" style="43" customWidth="1"/>
  </cols>
  <sheetData>
    <row r="1" ht="19.5" customHeight="1">
      <c r="A1" s="43" t="s">
        <v>20</v>
      </c>
    </row>
    <row r="2" spans="1:5" ht="19.5" customHeight="1">
      <c r="A2" s="43" t="s">
        <v>21</v>
      </c>
      <c r="E2" s="43" t="s">
        <v>112</v>
      </c>
    </row>
    <row r="3" spans="1:5" ht="19.5" customHeight="1">
      <c r="A3" s="45"/>
      <c r="B3" s="299" t="s">
        <v>55</v>
      </c>
      <c r="C3" s="300"/>
      <c r="D3" s="300"/>
      <c r="E3" s="110"/>
    </row>
    <row r="4" spans="1:5" ht="19.5" customHeight="1">
      <c r="A4" s="45"/>
      <c r="B4" s="84" t="s">
        <v>56</v>
      </c>
      <c r="C4" s="85"/>
      <c r="D4" s="85"/>
      <c r="E4" s="85"/>
    </row>
    <row r="5" ht="19.5" customHeight="1" thickBot="1">
      <c r="A5" s="43" t="s">
        <v>22</v>
      </c>
    </row>
    <row r="6" spans="1:12" ht="19.5" customHeight="1">
      <c r="A6" s="46" t="s">
        <v>27</v>
      </c>
      <c r="B6" s="47" t="s">
        <v>1</v>
      </c>
      <c r="C6" s="417" t="s">
        <v>2</v>
      </c>
      <c r="D6" s="410"/>
      <c r="E6" s="410"/>
      <c r="F6" s="410"/>
      <c r="G6" s="411"/>
      <c r="H6" s="410" t="s">
        <v>104</v>
      </c>
      <c r="I6" s="410"/>
      <c r="J6" s="410"/>
      <c r="K6" s="411"/>
      <c r="L6" s="43"/>
    </row>
    <row r="7" spans="1:12" ht="19.5" customHeight="1">
      <c r="A7" s="48" t="s">
        <v>23</v>
      </c>
      <c r="B7" s="86"/>
      <c r="C7" s="49"/>
      <c r="D7" s="45"/>
      <c r="E7" s="45"/>
      <c r="F7" s="45"/>
      <c r="G7" s="50"/>
      <c r="H7" s="45"/>
      <c r="I7" s="45"/>
      <c r="J7" s="45"/>
      <c r="K7" s="50"/>
      <c r="L7" s="43"/>
    </row>
    <row r="8" spans="1:12" ht="19.5" customHeight="1">
      <c r="A8" s="196" t="s">
        <v>24</v>
      </c>
      <c r="B8" s="197"/>
      <c r="C8" s="198"/>
      <c r="D8" s="199"/>
      <c r="E8" s="199" t="s">
        <v>92</v>
      </c>
      <c r="F8" s="199"/>
      <c r="G8" s="200"/>
      <c r="H8" s="199"/>
      <c r="I8" s="199"/>
      <c r="J8" s="199"/>
      <c r="K8" s="200"/>
      <c r="L8" s="43"/>
    </row>
    <row r="9" spans="1:12" ht="19.5" customHeight="1">
      <c r="A9" s="201" t="s">
        <v>25</v>
      </c>
      <c r="B9" s="202"/>
      <c r="C9" s="203">
        <v>3.3</v>
      </c>
      <c r="D9" s="204" t="s">
        <v>93</v>
      </c>
      <c r="E9" s="205"/>
      <c r="F9" s="204" t="s">
        <v>94</v>
      </c>
      <c r="G9" s="206">
        <f>+C9*E9</f>
        <v>0</v>
      </c>
      <c r="H9" s="412" t="str">
        <f>IF(B9&gt;=G9,"適","否")</f>
        <v>適</v>
      </c>
      <c r="I9" s="413"/>
      <c r="J9" s="413"/>
      <c r="K9" s="414"/>
      <c r="L9" s="43"/>
    </row>
    <row r="10" spans="1:12" ht="19.5" customHeight="1" thickBot="1">
      <c r="A10" s="51" t="s">
        <v>26</v>
      </c>
      <c r="B10" s="87"/>
      <c r="C10" s="52"/>
      <c r="D10" s="53"/>
      <c r="E10" s="53"/>
      <c r="F10" s="53"/>
      <c r="G10" s="54"/>
      <c r="H10" s="53"/>
      <c r="I10" s="53"/>
      <c r="J10" s="53"/>
      <c r="K10" s="54"/>
      <c r="L10" s="43"/>
    </row>
    <row r="11" ht="19.5" customHeight="1"/>
    <row r="12" ht="19.5" customHeight="1" thickBot="1">
      <c r="A12" s="43" t="s">
        <v>28</v>
      </c>
    </row>
    <row r="13" spans="1:12" ht="19.5" customHeight="1">
      <c r="A13" s="316" t="s">
        <v>35</v>
      </c>
      <c r="B13" s="301" t="s">
        <v>29</v>
      </c>
      <c r="C13" s="301"/>
      <c r="D13" s="301" t="s">
        <v>30</v>
      </c>
      <c r="E13" s="301"/>
      <c r="F13" s="301" t="s">
        <v>31</v>
      </c>
      <c r="G13" s="301"/>
      <c r="H13" s="333" t="s">
        <v>32</v>
      </c>
      <c r="I13" s="334"/>
      <c r="J13" s="285" t="s">
        <v>33</v>
      </c>
      <c r="K13" s="286"/>
      <c r="L13" s="43"/>
    </row>
    <row r="14" spans="1:12" ht="19.5" customHeight="1" thickBot="1">
      <c r="A14" s="317"/>
      <c r="B14" s="390"/>
      <c r="C14" s="390"/>
      <c r="D14" s="391"/>
      <c r="E14" s="391"/>
      <c r="F14" s="347"/>
      <c r="G14" s="348"/>
      <c r="H14" s="335"/>
      <c r="I14" s="336"/>
      <c r="J14" s="287"/>
      <c r="K14" s="288"/>
      <c r="L14" s="43"/>
    </row>
    <row r="15" spans="1:12" ht="19.5" customHeight="1" hidden="1" thickBot="1">
      <c r="A15" s="345"/>
      <c r="B15" s="345"/>
      <c r="C15" s="345"/>
      <c r="D15" s="345"/>
      <c r="E15" s="345"/>
      <c r="F15" s="345"/>
      <c r="G15" s="345"/>
      <c r="H15" s="345"/>
      <c r="I15" s="345"/>
      <c r="J15" s="345"/>
      <c r="K15" s="345"/>
      <c r="L15" s="43"/>
    </row>
    <row r="16" spans="1:12" ht="19.5" customHeight="1" hidden="1">
      <c r="A16" s="316" t="s">
        <v>37</v>
      </c>
      <c r="B16" s="301" t="s">
        <v>29</v>
      </c>
      <c r="C16" s="301"/>
      <c r="D16" s="301" t="s">
        <v>30</v>
      </c>
      <c r="E16" s="301"/>
      <c r="F16" s="301" t="s">
        <v>31</v>
      </c>
      <c r="G16" s="301"/>
      <c r="H16" s="62" t="s">
        <v>32</v>
      </c>
      <c r="I16" s="63"/>
      <c r="J16" s="63"/>
      <c r="K16" s="55" t="s">
        <v>33</v>
      </c>
      <c r="L16" s="43"/>
    </row>
    <row r="17" spans="1:12" ht="19.5" customHeight="1" hidden="1" thickBot="1">
      <c r="A17" s="317"/>
      <c r="B17" s="332"/>
      <c r="C17" s="332"/>
      <c r="D17" s="400"/>
      <c r="E17" s="400"/>
      <c r="F17" s="418"/>
      <c r="G17" s="418"/>
      <c r="H17" s="56"/>
      <c r="I17" s="64"/>
      <c r="J17" s="64"/>
      <c r="K17" s="57"/>
      <c r="L17" s="43"/>
    </row>
    <row r="18" ht="19.5" customHeight="1" thickBot="1">
      <c r="L18" s="43"/>
    </row>
    <row r="19" spans="1:12" ht="19.5" customHeight="1">
      <c r="A19" s="316"/>
      <c r="B19" s="301"/>
      <c r="C19" s="301"/>
      <c r="D19" s="337" t="s">
        <v>62</v>
      </c>
      <c r="E19" s="337"/>
      <c r="F19" s="301" t="s">
        <v>63</v>
      </c>
      <c r="G19" s="301"/>
      <c r="H19" s="301"/>
      <c r="I19" s="324"/>
      <c r="J19" s="301" t="s">
        <v>85</v>
      </c>
      <c r="K19" s="302"/>
      <c r="L19" s="43"/>
    </row>
    <row r="20" spans="1:12" ht="19.5" customHeight="1">
      <c r="A20" s="314"/>
      <c r="B20" s="315"/>
      <c r="C20" s="315"/>
      <c r="D20" s="338"/>
      <c r="E20" s="338"/>
      <c r="F20" s="346" t="s">
        <v>103</v>
      </c>
      <c r="G20" s="346"/>
      <c r="H20" s="65" t="s">
        <v>34</v>
      </c>
      <c r="I20" s="207" t="s">
        <v>117</v>
      </c>
      <c r="J20" s="303"/>
      <c r="K20" s="304"/>
      <c r="L20" s="43"/>
    </row>
    <row r="21" spans="1:12" ht="22.5" customHeight="1">
      <c r="A21" s="314" t="s">
        <v>64</v>
      </c>
      <c r="B21" s="315"/>
      <c r="C21" s="315"/>
      <c r="D21" s="339"/>
      <c r="E21" s="340"/>
      <c r="F21" s="280">
        <v>1</v>
      </c>
      <c r="G21" s="329"/>
      <c r="H21" s="88"/>
      <c r="I21" s="89"/>
      <c r="J21" s="280"/>
      <c r="K21" s="279"/>
      <c r="L21" s="43"/>
    </row>
    <row r="22" spans="1:12" ht="22.5" customHeight="1" thickBot="1">
      <c r="A22" s="366" t="s">
        <v>66</v>
      </c>
      <c r="B22" s="367"/>
      <c r="C22" s="367"/>
      <c r="D22" s="341"/>
      <c r="E22" s="342"/>
      <c r="F22" s="343"/>
      <c r="G22" s="344"/>
      <c r="H22" s="90"/>
      <c r="I22" s="91"/>
      <c r="J22" s="305"/>
      <c r="K22" s="296"/>
      <c r="L22" s="43"/>
    </row>
    <row r="23" spans="1:12" ht="22.5" customHeight="1" thickBot="1">
      <c r="A23" s="396" t="s">
        <v>95</v>
      </c>
      <c r="B23" s="405" t="s">
        <v>96</v>
      </c>
      <c r="C23" s="406"/>
      <c r="D23" s="376"/>
      <c r="E23" s="377"/>
      <c r="F23" s="325"/>
      <c r="G23" s="326"/>
      <c r="H23" s="103"/>
      <c r="I23" s="104"/>
      <c r="J23" s="306"/>
      <c r="K23" s="307"/>
      <c r="L23" s="43"/>
    </row>
    <row r="24" spans="1:12" ht="22.5" customHeight="1" thickTop="1">
      <c r="A24" s="397"/>
      <c r="B24" s="393" t="s">
        <v>116</v>
      </c>
      <c r="C24" s="66" t="s">
        <v>67</v>
      </c>
      <c r="D24" s="378"/>
      <c r="E24" s="379"/>
      <c r="F24" s="327">
        <f>ROUNDDOWN(D24/3,1)</f>
        <v>0</v>
      </c>
      <c r="G24" s="328"/>
      <c r="H24" s="113"/>
      <c r="I24" s="107"/>
      <c r="J24" s="308"/>
      <c r="K24" s="309"/>
      <c r="L24" s="43"/>
    </row>
    <row r="25" spans="1:12" ht="22.5" customHeight="1">
      <c r="A25" s="397"/>
      <c r="B25" s="394"/>
      <c r="C25" s="193" t="s">
        <v>68</v>
      </c>
      <c r="D25" s="370"/>
      <c r="E25" s="371"/>
      <c r="F25" s="318">
        <f>ROUNDDOWN(D25/6,1)</f>
        <v>0</v>
      </c>
      <c r="G25" s="319"/>
      <c r="H25" s="111"/>
      <c r="I25" s="108"/>
      <c r="J25" s="310"/>
      <c r="K25" s="311"/>
      <c r="L25" s="43"/>
    </row>
    <row r="26" spans="1:12" ht="22.5" customHeight="1">
      <c r="A26" s="397"/>
      <c r="B26" s="394"/>
      <c r="C26" s="193" t="s">
        <v>69</v>
      </c>
      <c r="D26" s="370"/>
      <c r="E26" s="371"/>
      <c r="F26" s="318">
        <f>ROUNDDOWN(D26/20,1)</f>
        <v>0</v>
      </c>
      <c r="G26" s="319"/>
      <c r="H26" s="111"/>
      <c r="I26" s="108"/>
      <c r="J26" s="310"/>
      <c r="K26" s="311"/>
      <c r="L26" s="43"/>
    </row>
    <row r="27" spans="1:12" ht="22.5" customHeight="1">
      <c r="A27" s="397"/>
      <c r="B27" s="394"/>
      <c r="C27" s="194" t="s">
        <v>70</v>
      </c>
      <c r="D27" s="407"/>
      <c r="E27" s="408"/>
      <c r="F27" s="320">
        <f>ROUNDDOWN(D27/30,1)</f>
        <v>0</v>
      </c>
      <c r="G27" s="321"/>
      <c r="H27" s="112"/>
      <c r="I27" s="109"/>
      <c r="J27" s="312"/>
      <c r="K27" s="313"/>
      <c r="L27" s="43"/>
    </row>
    <row r="28" spans="1:12" ht="22.5" customHeight="1" thickBot="1">
      <c r="A28" s="397"/>
      <c r="B28" s="395"/>
      <c r="C28" s="186" t="s">
        <v>71</v>
      </c>
      <c r="D28" s="322">
        <f>SUM(D24:E27)</f>
        <v>0</v>
      </c>
      <c r="E28" s="409"/>
      <c r="F28" s="322">
        <f>ROUND(SUM(F24:G27),0)</f>
        <v>0</v>
      </c>
      <c r="G28" s="323"/>
      <c r="H28" s="187">
        <f>SUM(H24:H27)</f>
        <v>0</v>
      </c>
      <c r="I28" s="188">
        <f>SUM(I24:I27)</f>
        <v>0</v>
      </c>
      <c r="J28" s="289" t="str">
        <f>IF(F28&lt;=(H28+I28),"適","否")</f>
        <v>適</v>
      </c>
      <c r="K28" s="290"/>
      <c r="L28" s="43"/>
    </row>
    <row r="29" spans="1:12" ht="22.5" customHeight="1" thickTop="1">
      <c r="A29" s="374"/>
      <c r="B29" s="360" t="s">
        <v>72</v>
      </c>
      <c r="C29" s="361"/>
      <c r="D29" s="401"/>
      <c r="E29" s="402"/>
      <c r="F29" s="415"/>
      <c r="G29" s="416"/>
      <c r="H29" s="92"/>
      <c r="I29" s="93"/>
      <c r="J29" s="291"/>
      <c r="K29" s="292"/>
      <c r="L29" s="43"/>
    </row>
    <row r="30" spans="1:11" s="58" customFormat="1" ht="22.5" customHeight="1">
      <c r="A30" s="374"/>
      <c r="B30" s="357" t="s">
        <v>106</v>
      </c>
      <c r="C30" s="358"/>
      <c r="D30" s="403"/>
      <c r="E30" s="404"/>
      <c r="F30" s="368"/>
      <c r="G30" s="369"/>
      <c r="H30" s="94"/>
      <c r="I30" s="195"/>
      <c r="J30" s="419"/>
      <c r="K30" s="420"/>
    </row>
    <row r="31" spans="1:12" ht="22.5" customHeight="1">
      <c r="A31" s="374"/>
      <c r="B31" s="330" t="s">
        <v>105</v>
      </c>
      <c r="C31" s="331"/>
      <c r="D31" s="353"/>
      <c r="E31" s="354"/>
      <c r="F31" s="382"/>
      <c r="G31" s="383"/>
      <c r="H31" s="95"/>
      <c r="I31" s="96"/>
      <c r="J31" s="293"/>
      <c r="K31" s="294"/>
      <c r="L31" s="43"/>
    </row>
    <row r="32" spans="1:12" ht="22.5" customHeight="1">
      <c r="A32" s="374"/>
      <c r="B32" s="281" t="s">
        <v>73</v>
      </c>
      <c r="C32" s="359"/>
      <c r="D32" s="355"/>
      <c r="E32" s="356"/>
      <c r="F32" s="281">
        <f>SUM(F29:G31)</f>
        <v>0</v>
      </c>
      <c r="G32" s="359"/>
      <c r="H32" s="182">
        <f>SUM(H29:H31)</f>
        <v>0</v>
      </c>
      <c r="I32" s="183">
        <f>SUM(I29:I31)</f>
        <v>0</v>
      </c>
      <c r="J32" s="280"/>
      <c r="K32" s="279"/>
      <c r="L32" s="43"/>
    </row>
    <row r="33" spans="1:12" ht="22.5" customHeight="1" thickBot="1">
      <c r="A33" s="381"/>
      <c r="B33" s="283" t="s">
        <v>74</v>
      </c>
      <c r="C33" s="364"/>
      <c r="D33" s="373">
        <f>D28</f>
        <v>0</v>
      </c>
      <c r="E33" s="364"/>
      <c r="F33" s="384">
        <f>F28+F32</f>
        <v>0</v>
      </c>
      <c r="G33" s="385"/>
      <c r="H33" s="184">
        <f>H28+H32</f>
        <v>0</v>
      </c>
      <c r="I33" s="185">
        <f>I28+I32</f>
        <v>0</v>
      </c>
      <c r="J33" s="295"/>
      <c r="K33" s="296"/>
      <c r="L33" s="43"/>
    </row>
    <row r="34" spans="1:12" ht="28.5" customHeight="1">
      <c r="A34" s="374" t="s">
        <v>36</v>
      </c>
      <c r="B34" s="351" t="s">
        <v>75</v>
      </c>
      <c r="C34" s="352"/>
      <c r="D34" s="398"/>
      <c r="E34" s="399"/>
      <c r="F34" s="386"/>
      <c r="G34" s="387"/>
      <c r="H34" s="105"/>
      <c r="I34" s="106"/>
      <c r="J34" s="297" t="str">
        <f>IF(F34&lt;=(H34+I34),"適","否")</f>
        <v>適</v>
      </c>
      <c r="K34" s="298"/>
      <c r="L34" s="43"/>
    </row>
    <row r="35" spans="1:12" ht="22.5" customHeight="1">
      <c r="A35" s="374"/>
      <c r="B35" s="278" t="s">
        <v>76</v>
      </c>
      <c r="C35" s="365"/>
      <c r="D35" s="388"/>
      <c r="E35" s="389"/>
      <c r="F35" s="388"/>
      <c r="G35" s="389"/>
      <c r="H35" s="97"/>
      <c r="I35" s="98"/>
      <c r="J35" s="278"/>
      <c r="K35" s="279"/>
      <c r="L35" s="43"/>
    </row>
    <row r="36" spans="1:12" ht="22.5" customHeight="1">
      <c r="A36" s="375"/>
      <c r="B36" s="280" t="s">
        <v>6</v>
      </c>
      <c r="C36" s="329"/>
      <c r="D36" s="339"/>
      <c r="E36" s="340"/>
      <c r="F36" s="339"/>
      <c r="G36" s="340"/>
      <c r="H36" s="182">
        <f>SUM(H34:H35)</f>
        <v>0</v>
      </c>
      <c r="I36" s="183">
        <f>SUM(I34:I35)</f>
        <v>0</v>
      </c>
      <c r="J36" s="280"/>
      <c r="K36" s="279"/>
      <c r="L36" s="43"/>
    </row>
    <row r="37" spans="1:12" ht="22.5" customHeight="1">
      <c r="A37" s="380" t="s">
        <v>77</v>
      </c>
      <c r="B37" s="349" t="s">
        <v>78</v>
      </c>
      <c r="C37" s="350"/>
      <c r="D37" s="339"/>
      <c r="E37" s="340"/>
      <c r="F37" s="280">
        <v>1</v>
      </c>
      <c r="G37" s="329"/>
      <c r="H37" s="99"/>
      <c r="I37" s="89"/>
      <c r="J37" s="281" t="str">
        <f>IF(F37&lt;=(H37+I37),"適","否")</f>
        <v>否</v>
      </c>
      <c r="K37" s="282"/>
      <c r="L37" s="43"/>
    </row>
    <row r="38" spans="1:12" ht="22.5" customHeight="1" thickBot="1">
      <c r="A38" s="381"/>
      <c r="B38" s="362" t="s">
        <v>79</v>
      </c>
      <c r="C38" s="363"/>
      <c r="D38" s="341"/>
      <c r="E38" s="342"/>
      <c r="F38" s="295">
        <v>1</v>
      </c>
      <c r="G38" s="372"/>
      <c r="H38" s="100"/>
      <c r="I38" s="101"/>
      <c r="J38" s="283" t="str">
        <f>IF(F38&lt;=(H38+I38),"適","否")</f>
        <v>否</v>
      </c>
      <c r="K38" s="284"/>
      <c r="L38" s="43"/>
    </row>
    <row r="39" ht="15" thickBot="1">
      <c r="L39" s="43"/>
    </row>
    <row r="40" spans="1:12" ht="15.75" thickBot="1" thickTop="1">
      <c r="A40" s="67"/>
      <c r="B40" s="68"/>
      <c r="C40" s="67"/>
      <c r="D40" s="67"/>
      <c r="E40" s="67"/>
      <c r="F40" s="69"/>
      <c r="G40" s="69"/>
      <c r="H40" s="69"/>
      <c r="I40" s="69"/>
      <c r="J40" s="69"/>
      <c r="K40" s="75" t="s">
        <v>111</v>
      </c>
      <c r="L40" s="43"/>
    </row>
    <row r="41" spans="1:11" s="177" customFormat="1" ht="39.75" customHeight="1" thickBot="1" thickTop="1">
      <c r="A41" s="169" t="s">
        <v>107</v>
      </c>
      <c r="B41" s="170" t="s">
        <v>80</v>
      </c>
      <c r="C41" s="171"/>
      <c r="D41" s="172" t="s">
        <v>65</v>
      </c>
      <c r="E41" s="173" t="s">
        <v>110</v>
      </c>
      <c r="F41" s="174"/>
      <c r="G41" s="175" t="s">
        <v>65</v>
      </c>
      <c r="H41" s="176" t="s">
        <v>109</v>
      </c>
      <c r="I41" s="174"/>
      <c r="J41" s="175" t="s">
        <v>65</v>
      </c>
      <c r="K41" s="189">
        <f>C41+I41</f>
        <v>0</v>
      </c>
    </row>
    <row r="42" spans="1:11" s="177" customFormat="1" ht="39.75" customHeight="1" thickBot="1" thickTop="1">
      <c r="A42" s="208" t="s">
        <v>108</v>
      </c>
      <c r="B42" s="170" t="s">
        <v>80</v>
      </c>
      <c r="C42" s="171"/>
      <c r="D42" s="172" t="s">
        <v>65</v>
      </c>
      <c r="E42" s="173" t="s">
        <v>110</v>
      </c>
      <c r="F42" s="174"/>
      <c r="G42" s="175" t="s">
        <v>65</v>
      </c>
      <c r="H42" s="176" t="s">
        <v>109</v>
      </c>
      <c r="I42" s="174"/>
      <c r="J42" s="175" t="s">
        <v>65</v>
      </c>
      <c r="K42" s="189">
        <f>C42+I42</f>
        <v>0</v>
      </c>
    </row>
    <row r="43" spans="1:12" s="70" customFormat="1" ht="39.75" customHeight="1" thickBot="1" thickTop="1">
      <c r="A43" s="209" t="s">
        <v>118</v>
      </c>
      <c r="B43" s="71" t="s">
        <v>80</v>
      </c>
      <c r="C43" s="178">
        <f>SUM(C41:C42)</f>
        <v>0</v>
      </c>
      <c r="D43" s="73" t="s">
        <v>65</v>
      </c>
      <c r="E43" s="74" t="s">
        <v>110</v>
      </c>
      <c r="F43" s="179">
        <f>SUM(F41:F42)</f>
        <v>0</v>
      </c>
      <c r="G43" s="72" t="s">
        <v>65</v>
      </c>
      <c r="H43" s="77" t="s">
        <v>109</v>
      </c>
      <c r="I43" s="180">
        <f>SUM(I41:I42)</f>
        <v>0</v>
      </c>
      <c r="J43" s="102" t="s">
        <v>65</v>
      </c>
      <c r="K43" s="181">
        <f>SUM(K41:K42)</f>
        <v>0</v>
      </c>
      <c r="L43" s="76"/>
    </row>
    <row r="44" spans="1:12" s="70" customFormat="1" ht="21.75" customHeight="1" thickTop="1">
      <c r="A44" s="209"/>
      <c r="B44" s="210"/>
      <c r="C44" s="211"/>
      <c r="D44" s="210"/>
      <c r="E44" s="212"/>
      <c r="F44" s="213"/>
      <c r="G44" s="214"/>
      <c r="H44" s="215"/>
      <c r="I44" s="216"/>
      <c r="J44" s="216"/>
      <c r="K44" s="217"/>
      <c r="L44" s="76"/>
    </row>
    <row r="45" spans="1:12" s="152" customFormat="1" ht="19.5" customHeight="1">
      <c r="A45" s="218" t="s">
        <v>114</v>
      </c>
      <c r="B45" s="219" t="s">
        <v>115</v>
      </c>
      <c r="C45" s="154"/>
      <c r="D45" s="153"/>
      <c r="E45" s="155"/>
      <c r="F45" s="155"/>
      <c r="G45" s="155"/>
      <c r="H45" s="153"/>
      <c r="I45" s="154"/>
      <c r="J45" s="153"/>
      <c r="L45" s="156"/>
    </row>
    <row r="46" spans="1:12" ht="39.75" customHeight="1">
      <c r="A46" s="392" t="s">
        <v>82</v>
      </c>
      <c r="B46" s="392"/>
      <c r="C46" s="392"/>
      <c r="D46" s="392"/>
      <c r="E46" s="392"/>
      <c r="F46" s="392"/>
      <c r="G46" s="392"/>
      <c r="H46" s="392"/>
      <c r="I46" s="392"/>
      <c r="J46" s="392"/>
      <c r="K46" s="392"/>
      <c r="L46" s="43"/>
    </row>
    <row r="47" spans="1:12" ht="19.5" customHeight="1">
      <c r="A47" s="277" t="s">
        <v>83</v>
      </c>
      <c r="B47" s="277"/>
      <c r="C47" s="277"/>
      <c r="D47" s="277"/>
      <c r="E47" s="277"/>
      <c r="F47" s="277"/>
      <c r="G47" s="277"/>
      <c r="H47" s="277"/>
      <c r="I47" s="277"/>
      <c r="J47" s="277"/>
      <c r="K47" s="277"/>
      <c r="L47" s="43"/>
    </row>
    <row r="48" spans="1:12" ht="19.5" customHeight="1">
      <c r="A48" s="60" t="s">
        <v>81</v>
      </c>
      <c r="B48" s="60"/>
      <c r="C48" s="59"/>
      <c r="D48" s="59"/>
      <c r="E48" s="59"/>
      <c r="F48" s="59"/>
      <c r="G48" s="59"/>
      <c r="H48" s="59"/>
      <c r="I48" s="59"/>
      <c r="J48" s="59"/>
      <c r="K48" s="59"/>
      <c r="L48" s="43"/>
    </row>
    <row r="49" spans="1:12" ht="19.5" customHeight="1">
      <c r="A49" s="60" t="s">
        <v>84</v>
      </c>
      <c r="B49" s="60"/>
      <c r="C49" s="59"/>
      <c r="D49" s="59"/>
      <c r="E49" s="59"/>
      <c r="F49" s="59"/>
      <c r="G49" s="59"/>
      <c r="H49" s="59"/>
      <c r="I49" s="59"/>
      <c r="J49" s="59"/>
      <c r="K49" s="59"/>
      <c r="L49" s="43"/>
    </row>
    <row r="50" spans="1:12" ht="19.5" customHeight="1">
      <c r="A50" s="60" t="s">
        <v>97</v>
      </c>
      <c r="B50" s="60"/>
      <c r="C50" s="61"/>
      <c r="D50" s="59"/>
      <c r="E50" s="59"/>
      <c r="F50" s="59"/>
      <c r="G50" s="59"/>
      <c r="H50" s="59"/>
      <c r="I50" s="59"/>
      <c r="J50" s="59"/>
      <c r="K50" s="59"/>
      <c r="L50" s="43"/>
    </row>
    <row r="51" spans="2:11" ht="14.25">
      <c r="B51" s="45"/>
      <c r="C51" s="45"/>
      <c r="D51" s="45"/>
      <c r="E51" s="45"/>
      <c r="F51" s="45"/>
      <c r="G51" s="45"/>
      <c r="H51" s="45"/>
      <c r="I51" s="45"/>
      <c r="J51" s="45"/>
      <c r="K51" s="45"/>
    </row>
  </sheetData>
  <sheetProtection/>
  <mergeCells count="97">
    <mergeCell ref="H6:K6"/>
    <mergeCell ref="B13:C13"/>
    <mergeCell ref="D13:E13"/>
    <mergeCell ref="F13:G13"/>
    <mergeCell ref="H9:K9"/>
    <mergeCell ref="F29:G29"/>
    <mergeCell ref="C6:G6"/>
    <mergeCell ref="F16:G16"/>
    <mergeCell ref="F17:G17"/>
    <mergeCell ref="B16:C16"/>
    <mergeCell ref="D17:E17"/>
    <mergeCell ref="D25:E25"/>
    <mergeCell ref="D29:E29"/>
    <mergeCell ref="D30:E30"/>
    <mergeCell ref="B23:C23"/>
    <mergeCell ref="D27:E27"/>
    <mergeCell ref="D28:E28"/>
    <mergeCell ref="A13:A14"/>
    <mergeCell ref="B14:C14"/>
    <mergeCell ref="D14:E14"/>
    <mergeCell ref="A46:K46"/>
    <mergeCell ref="B24:B28"/>
    <mergeCell ref="A23:A33"/>
    <mergeCell ref="D34:E34"/>
    <mergeCell ref="D35:E35"/>
    <mergeCell ref="D36:E36"/>
    <mergeCell ref="D16:E16"/>
    <mergeCell ref="A34:A36"/>
    <mergeCell ref="D23:E23"/>
    <mergeCell ref="D24:E24"/>
    <mergeCell ref="A37:A38"/>
    <mergeCell ref="F31:G31"/>
    <mergeCell ref="F32:G32"/>
    <mergeCell ref="F33:G33"/>
    <mergeCell ref="F34:G34"/>
    <mergeCell ref="F35:G35"/>
    <mergeCell ref="F36:G36"/>
    <mergeCell ref="B38:C38"/>
    <mergeCell ref="B33:C33"/>
    <mergeCell ref="B35:C35"/>
    <mergeCell ref="A22:C22"/>
    <mergeCell ref="F30:G30"/>
    <mergeCell ref="D26:E26"/>
    <mergeCell ref="F37:G37"/>
    <mergeCell ref="F38:G38"/>
    <mergeCell ref="D38:E38"/>
    <mergeCell ref="D33:E33"/>
    <mergeCell ref="B37:C37"/>
    <mergeCell ref="B34:C34"/>
    <mergeCell ref="F25:G25"/>
    <mergeCell ref="D31:E31"/>
    <mergeCell ref="D32:E32"/>
    <mergeCell ref="B30:C30"/>
    <mergeCell ref="B32:C32"/>
    <mergeCell ref="D37:E37"/>
    <mergeCell ref="B29:C29"/>
    <mergeCell ref="B36:C36"/>
    <mergeCell ref="B17:C17"/>
    <mergeCell ref="H13:I13"/>
    <mergeCell ref="H14:I14"/>
    <mergeCell ref="D19:E20"/>
    <mergeCell ref="D21:E21"/>
    <mergeCell ref="D22:E22"/>
    <mergeCell ref="F22:G22"/>
    <mergeCell ref="A15:K15"/>
    <mergeCell ref="F20:G20"/>
    <mergeCell ref="F14:G14"/>
    <mergeCell ref="A16:A17"/>
    <mergeCell ref="J32:K32"/>
    <mergeCell ref="F26:G26"/>
    <mergeCell ref="F27:G27"/>
    <mergeCell ref="F28:G28"/>
    <mergeCell ref="F19:I19"/>
    <mergeCell ref="F23:G23"/>
    <mergeCell ref="F24:G24"/>
    <mergeCell ref="F21:G21"/>
    <mergeCell ref="B31:C31"/>
    <mergeCell ref="J33:K33"/>
    <mergeCell ref="J34:K34"/>
    <mergeCell ref="B3:D3"/>
    <mergeCell ref="J19:K20"/>
    <mergeCell ref="J21:K21"/>
    <mergeCell ref="J22:K22"/>
    <mergeCell ref="J23:K23"/>
    <mergeCell ref="J24:K27"/>
    <mergeCell ref="A21:C21"/>
    <mergeCell ref="A19:C20"/>
    <mergeCell ref="A47:K47"/>
    <mergeCell ref="J35:K35"/>
    <mergeCell ref="J36:K36"/>
    <mergeCell ref="J37:K37"/>
    <mergeCell ref="J38:K38"/>
    <mergeCell ref="J13:K13"/>
    <mergeCell ref="J14:K14"/>
    <mergeCell ref="J28:K28"/>
    <mergeCell ref="J29:K29"/>
    <mergeCell ref="J31:K31"/>
  </mergeCells>
  <printOptions/>
  <pageMargins left="0.9448818897637796" right="0.5905511811023623" top="0.984251968503937" bottom="0.984251968503937" header="0.5118110236220472" footer="0.5118110236220472"/>
  <pageSetup fitToHeight="0" fitToWidth="1" horizontalDpi="600" verticalDpi="600" orientation="portrait" paperSize="9" scale="65" r:id="rId2"/>
  <headerFooter alignWithMargins="0">
    <oddHeader>&amp;L最低基準調書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霧島市</dc:creator>
  <cp:keywords/>
  <dc:description/>
  <cp:lastModifiedBy>鹿児島県</cp:lastModifiedBy>
  <cp:lastPrinted>2018-05-22T11:05:30Z</cp:lastPrinted>
  <dcterms:created xsi:type="dcterms:W3CDTF">2006-07-24T06:49:10Z</dcterms:created>
  <dcterms:modified xsi:type="dcterms:W3CDTF">2018-05-22T11:05:35Z</dcterms:modified>
  <cp:category/>
  <cp:version/>
  <cp:contentType/>
  <cp:contentStatus/>
</cp:coreProperties>
</file>