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xl/revisions/revisionHeaders.xml" ContentType="application/vnd.openxmlformats-officedocument.spreadsheetml.revisionHeaders+xml"/>
  <Override PartName="/xl/revisions/revisionLog3.xml" ContentType="application/vnd.openxmlformats-officedocument.spreadsheetml.revisionLog+xml"/>
  <Override PartName="/xl/revisions/userNames.xml" ContentType="application/vnd.openxmlformats-officedocument.spreadsheetml.userNames+xml"/>
  <Override PartName="/docProps/core.xml" ContentType="application/vnd.openxmlformats-package.core-properties+xml"/>
  <Override PartName="/docProps/app.xml" ContentType="application/vnd.openxmlformats-officedocument.extended-properties+xml"/>
  <Override PartName="/xl/revisions/revisionLog2.xml" ContentType="application/vnd.openxmlformats-officedocument.spreadsheetml.revisionLog+xml"/>
  <Override PartName="/xl/revisions/revisionLog1.xml" ContentType="application/vnd.openxmlformats-officedocument.spreadsheetml.revisionLog+xml"/>
  <Override PartName="/xl/revisions/revisionLog5.xml" ContentType="application/vnd.openxmlformats-officedocument.spreadsheetml.revisionLog+xml"/>
  <Override PartName="/xl/revisions/revisionLog4.xml" ContentType="application/vnd.openxmlformats-officedocument.spreadsheetml.revisionLog+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3 財務係\★★★業務データ★★★\05 公営企業\61 公営企業決算統計\R05\02　決算統計関連調査\060116　公営企業に係る経営比較分析表（令和４年度決算）の分析等について\04　市町村回答\16　奄美市◎\03_奄美市から\"/>
    </mc:Choice>
  </mc:AlternateContent>
  <workbookProtection workbookAlgorithmName="SHA-512" workbookHashValue="mWWXTnF/KlIBTAMIo6i/EkNCQvOdLk/BbFasOs+X8PPY4mJ9nZh2FLG4ikAs/Zgw0VUcIhsdOtEKBEBszQgzoQ==" workbookSaltValue="qQiadWrqpCep89/P4p8aSg==" workbookSpinCount="100000" lockStructure="1"/>
  <bookViews>
    <workbookView xWindow="0" yWindow="0" windowWidth="28800" windowHeight="12465"/>
  </bookViews>
  <sheets>
    <sheet name="法適用_下水道事業" sheetId="1" r:id="rId1"/>
    <sheet name="データ" sheetId="2" state="hidden" r:id="rId2"/>
  </sheets>
  <definedNames>
    <definedName name="Z_589B1D6E_5611_4118_BEDF_573BA30468F1_.wvu.Rows" localSheetId="0" hidden="1">法適用_下水道事業!$84:$85</definedName>
    <definedName name="Z_A28E9910_1264_46EB_94BB_A16866EC3256_.wvu.Rows" localSheetId="0" hidden="1">法適用_下水道事業!$84:$85</definedName>
    <definedName name="Z_B170CE4E_DFC2_4578_813C_2A36001EE99D_.wvu.Rows" localSheetId="0" hidden="1">法適用_下水道事業!$84:$85</definedName>
  </definedNames>
  <calcPr calcId="162913"/>
  <customWorkbookViews>
    <customWorkbookView name="鹿児島県 - 個人用ビュー" guid="{A28E9910-1264-46EB-94BB-A16866EC3256}" mergeInterval="0" personalView="1" maximized="1" xWindow="1358" yWindow="-8" windowWidth="1936" windowHeight="1066" activeSheetId="1"/>
    <customWorkbookView name="  - 個人用ビュー" guid="{589B1D6E-5611-4118-BEDF-573BA30468F1}" mergeInterval="0" personalView="1" xWindow="4" yWindow="68" windowWidth="1931" windowHeight="970" activeSheetId="1"/>
    <customWorkbookView name="dm - 個人用ビュー" guid="{B170CE4E-DFC2-4578-813C-2A36001EE99D}" mergeInterval="0" personalView="1" maximized="1" xWindow="-8" yWindow="-8" windowWidth="1936" windowHeight="1056" activeSheetId="1"/>
  </customWorkbookViews>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2" l="1"/>
  <c r="E10" i="2"/>
  <c r="D10" i="2"/>
  <c r="C10" i="2"/>
  <c r="B10" i="2"/>
  <c r="EO6" i="2"/>
  <c r="EN6" i="2"/>
  <c r="EM6" i="2"/>
  <c r="EL6" i="2"/>
  <c r="EK6" i="2"/>
  <c r="EJ6" i="2"/>
  <c r="EI6" i="2"/>
  <c r="EH6" i="2"/>
  <c r="EG6" i="2"/>
  <c r="EF6" i="2"/>
  <c r="EE6" i="2"/>
  <c r="ED6" i="2"/>
  <c r="EC6" i="2"/>
  <c r="EB6" i="2"/>
  <c r="EA6" i="2"/>
  <c r="DZ6" i="2"/>
  <c r="DY6" i="2"/>
  <c r="DX6" i="2"/>
  <c r="DW6" i="2"/>
  <c r="DV6" i="2"/>
  <c r="DU6" i="2"/>
  <c r="DT6" i="2"/>
  <c r="DS6" i="2"/>
  <c r="DR6" i="2"/>
  <c r="DQ6" i="2"/>
  <c r="DP6" i="2"/>
  <c r="DO6" i="2"/>
  <c r="DN6" i="2"/>
  <c r="DM6" i="2"/>
  <c r="DL6" i="2"/>
  <c r="DK6" i="2"/>
  <c r="DJ6" i="2"/>
  <c r="DI6" i="2"/>
  <c r="DH6" i="2"/>
  <c r="DG6" i="2"/>
  <c r="DF6" i="2"/>
  <c r="DE6" i="2"/>
  <c r="DD6" i="2"/>
  <c r="DC6" i="2"/>
  <c r="DB6" i="2"/>
  <c r="DA6" i="2"/>
  <c r="CZ6" i="2"/>
  <c r="CY6" i="2"/>
  <c r="CX6" i="2"/>
  <c r="CW6" i="2"/>
  <c r="CV6" i="2"/>
  <c r="CU6" i="2"/>
  <c r="CT6" i="2"/>
  <c r="CS6" i="2"/>
  <c r="CR6" i="2"/>
  <c r="CQ6" i="2"/>
  <c r="CP6" i="2"/>
  <c r="CO6" i="2"/>
  <c r="CN6" i="2"/>
  <c r="CM6" i="2"/>
  <c r="CL6" i="2"/>
  <c r="CK6" i="2"/>
  <c r="CJ6" i="2"/>
  <c r="CI6" i="2"/>
  <c r="CH6" i="2"/>
  <c r="CG6" i="2"/>
  <c r="CF6" i="2"/>
  <c r="CE6" i="2"/>
  <c r="CD6" i="2"/>
  <c r="CC6" i="2"/>
  <c r="CB6" i="2"/>
  <c r="CA6" i="2"/>
  <c r="BZ6" i="2"/>
  <c r="BY6" i="2"/>
  <c r="BX6" i="2"/>
  <c r="BW6" i="2"/>
  <c r="BV6" i="2"/>
  <c r="BU6" i="2"/>
  <c r="BT6" i="2"/>
  <c r="BS6" i="2"/>
  <c r="BR6" i="2"/>
  <c r="BQ6" i="2"/>
  <c r="BP6" i="2"/>
  <c r="BO6" i="2"/>
  <c r="BN6" i="2"/>
  <c r="BM6" i="2"/>
  <c r="BL6" i="2"/>
  <c r="BK6" i="2"/>
  <c r="BJ6" i="2"/>
  <c r="BI6" i="2"/>
  <c r="BH6" i="2"/>
  <c r="BG6" i="2"/>
  <c r="BF6" i="2"/>
  <c r="BE6" i="2"/>
  <c r="BD6" i="2"/>
  <c r="BC6" i="2"/>
  <c r="BB6" i="2"/>
  <c r="BA6" i="2"/>
  <c r="AZ6" i="2"/>
  <c r="AY6" i="2"/>
  <c r="AX6" i="2"/>
  <c r="AW6" i="2"/>
  <c r="AV6" i="2"/>
  <c r="AU6" i="2"/>
  <c r="AT6" i="2"/>
  <c r="F85" i="1" s="1"/>
  <c r="AS6" i="2"/>
  <c r="AR6" i="2"/>
  <c r="AQ6" i="2"/>
  <c r="AP6" i="2"/>
  <c r="AO6" i="2"/>
  <c r="AN6" i="2"/>
  <c r="AM6" i="2"/>
  <c r="AL6" i="2"/>
  <c r="AK6" i="2"/>
  <c r="AJ6" i="2"/>
  <c r="AI6" i="2"/>
  <c r="AH6" i="2"/>
  <c r="AG6" i="2"/>
  <c r="AF6" i="2"/>
  <c r="AE6" i="2"/>
  <c r="AD6" i="2"/>
  <c r="AC6" i="2"/>
  <c r="AB6" i="2"/>
  <c r="AA6" i="2"/>
  <c r="Z6" i="2"/>
  <c r="Y6" i="2"/>
  <c r="X6" i="2"/>
  <c r="W6" i="2"/>
  <c r="V6" i="2"/>
  <c r="AL10" i="1" s="1"/>
  <c r="U6" i="2"/>
  <c r="T6" i="2"/>
  <c r="S6" i="2"/>
  <c r="R6" i="2"/>
  <c r="AD10" i="1" s="1"/>
  <c r="Q6" i="2"/>
  <c r="P6" i="2"/>
  <c r="O6" i="2"/>
  <c r="N6" i="2"/>
  <c r="B10" i="1" s="1"/>
  <c r="M6" i="2"/>
  <c r="L6" i="2"/>
  <c r="K6" i="2"/>
  <c r="J6" i="2"/>
  <c r="I8" i="1" s="1"/>
  <c r="I6" i="2"/>
  <c r="H6" i="2"/>
  <c r="G6" i="2"/>
  <c r="F6" i="2"/>
  <c r="E6" i="2"/>
  <c r="D6" i="2"/>
  <c r="C6" i="2"/>
  <c r="B6" i="2"/>
  <c r="EO2" i="2"/>
  <c r="EN2" i="2"/>
  <c r="EM2" i="2"/>
  <c r="EL2" i="2"/>
  <c r="EK2" i="2"/>
  <c r="EJ2" i="2"/>
  <c r="EI2" i="2"/>
  <c r="EH2" i="2"/>
  <c r="EG2" i="2"/>
  <c r="EF2" i="2"/>
  <c r="EE2" i="2"/>
  <c r="ED2" i="2"/>
  <c r="EC2" i="2"/>
  <c r="EB2" i="2"/>
  <c r="EA2" i="2"/>
  <c r="DZ2" i="2"/>
  <c r="DY2" i="2"/>
  <c r="DX2" i="2"/>
  <c r="DW2" i="2"/>
  <c r="DV2" i="2"/>
  <c r="DU2" i="2"/>
  <c r="DT2" i="2"/>
  <c r="DS2" i="2"/>
  <c r="DR2" i="2"/>
  <c r="DQ2" i="2"/>
  <c r="DP2" i="2"/>
  <c r="DO2" i="2"/>
  <c r="DN2" i="2"/>
  <c r="DM2" i="2"/>
  <c r="DL2" i="2"/>
  <c r="DK2" i="2"/>
  <c r="DJ2" i="2"/>
  <c r="DI2" i="2"/>
  <c r="DH2" i="2"/>
  <c r="DG2" i="2"/>
  <c r="DF2" i="2"/>
  <c r="DE2" i="2"/>
  <c r="DD2" i="2"/>
  <c r="DC2" i="2"/>
  <c r="DB2" i="2"/>
  <c r="DA2" i="2"/>
  <c r="CZ2" i="2"/>
  <c r="CY2" i="2"/>
  <c r="CX2" i="2"/>
  <c r="CW2" i="2"/>
  <c r="CV2" i="2"/>
  <c r="CU2" i="2"/>
  <c r="CT2" i="2"/>
  <c r="CS2" i="2"/>
  <c r="CR2" i="2"/>
  <c r="CQ2" i="2"/>
  <c r="CP2" i="2"/>
  <c r="CO2" i="2"/>
  <c r="CN2" i="2"/>
  <c r="CM2" i="2"/>
  <c r="CL2" i="2"/>
  <c r="CK2" i="2"/>
  <c r="CJ2" i="2"/>
  <c r="CI2" i="2"/>
  <c r="CH2" i="2"/>
  <c r="CG2" i="2"/>
  <c r="CF2" i="2"/>
  <c r="CE2" i="2"/>
  <c r="CD2" i="2"/>
  <c r="CC2" i="2"/>
  <c r="CB2" i="2"/>
  <c r="CA2" i="2"/>
  <c r="BZ2" i="2"/>
  <c r="BY2" i="2"/>
  <c r="BX2" i="2"/>
  <c r="BW2" i="2"/>
  <c r="BV2" i="2"/>
  <c r="BU2" i="2"/>
  <c r="BT2" i="2"/>
  <c r="BS2" i="2"/>
  <c r="BR2" i="2"/>
  <c r="BQ2" i="2"/>
  <c r="BP2" i="2"/>
  <c r="BO2" i="2"/>
  <c r="BN2" i="2"/>
  <c r="BM2" i="2"/>
  <c r="BL2" i="2"/>
  <c r="BK2" i="2"/>
  <c r="BJ2" i="2"/>
  <c r="BI2" i="2"/>
  <c r="BH2" i="2"/>
  <c r="BG2" i="2"/>
  <c r="BF2" i="2"/>
  <c r="BE2" i="2"/>
  <c r="BD2" i="2"/>
  <c r="BC2" i="2"/>
  <c r="BB2" i="2"/>
  <c r="BA2" i="2"/>
  <c r="AZ2" i="2"/>
  <c r="AY2" i="2"/>
  <c r="AX2" i="2"/>
  <c r="AW2" i="2"/>
  <c r="AV2" i="2"/>
  <c r="AU2" i="2"/>
  <c r="AT2" i="2"/>
  <c r="AS2" i="2"/>
  <c r="AR2" i="2"/>
  <c r="AQ2" i="2"/>
  <c r="AP2" i="2"/>
  <c r="AO2" i="2"/>
  <c r="AN2" i="2"/>
  <c r="AM2" i="2"/>
  <c r="AL2" i="2"/>
  <c r="AK2" i="2"/>
  <c r="AJ2" i="2"/>
  <c r="AI2" i="2"/>
  <c r="AH2" i="2"/>
  <c r="AG2" i="2"/>
  <c r="AF2" i="2"/>
  <c r="AE2" i="2"/>
  <c r="AD2" i="2"/>
  <c r="AC2" i="2"/>
  <c r="AB2" i="2"/>
  <c r="AA2" i="2"/>
  <c r="Z2" i="2"/>
  <c r="Y2" i="2"/>
  <c r="X2" i="2"/>
  <c r="W2" i="2"/>
  <c r="V2" i="2"/>
  <c r="U2" i="2"/>
  <c r="T2" i="2"/>
  <c r="S2" i="2"/>
  <c r="R2" i="2"/>
  <c r="Q2" i="2"/>
  <c r="P2" i="2"/>
  <c r="O2" i="2"/>
  <c r="N2" i="2"/>
  <c r="M2" i="2"/>
  <c r="L2" i="2"/>
  <c r="K2" i="2"/>
  <c r="J2" i="2"/>
  <c r="I2" i="2"/>
  <c r="H2" i="2"/>
  <c r="G2" i="2"/>
  <c r="F2" i="2"/>
  <c r="E2" i="2"/>
  <c r="D2" i="2"/>
  <c r="C2" i="2"/>
  <c r="B2" i="2"/>
  <c r="O85" i="1"/>
  <c r="N85" i="1"/>
  <c r="M85" i="1"/>
  <c r="L85" i="1"/>
  <c r="K85" i="1"/>
  <c r="J85" i="1"/>
  <c r="I85" i="1"/>
  <c r="H85" i="1"/>
  <c r="G85" i="1"/>
  <c r="E85" i="1"/>
  <c r="BB10" i="1"/>
  <c r="AT10" i="1"/>
  <c r="W10" i="1"/>
  <c r="P10" i="1"/>
  <c r="I10" i="1"/>
  <c r="BB8" i="1"/>
  <c r="AT8" i="1"/>
  <c r="AL8" i="1"/>
  <c r="AD8" i="1"/>
  <c r="W8" i="1"/>
  <c r="P8" i="1"/>
  <c r="B8" i="1"/>
  <c r="B6" i="1"/>
</calcChain>
</file>

<file path=xl/sharedStrings.xml><?xml version="1.0" encoding="utf-8"?>
<sst xmlns="http://schemas.openxmlformats.org/spreadsheetml/2006/main" count="275" uniqueCount="118">
  <si>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</si>
  <si>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</si>
  <si>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</si>
  <si>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</si>
  <si>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</si>
  <si>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</si>
  <si>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</si>
  <si>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</si>
  <si>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</si>
  <si>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</si>
  <si>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</si>
  <si>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</si>
  <si>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</si>
  <si>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</si>
  <si>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</si>
  <si>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</si>
  <si>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</si>
  <si>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</si>
  <si>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</si>
  <si>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</si>
  <si>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</si>
  <si>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</si>
  <si>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</si>
  <si>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</si>
  <si>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</si>
  <si>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</si>
  <si>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</si>
  <si>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</si>
  <si>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</si>
  <si>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</si>
  <si>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</si>
  <si>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</si>
  <si>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</si>
  <si>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</si>
  <si>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</si>
  <si>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</si>
  <si>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</si>
  <si>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</si>
  <si>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</si>
  <si>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</si>
  <si>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</si>
  <si>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</si>
  <si>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</si>
  <si>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</si>
  <si>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</si>
  <si>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</si>
  <si>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</si>
  <si>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</si>
  <si>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</si>
  <si>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</si>
  <si>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</si>
  <si>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</si>
  <si>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</si>
  <si>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</si>
  <si>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</si>
  <si>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</si>
  <si>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</si>
  <si>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</si>
  <si>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</si>
  <si>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</si>
  <si>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</si>
  <si>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</si>
  <si>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</si>
  <si>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</si>
  <si>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</si>
  <si>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</si>
  <si>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</si>
  <si>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</si>
  <si>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</si>
  <si>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</si>
  <si>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</si>
  <si>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</si>
  <si>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</si>
  <si>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</si>
  <si>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</si>
  <si>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</si>
  <si>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</si>
  <si>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</si>
  <si>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</si>
  <si>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</si>
  <si>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</si>
  <si>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</si>
  <si>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</si>
  <si>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</si>
  <si>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</si>
  <si>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</si>
  <si>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</si>
  <si>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</si>
  <si>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</si>
  <si>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</si>
  <si>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</si>
  <si>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</si>
  <si>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</si>
  <si>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</si>
  <si>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</si>
  <si>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</si>
  <si>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鹿児島県　奄美市</t>
  </si>
  <si>
    <t>法適用</t>
  </si>
  <si>
    <t>下水道事業</t>
  </si>
  <si>
    <t>公共下水道</t>
  </si>
  <si>
    <t>Bc1</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</si>
  <si>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</si>
  <si>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</si>
  <si>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</si>
  <si>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</si>
  <si>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</si>
  <si>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</si>
  <si>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</si>
  <si>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</si>
  <si>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</si>
  <si>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</si>
  <si>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</si>
  <si>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</si>
  <si>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</si>
  <si>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</si>
  <si>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公営企業企業移行３年目を迎えたが、収入不足分を一般会計からの繰入金に依存した大変厳しい経営状況が続いている。今後も処理区域内人口の減少と施設の老朽化が予想されるため、経営効率向上のために経費回収率の増、汚水処理原価の減が必要である。今後ストックマネジメント計画に基づく施設の更新、ダウンサイジング等を行うことにより、維持管理費の抑制を図る必要がある。
また、令和２年度に策定した経営戦略を基に，持続可能な下水道事業経営の確立と経営健全化を目指し下水道事業運営調査会を発足した。本年度は適切な料金体系について協議を行った結果，令和５年度より下水道料金の値上げが決定しており、収益増が見込まれる。</t>
    <rPh sb="0" eb="4">
      <t>コウエイキギョウ</t>
    </rPh>
    <rPh sb="4" eb="6">
      <t>キギョウ</t>
    </rPh>
    <rPh sb="6" eb="8">
      <t>イコウ</t>
    </rPh>
    <rPh sb="9" eb="10">
      <t>ネン</t>
    </rPh>
    <rPh sb="10" eb="11">
      <t>メ</t>
    </rPh>
    <rPh sb="12" eb="13">
      <t>ムカ</t>
    </rPh>
    <rPh sb="17" eb="19">
      <t>シュウニュウ</t>
    </rPh>
    <rPh sb="213" eb="215">
      <t>ケイエイ</t>
    </rPh>
    <rPh sb="215" eb="218">
      <t>ケンゼンカ</t>
    </rPh>
    <rPh sb="219" eb="221">
      <t>メザ</t>
    </rPh>
    <rPh sb="222" eb="225">
      <t>ゲスイドウ</t>
    </rPh>
    <rPh sb="225" eb="227">
      <t>ジギョウ</t>
    </rPh>
    <rPh sb="229" eb="232">
      <t>チョウサカイ</t>
    </rPh>
    <rPh sb="238" eb="241">
      <t>ホンネンド</t>
    </rPh>
    <rPh sb="259" eb="261">
      <t>ケッカ</t>
    </rPh>
    <rPh sb="262" eb="264">
      <t>レイワ</t>
    </rPh>
    <rPh sb="265" eb="266">
      <t>ネン</t>
    </rPh>
    <rPh sb="266" eb="267">
      <t>ド</t>
    </rPh>
    <rPh sb="269" eb="272">
      <t>ゲスイドウ</t>
    </rPh>
    <rPh sb="272" eb="274">
      <t>リョウキン</t>
    </rPh>
    <rPh sb="275" eb="277">
      <t>ネア</t>
    </rPh>
    <rPh sb="279" eb="281">
      <t>ケッテイ</t>
    </rPh>
    <rPh sb="286" eb="288">
      <t>シュウエキ</t>
    </rPh>
    <rPh sb="288" eb="289">
      <t>ゾウ</t>
    </rPh>
    <rPh sb="290" eb="292">
      <t>ミコ</t>
    </rPh>
    <phoneticPr fontId="4"/>
  </si>
  <si>
    <t>①有形固定資産減価償却率…類似団体平均値より低く、優位となっている。今後も償却状況を注視しながら、計画的な設備等更新を図る。</t>
    <phoneticPr fontId="4"/>
  </si>
  <si>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z val="1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t>
    </r>
    <r>
      <rPr>
        <sz val="10"/>
        <rFont val="ＭＳ ゴシック"/>
        <family val="3"/>
        <charset val="128"/>
      </rPr>
      <t xml:space="preserve">前年度と比較し微減している。要因は、使用料収入が減少したことに加え、処理場の維持管理経費の負担増によるものである。今後は下水道料金見直しによる増収等で数値の改善が見込まれるが、引き続き維持管理費の抑制等により数値の改善に努めていく。
</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86" eb="188">
      <t>カイゼン</t>
    </rPh>
    <rPh sb="189" eb="191">
      <t>ミコ</t>
    </rPh>
    <rPh sb="211" eb="213">
      <t>ルイジ</t>
    </rPh>
    <rPh sb="213" eb="215">
      <t>ダンタイ</t>
    </rPh>
    <rPh sb="216" eb="218">
      <t>ヒカク</t>
    </rPh>
    <rPh sb="219" eb="221">
      <t>ユウイ</t>
    </rPh>
    <rPh sb="387" eb="389">
      <t>カイゼン</t>
    </rPh>
    <rPh sb="390" eb="392">
      <t>ミコ</t>
    </rPh>
    <rPh sb="397" eb="398">
      <t>ヒ</t>
    </rPh>
    <rPh sb="399" eb="400">
      <t>ツヅ</t>
    </rPh>
    <rPh sb="409" eb="410">
      <t>トウ</t>
    </rPh>
    <rPh sb="413" eb="415">
      <t>スウチ</t>
    </rPh>
    <rPh sb="416" eb="418">
      <t>カイゼン</t>
    </rPh>
    <rPh sb="419" eb="420">
      <t>ツト</t>
    </rPh>
    <rPh sb="451" eb="453">
      <t>ネンカン</t>
    </rPh>
    <rPh sb="554" eb="556">
      <t>ヨウイン</t>
    </rPh>
    <rPh sb="567" eb="568">
      <t>カンガ</t>
    </rPh>
    <rPh sb="630" eb="633">
      <t>スイセンカ</t>
    </rPh>
    <rPh sb="633" eb="634">
      <t>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</si>
</sst>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5" fillId="0" borderId="4" xfId="0" applyFont="1" applyBorder="1" applyAlignment="1">
      <alignment horizontal="left" vertical="center"/>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usernames" Target="revisions/userNames.xml"/><Relationship Id="rId3" Type="http://schemas.openxmlformats.org/officeDocument/2006/relationships/theme" Target="theme/theme1.xml"/><Relationship Id="rId7" Type="http://schemas.openxmlformats.org/officeDocument/2006/relationships/revisionHeaders" Target="revisions/revisionHeader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7B50-4F93-B480-9A8B3A1232FD}"/>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0.08</c:v>
                </c:pt>
                <c:pt idx="3">
                  <c:v>0.24</c:v>
                </c:pt>
                <c:pt idx="4">
                  <c:v>0.14000000000000001</c:v>
                </c:pt>
              </c:numCache>
            </c:numRef>
          </c:val>
          <c:smooth val="0"/>
          <c:extLst>
            <c:ext xmlns:c16="http://schemas.microsoft.com/office/drawing/2014/chart" uri="{C3380CC4-5D6E-409C-BE32-E72D297353CC}">
              <c16:uniqueId val="{00000001-7B50-4F93-B480-9A8B3A1232FD}"/>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58.14</c:v>
                </c:pt>
                <c:pt idx="3">
                  <c:v>55.21</c:v>
                </c:pt>
                <c:pt idx="4">
                  <c:v>53.39</c:v>
                </c:pt>
              </c:numCache>
            </c:numRef>
          </c:val>
          <c:extLst>
            <c:ext xmlns:c16="http://schemas.microsoft.com/office/drawing/2014/chart" uri="{C3380CC4-5D6E-409C-BE32-E72D297353CC}">
              <c16:uniqueId val="{00000000-3745-45B5-A570-0535A664116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60.78</c:v>
                </c:pt>
                <c:pt idx="3">
                  <c:v>59.96</c:v>
                </c:pt>
                <c:pt idx="4">
                  <c:v>59.9</c:v>
                </c:pt>
              </c:numCache>
            </c:numRef>
          </c:val>
          <c:smooth val="0"/>
          <c:extLst>
            <c:ext xmlns:c16="http://schemas.microsoft.com/office/drawing/2014/chart" uri="{C3380CC4-5D6E-409C-BE32-E72D297353CC}">
              <c16:uniqueId val="{00000001-3745-45B5-A570-0535A664116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0</c:v>
                </c:pt>
                <c:pt idx="1">
                  <c:v>0</c:v>
                </c:pt>
                <c:pt idx="2">
                  <c:v>94.23</c:v>
                </c:pt>
                <c:pt idx="3">
                  <c:v>95.9</c:v>
                </c:pt>
                <c:pt idx="4">
                  <c:v>96.02</c:v>
                </c:pt>
              </c:numCache>
            </c:numRef>
          </c:val>
          <c:extLst>
            <c:ext xmlns:c16="http://schemas.microsoft.com/office/drawing/2014/chart" uri="{C3380CC4-5D6E-409C-BE32-E72D297353CC}">
              <c16:uniqueId val="{00000000-C2D3-4669-891E-5ACE5A044B80}"/>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94.17</c:v>
                </c:pt>
                <c:pt idx="3">
                  <c:v>94.27</c:v>
                </c:pt>
                <c:pt idx="4">
                  <c:v>94.46</c:v>
                </c:pt>
              </c:numCache>
            </c:numRef>
          </c:val>
          <c:smooth val="0"/>
          <c:extLst>
            <c:ext xmlns:c16="http://schemas.microsoft.com/office/drawing/2014/chart" uri="{C3380CC4-5D6E-409C-BE32-E72D297353CC}">
              <c16:uniqueId val="{00000001-C2D3-4669-891E-5ACE5A044B80}"/>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0</c:v>
                </c:pt>
                <c:pt idx="1">
                  <c:v>0</c:v>
                </c:pt>
                <c:pt idx="2">
                  <c:v>119.06</c:v>
                </c:pt>
                <c:pt idx="3">
                  <c:v>107.5</c:v>
                </c:pt>
                <c:pt idx="4">
                  <c:v>112.86</c:v>
                </c:pt>
              </c:numCache>
            </c:numRef>
          </c:val>
          <c:extLst>
            <c:ext xmlns:c16="http://schemas.microsoft.com/office/drawing/2014/chart" uri="{C3380CC4-5D6E-409C-BE32-E72D297353CC}">
              <c16:uniqueId val="{00000000-954F-4510-82C7-0DF6ED33D3DF}"/>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106.67</c:v>
                </c:pt>
                <c:pt idx="3">
                  <c:v>106.9</c:v>
                </c:pt>
                <c:pt idx="4">
                  <c:v>106.74</c:v>
                </c:pt>
              </c:numCache>
            </c:numRef>
          </c:val>
          <c:smooth val="0"/>
          <c:extLst>
            <c:ext xmlns:c16="http://schemas.microsoft.com/office/drawing/2014/chart" uri="{C3380CC4-5D6E-409C-BE32-E72D297353CC}">
              <c16:uniqueId val="{00000001-954F-4510-82C7-0DF6ED33D3DF}"/>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0</c:v>
                </c:pt>
                <c:pt idx="1">
                  <c:v>0</c:v>
                </c:pt>
                <c:pt idx="2">
                  <c:v>5.14</c:v>
                </c:pt>
                <c:pt idx="3">
                  <c:v>10.3</c:v>
                </c:pt>
                <c:pt idx="4">
                  <c:v>14.31</c:v>
                </c:pt>
              </c:numCache>
            </c:numRef>
          </c:val>
          <c:extLst>
            <c:ext xmlns:c16="http://schemas.microsoft.com/office/drawing/2014/chart" uri="{C3380CC4-5D6E-409C-BE32-E72D297353CC}">
              <c16:uniqueId val="{00000000-371D-4E8B-963C-90FA6DBF1732}"/>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23.25</c:v>
                </c:pt>
                <c:pt idx="3">
                  <c:v>25.2</c:v>
                </c:pt>
                <c:pt idx="4">
                  <c:v>27.42</c:v>
                </c:pt>
              </c:numCache>
            </c:numRef>
          </c:val>
          <c:smooth val="0"/>
          <c:extLst>
            <c:ext xmlns:c16="http://schemas.microsoft.com/office/drawing/2014/chart" uri="{C3380CC4-5D6E-409C-BE32-E72D297353CC}">
              <c16:uniqueId val="{00000001-371D-4E8B-963C-90FA6DBF1732}"/>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134B-4EA6-AC60-396E604570D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1.06</c:v>
                </c:pt>
                <c:pt idx="3">
                  <c:v>2.02</c:v>
                </c:pt>
                <c:pt idx="4">
                  <c:v>2.67</c:v>
                </c:pt>
              </c:numCache>
            </c:numRef>
          </c:val>
          <c:smooth val="0"/>
          <c:extLst>
            <c:ext xmlns:c16="http://schemas.microsoft.com/office/drawing/2014/chart" uri="{C3380CC4-5D6E-409C-BE32-E72D297353CC}">
              <c16:uniqueId val="{00000001-134B-4EA6-AC60-396E604570D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01CE-4DBA-A249-B3CE21520DF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3.68</c:v>
                </c:pt>
                <c:pt idx="3">
                  <c:v>5.3</c:v>
                </c:pt>
                <c:pt idx="4">
                  <c:v>6.49</c:v>
                </c:pt>
              </c:numCache>
            </c:numRef>
          </c:val>
          <c:smooth val="0"/>
          <c:extLst>
            <c:ext xmlns:c16="http://schemas.microsoft.com/office/drawing/2014/chart" uri="{C3380CC4-5D6E-409C-BE32-E72D297353CC}">
              <c16:uniqueId val="{00000001-01CE-4DBA-A249-B3CE21520DF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0</c:v>
                </c:pt>
                <c:pt idx="1">
                  <c:v>0</c:v>
                </c:pt>
                <c:pt idx="2">
                  <c:v>36.01</c:v>
                </c:pt>
                <c:pt idx="3">
                  <c:v>44.99</c:v>
                </c:pt>
                <c:pt idx="4">
                  <c:v>51.4</c:v>
                </c:pt>
              </c:numCache>
            </c:numRef>
          </c:val>
          <c:extLst>
            <c:ext xmlns:c16="http://schemas.microsoft.com/office/drawing/2014/chart" uri="{C3380CC4-5D6E-409C-BE32-E72D297353CC}">
              <c16:uniqueId val="{00000000-A1A2-4319-A9A4-CA749F537CCD}"/>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67.86</c:v>
                </c:pt>
                <c:pt idx="3">
                  <c:v>72.92</c:v>
                </c:pt>
                <c:pt idx="4">
                  <c:v>81.19</c:v>
                </c:pt>
              </c:numCache>
            </c:numRef>
          </c:val>
          <c:smooth val="0"/>
          <c:extLst>
            <c:ext xmlns:c16="http://schemas.microsoft.com/office/drawing/2014/chart" uri="{C3380CC4-5D6E-409C-BE32-E72D297353CC}">
              <c16:uniqueId val="{00000001-A1A2-4319-A9A4-CA749F537CCD}"/>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0</c:v>
                </c:pt>
                <c:pt idx="1">
                  <c:v>0</c:v>
                </c:pt>
                <c:pt idx="2">
                  <c:v>447.01</c:v>
                </c:pt>
                <c:pt idx="3">
                  <c:v>386.52</c:v>
                </c:pt>
                <c:pt idx="4">
                  <c:v>468.73</c:v>
                </c:pt>
              </c:numCache>
            </c:numRef>
          </c:val>
          <c:extLst>
            <c:ext xmlns:c16="http://schemas.microsoft.com/office/drawing/2014/chart" uri="{C3380CC4-5D6E-409C-BE32-E72D297353CC}">
              <c16:uniqueId val="{00000000-9860-4623-AFF8-6C9B99B9C2FF}"/>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709.4</c:v>
                </c:pt>
                <c:pt idx="3">
                  <c:v>734.47</c:v>
                </c:pt>
                <c:pt idx="4">
                  <c:v>720.89</c:v>
                </c:pt>
              </c:numCache>
            </c:numRef>
          </c:val>
          <c:smooth val="0"/>
          <c:extLst>
            <c:ext xmlns:c16="http://schemas.microsoft.com/office/drawing/2014/chart" uri="{C3380CC4-5D6E-409C-BE32-E72D297353CC}">
              <c16:uniqueId val="{00000001-9860-4623-AFF8-6C9B99B9C2FF}"/>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0</c:v>
                </c:pt>
                <c:pt idx="1">
                  <c:v>0</c:v>
                </c:pt>
                <c:pt idx="2">
                  <c:v>87.57</c:v>
                </c:pt>
                <c:pt idx="3">
                  <c:v>91.61</c:v>
                </c:pt>
                <c:pt idx="4">
                  <c:v>89.22</c:v>
                </c:pt>
              </c:numCache>
            </c:numRef>
          </c:val>
          <c:extLst>
            <c:ext xmlns:c16="http://schemas.microsoft.com/office/drawing/2014/chart" uri="{C3380CC4-5D6E-409C-BE32-E72D297353CC}">
              <c16:uniqueId val="{00000000-9899-410D-BDEF-A7645FC207F4}"/>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91.14</c:v>
                </c:pt>
                <c:pt idx="3">
                  <c:v>90.69</c:v>
                </c:pt>
                <c:pt idx="4">
                  <c:v>90.5</c:v>
                </c:pt>
              </c:numCache>
            </c:numRef>
          </c:val>
          <c:smooth val="0"/>
          <c:extLst>
            <c:ext xmlns:c16="http://schemas.microsoft.com/office/drawing/2014/chart" uri="{C3380CC4-5D6E-409C-BE32-E72D297353CC}">
              <c16:uniqueId val="{00000001-9899-410D-BDEF-A7645FC207F4}"/>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0</c:v>
                </c:pt>
                <c:pt idx="1">
                  <c:v>0</c:v>
                </c:pt>
                <c:pt idx="2">
                  <c:v>141.33000000000001</c:v>
                </c:pt>
                <c:pt idx="3">
                  <c:v>135.74</c:v>
                </c:pt>
                <c:pt idx="4">
                  <c:v>139.94</c:v>
                </c:pt>
              </c:numCache>
            </c:numRef>
          </c:val>
          <c:extLst>
            <c:ext xmlns:c16="http://schemas.microsoft.com/office/drawing/2014/chart" uri="{C3380CC4-5D6E-409C-BE32-E72D297353CC}">
              <c16:uniqueId val="{00000000-5D3A-481F-9EDD-FD7BB44635AA}"/>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136.86000000000001</c:v>
                </c:pt>
                <c:pt idx="3">
                  <c:v>138.52000000000001</c:v>
                </c:pt>
                <c:pt idx="4">
                  <c:v>138.66999999999999</c:v>
                </c:pt>
              </c:numCache>
            </c:numRef>
          </c:val>
          <c:smooth val="0"/>
          <c:extLst>
            <c:ext xmlns:c16="http://schemas.microsoft.com/office/drawing/2014/chart" uri="{C3380CC4-5D6E-409C-BE32-E72D297353CC}">
              <c16:uniqueId val="{00000001-5D3A-481F-9EDD-FD7BB44635AA}"/>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【106.11】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【73.44】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【652.82】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【95.82】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【138.29】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【39.74】</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revisions/_rels/revisionHeaders.xml.rels><?xml version="1.0" encoding="UTF-8" standalone="yes"?>
<Relationships xmlns="http://schemas.openxmlformats.org/package/2006/relationships"><Relationship Id="rId8" Type="http://schemas.openxmlformats.org/officeDocument/2006/relationships/revisionLog" Target="revisionLog3.xml"/><Relationship Id="rId7" Type="http://schemas.openxmlformats.org/officeDocument/2006/relationships/revisionLog" Target="revisionLog2.xml"/><Relationship Id="rId6" Type="http://schemas.openxmlformats.org/officeDocument/2006/relationships/revisionLog" Target="revisionLog1.xml"/><Relationship Id="rId5" Type="http://schemas.openxmlformats.org/officeDocument/2006/relationships/revisionLog" Target="revisionLog5.xml"/><Relationship Id="rId4" Type="http://schemas.openxmlformats.org/officeDocument/2006/relationships/revisionLog" Target="revisionLog4.xml"/></Relationships>
</file>

<file path=xl/revisions/revisionHeaders.xml><?xml version="1.0" encoding="utf-8"?>
<headers xmlns="http://schemas.openxmlformats.org/spreadsheetml/2006/main" xmlns:r="http://schemas.openxmlformats.org/officeDocument/2006/relationships" xmlns:mc="http://schemas.openxmlformats.org/markup-compatibility/2006" xmlns:x14ac="http://schemas.microsoft.com/office/spreadsheetml/2009/9/ac" mc:Ignorable="x14ac" guid="{A1ED5B94-B4EE-4E9E-BA3A-6974CF763A30}" diskRevisions="1" revisionId="11" version="8">
  <header guid="{9471173A-AA2D-449F-A3B7-27E96692AE59}" dateTime="2024-01-24T14:16:47" maxSheetId="3" userName="dm" r:id="rId4" minRId="3">
    <sheetIdMap count="2">
      <sheetId val="1"/>
      <sheetId val="2"/>
    </sheetIdMap>
  </header>
  <header guid="{945F63AE-E8F4-4877-8485-FBD85439544E}" dateTime="2024-01-25T15:05:50" maxSheetId="3" userName=" " r:id="rId5" minRId="5">
    <sheetIdMap count="2">
      <sheetId val="1"/>
      <sheetId val="2"/>
    </sheetIdMap>
  </header>
  <header guid="{786B22AE-BF87-4C28-B800-A5A1A5E0BEEB}" dateTime="2024-02-19T10:12:42" maxSheetId="3" userName="鹿児島県" r:id="rId6">
    <sheetIdMap count="2">
      <sheetId val="1"/>
      <sheetId val="2"/>
    </sheetIdMap>
  </header>
  <header guid="{66292C25-46E6-4D10-8BEC-1B46903A1279}" dateTime="2024-02-20T08:47:47" maxSheetId="3" userName="dm" r:id="rId7" minRId="8">
    <sheetIdMap count="2">
      <sheetId val="1"/>
      <sheetId val="2"/>
    </sheetIdMap>
  </header>
  <header guid="{A1ED5B94-B4EE-4E9E-BA3A-6974CF763A30}" dateTime="2024-02-20T09:32:55" maxSheetId="3" userName="鹿児島県" r:id="rId8" minRId="10">
    <sheetIdMap count="2">
      <sheetId val="1"/>
      <sheetId val="2"/>
    </sheetIdMap>
  </header>
</headers>
</file>

<file path=xl/revisions/revisionLog1.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dn rId="0" localSheetId="1" customView="1" name="Z_A28E9910_1264_46EB_94BB_A16866EC3256_.wvu.Rows" hidden="1" oldHidden="1">
    <formula>法適用_下水道事業!$84:$85</formula>
  </rdn>
  <rcv guid="{A28E9910-1264-46EB-94BB-A16866EC3256}" action="add"/>
</revisions>
</file>

<file path=xl/revisions/revisionLog2.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8" sId="1">
    <oc r="BL16" t="inlineStr">
      <is>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z val="1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⑤経費回収率…前年度と比較し微増している。要因は汚水処理費の抑制によるものである。</t>
        </r>
        <r>
          <rPr>
            <sz val="10"/>
            <rFont val="ＭＳ ゴシック"/>
            <family val="3"/>
            <charset val="128"/>
          </rPr>
          <t xml:space="preserve">今後は下水道料金見直しによる増収等で数値の改善が見込まれるが、引き続き維持管理費の抑制等により数値の改善に努めていく。
</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86" eb="188">
          <t>カイゼン</t>
        </rPh>
        <rPh sb="189" eb="191">
          <t>ミコ</t>
        </rPh>
        <rPh sb="211" eb="213">
          <t>ルイジ</t>
        </rPh>
        <rPh sb="213" eb="215">
          <t>ダンタイ</t>
        </rPh>
        <rPh sb="216" eb="218">
          <t>ヒカク</t>
        </rPh>
        <rPh sb="219" eb="221">
          <t>ユウイ</t>
        </rPh>
        <rPh sb="313" eb="315">
          <t>ヒカク</t>
        </rPh>
        <rPh sb="323" eb="325">
          <t>ヨウイン</t>
        </rPh>
        <rPh sb="326" eb="328">
          <t>オスイ</t>
        </rPh>
        <rPh sb="328" eb="330">
          <t>ショリ</t>
        </rPh>
        <rPh sb="330" eb="331">
          <t>ヒ</t>
        </rPh>
        <rPh sb="332" eb="334">
          <t>ヨクセイ</t>
        </rPh>
        <rPh sb="364" eb="366">
          <t>カイゼン</t>
        </rPh>
        <rPh sb="367" eb="369">
          <t>ミコ</t>
        </rPh>
        <rPh sb="374" eb="375">
          <t>ヒ</t>
        </rPh>
        <rPh sb="376" eb="377">
          <t>ツヅ</t>
        </rPh>
        <rPh sb="386" eb="387">
          <t>トウ</t>
        </rPh>
        <rPh sb="390" eb="392">
          <t>スウチ</t>
        </rPh>
        <rPh sb="393" eb="395">
          <t>カイゼン</t>
        </rPh>
        <rPh sb="396" eb="397">
          <t>ツト</t>
        </rPh>
        <rPh sb="428" eb="430">
          <t>ネンカン</t>
        </rPh>
        <rPh sb="531" eb="533">
          <t>ヨウイン</t>
        </rPh>
        <rPh sb="544" eb="545">
          <t>カンガ</t>
        </rPh>
        <rPh sb="607" eb="610">
          <t>スイセンカ</t>
        </rPh>
        <rPh sb="610" eb="611">
          <t>リツ</t>
        </rPh>
        <phoneticPr fontId="2"/>
      </is>
    </oc>
    <nc r="BL16" t="inlineStr">
      <is>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z val="1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t>
        </r>
        <r>
          <rPr>
            <sz val="10"/>
            <color rgb="FFFF0000"/>
            <rFont val="ＭＳ ゴシック"/>
            <family val="3"/>
            <charset val="128"/>
          </rPr>
          <t>前年度と比較し微減している。要因は、使用料収入が減少したことに加え、処理場の維持管理経費の負担増によるものである。</t>
        </r>
        <r>
          <rPr>
            <sz val="10"/>
            <rFont val="ＭＳ ゴシック"/>
            <family val="3"/>
            <charset val="128"/>
          </rPr>
          <t xml:space="preserve">今後は下水道料金見直しによる増収等で数値の改善が見込まれるが、引き続き維持管理費の抑制等により数値の改善に努めていく。
</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86" eb="188">
          <t>カイゼン</t>
        </rPh>
        <rPh sb="189" eb="191">
          <t>ミコ</t>
        </rPh>
        <rPh sb="211" eb="213">
          <t>ルイジ</t>
        </rPh>
        <rPh sb="213" eb="215">
          <t>ダンタイ</t>
        </rPh>
        <rPh sb="216" eb="218">
          <t>ヒカク</t>
        </rPh>
        <rPh sb="219" eb="221">
          <t>ユウイ</t>
        </rPh>
        <rPh sb="387" eb="389">
          <t>カイゼン</t>
        </rPh>
        <rPh sb="390" eb="392">
          <t>ミコ</t>
        </rPh>
        <rPh sb="397" eb="398">
          <t>ヒ</t>
        </rPh>
        <rPh sb="399" eb="400">
          <t>ツヅ</t>
        </rPh>
        <rPh sb="409" eb="410">
          <t>トウ</t>
        </rPh>
        <rPh sb="413" eb="415">
          <t>スウチ</t>
        </rPh>
        <rPh sb="416" eb="418">
          <t>カイゼン</t>
        </rPh>
        <rPh sb="419" eb="420">
          <t>ツト</t>
        </rPh>
        <rPh sb="451" eb="453">
          <t>ネンカン</t>
        </rPh>
        <rPh sb="554" eb="556">
          <t>ヨウイン</t>
        </rPh>
        <rPh sb="567" eb="568">
          <t>カンガ</t>
        </rPh>
        <rPh sb="630" eb="633">
          <t>スイセンカ</t>
        </rPh>
        <rPh sb="633" eb="634">
          <t>リツ</t>
        </rPh>
        <phoneticPr fontId="2"/>
      </is>
    </nc>
  </rcc>
  <rcv guid="{B170CE4E-DFC2-4578-813C-2A36001EE99D}" action="delete"/>
  <rdn rId="0" localSheetId="1" customView="1" name="Z_B170CE4E_DFC2_4578_813C_2A36001EE99D_.wvu.Rows" hidden="1" oldHidden="1">
    <formula>法適用_下水道事業!$84:$85</formula>
    <oldFormula>法適用_下水道事業!$84:$85</oldFormula>
  </rdn>
  <rcv guid="{B170CE4E-DFC2-4578-813C-2A36001EE99D}" action="add"/>
</revisions>
</file>

<file path=xl/revisions/revisionLog3.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10" sId="1">
    <oc r="BL16" t="inlineStr">
      <is>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z val="1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t>
        </r>
        <r>
          <rPr>
            <sz val="10"/>
            <color rgb="FFFF0000"/>
            <rFont val="ＭＳ ゴシック"/>
            <family val="3"/>
            <charset val="128"/>
          </rPr>
          <t>前年度と比較し微減している。要因は、使用料収入が減少したことに加え、処理場の維持管理経費の負担増によるものである。</t>
        </r>
        <r>
          <rPr>
            <sz val="10"/>
            <rFont val="ＭＳ ゴシック"/>
            <family val="3"/>
            <charset val="128"/>
          </rPr>
          <t xml:space="preserve">今後は下水道料金見直しによる増収等で数値の改善が見込まれるが、引き続き維持管理費の抑制等により数値の改善に努めていく。
</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86" eb="188">
          <t>カイゼン</t>
        </rPh>
        <rPh sb="189" eb="191">
          <t>ミコ</t>
        </rPh>
        <rPh sb="211" eb="213">
          <t>ルイジ</t>
        </rPh>
        <rPh sb="213" eb="215">
          <t>ダンタイ</t>
        </rPh>
        <rPh sb="216" eb="218">
          <t>ヒカク</t>
        </rPh>
        <rPh sb="219" eb="221">
          <t>ユウイ</t>
        </rPh>
        <rPh sb="387" eb="389">
          <t>カイゼン</t>
        </rPh>
        <rPh sb="390" eb="392">
          <t>ミコ</t>
        </rPh>
        <rPh sb="397" eb="398">
          <t>ヒ</t>
        </rPh>
        <rPh sb="399" eb="400">
          <t>ツヅ</t>
        </rPh>
        <rPh sb="409" eb="410">
          <t>トウ</t>
        </rPh>
        <rPh sb="413" eb="415">
          <t>スウチ</t>
        </rPh>
        <rPh sb="416" eb="418">
          <t>カイゼン</t>
        </rPh>
        <rPh sb="419" eb="420">
          <t>ツト</t>
        </rPh>
        <rPh sb="451" eb="453">
          <t>ネンカン</t>
        </rPh>
        <rPh sb="554" eb="556">
          <t>ヨウイン</t>
        </rPh>
        <rPh sb="567" eb="568">
          <t>カンガ</t>
        </rPh>
        <rPh sb="630" eb="633">
          <t>スイセンカ</t>
        </rPh>
        <rPh sb="633" eb="634">
          <t>リツ</t>
        </rPh>
        <phoneticPr fontId="3"/>
      </is>
    </oc>
    <nc r="BL16" t="inlineStr">
      <is>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z val="1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t>
        </r>
        <r>
          <rPr>
            <sz val="10"/>
            <rFont val="ＭＳ ゴシック"/>
            <family val="3"/>
            <charset val="128"/>
          </rPr>
          <t xml:space="preserve">前年度と比較し微減している。要因は、使用料収入が減少したことに加え、処理場の維持管理経費の負担増によるものである。今後は下水道料金見直しによる増収等で数値の改善が見込まれるが、引き続き維持管理費の抑制等により数値の改善に努めていく。
</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86" eb="188">
          <t>カイゼン</t>
        </rPh>
        <rPh sb="189" eb="191">
          <t>ミコ</t>
        </rPh>
        <rPh sb="211" eb="213">
          <t>ルイジ</t>
        </rPh>
        <rPh sb="213" eb="215">
          <t>ダンタイ</t>
        </rPh>
        <rPh sb="216" eb="218">
          <t>ヒカク</t>
        </rPh>
        <rPh sb="219" eb="221">
          <t>ユウイ</t>
        </rPh>
        <rPh sb="387" eb="389">
          <t>カイゼン</t>
        </rPh>
        <rPh sb="390" eb="392">
          <t>ミコ</t>
        </rPh>
        <rPh sb="397" eb="398">
          <t>ヒ</t>
        </rPh>
        <rPh sb="399" eb="400">
          <t>ツヅ</t>
        </rPh>
        <rPh sb="409" eb="410">
          <t>トウ</t>
        </rPh>
        <rPh sb="413" eb="415">
          <t>スウチ</t>
        </rPh>
        <rPh sb="416" eb="418">
          <t>カイゼン</t>
        </rPh>
        <rPh sb="419" eb="420">
          <t>ツト</t>
        </rPh>
        <rPh sb="451" eb="453">
          <t>ネンカン</t>
        </rPh>
        <rPh sb="554" eb="556">
          <t>ヨウイン</t>
        </rPh>
        <rPh sb="567" eb="568">
          <t>カンガ</t>
        </rPh>
        <rPh sb="630" eb="633">
          <t>スイセンカ</t>
        </rPh>
        <rPh sb="633" eb="634">
          <t>リツ</t>
        </rPh>
        <phoneticPr fontId="3"/>
      </is>
    </nc>
  </rcc>
  <rcv guid="{A28E9910-1264-46EB-94BB-A16866EC3256}" action="delete"/>
  <rdn rId="0" localSheetId="1" customView="1" name="Z_A28E9910_1264_46EB_94BB_A16866EC3256_.wvu.Rows" hidden="1" oldHidden="1">
    <formula>法適用_下水道事業!$84:$85</formula>
    <oldFormula>法適用_下水道事業!$84:$85</oldFormula>
  </rdn>
  <rcv guid="{A28E9910-1264-46EB-94BB-A16866EC3256}" action="add"/>
</revisions>
</file>

<file path=xl/revisions/revisionLog4.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3" sId="1">
    <oc r="BL16" t="inlineStr">
      <is>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③流動比率…増加傾向にあるが依然として類似団体平均値より低く，劣位となっている。今後は下水道料金見直しによる増収等で流動資産の増加を図る。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⑤経費回収率…前年度と比較し微増している。要因は汚水処理費の抑制によるものである。今後も維持管理費の抑制をするとともに、下水道料金見直しによる増収等で数値の向上を図る。
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207" eb="209">
          <t>ルイジ</t>
        </rPh>
        <rPh sb="209" eb="211">
          <t>ダンタイ</t>
        </rPh>
        <rPh sb="212" eb="214">
          <t>ヒカク</t>
        </rPh>
        <rPh sb="215" eb="217">
          <t>ユウイ</t>
        </rPh>
        <rPh sb="309" eb="311">
          <t>ヒカク</t>
        </rPh>
        <rPh sb="319" eb="321">
          <t>ヨウイン</t>
        </rPh>
        <rPh sb="322" eb="324">
          <t>オスイ</t>
        </rPh>
        <rPh sb="324" eb="326">
          <t>ショリ</t>
        </rPh>
        <rPh sb="326" eb="327">
          <t>ヒ</t>
        </rPh>
        <rPh sb="328" eb="330">
          <t>ヨクセイ</t>
        </rPh>
        <rPh sb="373" eb="375">
          <t>スウチ</t>
        </rPh>
        <rPh sb="376" eb="378">
          <t>コウジョウ</t>
        </rPh>
        <rPh sb="379" eb="380">
          <t>ハカ</t>
        </rPh>
        <rPh sb="408" eb="410">
          <t>ネンカン</t>
        </rPh>
        <rPh sb="511" eb="513">
          <t>ヨウイン</t>
        </rPh>
        <rPh sb="524" eb="525">
          <t>カンガ</t>
        </rPh>
        <rPh sb="587" eb="590">
          <t>スイセンカ</t>
        </rPh>
        <rPh sb="590" eb="591">
          <t>リツ</t>
        </rPh>
        <phoneticPr fontId="0"/>
      </is>
    </oc>
    <nc r="BL16" t="inlineStr">
      <is>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trike/>
            <sz val="10"/>
            <color theme="1"/>
            <rFont val="ＭＳ ゴシック"/>
            <family val="3"/>
            <charset val="128"/>
          </rPr>
          <t>増加を図る。</t>
        </r>
        <r>
          <rPr>
            <sz val="10"/>
            <color rgb="FFFF000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⑤経費回収率…前年度と比較し微増している。要因は汚水処理費の抑制によるものである。</t>
        </r>
        <r>
          <rPr>
            <strike/>
            <sz val="10"/>
            <color theme="1"/>
            <rFont val="ＭＳ ゴシック"/>
            <family val="3"/>
            <charset val="128"/>
          </rPr>
          <t>今後も維持管理費の抑制をするとともに、下水道料金見直しによる増収等で数値の向上を図る。</t>
        </r>
        <r>
          <rPr>
            <sz val="10"/>
            <color rgb="FFFF0000"/>
            <rFont val="ＭＳ ゴシック"/>
            <family val="3"/>
            <charset val="128"/>
          </rPr>
          <t>今後は下水道料金見直しによる増収等で数値の改善が見込まれるが、引き続き維持管理費の抑制等により数値の改善に努めていく。</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92" eb="194">
          <t>カイゼン</t>
        </rPh>
        <rPh sb="195" eb="197">
          <t>ミコ</t>
        </rPh>
        <rPh sb="217" eb="219">
          <t>ルイジ</t>
        </rPh>
        <rPh sb="219" eb="221">
          <t>ダンタイ</t>
        </rPh>
        <rPh sb="222" eb="224">
          <t>ヒカク</t>
        </rPh>
        <rPh sb="225" eb="227">
          <t>ユウイ</t>
        </rPh>
        <rPh sb="319" eb="321">
          <t>ヒカク</t>
        </rPh>
        <rPh sb="329" eb="331">
          <t>ヨウイン</t>
        </rPh>
        <rPh sb="332" eb="334">
          <t>オスイ</t>
        </rPh>
        <rPh sb="334" eb="336">
          <t>ショリ</t>
        </rPh>
        <rPh sb="336" eb="337">
          <t>ヒ</t>
        </rPh>
        <rPh sb="338" eb="340">
          <t>ヨクセイ</t>
        </rPh>
        <rPh sb="383" eb="385">
          <t>スウチ</t>
        </rPh>
        <rPh sb="386" eb="388">
          <t>コウジョウ</t>
        </rPh>
        <rPh sb="389" eb="390">
          <t>ハカ</t>
        </rPh>
        <rPh sb="413" eb="415">
          <t>カイゼン</t>
        </rPh>
        <rPh sb="416" eb="418">
          <t>ミコ</t>
        </rPh>
        <rPh sb="423" eb="424">
          <t>ヒ</t>
        </rPh>
        <rPh sb="425" eb="426">
          <t>ツヅ</t>
        </rPh>
        <rPh sb="435" eb="436">
          <t>トウ</t>
        </rPh>
        <rPh sb="439" eb="441">
          <t>スウチ</t>
        </rPh>
        <rPh sb="442" eb="444">
          <t>カイゼン</t>
        </rPh>
        <rPh sb="445" eb="446">
          <t>ツト</t>
        </rPh>
        <rPh sb="476" eb="478">
          <t>ネンカン</t>
        </rPh>
        <rPh sb="579" eb="581">
          <t>ヨウイン</t>
        </rPh>
        <rPh sb="592" eb="593">
          <t>カンガ</t>
        </rPh>
        <rPh sb="655" eb="658">
          <t>スイセンカ</t>
        </rPh>
        <rPh sb="658" eb="659">
          <t>リツ</t>
        </rPh>
        <phoneticPr fontId="0"/>
      </is>
    </nc>
  </rcc>
  <rdn rId="0" localSheetId="1" customView="1" name="Z_B170CE4E_DFC2_4578_813C_2A36001EE99D_.wvu.Rows" hidden="1" oldHidden="1">
    <formula>法適用_下水道事業!$84:$85</formula>
  </rdn>
  <rcv guid="{B170CE4E-DFC2-4578-813C-2A36001EE99D}" action="add"/>
</revisions>
</file>

<file path=xl/revisions/revisionLog5.xml><?xml version="1.0" encoding="utf-8"?>
<revisions xmlns="http://schemas.openxmlformats.org/spreadsheetml/2006/main" xmlns:r="http://schemas.openxmlformats.org/officeDocument/2006/relationships" xmlns:mc="http://schemas.openxmlformats.org/markup-compatibility/2006" xmlns:x14ac="http://schemas.microsoft.com/office/spreadsheetml/2009/9/ac" mc:Ignorable="x14ac">
  <rcc rId="5" sId="1">
    <oc r="BL16" t="inlineStr">
      <is>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trike/>
            <sz val="10"/>
            <color theme="1"/>
            <rFont val="ＭＳ ゴシック"/>
            <family val="3"/>
            <charset val="128"/>
          </rPr>
          <t>増加を図る。</t>
        </r>
        <r>
          <rPr>
            <sz val="10"/>
            <color rgb="FFFF000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⑤経費回収率…前年度と比較し微増している。要因は汚水処理費の抑制によるものである。</t>
        </r>
        <r>
          <rPr>
            <strike/>
            <sz val="10"/>
            <color theme="1"/>
            <rFont val="ＭＳ ゴシック"/>
            <family val="3"/>
            <charset val="128"/>
          </rPr>
          <t>今後も維持管理費の抑制をするとともに、下水道料金見直しによる増収等で数値の向上を図る。</t>
        </r>
        <r>
          <rPr>
            <sz val="10"/>
            <color rgb="FFFF0000"/>
            <rFont val="ＭＳ ゴシック"/>
            <family val="3"/>
            <charset val="128"/>
          </rPr>
          <t>今後は下水道料金見直しによる増収等で数値の改善が見込まれるが、引き続き維持管理費の抑制等により数値の改善に努めていく。</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92" eb="194">
          <t>カイゼン</t>
        </rPh>
        <rPh sb="195" eb="197">
          <t>ミコ</t>
        </rPh>
        <rPh sb="217" eb="219">
          <t>ルイジ</t>
        </rPh>
        <rPh sb="219" eb="221">
          <t>ダンタイ</t>
        </rPh>
        <rPh sb="222" eb="224">
          <t>ヒカク</t>
        </rPh>
        <rPh sb="225" eb="227">
          <t>ユウイ</t>
        </rPh>
        <rPh sb="319" eb="321">
          <t>ヒカク</t>
        </rPh>
        <rPh sb="329" eb="331">
          <t>ヨウイン</t>
        </rPh>
        <rPh sb="332" eb="334">
          <t>オスイ</t>
        </rPh>
        <rPh sb="334" eb="336">
          <t>ショリ</t>
        </rPh>
        <rPh sb="336" eb="337">
          <t>ヒ</t>
        </rPh>
        <rPh sb="338" eb="340">
          <t>ヨクセイ</t>
        </rPh>
        <rPh sb="383" eb="385">
          <t>スウチ</t>
        </rPh>
        <rPh sb="386" eb="388">
          <t>コウジョウ</t>
        </rPh>
        <rPh sb="389" eb="390">
          <t>ハカ</t>
        </rPh>
        <rPh sb="413" eb="415">
          <t>カイゼン</t>
        </rPh>
        <rPh sb="416" eb="418">
          <t>ミコ</t>
        </rPh>
        <rPh sb="423" eb="424">
          <t>ヒ</t>
        </rPh>
        <rPh sb="425" eb="426">
          <t>ツヅ</t>
        </rPh>
        <rPh sb="435" eb="436">
          <t>トウ</t>
        </rPh>
        <rPh sb="439" eb="441">
          <t>スウチ</t>
        </rPh>
        <rPh sb="442" eb="444">
          <t>カイゼン</t>
        </rPh>
        <rPh sb="445" eb="446">
          <t>ツト</t>
        </rPh>
        <rPh sb="476" eb="478">
          <t>ネンカン</t>
        </rPh>
        <rPh sb="579" eb="581">
          <t>ヨウイン</t>
        </rPh>
        <rPh sb="592" eb="593">
          <t>カンガ</t>
        </rPh>
        <rPh sb="655" eb="658">
          <t>スイセンカ</t>
        </rPh>
        <rPh sb="658" eb="659">
          <t>リツ</t>
        </rPh>
        <phoneticPr fontId="3"/>
      </is>
    </oc>
    <nc r="BL16" t="inlineStr">
      <is>
        <r>
          <t>①経常収支比率…類似団体平均値よりわずかに上回る。本年度は低金利による利息の減や異動による人件費等の減少があり経常費用が縮減し数値が微増しているが、施設維持管理費や修繕費等の経費は常に増加傾向にあるため、今後も経費の縮減に努めていく必要がある。
③流動比率…増加傾向にあるが依然として類似団体平均値より低く，劣位となっている。今後は下水道料金見直しによる増収等で流動資産の</t>
        </r>
        <r>
          <rPr>
            <sz val="10"/>
            <rFont val="ＭＳ ゴシック"/>
            <family val="3"/>
            <charset val="128"/>
          </rPr>
          <t>改善を見込んでいる。</t>
        </r>
        <r>
          <rPr>
            <sz val="10"/>
            <color theme="1"/>
            <rFont val="ＭＳ ゴシック"/>
            <family val="3"/>
            <charset val="128"/>
          </rPr>
          <t xml:space="preserve">
④企業債残高対事業規模比率…類似団体と比較し優位にあるものの、依然として100％を上回る状況となっている。今後も計画的な施設の更新が見込まれていることから、施設規模の見直し等を検討し、比率の抑制に努めていく。
⑤経費回収率…前年度と比較し微増している。要因は汚水処理費の抑制によるものである。</t>
        </r>
        <r>
          <rPr>
            <sz val="10"/>
            <rFont val="ＭＳ ゴシック"/>
            <family val="3"/>
            <charset val="128"/>
          </rPr>
          <t xml:space="preserve">今後は下水道料金見直しによる増収等で数値の改善が見込まれるが、引き続き維持管理費の抑制等により数値の改善に努めていく。
</t>
        </r>
        <r>
          <rPr>
            <sz val="10"/>
            <color theme="1"/>
            <rFont val="ＭＳ ゴシック"/>
            <family val="3"/>
            <charset val="128"/>
          </rPr>
          <t>⑥汚水処理原価…類似団体平均値と同等の数値かつ、３年間でほぼ横ばいの数値となっている。今後、施設の老朽化が進んでいくことが予想されるため、維持費抑制や、接続率向上による有収水量増加の取り組みを進めていく。
⑦施設利用率…前年度数値と比較すると悪化しており、要因として有収水量の減少が考えられる。
今後も人口減少等による汚水処理量の減少が見込まれることから、適切な施設規模への見直し等を検討する必要がある。
⑧水洗化率…類似団体平均値と同等の数値である。さらなる水洗化率向上のため，未接続世帯の加入促進に努める。</t>
        </r>
        <rPh sb="21" eb="23">
          <t>ウワマワ</t>
        </rPh>
        <rPh sb="25" eb="26">
          <t>ホン</t>
        </rPh>
        <rPh sb="29" eb="32">
          <t>テイキンリ</t>
        </rPh>
        <rPh sb="35" eb="37">
          <t>リソク</t>
        </rPh>
        <rPh sb="38" eb="39">
          <t>ゲン</t>
        </rPh>
        <rPh sb="40" eb="42">
          <t>イドウ</t>
        </rPh>
        <rPh sb="45" eb="48">
          <t>ジンケンヒ</t>
        </rPh>
        <rPh sb="48" eb="49">
          <t>ナド</t>
        </rPh>
        <rPh sb="50" eb="52">
          <t>ゲンショウ</t>
        </rPh>
        <rPh sb="63" eb="65">
          <t>スウチ</t>
        </rPh>
        <rPh sb="74" eb="76">
          <t>シセツ</t>
        </rPh>
        <rPh sb="111" eb="112">
          <t>ツト</t>
        </rPh>
        <rPh sb="116" eb="118">
          <t>ヒツヨウ</t>
        </rPh>
        <rPh sb="166" eb="169">
          <t>ゲスイドウ</t>
        </rPh>
        <rPh sb="169" eb="171">
          <t>リョウキン</t>
        </rPh>
        <rPh sb="171" eb="173">
          <t>ミナオ</t>
        </rPh>
        <rPh sb="179" eb="180">
          <t>ナド</t>
        </rPh>
        <rPh sb="186" eb="188">
          <t>カイゼン</t>
        </rPh>
        <rPh sb="189" eb="191">
          <t>ミコ</t>
        </rPh>
        <rPh sb="211" eb="213">
          <t>ルイジ</t>
        </rPh>
        <rPh sb="213" eb="215">
          <t>ダンタイ</t>
        </rPh>
        <rPh sb="216" eb="218">
          <t>ヒカク</t>
        </rPh>
        <rPh sb="219" eb="221">
          <t>ユウイ</t>
        </rPh>
        <rPh sb="313" eb="315">
          <t>ヒカク</t>
        </rPh>
        <rPh sb="323" eb="325">
          <t>ヨウイン</t>
        </rPh>
        <rPh sb="326" eb="328">
          <t>オスイ</t>
        </rPh>
        <rPh sb="328" eb="330">
          <t>ショリ</t>
        </rPh>
        <rPh sb="330" eb="331">
          <t>ヒ</t>
        </rPh>
        <rPh sb="332" eb="334">
          <t>ヨクセイ</t>
        </rPh>
        <rPh sb="364" eb="366">
          <t>カイゼン</t>
        </rPh>
        <rPh sb="367" eb="369">
          <t>ミコ</t>
        </rPh>
        <rPh sb="374" eb="375">
          <t>ヒ</t>
        </rPh>
        <rPh sb="376" eb="377">
          <t>ツヅ</t>
        </rPh>
        <rPh sb="386" eb="387">
          <t>トウ</t>
        </rPh>
        <rPh sb="390" eb="392">
          <t>スウチ</t>
        </rPh>
        <rPh sb="393" eb="395">
          <t>カイゼン</t>
        </rPh>
        <rPh sb="396" eb="397">
          <t>ツト</t>
        </rPh>
        <rPh sb="428" eb="430">
          <t>ネンカン</t>
        </rPh>
        <rPh sb="531" eb="533">
          <t>ヨウイン</t>
        </rPh>
        <rPh sb="544" eb="545">
          <t>カンガ</t>
        </rPh>
        <rPh sb="607" eb="610">
          <t>スイセンカ</t>
        </rPh>
        <rPh sb="610" eb="611">
          <t>リツ</t>
        </rPh>
        <phoneticPr fontId="3"/>
      </is>
    </nc>
  </rcc>
  <rcv guid="{589B1D6E-5611-4118-BEDF-573BA30468F1}" action="delete"/>
  <rdn rId="0" localSheetId="1" customView="1" name="Z_589B1D6E_5611_4118_BEDF_573BA30468F1_.wvu.Rows" hidden="1" oldHidden="1">
    <formula>法適用_下水道事業!$84:$85</formula>
    <oldFormula>法適用_下水道事業!$84:$85</oldFormula>
  </rdn>
  <rcv guid="{589B1D6E-5611-4118-BEDF-573BA30468F1}" action="add"/>
</revisions>
</file>

<file path=xl/revisions/userNames.xml><?xml version="1.0" encoding="utf-8"?>
<users xmlns="http://schemas.openxmlformats.org/spreadsheetml/2006/main" xmlns:r="http://schemas.openxmlformats.org/officeDocument/2006/relationships" xmlns:mc="http://schemas.openxmlformats.org/markup-compatibility/2006" xmlns:x14ac="http://schemas.microsoft.com/office/spreadsheetml/2009/9/ac" mc:Ignorable="x14ac" count="1">
  <userInfo guid="{945F63AE-E8F4-4877-8485-FBD85439544E}" name=" " id="-838142804" dateTime="2024-01-29T14:01:25"/>
</user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5" Type="http://schemas.openxmlformats.org/officeDocument/2006/relationships/drawing" Target="../drawings/drawing1.xml"/><Relationship Id="rId4" Type="http://schemas.openxmlformats.org/officeDocument/2006/relationships/printerSettings" Target="../printerSettings/printerSettings4.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4"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52" zoomScaleNormal="52"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鹿児島県　奄美市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1" t="s">
        <v>1</v>
      </c>
      <c r="C7" s="51"/>
      <c r="D7" s="51"/>
      <c r="E7" s="51"/>
      <c r="F7" s="51"/>
      <c r="G7" s="51"/>
      <c r="H7" s="51"/>
      <c r="I7" s="51" t="s">
        <v>2</v>
      </c>
      <c r="J7" s="51"/>
      <c r="K7" s="51"/>
      <c r="L7" s="51"/>
      <c r="M7" s="51"/>
      <c r="N7" s="51"/>
      <c r="O7" s="51"/>
      <c r="P7" s="51" t="s">
        <v>3</v>
      </c>
      <c r="Q7" s="51"/>
      <c r="R7" s="51"/>
      <c r="S7" s="51"/>
      <c r="T7" s="51"/>
      <c r="U7" s="51"/>
      <c r="V7" s="51"/>
      <c r="W7" s="51" t="s">
        <v>4</v>
      </c>
      <c r="X7" s="51"/>
      <c r="Y7" s="51"/>
      <c r="Z7" s="51"/>
      <c r="AA7" s="51"/>
      <c r="AB7" s="51"/>
      <c r="AC7" s="51"/>
      <c r="AD7" s="51" t="s">
        <v>5</v>
      </c>
      <c r="AE7" s="51"/>
      <c r="AF7" s="51"/>
      <c r="AG7" s="51"/>
      <c r="AH7" s="51"/>
      <c r="AI7" s="51"/>
      <c r="AJ7" s="51"/>
      <c r="AK7" s="3"/>
      <c r="AL7" s="51" t="s">
        <v>6</v>
      </c>
      <c r="AM7" s="51"/>
      <c r="AN7" s="51"/>
      <c r="AO7" s="51"/>
      <c r="AP7" s="51"/>
      <c r="AQ7" s="51"/>
      <c r="AR7" s="51"/>
      <c r="AS7" s="51"/>
      <c r="AT7" s="51" t="s">
        <v>7</v>
      </c>
      <c r="AU7" s="51"/>
      <c r="AV7" s="51"/>
      <c r="AW7" s="51"/>
      <c r="AX7" s="51"/>
      <c r="AY7" s="51"/>
      <c r="AZ7" s="51"/>
      <c r="BA7" s="51"/>
      <c r="BB7" s="51" t="s">
        <v>8</v>
      </c>
      <c r="BC7" s="51"/>
      <c r="BD7" s="51"/>
      <c r="BE7" s="51"/>
      <c r="BF7" s="51"/>
      <c r="BG7" s="51"/>
      <c r="BH7" s="51"/>
      <c r="BI7" s="51"/>
      <c r="BJ7" s="3"/>
      <c r="BK7" s="3"/>
      <c r="BL7" s="75" t="s">
        <v>9</v>
      </c>
      <c r="BM7" s="76"/>
      <c r="BN7" s="76"/>
      <c r="BO7" s="76"/>
      <c r="BP7" s="76"/>
      <c r="BQ7" s="76"/>
      <c r="BR7" s="76"/>
      <c r="BS7" s="76"/>
      <c r="BT7" s="76"/>
      <c r="BU7" s="76"/>
      <c r="BV7" s="76"/>
      <c r="BW7" s="76"/>
      <c r="BX7" s="76"/>
      <c r="BY7" s="77"/>
    </row>
    <row r="8" spans="1:78" ht="18.75" customHeight="1" x14ac:dyDescent="0.15">
      <c r="A8" s="2"/>
      <c r="B8" s="71" t="str">
        <f>データ!I6</f>
        <v>法適用</v>
      </c>
      <c r="C8" s="71"/>
      <c r="D8" s="71"/>
      <c r="E8" s="71"/>
      <c r="F8" s="71"/>
      <c r="G8" s="71"/>
      <c r="H8" s="71"/>
      <c r="I8" s="71" t="str">
        <f>データ!J6</f>
        <v>下水道事業</v>
      </c>
      <c r="J8" s="71"/>
      <c r="K8" s="71"/>
      <c r="L8" s="71"/>
      <c r="M8" s="71"/>
      <c r="N8" s="71"/>
      <c r="O8" s="71"/>
      <c r="P8" s="71" t="str">
        <f>データ!K6</f>
        <v>公共下水道</v>
      </c>
      <c r="Q8" s="71"/>
      <c r="R8" s="71"/>
      <c r="S8" s="71"/>
      <c r="T8" s="71"/>
      <c r="U8" s="71"/>
      <c r="V8" s="71"/>
      <c r="W8" s="71" t="str">
        <f>データ!L6</f>
        <v>Bc1</v>
      </c>
      <c r="X8" s="71"/>
      <c r="Y8" s="71"/>
      <c r="Z8" s="71"/>
      <c r="AA8" s="71"/>
      <c r="AB8" s="71"/>
      <c r="AC8" s="71"/>
      <c r="AD8" s="72" t="str">
        <f>データ!$M$6</f>
        <v>非設置</v>
      </c>
      <c r="AE8" s="72"/>
      <c r="AF8" s="72"/>
      <c r="AG8" s="72"/>
      <c r="AH8" s="72"/>
      <c r="AI8" s="72"/>
      <c r="AJ8" s="72"/>
      <c r="AK8" s="3"/>
      <c r="AL8" s="45">
        <f>データ!S6</f>
        <v>41670</v>
      </c>
      <c r="AM8" s="45"/>
      <c r="AN8" s="45"/>
      <c r="AO8" s="45"/>
      <c r="AP8" s="45"/>
      <c r="AQ8" s="45"/>
      <c r="AR8" s="45"/>
      <c r="AS8" s="45"/>
      <c r="AT8" s="46">
        <f>データ!T6</f>
        <v>308.33</v>
      </c>
      <c r="AU8" s="46"/>
      <c r="AV8" s="46"/>
      <c r="AW8" s="46"/>
      <c r="AX8" s="46"/>
      <c r="AY8" s="46"/>
      <c r="AZ8" s="46"/>
      <c r="BA8" s="46"/>
      <c r="BB8" s="46">
        <f>データ!U6</f>
        <v>135.15</v>
      </c>
      <c r="BC8" s="46"/>
      <c r="BD8" s="46"/>
      <c r="BE8" s="46"/>
      <c r="BF8" s="46"/>
      <c r="BG8" s="46"/>
      <c r="BH8" s="46"/>
      <c r="BI8" s="46"/>
      <c r="BJ8" s="3"/>
      <c r="BK8" s="3"/>
      <c r="BL8" s="67" t="s">
        <v>10</v>
      </c>
      <c r="BM8" s="68"/>
      <c r="BN8" s="69" t="s">
        <v>11</v>
      </c>
      <c r="BO8" s="69"/>
      <c r="BP8" s="69"/>
      <c r="BQ8" s="69"/>
      <c r="BR8" s="69"/>
      <c r="BS8" s="69"/>
      <c r="BT8" s="69"/>
      <c r="BU8" s="69"/>
      <c r="BV8" s="69"/>
      <c r="BW8" s="69"/>
      <c r="BX8" s="69"/>
      <c r="BY8" s="70"/>
    </row>
    <row r="9" spans="1:78" ht="18.75" customHeight="1" x14ac:dyDescent="0.15">
      <c r="A9" s="2"/>
      <c r="B9" s="51" t="s">
        <v>12</v>
      </c>
      <c r="C9" s="51"/>
      <c r="D9" s="51"/>
      <c r="E9" s="51"/>
      <c r="F9" s="51"/>
      <c r="G9" s="51"/>
      <c r="H9" s="51"/>
      <c r="I9" s="51" t="s">
        <v>13</v>
      </c>
      <c r="J9" s="51"/>
      <c r="K9" s="51"/>
      <c r="L9" s="51"/>
      <c r="M9" s="51"/>
      <c r="N9" s="51"/>
      <c r="O9" s="51"/>
      <c r="P9" s="51" t="s">
        <v>14</v>
      </c>
      <c r="Q9" s="51"/>
      <c r="R9" s="51"/>
      <c r="S9" s="51"/>
      <c r="T9" s="51"/>
      <c r="U9" s="51"/>
      <c r="V9" s="51"/>
      <c r="W9" s="51" t="s">
        <v>15</v>
      </c>
      <c r="X9" s="51"/>
      <c r="Y9" s="51"/>
      <c r="Z9" s="51"/>
      <c r="AA9" s="51"/>
      <c r="AB9" s="51"/>
      <c r="AC9" s="51"/>
      <c r="AD9" s="51" t="s">
        <v>16</v>
      </c>
      <c r="AE9" s="51"/>
      <c r="AF9" s="51"/>
      <c r="AG9" s="51"/>
      <c r="AH9" s="51"/>
      <c r="AI9" s="51"/>
      <c r="AJ9" s="51"/>
      <c r="AK9" s="3"/>
      <c r="AL9" s="51" t="s">
        <v>17</v>
      </c>
      <c r="AM9" s="51"/>
      <c r="AN9" s="51"/>
      <c r="AO9" s="51"/>
      <c r="AP9" s="51"/>
      <c r="AQ9" s="51"/>
      <c r="AR9" s="51"/>
      <c r="AS9" s="51"/>
      <c r="AT9" s="51" t="s">
        <v>18</v>
      </c>
      <c r="AU9" s="51"/>
      <c r="AV9" s="51"/>
      <c r="AW9" s="51"/>
      <c r="AX9" s="51"/>
      <c r="AY9" s="51"/>
      <c r="AZ9" s="51"/>
      <c r="BA9" s="51"/>
      <c r="BB9" s="51" t="s">
        <v>19</v>
      </c>
      <c r="BC9" s="51"/>
      <c r="BD9" s="51"/>
      <c r="BE9" s="51"/>
      <c r="BF9" s="51"/>
      <c r="BG9" s="51"/>
      <c r="BH9" s="51"/>
      <c r="BI9" s="51"/>
      <c r="BJ9" s="3"/>
      <c r="BK9" s="3"/>
      <c r="BL9" s="52" t="s">
        <v>20</v>
      </c>
      <c r="BM9" s="53"/>
      <c r="BN9" s="54" t="s">
        <v>21</v>
      </c>
      <c r="BO9" s="54"/>
      <c r="BP9" s="54"/>
      <c r="BQ9" s="54"/>
      <c r="BR9" s="54"/>
      <c r="BS9" s="54"/>
      <c r="BT9" s="54"/>
      <c r="BU9" s="54"/>
      <c r="BV9" s="54"/>
      <c r="BW9" s="54"/>
      <c r="BX9" s="54"/>
      <c r="BY9" s="55"/>
    </row>
    <row r="10" spans="1:78" ht="18.75" customHeight="1" x14ac:dyDescent="0.15">
      <c r="A10" s="2"/>
      <c r="B10" s="46" t="str">
        <f>データ!N6</f>
        <v>-</v>
      </c>
      <c r="C10" s="46"/>
      <c r="D10" s="46"/>
      <c r="E10" s="46"/>
      <c r="F10" s="46"/>
      <c r="G10" s="46"/>
      <c r="H10" s="46"/>
      <c r="I10" s="46">
        <f>データ!O6</f>
        <v>59.22</v>
      </c>
      <c r="J10" s="46"/>
      <c r="K10" s="46"/>
      <c r="L10" s="46"/>
      <c r="M10" s="46"/>
      <c r="N10" s="46"/>
      <c r="O10" s="46"/>
      <c r="P10" s="46">
        <f>データ!P6</f>
        <v>77.709999999999994</v>
      </c>
      <c r="Q10" s="46"/>
      <c r="R10" s="46"/>
      <c r="S10" s="46"/>
      <c r="T10" s="46"/>
      <c r="U10" s="46"/>
      <c r="V10" s="46"/>
      <c r="W10" s="46">
        <f>データ!Q6</f>
        <v>94.16</v>
      </c>
      <c r="X10" s="46"/>
      <c r="Y10" s="46"/>
      <c r="Z10" s="46"/>
      <c r="AA10" s="46"/>
      <c r="AB10" s="46"/>
      <c r="AC10" s="46"/>
      <c r="AD10" s="45">
        <f>データ!R6</f>
        <v>2616</v>
      </c>
      <c r="AE10" s="45"/>
      <c r="AF10" s="45"/>
      <c r="AG10" s="45"/>
      <c r="AH10" s="45"/>
      <c r="AI10" s="45"/>
      <c r="AJ10" s="45"/>
      <c r="AK10" s="2"/>
      <c r="AL10" s="45">
        <f>データ!V6</f>
        <v>31854</v>
      </c>
      <c r="AM10" s="45"/>
      <c r="AN10" s="45"/>
      <c r="AO10" s="45"/>
      <c r="AP10" s="45"/>
      <c r="AQ10" s="45"/>
      <c r="AR10" s="45"/>
      <c r="AS10" s="45"/>
      <c r="AT10" s="46">
        <f>データ!W6</f>
        <v>5.26</v>
      </c>
      <c r="AU10" s="46"/>
      <c r="AV10" s="46"/>
      <c r="AW10" s="46"/>
      <c r="AX10" s="46"/>
      <c r="AY10" s="46"/>
      <c r="AZ10" s="46"/>
      <c r="BA10" s="46"/>
      <c r="BB10" s="46">
        <f>データ!X6</f>
        <v>6055.89</v>
      </c>
      <c r="BC10" s="46"/>
      <c r="BD10" s="46"/>
      <c r="BE10" s="46"/>
      <c r="BF10" s="46"/>
      <c r="BG10" s="46"/>
      <c r="BH10" s="46"/>
      <c r="BI10" s="46"/>
      <c r="BJ10" s="2"/>
      <c r="BK10" s="2"/>
      <c r="BL10" s="47" t="s">
        <v>22</v>
      </c>
      <c r="BM10" s="48"/>
      <c r="BN10" s="49" t="s">
        <v>23</v>
      </c>
      <c r="BO10" s="49"/>
      <c r="BP10" s="49"/>
      <c r="BQ10" s="49"/>
      <c r="BR10" s="49"/>
      <c r="BS10" s="49"/>
      <c r="BT10" s="49"/>
      <c r="BU10" s="49"/>
      <c r="BV10" s="49"/>
      <c r="BW10" s="49"/>
      <c r="BX10" s="49"/>
      <c r="BY10" s="50"/>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24</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25</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38" t="s">
        <v>26</v>
      </c>
      <c r="BM14" s="39"/>
      <c r="BN14" s="39"/>
      <c r="BO14" s="39"/>
      <c r="BP14" s="39"/>
      <c r="BQ14" s="39"/>
      <c r="BR14" s="39"/>
      <c r="BS14" s="39"/>
      <c r="BT14" s="39"/>
      <c r="BU14" s="39"/>
      <c r="BV14" s="39"/>
      <c r="BW14" s="39"/>
      <c r="BX14" s="39"/>
      <c r="BY14" s="39"/>
      <c r="BZ14" s="40"/>
    </row>
    <row r="15" spans="1:78" ht="13.5" customHeight="1" x14ac:dyDescent="0.15">
      <c r="A15" s="2"/>
      <c r="B15" s="35"/>
      <c r="C15" s="36"/>
      <c r="D15" s="36"/>
      <c r="E15" s="36"/>
      <c r="F15" s="36"/>
      <c r="G15" s="36"/>
      <c r="H15" s="36"/>
      <c r="I15" s="36"/>
      <c r="J15" s="36"/>
      <c r="K15" s="36"/>
      <c r="L15" s="36"/>
      <c r="M15" s="36"/>
      <c r="N15" s="36"/>
      <c r="O15" s="36"/>
      <c r="P15" s="36"/>
      <c r="Q15" s="36"/>
      <c r="R15" s="36"/>
      <c r="S15" s="36"/>
      <c r="T15" s="36"/>
      <c r="U15" s="36"/>
      <c r="V15" s="36"/>
      <c r="W15" s="36"/>
      <c r="X15" s="36"/>
      <c r="Y15" s="36"/>
      <c r="Z15" s="36"/>
      <c r="AA15" s="36"/>
      <c r="AB15" s="36"/>
      <c r="AC15" s="36"/>
      <c r="AD15" s="36"/>
      <c r="AE15" s="36"/>
      <c r="AF15" s="36"/>
      <c r="AG15" s="36"/>
      <c r="AH15" s="36"/>
      <c r="AI15" s="36"/>
      <c r="AJ15" s="36"/>
      <c r="AK15" s="36"/>
      <c r="AL15" s="36"/>
      <c r="AM15" s="36"/>
      <c r="AN15" s="36"/>
      <c r="AO15" s="36"/>
      <c r="AP15" s="36"/>
      <c r="AQ15" s="36"/>
      <c r="AR15" s="36"/>
      <c r="AS15" s="36"/>
      <c r="AT15" s="36"/>
      <c r="AU15" s="36"/>
      <c r="AV15" s="36"/>
      <c r="AW15" s="36"/>
      <c r="AX15" s="36"/>
      <c r="AY15" s="36"/>
      <c r="AZ15" s="36"/>
      <c r="BA15" s="36"/>
      <c r="BB15" s="36"/>
      <c r="BC15" s="36"/>
      <c r="BD15" s="36"/>
      <c r="BE15" s="36"/>
      <c r="BF15" s="36"/>
      <c r="BG15" s="36"/>
      <c r="BH15" s="36"/>
      <c r="BI15" s="36"/>
      <c r="BJ15" s="37"/>
      <c r="BK15" s="2"/>
      <c r="BL15" s="41"/>
      <c r="BM15" s="42"/>
      <c r="BN15" s="42"/>
      <c r="BO15" s="42"/>
      <c r="BP15" s="42"/>
      <c r="BQ15" s="42"/>
      <c r="BR15" s="42"/>
      <c r="BS15" s="42"/>
      <c r="BT15" s="42"/>
      <c r="BU15" s="42"/>
      <c r="BV15" s="42"/>
      <c r="BW15" s="42"/>
      <c r="BX15" s="42"/>
      <c r="BY15" s="42"/>
      <c r="BZ15" s="43"/>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8" t="s">
        <v>27</v>
      </c>
      <c r="BM45" s="39"/>
      <c r="BN45" s="39"/>
      <c r="BO45" s="39"/>
      <c r="BP45" s="39"/>
      <c r="BQ45" s="39"/>
      <c r="BR45" s="39"/>
      <c r="BS45" s="39"/>
      <c r="BT45" s="39"/>
      <c r="BU45" s="39"/>
      <c r="BV45" s="39"/>
      <c r="BW45" s="39"/>
      <c r="BX45" s="39"/>
      <c r="BY45" s="39"/>
      <c r="BZ45" s="40"/>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1"/>
      <c r="BM46" s="42"/>
      <c r="BN46" s="42"/>
      <c r="BO46" s="42"/>
      <c r="BP46" s="42"/>
      <c r="BQ46" s="42"/>
      <c r="BR46" s="42"/>
      <c r="BS46" s="42"/>
      <c r="BT46" s="42"/>
      <c r="BU46" s="42"/>
      <c r="BV46" s="42"/>
      <c r="BW46" s="42"/>
      <c r="BX46" s="42"/>
      <c r="BY46" s="42"/>
      <c r="BZ46" s="43"/>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29" t="s">
        <v>116</v>
      </c>
      <c r="BM47" s="30"/>
      <c r="BN47" s="30"/>
      <c r="BO47" s="30"/>
      <c r="BP47" s="30"/>
      <c r="BQ47" s="30"/>
      <c r="BR47" s="30"/>
      <c r="BS47" s="30"/>
      <c r="BT47" s="30"/>
      <c r="BU47" s="30"/>
      <c r="BV47" s="30"/>
      <c r="BW47" s="30"/>
      <c r="BX47" s="30"/>
      <c r="BY47" s="30"/>
      <c r="BZ47" s="31"/>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29"/>
      <c r="BM48" s="30"/>
      <c r="BN48" s="30"/>
      <c r="BO48" s="30"/>
      <c r="BP48" s="30"/>
      <c r="BQ48" s="30"/>
      <c r="BR48" s="30"/>
      <c r="BS48" s="30"/>
      <c r="BT48" s="30"/>
      <c r="BU48" s="30"/>
      <c r="BV48" s="30"/>
      <c r="BW48" s="30"/>
      <c r="BX48" s="30"/>
      <c r="BY48" s="30"/>
      <c r="BZ48" s="31"/>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29"/>
      <c r="BM49" s="30"/>
      <c r="BN49" s="30"/>
      <c r="BO49" s="30"/>
      <c r="BP49" s="30"/>
      <c r="BQ49" s="30"/>
      <c r="BR49" s="30"/>
      <c r="BS49" s="30"/>
      <c r="BT49" s="30"/>
      <c r="BU49" s="30"/>
      <c r="BV49" s="30"/>
      <c r="BW49" s="30"/>
      <c r="BX49" s="30"/>
      <c r="BY49" s="30"/>
      <c r="BZ49" s="31"/>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29"/>
      <c r="BM50" s="30"/>
      <c r="BN50" s="30"/>
      <c r="BO50" s="30"/>
      <c r="BP50" s="30"/>
      <c r="BQ50" s="30"/>
      <c r="BR50" s="30"/>
      <c r="BS50" s="30"/>
      <c r="BT50" s="30"/>
      <c r="BU50" s="30"/>
      <c r="BV50" s="30"/>
      <c r="BW50" s="30"/>
      <c r="BX50" s="30"/>
      <c r="BY50" s="30"/>
      <c r="BZ50" s="31"/>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29"/>
      <c r="BM51" s="30"/>
      <c r="BN51" s="30"/>
      <c r="BO51" s="30"/>
      <c r="BP51" s="30"/>
      <c r="BQ51" s="30"/>
      <c r="BR51" s="30"/>
      <c r="BS51" s="30"/>
      <c r="BT51" s="30"/>
      <c r="BU51" s="30"/>
      <c r="BV51" s="30"/>
      <c r="BW51" s="30"/>
      <c r="BX51" s="30"/>
      <c r="BY51" s="30"/>
      <c r="BZ51" s="31"/>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29"/>
      <c r="BM52" s="30"/>
      <c r="BN52" s="30"/>
      <c r="BO52" s="30"/>
      <c r="BP52" s="30"/>
      <c r="BQ52" s="30"/>
      <c r="BR52" s="30"/>
      <c r="BS52" s="30"/>
      <c r="BT52" s="30"/>
      <c r="BU52" s="30"/>
      <c r="BV52" s="30"/>
      <c r="BW52" s="30"/>
      <c r="BX52" s="30"/>
      <c r="BY52" s="30"/>
      <c r="BZ52" s="31"/>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29"/>
      <c r="BM53" s="30"/>
      <c r="BN53" s="30"/>
      <c r="BO53" s="30"/>
      <c r="BP53" s="30"/>
      <c r="BQ53" s="30"/>
      <c r="BR53" s="30"/>
      <c r="BS53" s="30"/>
      <c r="BT53" s="30"/>
      <c r="BU53" s="30"/>
      <c r="BV53" s="30"/>
      <c r="BW53" s="30"/>
      <c r="BX53" s="30"/>
      <c r="BY53" s="30"/>
      <c r="BZ53" s="31"/>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29"/>
      <c r="BM54" s="30"/>
      <c r="BN54" s="30"/>
      <c r="BO54" s="30"/>
      <c r="BP54" s="30"/>
      <c r="BQ54" s="30"/>
      <c r="BR54" s="30"/>
      <c r="BS54" s="30"/>
      <c r="BT54" s="30"/>
      <c r="BU54" s="30"/>
      <c r="BV54" s="30"/>
      <c r="BW54" s="30"/>
      <c r="BX54" s="30"/>
      <c r="BY54" s="30"/>
      <c r="BZ54" s="31"/>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29"/>
      <c r="BM55" s="30"/>
      <c r="BN55" s="30"/>
      <c r="BO55" s="30"/>
      <c r="BP55" s="30"/>
      <c r="BQ55" s="30"/>
      <c r="BR55" s="30"/>
      <c r="BS55" s="30"/>
      <c r="BT55" s="30"/>
      <c r="BU55" s="30"/>
      <c r="BV55" s="30"/>
      <c r="BW55" s="30"/>
      <c r="BX55" s="30"/>
      <c r="BY55" s="30"/>
      <c r="BZ55" s="31"/>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29"/>
      <c r="BM56" s="30"/>
      <c r="BN56" s="30"/>
      <c r="BO56" s="30"/>
      <c r="BP56" s="30"/>
      <c r="BQ56" s="30"/>
      <c r="BR56" s="30"/>
      <c r="BS56" s="30"/>
      <c r="BT56" s="30"/>
      <c r="BU56" s="30"/>
      <c r="BV56" s="30"/>
      <c r="BW56" s="30"/>
      <c r="BX56" s="30"/>
      <c r="BY56" s="30"/>
      <c r="BZ56" s="31"/>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29"/>
      <c r="BM57" s="30"/>
      <c r="BN57" s="30"/>
      <c r="BO57" s="30"/>
      <c r="BP57" s="30"/>
      <c r="BQ57" s="30"/>
      <c r="BR57" s="30"/>
      <c r="BS57" s="30"/>
      <c r="BT57" s="30"/>
      <c r="BU57" s="30"/>
      <c r="BV57" s="30"/>
      <c r="BW57" s="30"/>
      <c r="BX57" s="30"/>
      <c r="BY57" s="30"/>
      <c r="BZ57" s="31"/>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29"/>
      <c r="BM58" s="30"/>
      <c r="BN58" s="30"/>
      <c r="BO58" s="30"/>
      <c r="BP58" s="30"/>
      <c r="BQ58" s="30"/>
      <c r="BR58" s="30"/>
      <c r="BS58" s="30"/>
      <c r="BT58" s="30"/>
      <c r="BU58" s="30"/>
      <c r="BV58" s="30"/>
      <c r="BW58" s="30"/>
      <c r="BX58" s="30"/>
      <c r="BY58" s="30"/>
      <c r="BZ58" s="31"/>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29"/>
      <c r="BM59" s="30"/>
      <c r="BN59" s="30"/>
      <c r="BO59" s="30"/>
      <c r="BP59" s="30"/>
      <c r="BQ59" s="30"/>
      <c r="BR59" s="30"/>
      <c r="BS59" s="30"/>
      <c r="BT59" s="30"/>
      <c r="BU59" s="30"/>
      <c r="BV59" s="30"/>
      <c r="BW59" s="30"/>
      <c r="BX59" s="30"/>
      <c r="BY59" s="30"/>
      <c r="BZ59" s="31"/>
    </row>
    <row r="60" spans="1:78" ht="13.5" customHeight="1" x14ac:dyDescent="0.15">
      <c r="A60" s="2"/>
      <c r="B60" s="35" t="s">
        <v>28</v>
      </c>
      <c r="C60" s="36"/>
      <c r="D60" s="36"/>
      <c r="E60" s="36"/>
      <c r="F60" s="36"/>
      <c r="G60" s="36"/>
      <c r="H60" s="36"/>
      <c r="I60" s="36"/>
      <c r="J60" s="36"/>
      <c r="K60" s="36"/>
      <c r="L60" s="36"/>
      <c r="M60" s="36"/>
      <c r="N60" s="36"/>
      <c r="O60" s="36"/>
      <c r="P60" s="36"/>
      <c r="Q60" s="36"/>
      <c r="R60" s="36"/>
      <c r="S60" s="36"/>
      <c r="T60" s="36"/>
      <c r="U60" s="36"/>
      <c r="V60" s="36"/>
      <c r="W60" s="36"/>
      <c r="X60" s="36"/>
      <c r="Y60" s="36"/>
      <c r="Z60" s="36"/>
      <c r="AA60" s="36"/>
      <c r="AB60" s="36"/>
      <c r="AC60" s="36"/>
      <c r="AD60" s="36"/>
      <c r="AE60" s="36"/>
      <c r="AF60" s="36"/>
      <c r="AG60" s="36"/>
      <c r="AH60" s="36"/>
      <c r="AI60" s="36"/>
      <c r="AJ60" s="36"/>
      <c r="AK60" s="36"/>
      <c r="AL60" s="36"/>
      <c r="AM60" s="36"/>
      <c r="AN60" s="36"/>
      <c r="AO60" s="36"/>
      <c r="AP60" s="36"/>
      <c r="AQ60" s="36"/>
      <c r="AR60" s="36"/>
      <c r="AS60" s="36"/>
      <c r="AT60" s="36"/>
      <c r="AU60" s="36"/>
      <c r="AV60" s="36"/>
      <c r="AW60" s="36"/>
      <c r="AX60" s="36"/>
      <c r="AY60" s="36"/>
      <c r="AZ60" s="36"/>
      <c r="BA60" s="36"/>
      <c r="BB60" s="36"/>
      <c r="BC60" s="36"/>
      <c r="BD60" s="36"/>
      <c r="BE60" s="36"/>
      <c r="BF60" s="36"/>
      <c r="BG60" s="36"/>
      <c r="BH60" s="36"/>
      <c r="BI60" s="36"/>
      <c r="BJ60" s="37"/>
      <c r="BK60" s="2"/>
      <c r="BL60" s="29"/>
      <c r="BM60" s="30"/>
      <c r="BN60" s="30"/>
      <c r="BO60" s="30"/>
      <c r="BP60" s="30"/>
      <c r="BQ60" s="30"/>
      <c r="BR60" s="30"/>
      <c r="BS60" s="30"/>
      <c r="BT60" s="30"/>
      <c r="BU60" s="30"/>
      <c r="BV60" s="30"/>
      <c r="BW60" s="30"/>
      <c r="BX60" s="30"/>
      <c r="BY60" s="30"/>
      <c r="BZ60" s="31"/>
    </row>
    <row r="61" spans="1:78" ht="13.5" customHeight="1" x14ac:dyDescent="0.15">
      <c r="A61" s="2"/>
      <c r="B61" s="35"/>
      <c r="C61" s="36"/>
      <c r="D61" s="36"/>
      <c r="E61" s="36"/>
      <c r="F61" s="36"/>
      <c r="G61" s="36"/>
      <c r="H61" s="36"/>
      <c r="I61" s="36"/>
      <c r="J61" s="36"/>
      <c r="K61" s="36"/>
      <c r="L61" s="36"/>
      <c r="M61" s="36"/>
      <c r="N61" s="36"/>
      <c r="O61" s="36"/>
      <c r="P61" s="36"/>
      <c r="Q61" s="36"/>
      <c r="R61" s="36"/>
      <c r="S61" s="36"/>
      <c r="T61" s="36"/>
      <c r="U61" s="36"/>
      <c r="V61" s="36"/>
      <c r="W61" s="36"/>
      <c r="X61" s="36"/>
      <c r="Y61" s="36"/>
      <c r="Z61" s="36"/>
      <c r="AA61" s="36"/>
      <c r="AB61" s="36"/>
      <c r="AC61" s="36"/>
      <c r="AD61" s="36"/>
      <c r="AE61" s="36"/>
      <c r="AF61" s="36"/>
      <c r="AG61" s="36"/>
      <c r="AH61" s="36"/>
      <c r="AI61" s="36"/>
      <c r="AJ61" s="36"/>
      <c r="AK61" s="36"/>
      <c r="AL61" s="36"/>
      <c r="AM61" s="36"/>
      <c r="AN61" s="36"/>
      <c r="AO61" s="36"/>
      <c r="AP61" s="36"/>
      <c r="AQ61" s="36"/>
      <c r="AR61" s="36"/>
      <c r="AS61" s="36"/>
      <c r="AT61" s="36"/>
      <c r="AU61" s="36"/>
      <c r="AV61" s="36"/>
      <c r="AW61" s="36"/>
      <c r="AX61" s="36"/>
      <c r="AY61" s="36"/>
      <c r="AZ61" s="36"/>
      <c r="BA61" s="36"/>
      <c r="BB61" s="36"/>
      <c r="BC61" s="36"/>
      <c r="BD61" s="36"/>
      <c r="BE61" s="36"/>
      <c r="BF61" s="36"/>
      <c r="BG61" s="36"/>
      <c r="BH61" s="36"/>
      <c r="BI61" s="36"/>
      <c r="BJ61" s="37"/>
      <c r="BK61" s="2"/>
      <c r="BL61" s="29"/>
      <c r="BM61" s="30"/>
      <c r="BN61" s="30"/>
      <c r="BO61" s="30"/>
      <c r="BP61" s="30"/>
      <c r="BQ61" s="30"/>
      <c r="BR61" s="30"/>
      <c r="BS61" s="30"/>
      <c r="BT61" s="30"/>
      <c r="BU61" s="30"/>
      <c r="BV61" s="30"/>
      <c r="BW61" s="30"/>
      <c r="BX61" s="30"/>
      <c r="BY61" s="30"/>
      <c r="BZ61" s="31"/>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29"/>
      <c r="BM62" s="30"/>
      <c r="BN62" s="30"/>
      <c r="BO62" s="30"/>
      <c r="BP62" s="30"/>
      <c r="BQ62" s="30"/>
      <c r="BR62" s="30"/>
      <c r="BS62" s="30"/>
      <c r="BT62" s="30"/>
      <c r="BU62" s="30"/>
      <c r="BV62" s="30"/>
      <c r="BW62" s="30"/>
      <c r="BX62" s="30"/>
      <c r="BY62" s="30"/>
      <c r="BZ62" s="31"/>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2"/>
      <c r="BM63" s="33"/>
      <c r="BN63" s="33"/>
      <c r="BO63" s="33"/>
      <c r="BP63" s="33"/>
      <c r="BQ63" s="33"/>
      <c r="BR63" s="33"/>
      <c r="BS63" s="33"/>
      <c r="BT63" s="33"/>
      <c r="BU63" s="33"/>
      <c r="BV63" s="33"/>
      <c r="BW63" s="33"/>
      <c r="BX63" s="33"/>
      <c r="BY63" s="33"/>
      <c r="BZ63" s="3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8" t="s">
        <v>29</v>
      </c>
      <c r="BM64" s="39"/>
      <c r="BN64" s="39"/>
      <c r="BO64" s="39"/>
      <c r="BP64" s="39"/>
      <c r="BQ64" s="39"/>
      <c r="BR64" s="39"/>
      <c r="BS64" s="39"/>
      <c r="BT64" s="39"/>
      <c r="BU64" s="39"/>
      <c r="BV64" s="39"/>
      <c r="BW64" s="39"/>
      <c r="BX64" s="39"/>
      <c r="BY64" s="39"/>
      <c r="BZ64" s="40"/>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1"/>
      <c r="BM65" s="42"/>
      <c r="BN65" s="42"/>
      <c r="BO65" s="42"/>
      <c r="BP65" s="42"/>
      <c r="BQ65" s="42"/>
      <c r="BR65" s="42"/>
      <c r="BS65" s="42"/>
      <c r="BT65" s="42"/>
      <c r="BU65" s="42"/>
      <c r="BV65" s="42"/>
      <c r="BW65" s="42"/>
      <c r="BX65" s="42"/>
      <c r="BY65" s="42"/>
      <c r="BZ65" s="43"/>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29" t="s">
        <v>115</v>
      </c>
      <c r="BM66" s="30"/>
      <c r="BN66" s="30"/>
      <c r="BO66" s="30"/>
      <c r="BP66" s="30"/>
      <c r="BQ66" s="30"/>
      <c r="BR66" s="30"/>
      <c r="BS66" s="30"/>
      <c r="BT66" s="30"/>
      <c r="BU66" s="30"/>
      <c r="BV66" s="30"/>
      <c r="BW66" s="30"/>
      <c r="BX66" s="30"/>
      <c r="BY66" s="30"/>
      <c r="BZ66" s="31"/>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29"/>
      <c r="BM67" s="30"/>
      <c r="BN67" s="30"/>
      <c r="BO67" s="30"/>
      <c r="BP67" s="30"/>
      <c r="BQ67" s="30"/>
      <c r="BR67" s="30"/>
      <c r="BS67" s="30"/>
      <c r="BT67" s="30"/>
      <c r="BU67" s="30"/>
      <c r="BV67" s="30"/>
      <c r="BW67" s="30"/>
      <c r="BX67" s="30"/>
      <c r="BY67" s="30"/>
      <c r="BZ67" s="31"/>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29"/>
      <c r="BM68" s="30"/>
      <c r="BN68" s="30"/>
      <c r="BO68" s="30"/>
      <c r="BP68" s="30"/>
      <c r="BQ68" s="30"/>
      <c r="BR68" s="30"/>
      <c r="BS68" s="30"/>
      <c r="BT68" s="30"/>
      <c r="BU68" s="30"/>
      <c r="BV68" s="30"/>
      <c r="BW68" s="30"/>
      <c r="BX68" s="30"/>
      <c r="BY68" s="30"/>
      <c r="BZ68" s="31"/>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29"/>
      <c r="BM69" s="30"/>
      <c r="BN69" s="30"/>
      <c r="BO69" s="30"/>
      <c r="BP69" s="30"/>
      <c r="BQ69" s="30"/>
      <c r="BR69" s="30"/>
      <c r="BS69" s="30"/>
      <c r="BT69" s="30"/>
      <c r="BU69" s="30"/>
      <c r="BV69" s="30"/>
      <c r="BW69" s="30"/>
      <c r="BX69" s="30"/>
      <c r="BY69" s="30"/>
      <c r="BZ69" s="31"/>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29"/>
      <c r="BM70" s="30"/>
      <c r="BN70" s="30"/>
      <c r="BO70" s="30"/>
      <c r="BP70" s="30"/>
      <c r="BQ70" s="30"/>
      <c r="BR70" s="30"/>
      <c r="BS70" s="30"/>
      <c r="BT70" s="30"/>
      <c r="BU70" s="30"/>
      <c r="BV70" s="30"/>
      <c r="BW70" s="30"/>
      <c r="BX70" s="30"/>
      <c r="BY70" s="30"/>
      <c r="BZ70" s="31"/>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29"/>
      <c r="BM71" s="30"/>
      <c r="BN71" s="30"/>
      <c r="BO71" s="30"/>
      <c r="BP71" s="30"/>
      <c r="BQ71" s="30"/>
      <c r="BR71" s="30"/>
      <c r="BS71" s="30"/>
      <c r="BT71" s="30"/>
      <c r="BU71" s="30"/>
      <c r="BV71" s="30"/>
      <c r="BW71" s="30"/>
      <c r="BX71" s="30"/>
      <c r="BY71" s="30"/>
      <c r="BZ71" s="31"/>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29"/>
      <c r="BM72" s="30"/>
      <c r="BN72" s="30"/>
      <c r="BO72" s="30"/>
      <c r="BP72" s="30"/>
      <c r="BQ72" s="30"/>
      <c r="BR72" s="30"/>
      <c r="BS72" s="30"/>
      <c r="BT72" s="30"/>
      <c r="BU72" s="30"/>
      <c r="BV72" s="30"/>
      <c r="BW72" s="30"/>
      <c r="BX72" s="30"/>
      <c r="BY72" s="30"/>
      <c r="BZ72" s="31"/>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29"/>
      <c r="BM73" s="30"/>
      <c r="BN73" s="30"/>
      <c r="BO73" s="30"/>
      <c r="BP73" s="30"/>
      <c r="BQ73" s="30"/>
      <c r="BR73" s="30"/>
      <c r="BS73" s="30"/>
      <c r="BT73" s="30"/>
      <c r="BU73" s="30"/>
      <c r="BV73" s="30"/>
      <c r="BW73" s="30"/>
      <c r="BX73" s="30"/>
      <c r="BY73" s="30"/>
      <c r="BZ73" s="31"/>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29"/>
      <c r="BM74" s="30"/>
      <c r="BN74" s="30"/>
      <c r="BO74" s="30"/>
      <c r="BP74" s="30"/>
      <c r="BQ74" s="30"/>
      <c r="BR74" s="30"/>
      <c r="BS74" s="30"/>
      <c r="BT74" s="30"/>
      <c r="BU74" s="30"/>
      <c r="BV74" s="30"/>
      <c r="BW74" s="30"/>
      <c r="BX74" s="30"/>
      <c r="BY74" s="30"/>
      <c r="BZ74" s="31"/>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29"/>
      <c r="BM75" s="30"/>
      <c r="BN75" s="30"/>
      <c r="BO75" s="30"/>
      <c r="BP75" s="30"/>
      <c r="BQ75" s="30"/>
      <c r="BR75" s="30"/>
      <c r="BS75" s="30"/>
      <c r="BT75" s="30"/>
      <c r="BU75" s="30"/>
      <c r="BV75" s="30"/>
      <c r="BW75" s="30"/>
      <c r="BX75" s="30"/>
      <c r="BY75" s="30"/>
      <c r="BZ75" s="31"/>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29"/>
      <c r="BM76" s="30"/>
      <c r="BN76" s="30"/>
      <c r="BO76" s="30"/>
      <c r="BP76" s="30"/>
      <c r="BQ76" s="30"/>
      <c r="BR76" s="30"/>
      <c r="BS76" s="30"/>
      <c r="BT76" s="30"/>
      <c r="BU76" s="30"/>
      <c r="BV76" s="30"/>
      <c r="BW76" s="30"/>
      <c r="BX76" s="30"/>
      <c r="BY76" s="30"/>
      <c r="BZ76" s="31"/>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29"/>
      <c r="BM77" s="30"/>
      <c r="BN77" s="30"/>
      <c r="BO77" s="30"/>
      <c r="BP77" s="30"/>
      <c r="BQ77" s="30"/>
      <c r="BR77" s="30"/>
      <c r="BS77" s="30"/>
      <c r="BT77" s="30"/>
      <c r="BU77" s="30"/>
      <c r="BV77" s="30"/>
      <c r="BW77" s="30"/>
      <c r="BX77" s="30"/>
      <c r="BY77" s="30"/>
      <c r="BZ77" s="31"/>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29"/>
      <c r="BM78" s="30"/>
      <c r="BN78" s="30"/>
      <c r="BO78" s="30"/>
      <c r="BP78" s="30"/>
      <c r="BQ78" s="30"/>
      <c r="BR78" s="30"/>
      <c r="BS78" s="30"/>
      <c r="BT78" s="30"/>
      <c r="BU78" s="30"/>
      <c r="BV78" s="30"/>
      <c r="BW78" s="30"/>
      <c r="BX78" s="30"/>
      <c r="BY78" s="30"/>
      <c r="BZ78" s="31"/>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29"/>
      <c r="BM79" s="30"/>
      <c r="BN79" s="30"/>
      <c r="BO79" s="30"/>
      <c r="BP79" s="30"/>
      <c r="BQ79" s="30"/>
      <c r="BR79" s="30"/>
      <c r="BS79" s="30"/>
      <c r="BT79" s="30"/>
      <c r="BU79" s="30"/>
      <c r="BV79" s="30"/>
      <c r="BW79" s="30"/>
      <c r="BX79" s="30"/>
      <c r="BY79" s="30"/>
      <c r="BZ79" s="31"/>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29"/>
      <c r="BM80" s="30"/>
      <c r="BN80" s="30"/>
      <c r="BO80" s="30"/>
      <c r="BP80" s="30"/>
      <c r="BQ80" s="30"/>
      <c r="BR80" s="30"/>
      <c r="BS80" s="30"/>
      <c r="BT80" s="30"/>
      <c r="BU80" s="30"/>
      <c r="BV80" s="30"/>
      <c r="BW80" s="30"/>
      <c r="BX80" s="30"/>
      <c r="BY80" s="30"/>
      <c r="BZ80" s="31"/>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29"/>
      <c r="BM81" s="30"/>
      <c r="BN81" s="30"/>
      <c r="BO81" s="30"/>
      <c r="BP81" s="30"/>
      <c r="BQ81" s="30"/>
      <c r="BR81" s="30"/>
      <c r="BS81" s="30"/>
      <c r="BT81" s="30"/>
      <c r="BU81" s="30"/>
      <c r="BV81" s="30"/>
      <c r="BW81" s="30"/>
      <c r="BX81" s="30"/>
      <c r="BY81" s="30"/>
      <c r="BZ81" s="31"/>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2"/>
      <c r="BM82" s="33"/>
      <c r="BN82" s="33"/>
      <c r="BO82" s="33"/>
      <c r="BP82" s="33"/>
      <c r="BQ82" s="33"/>
      <c r="BR82" s="33"/>
      <c r="BS82" s="33"/>
      <c r="BT82" s="33"/>
      <c r="BU82" s="33"/>
      <c r="BV82" s="33"/>
      <c r="BW82" s="33"/>
      <c r="BX82" s="33"/>
      <c r="BY82" s="33"/>
      <c r="BZ82" s="34"/>
    </row>
    <row r="83" spans="1:78" x14ac:dyDescent="0.15">
      <c r="C83" s="44" t="s">
        <v>30</v>
      </c>
      <c r="D83" s="44"/>
      <c r="E83" s="44"/>
      <c r="F83" s="44"/>
      <c r="G83" s="44"/>
      <c r="H83" s="44"/>
      <c r="I83" s="44"/>
      <c r="J83" s="44"/>
      <c r="K83" s="44"/>
      <c r="L83" s="44"/>
      <c r="M83" s="44"/>
      <c r="N83" s="44"/>
      <c r="O83" s="44"/>
      <c r="P83" s="44"/>
      <c r="Q83" s="44"/>
      <c r="R83" s="44"/>
      <c r="S83" s="44"/>
      <c r="T83" s="44"/>
      <c r="U83" s="44"/>
      <c r="V83" s="44"/>
      <c r="W83" s="44"/>
      <c r="X83" s="44"/>
      <c r="Y83" s="44"/>
      <c r="Z83" s="44"/>
      <c r="AA83" s="44"/>
      <c r="AB83" s="44"/>
      <c r="AC83" s="44"/>
      <c r="AD83" s="44"/>
      <c r="AE83" s="44"/>
      <c r="AF83" s="44"/>
      <c r="AG83" s="44"/>
      <c r="AH83" s="44"/>
      <c r="AI83" s="44"/>
      <c r="AJ83" s="44"/>
      <c r="AK83" s="44"/>
      <c r="AL83" s="44"/>
      <c r="AM83" s="44"/>
      <c r="AN83" s="44"/>
      <c r="AO83" s="44"/>
      <c r="AP83" s="44"/>
      <c r="AQ83" s="44"/>
      <c r="AR83" s="44"/>
      <c r="AS83" s="44"/>
      <c r="AT83" s="44"/>
      <c r="AU83" s="44"/>
      <c r="AV83" s="44"/>
      <c r="AW83" s="44"/>
      <c r="AX83" s="44"/>
      <c r="AY83" s="44"/>
      <c r="AZ83" s="44"/>
      <c r="BA83" s="44"/>
      <c r="BB83" s="44"/>
      <c r="BC83" s="44"/>
      <c r="BD83" s="44"/>
      <c r="BE83" s="44"/>
      <c r="BF83" s="44"/>
      <c r="BG83" s="44"/>
      <c r="BH83" s="44"/>
      <c r="BI83" s="44"/>
      <c r="BJ83" s="44"/>
    </row>
    <row r="84" spans="1:78" hidden="1" x14ac:dyDescent="0.15">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15">
      <c r="B85" s="12"/>
      <c r="C85" s="12"/>
      <c r="D85" s="12"/>
      <c r="E85" s="12" t="str">
        <f>データ!AI6</f>
        <v>【106.11】</v>
      </c>
      <c r="F85" s="12" t="str">
        <f>データ!AT6</f>
        <v>【3.15】</v>
      </c>
      <c r="G85" s="12" t="str">
        <f>データ!BE6</f>
        <v>【73.44】</v>
      </c>
      <c r="H85" s="12" t="str">
        <f>データ!BP6</f>
        <v>【652.82】</v>
      </c>
      <c r="I85" s="12" t="str">
        <f>データ!CA6</f>
        <v>【97.61】</v>
      </c>
      <c r="J85" s="12" t="str">
        <f>データ!CL6</f>
        <v>【138.29】</v>
      </c>
      <c r="K85" s="12" t="str">
        <f>データ!CW6</f>
        <v>【59.10】</v>
      </c>
      <c r="L85" s="12" t="str">
        <f>データ!DH6</f>
        <v>【95.82】</v>
      </c>
      <c r="M85" s="12" t="str">
        <f>データ!DS6</f>
        <v>【39.74】</v>
      </c>
      <c r="N85" s="12" t="str">
        <f>データ!ED6</f>
        <v>【7.62】</v>
      </c>
      <c r="O85" s="12" t="str">
        <f>データ!EO6</f>
        <v>【0.23】</v>
      </c>
    </row>
  </sheetData>
  <sheetProtection algorithmName="SHA-512" hashValue="4YFkPYCZjNXFT2bodH65pfvf1jVA+5xvomvYYANI4JJkMnjdYd6pExDqaU0sVlJaBD3G68VdlzX9Ikwc3e4G8w==" saltValue="UbssmxbjuEfbRSzfZRgyHw==" spinCount="100000" sheet="1" objects="1" scenarios="1" formatCells="0" formatColumns="0" formatRows="0"/>
  <customSheetViews>
    <customSheetView guid="{A28E9910-1264-46EB-94BB-A16866EC3256}" scale="52" showGridLines="0" fitToPage="1" hiddenRows="1">
      <pageMargins left="0.19685039370078741" right="0.19685039370078741" top="0.19685039370078741" bottom="0.19685039370078741" header="0.19685039370078741" footer="0.19685039370078741"/>
      <printOptions horizontalCentered="1" verticalCentered="1"/>
      <pageSetup paperSize="8" scale="74" orientation="landscape" useFirstPageNumber="1" r:id="rId1"/>
    </customSheetView>
    <customSheetView guid="{589B1D6E-5611-4118-BEDF-573BA30468F1}" showPageBreaks="1" showGridLines="0" fitToPage="1" hiddenRows="1" topLeftCell="N47">
      <selection activeCell="BL16" sqref="BL16:BZ44"/>
      <pageMargins left="0.19685039370078741" right="0.19685039370078741" top="0.19685039370078741" bottom="0.19685039370078741" header="0.19685039370078741" footer="0.19685039370078741"/>
      <printOptions horizontalCentered="1" verticalCentered="1"/>
      <pageSetup paperSize="8" scale="74" orientation="landscape" useFirstPageNumber="1" r:id="rId2"/>
    </customSheetView>
    <customSheetView guid="{B170CE4E-DFC2-4578-813C-2A36001EE99D}" scale="91" showGridLines="0" fitToPage="1" hiddenRows="1" topLeftCell="H1">
      <selection activeCell="BL16" sqref="BL16:BZ44"/>
      <pageMargins left="0.19685039370078741" right="0.19685039370078741" top="0.19685039370078741" bottom="0.19685039370078741" header="0.19685039370078741" footer="0.19685039370078741"/>
      <printOptions horizontalCentered="1" verticalCentered="1"/>
      <pageSetup paperSize="9" scale="10" orientation="landscape" useFirstPageNumber="1" r:id="rId3"/>
    </customSheetView>
  </customSheetViews>
  <mergeCells count="51">
    <mergeCell ref="B2:BZ4"/>
    <mergeCell ref="B6:AC6"/>
    <mergeCell ref="B7:H7"/>
    <mergeCell ref="I7:O7"/>
    <mergeCell ref="P7:V7"/>
    <mergeCell ref="W7:AC7"/>
    <mergeCell ref="AD7:AJ7"/>
    <mergeCell ref="AL7:AS7"/>
    <mergeCell ref="AT7:BA7"/>
    <mergeCell ref="BB7:BI7"/>
    <mergeCell ref="BL7:BY7"/>
    <mergeCell ref="AT8:BA8"/>
    <mergeCell ref="BB8:BI8"/>
    <mergeCell ref="BL8:BM8"/>
    <mergeCell ref="BN8:BY8"/>
    <mergeCell ref="B8:H8"/>
    <mergeCell ref="I8:O8"/>
    <mergeCell ref="P8:V8"/>
    <mergeCell ref="W8:AC8"/>
    <mergeCell ref="AD8:AJ8"/>
    <mergeCell ref="P9:V9"/>
    <mergeCell ref="W9:AC9"/>
    <mergeCell ref="AD9:AJ9"/>
    <mergeCell ref="AL8:AS8"/>
    <mergeCell ref="AL9:AS9"/>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AL10:AS10"/>
    <mergeCell ref="AT10:BA10"/>
    <mergeCell ref="BB10:BI10"/>
    <mergeCell ref="BL10:BM10"/>
    <mergeCell ref="BN10:BY10"/>
    <mergeCell ref="BL47:BZ63"/>
    <mergeCell ref="B60:BJ61"/>
    <mergeCell ref="BL64:BZ65"/>
    <mergeCell ref="BL66:BZ82"/>
    <mergeCell ref="C83:BJ83"/>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15">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15">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15">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15">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15">
      <c r="A6" s="14" t="s">
        <v>95</v>
      </c>
      <c r="B6" s="19">
        <f>B7</f>
        <v>2022</v>
      </c>
      <c r="C6" s="19">
        <f t="shared" ref="C6:X6" si="3">C7</f>
        <v>462225</v>
      </c>
      <c r="D6" s="19">
        <f t="shared" si="3"/>
        <v>46</v>
      </c>
      <c r="E6" s="19">
        <f t="shared" si="3"/>
        <v>17</v>
      </c>
      <c r="F6" s="19">
        <f t="shared" si="3"/>
        <v>1</v>
      </c>
      <c r="G6" s="19">
        <f t="shared" si="3"/>
        <v>0</v>
      </c>
      <c r="H6" s="19" t="str">
        <f t="shared" si="3"/>
        <v>鹿児島県　奄美市</v>
      </c>
      <c r="I6" s="19" t="str">
        <f t="shared" si="3"/>
        <v>法適用</v>
      </c>
      <c r="J6" s="19" t="str">
        <f t="shared" si="3"/>
        <v>下水道事業</v>
      </c>
      <c r="K6" s="19" t="str">
        <f t="shared" si="3"/>
        <v>公共下水道</v>
      </c>
      <c r="L6" s="19" t="str">
        <f t="shared" si="3"/>
        <v>Bc1</v>
      </c>
      <c r="M6" s="19" t="str">
        <f t="shared" si="3"/>
        <v>非設置</v>
      </c>
      <c r="N6" s="20" t="str">
        <f t="shared" si="3"/>
        <v>-</v>
      </c>
      <c r="O6" s="20">
        <f t="shared" si="3"/>
        <v>59.22</v>
      </c>
      <c r="P6" s="20">
        <f t="shared" si="3"/>
        <v>77.709999999999994</v>
      </c>
      <c r="Q6" s="20">
        <f t="shared" si="3"/>
        <v>94.16</v>
      </c>
      <c r="R6" s="20">
        <f t="shared" si="3"/>
        <v>2616</v>
      </c>
      <c r="S6" s="20">
        <f t="shared" si="3"/>
        <v>41670</v>
      </c>
      <c r="T6" s="20">
        <f t="shared" si="3"/>
        <v>308.33</v>
      </c>
      <c r="U6" s="20">
        <f t="shared" si="3"/>
        <v>135.15</v>
      </c>
      <c r="V6" s="20">
        <f t="shared" si="3"/>
        <v>31854</v>
      </c>
      <c r="W6" s="20">
        <f t="shared" si="3"/>
        <v>5.26</v>
      </c>
      <c r="X6" s="20">
        <f t="shared" si="3"/>
        <v>6055.89</v>
      </c>
      <c r="Y6" s="21" t="str">
        <f>IF(Y7="",NA(),Y7)</f>
        <v>-</v>
      </c>
      <c r="Z6" s="21" t="str">
        <f t="shared" ref="Z6:AH6" si="4">IF(Z7="",NA(),Z7)</f>
        <v>-</v>
      </c>
      <c r="AA6" s="21">
        <f t="shared" si="4"/>
        <v>119.06</v>
      </c>
      <c r="AB6" s="21">
        <f t="shared" si="4"/>
        <v>107.5</v>
      </c>
      <c r="AC6" s="21">
        <f t="shared" si="4"/>
        <v>112.86</v>
      </c>
      <c r="AD6" s="21" t="str">
        <f t="shared" si="4"/>
        <v>-</v>
      </c>
      <c r="AE6" s="21" t="str">
        <f t="shared" si="4"/>
        <v>-</v>
      </c>
      <c r="AF6" s="21">
        <f t="shared" si="4"/>
        <v>106.67</v>
      </c>
      <c r="AG6" s="21">
        <f t="shared" si="4"/>
        <v>106.9</v>
      </c>
      <c r="AH6" s="21">
        <f t="shared" si="4"/>
        <v>106.74</v>
      </c>
      <c r="AI6" s="20" t="str">
        <f>IF(AI7="","",IF(AI7="-","【-】","【"&amp;SUBSTITUTE(TEXT(AI7,"#,##0.00"),"-","△")&amp;"】"))</f>
        <v>【106.11】</v>
      </c>
      <c r="AJ6" s="21" t="str">
        <f>IF(AJ7="",NA(),AJ7)</f>
        <v>-</v>
      </c>
      <c r="AK6" s="21" t="str">
        <f t="shared" ref="AK6:AS6" si="5">IF(AK7="",NA(),AK7)</f>
        <v>-</v>
      </c>
      <c r="AL6" s="20">
        <f t="shared" si="5"/>
        <v>0</v>
      </c>
      <c r="AM6" s="20">
        <f t="shared" si="5"/>
        <v>0</v>
      </c>
      <c r="AN6" s="20">
        <f t="shared" si="5"/>
        <v>0</v>
      </c>
      <c r="AO6" s="21" t="str">
        <f t="shared" si="5"/>
        <v>-</v>
      </c>
      <c r="AP6" s="21" t="str">
        <f t="shared" si="5"/>
        <v>-</v>
      </c>
      <c r="AQ6" s="21">
        <f t="shared" si="5"/>
        <v>3.68</v>
      </c>
      <c r="AR6" s="21">
        <f t="shared" si="5"/>
        <v>5.3</v>
      </c>
      <c r="AS6" s="21">
        <f t="shared" si="5"/>
        <v>6.49</v>
      </c>
      <c r="AT6" s="20" t="str">
        <f>IF(AT7="","",IF(AT7="-","【-】","【"&amp;SUBSTITUTE(TEXT(AT7,"#,##0.00"),"-","△")&amp;"】"))</f>
        <v>【3.15】</v>
      </c>
      <c r="AU6" s="21" t="str">
        <f>IF(AU7="",NA(),AU7)</f>
        <v>-</v>
      </c>
      <c r="AV6" s="21" t="str">
        <f t="shared" ref="AV6:BD6" si="6">IF(AV7="",NA(),AV7)</f>
        <v>-</v>
      </c>
      <c r="AW6" s="21">
        <f t="shared" si="6"/>
        <v>36.01</v>
      </c>
      <c r="AX6" s="21">
        <f t="shared" si="6"/>
        <v>44.99</v>
      </c>
      <c r="AY6" s="21">
        <f t="shared" si="6"/>
        <v>51.4</v>
      </c>
      <c r="AZ6" s="21" t="str">
        <f t="shared" si="6"/>
        <v>-</v>
      </c>
      <c r="BA6" s="21" t="str">
        <f t="shared" si="6"/>
        <v>-</v>
      </c>
      <c r="BB6" s="21">
        <f t="shared" si="6"/>
        <v>67.86</v>
      </c>
      <c r="BC6" s="21">
        <f t="shared" si="6"/>
        <v>72.92</v>
      </c>
      <c r="BD6" s="21">
        <f t="shared" si="6"/>
        <v>81.19</v>
      </c>
      <c r="BE6" s="20" t="str">
        <f>IF(BE7="","",IF(BE7="-","【-】","【"&amp;SUBSTITUTE(TEXT(BE7,"#,##0.00"),"-","△")&amp;"】"))</f>
        <v>【73.44】</v>
      </c>
      <c r="BF6" s="21" t="str">
        <f>IF(BF7="",NA(),BF7)</f>
        <v>-</v>
      </c>
      <c r="BG6" s="21" t="str">
        <f t="shared" ref="BG6:BO6" si="7">IF(BG7="",NA(),BG7)</f>
        <v>-</v>
      </c>
      <c r="BH6" s="21">
        <f t="shared" si="7"/>
        <v>447.01</v>
      </c>
      <c r="BI6" s="21">
        <f t="shared" si="7"/>
        <v>386.52</v>
      </c>
      <c r="BJ6" s="21">
        <f t="shared" si="7"/>
        <v>468.73</v>
      </c>
      <c r="BK6" s="21" t="str">
        <f t="shared" si="7"/>
        <v>-</v>
      </c>
      <c r="BL6" s="21" t="str">
        <f t="shared" si="7"/>
        <v>-</v>
      </c>
      <c r="BM6" s="21">
        <f t="shared" si="7"/>
        <v>709.4</v>
      </c>
      <c r="BN6" s="21">
        <f t="shared" si="7"/>
        <v>734.47</v>
      </c>
      <c r="BO6" s="21">
        <f t="shared" si="7"/>
        <v>720.89</v>
      </c>
      <c r="BP6" s="20" t="str">
        <f>IF(BP7="","",IF(BP7="-","【-】","【"&amp;SUBSTITUTE(TEXT(BP7,"#,##0.00"),"-","△")&amp;"】"))</f>
        <v>【652.82】</v>
      </c>
      <c r="BQ6" s="21" t="str">
        <f>IF(BQ7="",NA(),BQ7)</f>
        <v>-</v>
      </c>
      <c r="BR6" s="21" t="str">
        <f t="shared" ref="BR6:BZ6" si="8">IF(BR7="",NA(),BR7)</f>
        <v>-</v>
      </c>
      <c r="BS6" s="21">
        <f t="shared" si="8"/>
        <v>87.57</v>
      </c>
      <c r="BT6" s="21">
        <f t="shared" si="8"/>
        <v>91.61</v>
      </c>
      <c r="BU6" s="21">
        <f t="shared" si="8"/>
        <v>89.22</v>
      </c>
      <c r="BV6" s="21" t="str">
        <f t="shared" si="8"/>
        <v>-</v>
      </c>
      <c r="BW6" s="21" t="str">
        <f t="shared" si="8"/>
        <v>-</v>
      </c>
      <c r="BX6" s="21">
        <f t="shared" si="8"/>
        <v>91.14</v>
      </c>
      <c r="BY6" s="21">
        <f t="shared" si="8"/>
        <v>90.69</v>
      </c>
      <c r="BZ6" s="21">
        <f t="shared" si="8"/>
        <v>90.5</v>
      </c>
      <c r="CA6" s="20" t="str">
        <f>IF(CA7="","",IF(CA7="-","【-】","【"&amp;SUBSTITUTE(TEXT(CA7,"#,##0.00"),"-","△")&amp;"】"))</f>
        <v>【97.61】</v>
      </c>
      <c r="CB6" s="21" t="str">
        <f>IF(CB7="",NA(),CB7)</f>
        <v>-</v>
      </c>
      <c r="CC6" s="21" t="str">
        <f t="shared" ref="CC6:CK6" si="9">IF(CC7="",NA(),CC7)</f>
        <v>-</v>
      </c>
      <c r="CD6" s="21">
        <f t="shared" si="9"/>
        <v>141.33000000000001</v>
      </c>
      <c r="CE6" s="21">
        <f t="shared" si="9"/>
        <v>135.74</v>
      </c>
      <c r="CF6" s="21">
        <f t="shared" si="9"/>
        <v>139.94</v>
      </c>
      <c r="CG6" s="21" t="str">
        <f t="shared" si="9"/>
        <v>-</v>
      </c>
      <c r="CH6" s="21" t="str">
        <f t="shared" si="9"/>
        <v>-</v>
      </c>
      <c r="CI6" s="21">
        <f t="shared" si="9"/>
        <v>136.86000000000001</v>
      </c>
      <c r="CJ6" s="21">
        <f t="shared" si="9"/>
        <v>138.52000000000001</v>
      </c>
      <c r="CK6" s="21">
        <f t="shared" si="9"/>
        <v>138.66999999999999</v>
      </c>
      <c r="CL6" s="20" t="str">
        <f>IF(CL7="","",IF(CL7="-","【-】","【"&amp;SUBSTITUTE(TEXT(CL7,"#,##0.00"),"-","△")&amp;"】"))</f>
        <v>【138.29】</v>
      </c>
      <c r="CM6" s="21" t="str">
        <f>IF(CM7="",NA(),CM7)</f>
        <v>-</v>
      </c>
      <c r="CN6" s="21" t="str">
        <f t="shared" ref="CN6:CV6" si="10">IF(CN7="",NA(),CN7)</f>
        <v>-</v>
      </c>
      <c r="CO6" s="21">
        <f t="shared" si="10"/>
        <v>58.14</v>
      </c>
      <c r="CP6" s="21">
        <f t="shared" si="10"/>
        <v>55.21</v>
      </c>
      <c r="CQ6" s="21">
        <f t="shared" si="10"/>
        <v>53.39</v>
      </c>
      <c r="CR6" s="21" t="str">
        <f t="shared" si="10"/>
        <v>-</v>
      </c>
      <c r="CS6" s="21" t="str">
        <f t="shared" si="10"/>
        <v>-</v>
      </c>
      <c r="CT6" s="21">
        <f t="shared" si="10"/>
        <v>60.78</v>
      </c>
      <c r="CU6" s="21">
        <f t="shared" si="10"/>
        <v>59.96</v>
      </c>
      <c r="CV6" s="21">
        <f t="shared" si="10"/>
        <v>59.9</v>
      </c>
      <c r="CW6" s="20" t="str">
        <f>IF(CW7="","",IF(CW7="-","【-】","【"&amp;SUBSTITUTE(TEXT(CW7,"#,##0.00"),"-","△")&amp;"】"))</f>
        <v>【59.10】</v>
      </c>
      <c r="CX6" s="21" t="str">
        <f>IF(CX7="",NA(),CX7)</f>
        <v>-</v>
      </c>
      <c r="CY6" s="21" t="str">
        <f t="shared" ref="CY6:DG6" si="11">IF(CY7="",NA(),CY7)</f>
        <v>-</v>
      </c>
      <c r="CZ6" s="21">
        <f t="shared" si="11"/>
        <v>94.23</v>
      </c>
      <c r="DA6" s="21">
        <f t="shared" si="11"/>
        <v>95.9</v>
      </c>
      <c r="DB6" s="21">
        <f t="shared" si="11"/>
        <v>96.02</v>
      </c>
      <c r="DC6" s="21" t="str">
        <f t="shared" si="11"/>
        <v>-</v>
      </c>
      <c r="DD6" s="21" t="str">
        <f t="shared" si="11"/>
        <v>-</v>
      </c>
      <c r="DE6" s="21">
        <f t="shared" si="11"/>
        <v>94.17</v>
      </c>
      <c r="DF6" s="21">
        <f t="shared" si="11"/>
        <v>94.27</v>
      </c>
      <c r="DG6" s="21">
        <f t="shared" si="11"/>
        <v>94.46</v>
      </c>
      <c r="DH6" s="20" t="str">
        <f>IF(DH7="","",IF(DH7="-","【-】","【"&amp;SUBSTITUTE(TEXT(DH7,"#,##0.00"),"-","△")&amp;"】"))</f>
        <v>【95.82】</v>
      </c>
      <c r="DI6" s="21" t="str">
        <f>IF(DI7="",NA(),DI7)</f>
        <v>-</v>
      </c>
      <c r="DJ6" s="21" t="str">
        <f t="shared" ref="DJ6:DR6" si="12">IF(DJ7="",NA(),DJ7)</f>
        <v>-</v>
      </c>
      <c r="DK6" s="21">
        <f t="shared" si="12"/>
        <v>5.14</v>
      </c>
      <c r="DL6" s="21">
        <f t="shared" si="12"/>
        <v>10.3</v>
      </c>
      <c r="DM6" s="21">
        <f t="shared" si="12"/>
        <v>14.31</v>
      </c>
      <c r="DN6" s="21" t="str">
        <f t="shared" si="12"/>
        <v>-</v>
      </c>
      <c r="DO6" s="21" t="str">
        <f t="shared" si="12"/>
        <v>-</v>
      </c>
      <c r="DP6" s="21">
        <f t="shared" si="12"/>
        <v>23.25</v>
      </c>
      <c r="DQ6" s="21">
        <f t="shared" si="12"/>
        <v>25.2</v>
      </c>
      <c r="DR6" s="21">
        <f t="shared" si="12"/>
        <v>27.42</v>
      </c>
      <c r="DS6" s="20" t="str">
        <f>IF(DS7="","",IF(DS7="-","【-】","【"&amp;SUBSTITUTE(TEXT(DS7,"#,##0.00"),"-","△")&amp;"】"))</f>
        <v>【39.74】</v>
      </c>
      <c r="DT6" s="21" t="str">
        <f>IF(DT7="",NA(),DT7)</f>
        <v>-</v>
      </c>
      <c r="DU6" s="21" t="str">
        <f t="shared" ref="DU6:EC6" si="13">IF(DU7="",NA(),DU7)</f>
        <v>-</v>
      </c>
      <c r="DV6" s="20">
        <f t="shared" si="13"/>
        <v>0</v>
      </c>
      <c r="DW6" s="20">
        <f t="shared" si="13"/>
        <v>0</v>
      </c>
      <c r="DX6" s="20">
        <f t="shared" si="13"/>
        <v>0</v>
      </c>
      <c r="DY6" s="21" t="str">
        <f t="shared" si="13"/>
        <v>-</v>
      </c>
      <c r="DZ6" s="21" t="str">
        <f t="shared" si="13"/>
        <v>-</v>
      </c>
      <c r="EA6" s="21">
        <f t="shared" si="13"/>
        <v>1.06</v>
      </c>
      <c r="EB6" s="21">
        <f t="shared" si="13"/>
        <v>2.02</v>
      </c>
      <c r="EC6" s="21">
        <f t="shared" si="13"/>
        <v>2.67</v>
      </c>
      <c r="ED6" s="20" t="str">
        <f>IF(ED7="","",IF(ED7="-","【-】","【"&amp;SUBSTITUTE(TEXT(ED7,"#,##0.00"),"-","△")&amp;"】"))</f>
        <v>【7.62】</v>
      </c>
      <c r="EE6" s="21" t="str">
        <f>IF(EE7="",NA(),EE7)</f>
        <v>-</v>
      </c>
      <c r="EF6" s="21" t="str">
        <f t="shared" ref="EF6:EN6" si="14">IF(EF7="",NA(),EF7)</f>
        <v>-</v>
      </c>
      <c r="EG6" s="20">
        <f t="shared" si="14"/>
        <v>0</v>
      </c>
      <c r="EH6" s="20">
        <f t="shared" si="14"/>
        <v>0</v>
      </c>
      <c r="EI6" s="20">
        <f t="shared" si="14"/>
        <v>0</v>
      </c>
      <c r="EJ6" s="21" t="str">
        <f t="shared" si="14"/>
        <v>-</v>
      </c>
      <c r="EK6" s="21" t="str">
        <f t="shared" si="14"/>
        <v>-</v>
      </c>
      <c r="EL6" s="21">
        <f t="shared" si="14"/>
        <v>0.08</v>
      </c>
      <c r="EM6" s="21">
        <f t="shared" si="14"/>
        <v>0.24</v>
      </c>
      <c r="EN6" s="21">
        <f t="shared" si="14"/>
        <v>0.14000000000000001</v>
      </c>
      <c r="EO6" s="20" t="str">
        <f>IF(EO7="","",IF(EO7="-","【-】","【"&amp;SUBSTITUTE(TEXT(EO7,"#,##0.00"),"-","△")&amp;"】"))</f>
        <v>【0.23】</v>
      </c>
    </row>
    <row r="7" spans="1:148" s="22" customFormat="1" x14ac:dyDescent="0.15">
      <c r="A7" s="14"/>
      <c r="B7" s="23">
        <v>2022</v>
      </c>
      <c r="C7" s="23">
        <v>462225</v>
      </c>
      <c r="D7" s="23">
        <v>46</v>
      </c>
      <c r="E7" s="23">
        <v>17</v>
      </c>
      <c r="F7" s="23">
        <v>1</v>
      </c>
      <c r="G7" s="23">
        <v>0</v>
      </c>
      <c r="H7" s="23" t="s">
        <v>96</v>
      </c>
      <c r="I7" s="23" t="s">
        <v>97</v>
      </c>
      <c r="J7" s="23" t="s">
        <v>98</v>
      </c>
      <c r="K7" s="23" t="s">
        <v>99</v>
      </c>
      <c r="L7" s="23" t="s">
        <v>100</v>
      </c>
      <c r="M7" s="23" t="s">
        <v>101</v>
      </c>
      <c r="N7" s="24" t="s">
        <v>102</v>
      </c>
      <c r="O7" s="24">
        <v>59.22</v>
      </c>
      <c r="P7" s="24">
        <v>77.709999999999994</v>
      </c>
      <c r="Q7" s="24">
        <v>94.16</v>
      </c>
      <c r="R7" s="24">
        <v>2616</v>
      </c>
      <c r="S7" s="24">
        <v>41670</v>
      </c>
      <c r="T7" s="24">
        <v>308.33</v>
      </c>
      <c r="U7" s="24">
        <v>135.15</v>
      </c>
      <c r="V7" s="24">
        <v>31854</v>
      </c>
      <c r="W7" s="24">
        <v>5.26</v>
      </c>
      <c r="X7" s="24">
        <v>6055.89</v>
      </c>
      <c r="Y7" s="24" t="s">
        <v>102</v>
      </c>
      <c r="Z7" s="24" t="s">
        <v>102</v>
      </c>
      <c r="AA7" s="24">
        <v>119.06</v>
      </c>
      <c r="AB7" s="24">
        <v>107.5</v>
      </c>
      <c r="AC7" s="24">
        <v>112.86</v>
      </c>
      <c r="AD7" s="24" t="s">
        <v>102</v>
      </c>
      <c r="AE7" s="24" t="s">
        <v>102</v>
      </c>
      <c r="AF7" s="24">
        <v>106.67</v>
      </c>
      <c r="AG7" s="24">
        <v>106.9</v>
      </c>
      <c r="AH7" s="24">
        <v>106.74</v>
      </c>
      <c r="AI7" s="24">
        <v>106.11</v>
      </c>
      <c r="AJ7" s="24" t="s">
        <v>102</v>
      </c>
      <c r="AK7" s="24" t="s">
        <v>102</v>
      </c>
      <c r="AL7" s="24">
        <v>0</v>
      </c>
      <c r="AM7" s="24">
        <v>0</v>
      </c>
      <c r="AN7" s="24">
        <v>0</v>
      </c>
      <c r="AO7" s="24" t="s">
        <v>102</v>
      </c>
      <c r="AP7" s="24" t="s">
        <v>102</v>
      </c>
      <c r="AQ7" s="24">
        <v>3.68</v>
      </c>
      <c r="AR7" s="24">
        <v>5.3</v>
      </c>
      <c r="AS7" s="24">
        <v>6.49</v>
      </c>
      <c r="AT7" s="24">
        <v>3.15</v>
      </c>
      <c r="AU7" s="24" t="s">
        <v>102</v>
      </c>
      <c r="AV7" s="24" t="s">
        <v>102</v>
      </c>
      <c r="AW7" s="24">
        <v>36.01</v>
      </c>
      <c r="AX7" s="24">
        <v>44.99</v>
      </c>
      <c r="AY7" s="24">
        <v>51.4</v>
      </c>
      <c r="AZ7" s="24" t="s">
        <v>102</v>
      </c>
      <c r="BA7" s="24" t="s">
        <v>102</v>
      </c>
      <c r="BB7" s="24">
        <v>67.86</v>
      </c>
      <c r="BC7" s="24">
        <v>72.92</v>
      </c>
      <c r="BD7" s="24">
        <v>81.19</v>
      </c>
      <c r="BE7" s="24">
        <v>73.44</v>
      </c>
      <c r="BF7" s="24" t="s">
        <v>102</v>
      </c>
      <c r="BG7" s="24" t="s">
        <v>102</v>
      </c>
      <c r="BH7" s="24">
        <v>447.01</v>
      </c>
      <c r="BI7" s="24">
        <v>386.52</v>
      </c>
      <c r="BJ7" s="24">
        <v>468.73</v>
      </c>
      <c r="BK7" s="24" t="s">
        <v>102</v>
      </c>
      <c r="BL7" s="24" t="s">
        <v>102</v>
      </c>
      <c r="BM7" s="24">
        <v>709.4</v>
      </c>
      <c r="BN7" s="24">
        <v>734.47</v>
      </c>
      <c r="BO7" s="24">
        <v>720.89</v>
      </c>
      <c r="BP7" s="24">
        <v>652.82000000000005</v>
      </c>
      <c r="BQ7" s="24" t="s">
        <v>102</v>
      </c>
      <c r="BR7" s="24" t="s">
        <v>102</v>
      </c>
      <c r="BS7" s="24">
        <v>87.57</v>
      </c>
      <c r="BT7" s="24">
        <v>91.61</v>
      </c>
      <c r="BU7" s="24">
        <v>89.22</v>
      </c>
      <c r="BV7" s="24" t="s">
        <v>102</v>
      </c>
      <c r="BW7" s="24" t="s">
        <v>102</v>
      </c>
      <c r="BX7" s="24">
        <v>91.14</v>
      </c>
      <c r="BY7" s="24">
        <v>90.69</v>
      </c>
      <c r="BZ7" s="24">
        <v>90.5</v>
      </c>
      <c r="CA7" s="24">
        <v>97.61</v>
      </c>
      <c r="CB7" s="24" t="s">
        <v>102</v>
      </c>
      <c r="CC7" s="24" t="s">
        <v>102</v>
      </c>
      <c r="CD7" s="24">
        <v>141.33000000000001</v>
      </c>
      <c r="CE7" s="24">
        <v>135.74</v>
      </c>
      <c r="CF7" s="24">
        <v>139.94</v>
      </c>
      <c r="CG7" s="24" t="s">
        <v>102</v>
      </c>
      <c r="CH7" s="24" t="s">
        <v>102</v>
      </c>
      <c r="CI7" s="24">
        <v>136.86000000000001</v>
      </c>
      <c r="CJ7" s="24">
        <v>138.52000000000001</v>
      </c>
      <c r="CK7" s="24">
        <v>138.66999999999999</v>
      </c>
      <c r="CL7" s="24">
        <v>138.29</v>
      </c>
      <c r="CM7" s="24" t="s">
        <v>102</v>
      </c>
      <c r="CN7" s="24" t="s">
        <v>102</v>
      </c>
      <c r="CO7" s="24">
        <v>58.14</v>
      </c>
      <c r="CP7" s="24">
        <v>55.21</v>
      </c>
      <c r="CQ7" s="24">
        <v>53.39</v>
      </c>
      <c r="CR7" s="24" t="s">
        <v>102</v>
      </c>
      <c r="CS7" s="24" t="s">
        <v>102</v>
      </c>
      <c r="CT7" s="24">
        <v>60.78</v>
      </c>
      <c r="CU7" s="24">
        <v>59.96</v>
      </c>
      <c r="CV7" s="24">
        <v>59.9</v>
      </c>
      <c r="CW7" s="24">
        <v>59.1</v>
      </c>
      <c r="CX7" s="24" t="s">
        <v>102</v>
      </c>
      <c r="CY7" s="24" t="s">
        <v>102</v>
      </c>
      <c r="CZ7" s="24">
        <v>94.23</v>
      </c>
      <c r="DA7" s="24">
        <v>95.9</v>
      </c>
      <c r="DB7" s="24">
        <v>96.02</v>
      </c>
      <c r="DC7" s="24" t="s">
        <v>102</v>
      </c>
      <c r="DD7" s="24" t="s">
        <v>102</v>
      </c>
      <c r="DE7" s="24">
        <v>94.17</v>
      </c>
      <c r="DF7" s="24">
        <v>94.27</v>
      </c>
      <c r="DG7" s="24">
        <v>94.46</v>
      </c>
      <c r="DH7" s="24">
        <v>95.82</v>
      </c>
      <c r="DI7" s="24" t="s">
        <v>102</v>
      </c>
      <c r="DJ7" s="24" t="s">
        <v>102</v>
      </c>
      <c r="DK7" s="24">
        <v>5.14</v>
      </c>
      <c r="DL7" s="24">
        <v>10.3</v>
      </c>
      <c r="DM7" s="24">
        <v>14.31</v>
      </c>
      <c r="DN7" s="24" t="s">
        <v>102</v>
      </c>
      <c r="DO7" s="24" t="s">
        <v>102</v>
      </c>
      <c r="DP7" s="24">
        <v>23.25</v>
      </c>
      <c r="DQ7" s="24">
        <v>25.2</v>
      </c>
      <c r="DR7" s="24">
        <v>27.42</v>
      </c>
      <c r="DS7" s="24">
        <v>39.74</v>
      </c>
      <c r="DT7" s="24" t="s">
        <v>102</v>
      </c>
      <c r="DU7" s="24" t="s">
        <v>102</v>
      </c>
      <c r="DV7" s="24">
        <v>0</v>
      </c>
      <c r="DW7" s="24">
        <v>0</v>
      </c>
      <c r="DX7" s="24">
        <v>0</v>
      </c>
      <c r="DY7" s="24" t="s">
        <v>102</v>
      </c>
      <c r="DZ7" s="24" t="s">
        <v>102</v>
      </c>
      <c r="EA7" s="24">
        <v>1.06</v>
      </c>
      <c r="EB7" s="24">
        <v>2.02</v>
      </c>
      <c r="EC7" s="24">
        <v>2.67</v>
      </c>
      <c r="ED7" s="24">
        <v>7.62</v>
      </c>
      <c r="EE7" s="24" t="s">
        <v>102</v>
      </c>
      <c r="EF7" s="24" t="s">
        <v>102</v>
      </c>
      <c r="EG7" s="24">
        <v>0</v>
      </c>
      <c r="EH7" s="24">
        <v>0</v>
      </c>
      <c r="EI7" s="24">
        <v>0</v>
      </c>
      <c r="EJ7" s="24" t="s">
        <v>102</v>
      </c>
      <c r="EK7" s="24" t="s">
        <v>102</v>
      </c>
      <c r="EL7" s="24">
        <v>0.08</v>
      </c>
      <c r="EM7" s="24">
        <v>0.24</v>
      </c>
      <c r="EN7" s="24">
        <v>0.14000000000000001</v>
      </c>
      <c r="EO7" s="24">
        <v>0.23</v>
      </c>
    </row>
    <row r="8" spans="1:148"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15">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15">
      <c r="A10" s="26" t="s">
        <v>46</v>
      </c>
      <c r="B10" s="27">
        <f>DATEVALUE($B7+12-B11&amp;"/1/"&amp;B12)</f>
        <v>47484</v>
      </c>
      <c r="C10" s="28">
        <f>DATEVALUE($B7+12-C11&amp;"/1/"&amp;C12)</f>
        <v>47849</v>
      </c>
      <c r="D10" s="28">
        <f>DATEVALUE($B7+12-D11&amp;"/1/"&amp;D12)</f>
        <v>48215</v>
      </c>
      <c r="E10" s="28">
        <f>DATEVALUE($B7+12-E11&amp;"/1/"&amp;E12)</f>
        <v>48582</v>
      </c>
      <c r="F10" s="28">
        <f>DATEVALUE($B7+12-F11&amp;"/1/"&amp;F12)</f>
        <v>48948</v>
      </c>
    </row>
    <row r="11" spans="1:148" x14ac:dyDescent="0.15">
      <c r="B11">
        <v>4</v>
      </c>
      <c r="C11">
        <v>3</v>
      </c>
      <c r="D11">
        <v>2</v>
      </c>
      <c r="E11">
        <v>1</v>
      </c>
      <c r="F11">
        <v>0</v>
      </c>
      <c r="G11" t="s">
        <v>108</v>
      </c>
    </row>
    <row r="12" spans="1:148" x14ac:dyDescent="0.15">
      <c r="B12">
        <v>1</v>
      </c>
      <c r="C12">
        <v>1</v>
      </c>
      <c r="D12">
        <v>2</v>
      </c>
      <c r="E12">
        <v>3</v>
      </c>
      <c r="F12">
        <v>4</v>
      </c>
      <c r="G12" t="s">
        <v>109</v>
      </c>
    </row>
    <row r="13" spans="1:148" x14ac:dyDescent="0.15">
      <c r="B13" t="s">
        <v>110</v>
      </c>
      <c r="C13" t="s">
        <v>111</v>
      </c>
      <c r="D13" t="s">
        <v>112</v>
      </c>
      <c r="E13" t="s">
        <v>113</v>
      </c>
      <c r="F13" t="s">
        <v>112</v>
      </c>
      <c r="G13" t="s">
        <v>114</v>
      </c>
    </row>
  </sheetData>
  <customSheetViews>
    <customSheetView guid="{A28E9910-1264-46EB-94BB-A16866EC3256}" showGridLines="0" state="hidden">
      <pageMargins left="0.7" right="0.7" top="0.75" bottom="0.75" header="0.3" footer="0.3"/>
      <pageSetup paperSize="9" orientation="portrait" r:id="rId1"/>
    </customSheetView>
    <customSheetView guid="{589B1D6E-5611-4118-BEDF-573BA30468F1}" showGridLines="0" state="hidden">
      <pageMargins left="0.7" right="0.7" top="0.75" bottom="0.75" header="0.3" footer="0.3"/>
      <pageSetup paperSize="9" orientation="portrait" r:id="rId2"/>
    </customSheetView>
    <customSheetView guid="{B170CE4E-DFC2-4578-813C-2A36001EE99D}" showGridLines="0" state="hidden">
      <pageMargins left="0.7" right="0.7" top="0.75" bottom="0.75" header="0.3" footer="0.3"/>
      <pageSetup paperSize="9" orientation="portrait" r:id="rId3"/>
    </customSheetView>
  </customSheetViews>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鹿児島県</cp:lastModifiedBy>
  <cp:lastPrinted>2024-01-25T06:05:49Z</cp:lastPrinted>
  <dcterms:created xsi:type="dcterms:W3CDTF">2023-12-12T00:52:27Z</dcterms:created>
  <dcterms:modified xsi:type="dcterms:W3CDTF">2024-02-20T00:32:56Z</dcterms:modified>
  <cp:category/>
</cp:coreProperties>
</file>