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3 財務係\★★★業務データ★★★\05 公営企業\61 公営企業決算統計\R05\02　決算統計関連調査\060116　公営企業に係る経営比較分析表（令和４年度決算）の分析等について\04　市町村回答\02　鹿屋市◎\"/>
    </mc:Choice>
  </mc:AlternateContent>
  <workbookProtection workbookAlgorithmName="SHA-512" workbookHashValue="a1DBSUNo0gehrKyVxf8BT5xlvgMe50KPBBKZYKEwjPciFNqfit7WbGBqPrlwN8HiUTZGdw4lJscUecCDy40R1g==" workbookSaltValue="YGuYGzs03rVy0CtOHxMxGg==" workbookSpinCount="100000" lockStructure="1"/>
  <bookViews>
    <workbookView xWindow="0" yWindow="0" windowWidth="28800" windowHeight="1246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R6" i="5"/>
  <c r="Q6" i="5"/>
  <c r="P6" i="5"/>
  <c r="O6" i="5"/>
  <c r="N6" i="5"/>
  <c r="M6" i="5"/>
  <c r="L6" i="5"/>
  <c r="K6" i="5"/>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D10" i="4"/>
  <c r="W10" i="4"/>
  <c r="P10" i="4"/>
  <c r="I10" i="4"/>
  <c r="B10" i="4"/>
  <c r="BB8" i="4"/>
  <c r="AT8" i="4"/>
  <c r="AL8" i="4"/>
  <c r="AD8" i="4"/>
  <c r="W8" i="4"/>
  <c r="P8" i="4"/>
  <c r="B8" i="4"/>
  <c r="B6" i="4"/>
</calcChain>
</file>

<file path=xl/sharedStrings.xml><?xml version="1.0" encoding="utf-8"?>
<sst xmlns="http://schemas.openxmlformats.org/spreadsheetml/2006/main" count="275" uniqueCount="117">
  <si>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</si>
  <si>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</si>
  <si>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</si>
  <si>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</si>
  <si>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</si>
  <si>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</si>
  <si>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</si>
  <si>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</si>
  <si>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</si>
  <si>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</si>
  <si>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</si>
  <si>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</si>
  <si>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</si>
  <si>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</si>
  <si>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</si>
  <si>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</si>
  <si>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</si>
  <si>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</si>
  <si>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</si>
  <si>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</si>
  <si>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</si>
  <si>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</si>
  <si>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</si>
  <si>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</si>
  <si>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</si>
  <si>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</si>
  <si>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</si>
  <si>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</si>
  <si>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</si>
  <si>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</si>
  <si>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</si>
  <si>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</si>
  <si>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</si>
  <si>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</si>
  <si>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</si>
  <si>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</si>
  <si>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</si>
  <si>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</si>
  <si>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</si>
  <si>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</si>
  <si>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</si>
  <si>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</si>
  <si>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</si>
  <si>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</si>
  <si>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</si>
  <si>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</si>
  <si>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</si>
  <si>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</si>
  <si>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</si>
  <si>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</si>
  <si>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</si>
  <si>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</si>
  <si>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</si>
  <si>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</si>
  <si>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</si>
  <si>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</si>
  <si>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</si>
  <si>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</si>
  <si>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</si>
  <si>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</si>
  <si>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</si>
  <si>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</si>
  <si>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</si>
  <si>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</si>
  <si>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</si>
  <si>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</si>
  <si>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</si>
  <si>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</si>
  <si>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</si>
  <si>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</si>
  <si>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</si>
  <si>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</si>
  <si>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</si>
  <si>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</si>
  <si>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</si>
  <si>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</si>
  <si>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</si>
  <si>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</si>
  <si>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</si>
  <si>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</si>
  <si>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</si>
  <si>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</si>
  <si>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</si>
  <si>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</si>
  <si>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</si>
  <si>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</si>
  <si>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</si>
  <si>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</si>
  <si>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</si>
  <si>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</si>
  <si>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</si>
  <si>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</si>
  <si>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</si>
  <si>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</si>
  <si>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</si>
  <si>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</si>
  <si>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鹿児島県　鹿屋市</t>
  </si>
  <si>
    <t>法適用</t>
  </si>
  <si>
    <t>下水道事業</t>
  </si>
  <si>
    <t>公共下水道</t>
  </si>
  <si>
    <t>Cc1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</si>
  <si>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</si>
  <si>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</si>
  <si>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</si>
  <si>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</si>
  <si>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</si>
  <si>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</si>
  <si>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</si>
  <si>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</si>
  <si>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</si>
  <si>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</si>
  <si>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</si>
  <si>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</si>
  <si>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</si>
  <si>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xml:space="preserve">①有形固定資産減価償却率…類似団体、全国平均値と比較して低い水準にあり、法定耐用年数に近い資産は少なく更新の必要性は低いと考える。
③管渠改善率…管路状態は良いが布設から40年近く経過した箇所もあることから、ストックマネジメント計画に基づき、計画的な管渠の点検・調査及び改築更新等に取り組むこととしている。
</t>
    <phoneticPr fontId="4"/>
  </si>
  <si>
    <t xml:space="preserve">①経常収支比率…100%を上回り良好な水準にあるが、収益の多くを一般会計からの繰入金に依存している。財源の確保として、接続率の向上や使用料改定により使用料の収入増に努める。
③流動比率…現状は100%を下回っているが、経営戦略に沿った経営により流動資産は増加傾向、流動負債は減少傾向である。
④企業債残高対事業規模比率…近年、建設改良費の平準化を図るなど、借入金の抑制に努めており、今後も、地方債借入額が償還額を超えないように抑制し、整備を進めるよう努める。
⑤経費回収率…類似団体・全国ともに平均を下回っており、健全な経営のためにも接続率の向上による有収水量の増加や使用料改定による使用料の収入増に努める。
⑥汚水処理原価…公費負担分も含めた総体的な汚水処理原価の減少に向けて、接続率の向上による有収水量の増加や維持管理費の抑制に努める。
⑦施設利用率…類似団体・全国平均を上回っており概ね良好と考えているが、今後の処理水量に見合った施設整備を検討する。
⑧水洗化率…類似団体、全国平均を下回っており、接続率向上のための普及啓発活動の強化に努める。
</t>
    <phoneticPr fontId="4"/>
  </si>
  <si>
    <t xml:space="preserve">処理場の包括的民間委託や事業計画の見直しを行うなど経営健全化に取り組んできたが、今後さらに、使用料及び事業計画区域の見直しの検討、公債費抑制のための起債事業の厳選、接続率向上の普及啓発活動の強化などを実施し、他会計繰入金の依存度を下げる経営改善に向けた取り組みを進める。
　また、健全・効率的な経営を目指すために中長期的視点に立ち、より効果的な経営分析を組織全体で検討する。
</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</si>
</sst>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0.09</c:v>
                </c:pt>
                <c:pt idx="3">
                  <c:v>0.02</c:v>
                </c:pt>
                <c:pt idx="4">
                  <c:v>0.06</c:v>
                </c:pt>
              </c:numCache>
            </c:numRef>
          </c:val>
          <c:extLst>
            <c:ext xmlns:c16="http://schemas.microsoft.com/office/drawing/2014/chart" uri="{C3380CC4-5D6E-409C-BE32-E72D297353CC}">
              <c16:uniqueId val="{00000000-EB80-485E-917F-1ADCA0962DAE}"/>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0.15</c:v>
                </c:pt>
                <c:pt idx="3">
                  <c:v>0.15</c:v>
                </c:pt>
                <c:pt idx="4">
                  <c:v>0.12</c:v>
                </c:pt>
              </c:numCache>
            </c:numRef>
          </c:val>
          <c:smooth val="0"/>
          <c:extLst>
            <c:ext xmlns:c16="http://schemas.microsoft.com/office/drawing/2014/chart" uri="{C3380CC4-5D6E-409C-BE32-E72D297353CC}">
              <c16:uniqueId val="{00000001-EB80-485E-917F-1ADCA0962DAE}"/>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0</c:v>
                </c:pt>
                <c:pt idx="2">
                  <c:v>74.08</c:v>
                </c:pt>
                <c:pt idx="3">
                  <c:v>71.239999999999995</c:v>
                </c:pt>
                <c:pt idx="4">
                  <c:v>70.349999999999994</c:v>
                </c:pt>
              </c:numCache>
            </c:numRef>
          </c:val>
          <c:extLst>
            <c:ext xmlns:c16="http://schemas.microsoft.com/office/drawing/2014/chart" uri="{C3380CC4-5D6E-409C-BE32-E72D297353CC}">
              <c16:uniqueId val="{00000000-0B20-4347-9ED5-03E497D07CC4}"/>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56.72</c:v>
                </c:pt>
                <c:pt idx="3">
                  <c:v>56.43</c:v>
                </c:pt>
                <c:pt idx="4">
                  <c:v>55.82</c:v>
                </c:pt>
              </c:numCache>
            </c:numRef>
          </c:val>
          <c:smooth val="0"/>
          <c:extLst>
            <c:ext xmlns:c16="http://schemas.microsoft.com/office/drawing/2014/chart" uri="{C3380CC4-5D6E-409C-BE32-E72D297353CC}">
              <c16:uniqueId val="{00000001-0B20-4347-9ED5-03E497D07CC4}"/>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0</c:v>
                </c:pt>
                <c:pt idx="1">
                  <c:v>0</c:v>
                </c:pt>
                <c:pt idx="2">
                  <c:v>78.7</c:v>
                </c:pt>
                <c:pt idx="3">
                  <c:v>78.760000000000005</c:v>
                </c:pt>
                <c:pt idx="4">
                  <c:v>76.03</c:v>
                </c:pt>
              </c:numCache>
            </c:numRef>
          </c:val>
          <c:extLst>
            <c:ext xmlns:c16="http://schemas.microsoft.com/office/drawing/2014/chart" uri="{C3380CC4-5D6E-409C-BE32-E72D297353CC}">
              <c16:uniqueId val="{00000000-4AA3-486C-AE9D-6210F647A1FB}"/>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90.72</c:v>
                </c:pt>
                <c:pt idx="3">
                  <c:v>91.07</c:v>
                </c:pt>
                <c:pt idx="4">
                  <c:v>90.67</c:v>
                </c:pt>
              </c:numCache>
            </c:numRef>
          </c:val>
          <c:smooth val="0"/>
          <c:extLst>
            <c:ext xmlns:c16="http://schemas.microsoft.com/office/drawing/2014/chart" uri="{C3380CC4-5D6E-409C-BE32-E72D297353CC}">
              <c16:uniqueId val="{00000001-4AA3-486C-AE9D-6210F647A1FB}"/>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0</c:v>
                </c:pt>
                <c:pt idx="1">
                  <c:v>0</c:v>
                </c:pt>
                <c:pt idx="2">
                  <c:v>106.02</c:v>
                </c:pt>
                <c:pt idx="3">
                  <c:v>103.82</c:v>
                </c:pt>
                <c:pt idx="4">
                  <c:v>109.83</c:v>
                </c:pt>
              </c:numCache>
            </c:numRef>
          </c:val>
          <c:extLst>
            <c:ext xmlns:c16="http://schemas.microsoft.com/office/drawing/2014/chart" uri="{C3380CC4-5D6E-409C-BE32-E72D297353CC}">
              <c16:uniqueId val="{00000000-E32B-48C8-94DD-59292A39E7B0}"/>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106.5</c:v>
                </c:pt>
                <c:pt idx="3">
                  <c:v>106.22</c:v>
                </c:pt>
                <c:pt idx="4">
                  <c:v>107.01</c:v>
                </c:pt>
              </c:numCache>
            </c:numRef>
          </c:val>
          <c:smooth val="0"/>
          <c:extLst>
            <c:ext xmlns:c16="http://schemas.microsoft.com/office/drawing/2014/chart" uri="{C3380CC4-5D6E-409C-BE32-E72D297353CC}">
              <c16:uniqueId val="{00000001-E32B-48C8-94DD-59292A39E7B0}"/>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0</c:v>
                </c:pt>
                <c:pt idx="1">
                  <c:v>0</c:v>
                </c:pt>
                <c:pt idx="2">
                  <c:v>3.8</c:v>
                </c:pt>
                <c:pt idx="3">
                  <c:v>7.57</c:v>
                </c:pt>
                <c:pt idx="4">
                  <c:v>10.89</c:v>
                </c:pt>
              </c:numCache>
            </c:numRef>
          </c:val>
          <c:extLst>
            <c:ext xmlns:c16="http://schemas.microsoft.com/office/drawing/2014/chart" uri="{C3380CC4-5D6E-409C-BE32-E72D297353CC}">
              <c16:uniqueId val="{00000000-2D93-4121-A540-FABBB8A5D779}"/>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20.78</c:v>
                </c:pt>
                <c:pt idx="3">
                  <c:v>23.54</c:v>
                </c:pt>
                <c:pt idx="4">
                  <c:v>25.86</c:v>
                </c:pt>
              </c:numCache>
            </c:numRef>
          </c:val>
          <c:smooth val="0"/>
          <c:extLst>
            <c:ext xmlns:c16="http://schemas.microsoft.com/office/drawing/2014/chart" uri="{C3380CC4-5D6E-409C-BE32-E72D297353CC}">
              <c16:uniqueId val="{00000001-2D93-4121-A540-FABBB8A5D779}"/>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5073-4CB3-8C8A-F09AFE317F95}"/>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1.34</c:v>
                </c:pt>
                <c:pt idx="3">
                  <c:v>1.5</c:v>
                </c:pt>
                <c:pt idx="4">
                  <c:v>1.4</c:v>
                </c:pt>
              </c:numCache>
            </c:numRef>
          </c:val>
          <c:smooth val="0"/>
          <c:extLst>
            <c:ext xmlns:c16="http://schemas.microsoft.com/office/drawing/2014/chart" uri="{C3380CC4-5D6E-409C-BE32-E72D297353CC}">
              <c16:uniqueId val="{00000001-5073-4CB3-8C8A-F09AFE317F95}"/>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1050-4C85-8041-BF940FAF1E32}"/>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18.36</c:v>
                </c:pt>
                <c:pt idx="3">
                  <c:v>18.010000000000002</c:v>
                </c:pt>
                <c:pt idx="4">
                  <c:v>23.86</c:v>
                </c:pt>
              </c:numCache>
            </c:numRef>
          </c:val>
          <c:smooth val="0"/>
          <c:extLst>
            <c:ext xmlns:c16="http://schemas.microsoft.com/office/drawing/2014/chart" uri="{C3380CC4-5D6E-409C-BE32-E72D297353CC}">
              <c16:uniqueId val="{00000001-1050-4C85-8041-BF940FAF1E32}"/>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0</c:v>
                </c:pt>
                <c:pt idx="1">
                  <c:v>0</c:v>
                </c:pt>
                <c:pt idx="2">
                  <c:v>62.2</c:v>
                </c:pt>
                <c:pt idx="3">
                  <c:v>72.87</c:v>
                </c:pt>
                <c:pt idx="4">
                  <c:v>89.19</c:v>
                </c:pt>
              </c:numCache>
            </c:numRef>
          </c:val>
          <c:extLst>
            <c:ext xmlns:c16="http://schemas.microsoft.com/office/drawing/2014/chart" uri="{C3380CC4-5D6E-409C-BE32-E72D297353CC}">
              <c16:uniqueId val="{00000000-8A37-4644-8AA8-847C5D5C3DF7}"/>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55.6</c:v>
                </c:pt>
                <c:pt idx="3">
                  <c:v>59.4</c:v>
                </c:pt>
                <c:pt idx="4">
                  <c:v>68.27</c:v>
                </c:pt>
              </c:numCache>
            </c:numRef>
          </c:val>
          <c:smooth val="0"/>
          <c:extLst>
            <c:ext xmlns:c16="http://schemas.microsoft.com/office/drawing/2014/chart" uri="{C3380CC4-5D6E-409C-BE32-E72D297353CC}">
              <c16:uniqueId val="{00000001-8A37-4644-8AA8-847C5D5C3DF7}"/>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0</c:v>
                </c:pt>
                <c:pt idx="2">
                  <c:v>701.68</c:v>
                </c:pt>
                <c:pt idx="3">
                  <c:v>808.54</c:v>
                </c:pt>
                <c:pt idx="4">
                  <c:v>819.32</c:v>
                </c:pt>
              </c:numCache>
            </c:numRef>
          </c:val>
          <c:extLst>
            <c:ext xmlns:c16="http://schemas.microsoft.com/office/drawing/2014/chart" uri="{C3380CC4-5D6E-409C-BE32-E72D297353CC}">
              <c16:uniqueId val="{00000000-5B72-4335-A73A-6AB044A2081A}"/>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789.08</c:v>
                </c:pt>
                <c:pt idx="3">
                  <c:v>747.84</c:v>
                </c:pt>
                <c:pt idx="4">
                  <c:v>804.98</c:v>
                </c:pt>
              </c:numCache>
            </c:numRef>
          </c:val>
          <c:smooth val="0"/>
          <c:extLst>
            <c:ext xmlns:c16="http://schemas.microsoft.com/office/drawing/2014/chart" uri="{C3380CC4-5D6E-409C-BE32-E72D297353CC}">
              <c16:uniqueId val="{00000001-5B72-4335-A73A-6AB044A2081A}"/>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0</c:v>
                </c:pt>
                <c:pt idx="1">
                  <c:v>0</c:v>
                </c:pt>
                <c:pt idx="2">
                  <c:v>64.53</c:v>
                </c:pt>
                <c:pt idx="3">
                  <c:v>64.7</c:v>
                </c:pt>
                <c:pt idx="4">
                  <c:v>64.95</c:v>
                </c:pt>
              </c:numCache>
            </c:numRef>
          </c:val>
          <c:extLst>
            <c:ext xmlns:c16="http://schemas.microsoft.com/office/drawing/2014/chart" uri="{C3380CC4-5D6E-409C-BE32-E72D297353CC}">
              <c16:uniqueId val="{00000000-B31C-49CB-848D-689A6C3864A7}"/>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88.25</c:v>
                </c:pt>
                <c:pt idx="3">
                  <c:v>90.17</c:v>
                </c:pt>
                <c:pt idx="4">
                  <c:v>88.71</c:v>
                </c:pt>
              </c:numCache>
            </c:numRef>
          </c:val>
          <c:smooth val="0"/>
          <c:extLst>
            <c:ext xmlns:c16="http://schemas.microsoft.com/office/drawing/2014/chart" uri="{C3380CC4-5D6E-409C-BE32-E72D297353CC}">
              <c16:uniqueId val="{00000001-B31C-49CB-848D-689A6C3864A7}"/>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0</c:v>
                </c:pt>
                <c:pt idx="1">
                  <c:v>0</c:v>
                </c:pt>
                <c:pt idx="2">
                  <c:v>150</c:v>
                </c:pt>
                <c:pt idx="3">
                  <c:v>150</c:v>
                </c:pt>
                <c:pt idx="4">
                  <c:v>150</c:v>
                </c:pt>
              </c:numCache>
            </c:numRef>
          </c:val>
          <c:extLst>
            <c:ext xmlns:c16="http://schemas.microsoft.com/office/drawing/2014/chart" uri="{C3380CC4-5D6E-409C-BE32-E72D297353CC}">
              <c16:uniqueId val="{00000000-B024-4CE0-9854-566E676469F8}"/>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176.37</c:v>
                </c:pt>
                <c:pt idx="3">
                  <c:v>173.17</c:v>
                </c:pt>
                <c:pt idx="4">
                  <c:v>174.8</c:v>
                </c:pt>
              </c:numCache>
            </c:numRef>
          </c:val>
          <c:smooth val="0"/>
          <c:extLst>
            <c:ext xmlns:c16="http://schemas.microsoft.com/office/drawing/2014/chart" uri="{C3380CC4-5D6E-409C-BE32-E72D297353CC}">
              <c16:uniqueId val="{00000001-B024-4CE0-9854-566E676469F8}"/>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【106.11】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【652.82】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【138.29】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【39.74】</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52" zoomScaleNormal="52"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鹿児島県　鹿屋市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40" t="str">
        <f>データ!I6</f>
        <v>法適用</v>
      </c>
      <c r="C8" s="40"/>
      <c r="D8" s="40"/>
      <c r="E8" s="40"/>
      <c r="F8" s="40"/>
      <c r="G8" s="40"/>
      <c r="H8" s="40"/>
      <c r="I8" s="40" t="str">
        <f>データ!J6</f>
        <v>下水道事業</v>
      </c>
      <c r="J8" s="40"/>
      <c r="K8" s="40"/>
      <c r="L8" s="40"/>
      <c r="M8" s="40"/>
      <c r="N8" s="40"/>
      <c r="O8" s="40"/>
      <c r="P8" s="40" t="str">
        <f>データ!K6</f>
        <v>公共下水道</v>
      </c>
      <c r="Q8" s="40"/>
      <c r="R8" s="40"/>
      <c r="S8" s="40"/>
      <c r="T8" s="40"/>
      <c r="U8" s="40"/>
      <c r="V8" s="40"/>
      <c r="W8" s="40" t="str">
        <f>データ!L6</f>
        <v>Cc1</v>
      </c>
      <c r="X8" s="40"/>
      <c r="Y8" s="40"/>
      <c r="Z8" s="40"/>
      <c r="AA8" s="40"/>
      <c r="AB8" s="40"/>
      <c r="AC8" s="40"/>
      <c r="AD8" s="41" t="str">
        <f>データ!$M$6</f>
        <v>非設置</v>
      </c>
      <c r="AE8" s="41"/>
      <c r="AF8" s="41"/>
      <c r="AG8" s="41"/>
      <c r="AH8" s="41"/>
      <c r="AI8" s="41"/>
      <c r="AJ8" s="41"/>
      <c r="AK8" s="3"/>
      <c r="AL8" s="42">
        <f>データ!S6</f>
        <v>100767</v>
      </c>
      <c r="AM8" s="42"/>
      <c r="AN8" s="42"/>
      <c r="AO8" s="42"/>
      <c r="AP8" s="42"/>
      <c r="AQ8" s="42"/>
      <c r="AR8" s="42"/>
      <c r="AS8" s="42"/>
      <c r="AT8" s="35">
        <f>データ!T6</f>
        <v>448.15</v>
      </c>
      <c r="AU8" s="35"/>
      <c r="AV8" s="35"/>
      <c r="AW8" s="35"/>
      <c r="AX8" s="35"/>
      <c r="AY8" s="35"/>
      <c r="AZ8" s="35"/>
      <c r="BA8" s="35"/>
      <c r="BB8" s="35">
        <f>データ!U6</f>
        <v>224.85</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5" t="str">
        <f>データ!N6</f>
        <v>-</v>
      </c>
      <c r="C10" s="35"/>
      <c r="D10" s="35"/>
      <c r="E10" s="35"/>
      <c r="F10" s="35"/>
      <c r="G10" s="35"/>
      <c r="H10" s="35"/>
      <c r="I10" s="35">
        <f>データ!O6</f>
        <v>65.290000000000006</v>
      </c>
      <c r="J10" s="35"/>
      <c r="K10" s="35"/>
      <c r="L10" s="35"/>
      <c r="M10" s="35"/>
      <c r="N10" s="35"/>
      <c r="O10" s="35"/>
      <c r="P10" s="35">
        <f>データ!P6</f>
        <v>18.88</v>
      </c>
      <c r="Q10" s="35"/>
      <c r="R10" s="35"/>
      <c r="S10" s="35"/>
      <c r="T10" s="35"/>
      <c r="U10" s="35"/>
      <c r="V10" s="35"/>
      <c r="W10" s="35">
        <f>データ!Q6</f>
        <v>96.3</v>
      </c>
      <c r="X10" s="35"/>
      <c r="Y10" s="35"/>
      <c r="Z10" s="35"/>
      <c r="AA10" s="35"/>
      <c r="AB10" s="35"/>
      <c r="AC10" s="35"/>
      <c r="AD10" s="42">
        <f>データ!R6</f>
        <v>1815</v>
      </c>
      <c r="AE10" s="42"/>
      <c r="AF10" s="42"/>
      <c r="AG10" s="42"/>
      <c r="AH10" s="42"/>
      <c r="AI10" s="42"/>
      <c r="AJ10" s="42"/>
      <c r="AK10" s="2"/>
      <c r="AL10" s="42">
        <f>データ!V6</f>
        <v>18793</v>
      </c>
      <c r="AM10" s="42"/>
      <c r="AN10" s="42"/>
      <c r="AO10" s="42"/>
      <c r="AP10" s="42"/>
      <c r="AQ10" s="42"/>
      <c r="AR10" s="42"/>
      <c r="AS10" s="42"/>
      <c r="AT10" s="35">
        <f>データ!W6</f>
        <v>6.24</v>
      </c>
      <c r="AU10" s="35"/>
      <c r="AV10" s="35"/>
      <c r="AW10" s="35"/>
      <c r="AX10" s="35"/>
      <c r="AY10" s="35"/>
      <c r="AZ10" s="35"/>
      <c r="BA10" s="35"/>
      <c r="BB10" s="35">
        <f>データ!X6</f>
        <v>3011.7</v>
      </c>
      <c r="BC10" s="35"/>
      <c r="BD10" s="35"/>
      <c r="BE10" s="35"/>
      <c r="BF10" s="35"/>
      <c r="BG10" s="35"/>
      <c r="BH10" s="35"/>
      <c r="BI10" s="35"/>
      <c r="BJ10" s="2"/>
      <c r="BK10" s="2"/>
      <c r="BL10" s="53" t="s">
        <v>22</v>
      </c>
      <c r="BM10" s="54"/>
      <c r="BN10" s="55" t="s">
        <v>23</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115</v>
      </c>
      <c r="BM16" s="66"/>
      <c r="BN16" s="66"/>
      <c r="BO16" s="66"/>
      <c r="BP16" s="66"/>
      <c r="BQ16" s="66"/>
      <c r="BR16" s="66"/>
      <c r="BS16" s="66"/>
      <c r="BT16" s="66"/>
      <c r="BU16" s="66"/>
      <c r="BV16" s="66"/>
      <c r="BW16" s="66"/>
      <c r="BX16" s="66"/>
      <c r="BY16" s="66"/>
      <c r="BZ16" s="67"/>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5" t="s">
        <v>114</v>
      </c>
      <c r="BM47" s="66"/>
      <c r="BN47" s="66"/>
      <c r="BO47" s="66"/>
      <c r="BP47" s="66"/>
      <c r="BQ47" s="66"/>
      <c r="BR47" s="66"/>
      <c r="BS47" s="66"/>
      <c r="BT47" s="66"/>
      <c r="BU47" s="66"/>
      <c r="BV47" s="66"/>
      <c r="BW47" s="66"/>
      <c r="BX47" s="66"/>
      <c r="BY47" s="66"/>
      <c r="BZ47" s="67"/>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5"/>
      <c r="BM48" s="66"/>
      <c r="BN48" s="66"/>
      <c r="BO48" s="66"/>
      <c r="BP48" s="66"/>
      <c r="BQ48" s="66"/>
      <c r="BR48" s="66"/>
      <c r="BS48" s="66"/>
      <c r="BT48" s="66"/>
      <c r="BU48" s="66"/>
      <c r="BV48" s="66"/>
      <c r="BW48" s="66"/>
      <c r="BX48" s="66"/>
      <c r="BY48" s="66"/>
      <c r="BZ48" s="67"/>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5"/>
      <c r="BM49" s="66"/>
      <c r="BN49" s="66"/>
      <c r="BO49" s="66"/>
      <c r="BP49" s="66"/>
      <c r="BQ49" s="66"/>
      <c r="BR49" s="66"/>
      <c r="BS49" s="66"/>
      <c r="BT49" s="66"/>
      <c r="BU49" s="66"/>
      <c r="BV49" s="66"/>
      <c r="BW49" s="66"/>
      <c r="BX49" s="66"/>
      <c r="BY49" s="66"/>
      <c r="BZ49" s="67"/>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5"/>
      <c r="BM50" s="66"/>
      <c r="BN50" s="66"/>
      <c r="BO50" s="66"/>
      <c r="BP50" s="66"/>
      <c r="BQ50" s="66"/>
      <c r="BR50" s="66"/>
      <c r="BS50" s="66"/>
      <c r="BT50" s="66"/>
      <c r="BU50" s="66"/>
      <c r="BV50" s="66"/>
      <c r="BW50" s="66"/>
      <c r="BX50" s="66"/>
      <c r="BY50" s="66"/>
      <c r="BZ50" s="67"/>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5"/>
      <c r="BM51" s="66"/>
      <c r="BN51" s="66"/>
      <c r="BO51" s="66"/>
      <c r="BP51" s="66"/>
      <c r="BQ51" s="66"/>
      <c r="BR51" s="66"/>
      <c r="BS51" s="66"/>
      <c r="BT51" s="66"/>
      <c r="BU51" s="66"/>
      <c r="BV51" s="66"/>
      <c r="BW51" s="66"/>
      <c r="BX51" s="66"/>
      <c r="BY51" s="66"/>
      <c r="BZ51" s="67"/>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5"/>
      <c r="BM52" s="66"/>
      <c r="BN52" s="66"/>
      <c r="BO52" s="66"/>
      <c r="BP52" s="66"/>
      <c r="BQ52" s="66"/>
      <c r="BR52" s="66"/>
      <c r="BS52" s="66"/>
      <c r="BT52" s="66"/>
      <c r="BU52" s="66"/>
      <c r="BV52" s="66"/>
      <c r="BW52" s="66"/>
      <c r="BX52" s="66"/>
      <c r="BY52" s="66"/>
      <c r="BZ52" s="67"/>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5"/>
      <c r="BM53" s="66"/>
      <c r="BN53" s="66"/>
      <c r="BO53" s="66"/>
      <c r="BP53" s="66"/>
      <c r="BQ53" s="66"/>
      <c r="BR53" s="66"/>
      <c r="BS53" s="66"/>
      <c r="BT53" s="66"/>
      <c r="BU53" s="66"/>
      <c r="BV53" s="66"/>
      <c r="BW53" s="66"/>
      <c r="BX53" s="66"/>
      <c r="BY53" s="66"/>
      <c r="BZ53" s="67"/>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5"/>
      <c r="BM54" s="66"/>
      <c r="BN54" s="66"/>
      <c r="BO54" s="66"/>
      <c r="BP54" s="66"/>
      <c r="BQ54" s="66"/>
      <c r="BR54" s="66"/>
      <c r="BS54" s="66"/>
      <c r="BT54" s="66"/>
      <c r="BU54" s="66"/>
      <c r="BV54" s="66"/>
      <c r="BW54" s="66"/>
      <c r="BX54" s="66"/>
      <c r="BY54" s="66"/>
      <c r="BZ54" s="67"/>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5"/>
      <c r="BM55" s="66"/>
      <c r="BN55" s="66"/>
      <c r="BO55" s="66"/>
      <c r="BP55" s="66"/>
      <c r="BQ55" s="66"/>
      <c r="BR55" s="66"/>
      <c r="BS55" s="66"/>
      <c r="BT55" s="66"/>
      <c r="BU55" s="66"/>
      <c r="BV55" s="66"/>
      <c r="BW55" s="66"/>
      <c r="BX55" s="66"/>
      <c r="BY55" s="66"/>
      <c r="BZ55" s="67"/>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5"/>
      <c r="BM56" s="66"/>
      <c r="BN56" s="66"/>
      <c r="BO56" s="66"/>
      <c r="BP56" s="66"/>
      <c r="BQ56" s="66"/>
      <c r="BR56" s="66"/>
      <c r="BS56" s="66"/>
      <c r="BT56" s="66"/>
      <c r="BU56" s="66"/>
      <c r="BV56" s="66"/>
      <c r="BW56" s="66"/>
      <c r="BX56" s="66"/>
      <c r="BY56" s="66"/>
      <c r="BZ56" s="67"/>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5"/>
      <c r="BM57" s="66"/>
      <c r="BN57" s="66"/>
      <c r="BO57" s="66"/>
      <c r="BP57" s="66"/>
      <c r="BQ57" s="66"/>
      <c r="BR57" s="66"/>
      <c r="BS57" s="66"/>
      <c r="BT57" s="66"/>
      <c r="BU57" s="66"/>
      <c r="BV57" s="66"/>
      <c r="BW57" s="66"/>
      <c r="BX57" s="66"/>
      <c r="BY57" s="66"/>
      <c r="BZ57" s="67"/>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5"/>
      <c r="BM58" s="66"/>
      <c r="BN58" s="66"/>
      <c r="BO58" s="66"/>
      <c r="BP58" s="66"/>
      <c r="BQ58" s="66"/>
      <c r="BR58" s="66"/>
      <c r="BS58" s="66"/>
      <c r="BT58" s="66"/>
      <c r="BU58" s="66"/>
      <c r="BV58" s="66"/>
      <c r="BW58" s="66"/>
      <c r="BX58" s="66"/>
      <c r="BY58" s="66"/>
      <c r="BZ58" s="67"/>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5"/>
      <c r="BM59" s="66"/>
      <c r="BN59" s="66"/>
      <c r="BO59" s="66"/>
      <c r="BP59" s="66"/>
      <c r="BQ59" s="66"/>
      <c r="BR59" s="66"/>
      <c r="BS59" s="66"/>
      <c r="BT59" s="66"/>
      <c r="BU59" s="66"/>
      <c r="BV59" s="66"/>
      <c r="BW59" s="66"/>
      <c r="BX59" s="66"/>
      <c r="BY59" s="66"/>
      <c r="BZ59" s="67"/>
    </row>
    <row r="60" spans="1:78" ht="13.5" customHeight="1" x14ac:dyDescent="0.15">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66"/>
      <c r="BN60" s="66"/>
      <c r="BO60" s="66"/>
      <c r="BP60" s="66"/>
      <c r="BQ60" s="66"/>
      <c r="BR60" s="66"/>
      <c r="BS60" s="66"/>
      <c r="BT60" s="66"/>
      <c r="BU60" s="66"/>
      <c r="BV60" s="66"/>
      <c r="BW60" s="66"/>
      <c r="BX60" s="66"/>
      <c r="BY60" s="66"/>
      <c r="BZ60" s="67"/>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66"/>
      <c r="BN61" s="66"/>
      <c r="BO61" s="66"/>
      <c r="BP61" s="66"/>
      <c r="BQ61" s="66"/>
      <c r="BR61" s="66"/>
      <c r="BS61" s="66"/>
      <c r="BT61" s="66"/>
      <c r="BU61" s="66"/>
      <c r="BV61" s="66"/>
      <c r="BW61" s="66"/>
      <c r="BX61" s="66"/>
      <c r="BY61" s="66"/>
      <c r="BZ61" s="67"/>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5"/>
      <c r="BM62" s="66"/>
      <c r="BN62" s="66"/>
      <c r="BO62" s="66"/>
      <c r="BP62" s="66"/>
      <c r="BQ62" s="66"/>
      <c r="BR62" s="66"/>
      <c r="BS62" s="66"/>
      <c r="BT62" s="66"/>
      <c r="BU62" s="66"/>
      <c r="BV62" s="66"/>
      <c r="BW62" s="66"/>
      <c r="BX62" s="66"/>
      <c r="BY62" s="66"/>
      <c r="BZ62" s="67"/>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8"/>
      <c r="BM63" s="69"/>
      <c r="BN63" s="69"/>
      <c r="BO63" s="69"/>
      <c r="BP63" s="69"/>
      <c r="BQ63" s="69"/>
      <c r="BR63" s="69"/>
      <c r="BS63" s="69"/>
      <c r="BT63" s="69"/>
      <c r="BU63" s="69"/>
      <c r="BV63" s="69"/>
      <c r="BW63" s="69"/>
      <c r="BX63" s="69"/>
      <c r="BY63" s="69"/>
      <c r="BZ63" s="70"/>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5" t="s">
        <v>116</v>
      </c>
      <c r="BM66" s="66"/>
      <c r="BN66" s="66"/>
      <c r="BO66" s="66"/>
      <c r="BP66" s="66"/>
      <c r="BQ66" s="66"/>
      <c r="BR66" s="66"/>
      <c r="BS66" s="66"/>
      <c r="BT66" s="66"/>
      <c r="BU66" s="66"/>
      <c r="BV66" s="66"/>
      <c r="BW66" s="66"/>
      <c r="BX66" s="66"/>
      <c r="BY66" s="66"/>
      <c r="BZ66" s="67"/>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5"/>
      <c r="BM67" s="66"/>
      <c r="BN67" s="66"/>
      <c r="BO67" s="66"/>
      <c r="BP67" s="66"/>
      <c r="BQ67" s="66"/>
      <c r="BR67" s="66"/>
      <c r="BS67" s="66"/>
      <c r="BT67" s="66"/>
      <c r="BU67" s="66"/>
      <c r="BV67" s="66"/>
      <c r="BW67" s="66"/>
      <c r="BX67" s="66"/>
      <c r="BY67" s="66"/>
      <c r="BZ67" s="67"/>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5"/>
      <c r="BM68" s="66"/>
      <c r="BN68" s="66"/>
      <c r="BO68" s="66"/>
      <c r="BP68" s="66"/>
      <c r="BQ68" s="66"/>
      <c r="BR68" s="66"/>
      <c r="BS68" s="66"/>
      <c r="BT68" s="66"/>
      <c r="BU68" s="66"/>
      <c r="BV68" s="66"/>
      <c r="BW68" s="66"/>
      <c r="BX68" s="66"/>
      <c r="BY68" s="66"/>
      <c r="BZ68" s="67"/>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5"/>
      <c r="BM69" s="66"/>
      <c r="BN69" s="66"/>
      <c r="BO69" s="66"/>
      <c r="BP69" s="66"/>
      <c r="BQ69" s="66"/>
      <c r="BR69" s="66"/>
      <c r="BS69" s="66"/>
      <c r="BT69" s="66"/>
      <c r="BU69" s="66"/>
      <c r="BV69" s="66"/>
      <c r="BW69" s="66"/>
      <c r="BX69" s="66"/>
      <c r="BY69" s="66"/>
      <c r="BZ69" s="67"/>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5"/>
      <c r="BM70" s="66"/>
      <c r="BN70" s="66"/>
      <c r="BO70" s="66"/>
      <c r="BP70" s="66"/>
      <c r="BQ70" s="66"/>
      <c r="BR70" s="66"/>
      <c r="BS70" s="66"/>
      <c r="BT70" s="66"/>
      <c r="BU70" s="66"/>
      <c r="BV70" s="66"/>
      <c r="BW70" s="66"/>
      <c r="BX70" s="66"/>
      <c r="BY70" s="66"/>
      <c r="BZ70" s="67"/>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5"/>
      <c r="BM71" s="66"/>
      <c r="BN71" s="66"/>
      <c r="BO71" s="66"/>
      <c r="BP71" s="66"/>
      <c r="BQ71" s="66"/>
      <c r="BR71" s="66"/>
      <c r="BS71" s="66"/>
      <c r="BT71" s="66"/>
      <c r="BU71" s="66"/>
      <c r="BV71" s="66"/>
      <c r="BW71" s="66"/>
      <c r="BX71" s="66"/>
      <c r="BY71" s="66"/>
      <c r="BZ71" s="67"/>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5"/>
      <c r="BM72" s="66"/>
      <c r="BN72" s="66"/>
      <c r="BO72" s="66"/>
      <c r="BP72" s="66"/>
      <c r="BQ72" s="66"/>
      <c r="BR72" s="66"/>
      <c r="BS72" s="66"/>
      <c r="BT72" s="66"/>
      <c r="BU72" s="66"/>
      <c r="BV72" s="66"/>
      <c r="BW72" s="66"/>
      <c r="BX72" s="66"/>
      <c r="BY72" s="66"/>
      <c r="BZ72" s="67"/>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5"/>
      <c r="BM73" s="66"/>
      <c r="BN73" s="66"/>
      <c r="BO73" s="66"/>
      <c r="BP73" s="66"/>
      <c r="BQ73" s="66"/>
      <c r="BR73" s="66"/>
      <c r="BS73" s="66"/>
      <c r="BT73" s="66"/>
      <c r="BU73" s="66"/>
      <c r="BV73" s="66"/>
      <c r="BW73" s="66"/>
      <c r="BX73" s="66"/>
      <c r="BY73" s="66"/>
      <c r="BZ73" s="67"/>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5"/>
      <c r="BM74" s="66"/>
      <c r="BN74" s="66"/>
      <c r="BO74" s="66"/>
      <c r="BP74" s="66"/>
      <c r="BQ74" s="66"/>
      <c r="BR74" s="66"/>
      <c r="BS74" s="66"/>
      <c r="BT74" s="66"/>
      <c r="BU74" s="66"/>
      <c r="BV74" s="66"/>
      <c r="BW74" s="66"/>
      <c r="BX74" s="66"/>
      <c r="BY74" s="66"/>
      <c r="BZ74" s="67"/>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5"/>
      <c r="BM75" s="66"/>
      <c r="BN75" s="66"/>
      <c r="BO75" s="66"/>
      <c r="BP75" s="66"/>
      <c r="BQ75" s="66"/>
      <c r="BR75" s="66"/>
      <c r="BS75" s="66"/>
      <c r="BT75" s="66"/>
      <c r="BU75" s="66"/>
      <c r="BV75" s="66"/>
      <c r="BW75" s="66"/>
      <c r="BX75" s="66"/>
      <c r="BY75" s="66"/>
      <c r="BZ75" s="67"/>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5"/>
      <c r="BM76" s="66"/>
      <c r="BN76" s="66"/>
      <c r="BO76" s="66"/>
      <c r="BP76" s="66"/>
      <c r="BQ76" s="66"/>
      <c r="BR76" s="66"/>
      <c r="BS76" s="66"/>
      <c r="BT76" s="66"/>
      <c r="BU76" s="66"/>
      <c r="BV76" s="66"/>
      <c r="BW76" s="66"/>
      <c r="BX76" s="66"/>
      <c r="BY76" s="66"/>
      <c r="BZ76" s="67"/>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5"/>
      <c r="BM77" s="66"/>
      <c r="BN77" s="66"/>
      <c r="BO77" s="66"/>
      <c r="BP77" s="66"/>
      <c r="BQ77" s="66"/>
      <c r="BR77" s="66"/>
      <c r="BS77" s="66"/>
      <c r="BT77" s="66"/>
      <c r="BU77" s="66"/>
      <c r="BV77" s="66"/>
      <c r="BW77" s="66"/>
      <c r="BX77" s="66"/>
      <c r="BY77" s="66"/>
      <c r="BZ77" s="67"/>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5"/>
      <c r="BM78" s="66"/>
      <c r="BN78" s="66"/>
      <c r="BO78" s="66"/>
      <c r="BP78" s="66"/>
      <c r="BQ78" s="66"/>
      <c r="BR78" s="66"/>
      <c r="BS78" s="66"/>
      <c r="BT78" s="66"/>
      <c r="BU78" s="66"/>
      <c r="BV78" s="66"/>
      <c r="BW78" s="66"/>
      <c r="BX78" s="66"/>
      <c r="BY78" s="66"/>
      <c r="BZ78" s="67"/>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5"/>
      <c r="BM79" s="66"/>
      <c r="BN79" s="66"/>
      <c r="BO79" s="66"/>
      <c r="BP79" s="66"/>
      <c r="BQ79" s="66"/>
      <c r="BR79" s="66"/>
      <c r="BS79" s="66"/>
      <c r="BT79" s="66"/>
      <c r="BU79" s="66"/>
      <c r="BV79" s="66"/>
      <c r="BW79" s="66"/>
      <c r="BX79" s="66"/>
      <c r="BY79" s="66"/>
      <c r="BZ79" s="67"/>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5"/>
      <c r="BM80" s="66"/>
      <c r="BN80" s="66"/>
      <c r="BO80" s="66"/>
      <c r="BP80" s="66"/>
      <c r="BQ80" s="66"/>
      <c r="BR80" s="66"/>
      <c r="BS80" s="66"/>
      <c r="BT80" s="66"/>
      <c r="BU80" s="66"/>
      <c r="BV80" s="66"/>
      <c r="BW80" s="66"/>
      <c r="BX80" s="66"/>
      <c r="BY80" s="66"/>
      <c r="BZ80" s="67"/>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5"/>
      <c r="BM81" s="66"/>
      <c r="BN81" s="66"/>
      <c r="BO81" s="66"/>
      <c r="BP81" s="66"/>
      <c r="BQ81" s="66"/>
      <c r="BR81" s="66"/>
      <c r="BS81" s="66"/>
      <c r="BT81" s="66"/>
      <c r="BU81" s="66"/>
      <c r="BV81" s="66"/>
      <c r="BW81" s="66"/>
      <c r="BX81" s="66"/>
      <c r="BY81" s="66"/>
      <c r="BZ81" s="67"/>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8"/>
      <c r="BM82" s="69"/>
      <c r="BN82" s="69"/>
      <c r="BO82" s="69"/>
      <c r="BP82" s="69"/>
      <c r="BQ82" s="69"/>
      <c r="BR82" s="69"/>
      <c r="BS82" s="69"/>
      <c r="BT82" s="69"/>
      <c r="BU82" s="69"/>
      <c r="BV82" s="69"/>
      <c r="BW82" s="69"/>
      <c r="BX82" s="69"/>
      <c r="BY82" s="69"/>
      <c r="BZ82" s="70"/>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【106.11】</v>
      </c>
      <c r="F85" s="12" t="str">
        <f>データ!AT6</f>
        <v>【3.15】</v>
      </c>
      <c r="G85" s="12" t="str">
        <f>データ!BE6</f>
        <v>【73.44】</v>
      </c>
      <c r="H85" s="12" t="str">
        <f>データ!BP6</f>
        <v>【652.82】</v>
      </c>
      <c r="I85" s="12" t="str">
        <f>データ!CA6</f>
        <v>【97.61】</v>
      </c>
      <c r="J85" s="12" t="str">
        <f>データ!CL6</f>
        <v>【138.29】</v>
      </c>
      <c r="K85" s="12" t="str">
        <f>データ!CW6</f>
        <v>【59.10】</v>
      </c>
      <c r="L85" s="12" t="str">
        <f>データ!DH6</f>
        <v>【95.82】</v>
      </c>
      <c r="M85" s="12" t="str">
        <f>データ!DS6</f>
        <v>【39.74】</v>
      </c>
      <c r="N85" s="12" t="str">
        <f>データ!ED6</f>
        <v>【7.62】</v>
      </c>
      <c r="O85" s="12" t="str">
        <f>データ!EO6</f>
        <v>【0.23】</v>
      </c>
    </row>
  </sheetData>
  <sheetProtection algorithmName="SHA-512" hashValue="IF10qS54uw2w0gYSU9IPzRhz6mg1KNPGA6YnMgXDXgNjtAD8jknsQdJWmKo8TTgZ9s9d3wE4caHA2DyAWeicFQ==" saltValue="zijcRhBLOQir+/vMAAzCTA=="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2022</v>
      </c>
      <c r="C6" s="19">
        <f t="shared" ref="C6:X6" si="3">C7</f>
        <v>462039</v>
      </c>
      <c r="D6" s="19">
        <f t="shared" si="3"/>
        <v>46</v>
      </c>
      <c r="E6" s="19">
        <f t="shared" si="3"/>
        <v>17</v>
      </c>
      <c r="F6" s="19">
        <f t="shared" si="3"/>
        <v>1</v>
      </c>
      <c r="G6" s="19">
        <f t="shared" si="3"/>
        <v>0</v>
      </c>
      <c r="H6" s="19" t="str">
        <f t="shared" si="3"/>
        <v>鹿児島県　鹿屋市</v>
      </c>
      <c r="I6" s="19" t="str">
        <f t="shared" si="3"/>
        <v>法適用</v>
      </c>
      <c r="J6" s="19" t="str">
        <f t="shared" si="3"/>
        <v>下水道事業</v>
      </c>
      <c r="K6" s="19" t="str">
        <f t="shared" si="3"/>
        <v>公共下水道</v>
      </c>
      <c r="L6" s="19" t="str">
        <f t="shared" si="3"/>
        <v>Cc1</v>
      </c>
      <c r="M6" s="19" t="str">
        <f t="shared" si="3"/>
        <v>非設置</v>
      </c>
      <c r="N6" s="20" t="str">
        <f t="shared" si="3"/>
        <v>-</v>
      </c>
      <c r="O6" s="20">
        <f t="shared" si="3"/>
        <v>65.290000000000006</v>
      </c>
      <c r="P6" s="20">
        <f t="shared" si="3"/>
        <v>18.88</v>
      </c>
      <c r="Q6" s="20">
        <f t="shared" si="3"/>
        <v>96.3</v>
      </c>
      <c r="R6" s="20">
        <f t="shared" si="3"/>
        <v>1815</v>
      </c>
      <c r="S6" s="20">
        <f t="shared" si="3"/>
        <v>100767</v>
      </c>
      <c r="T6" s="20">
        <f t="shared" si="3"/>
        <v>448.15</v>
      </c>
      <c r="U6" s="20">
        <f t="shared" si="3"/>
        <v>224.85</v>
      </c>
      <c r="V6" s="20">
        <f t="shared" si="3"/>
        <v>18793</v>
      </c>
      <c r="W6" s="20">
        <f t="shared" si="3"/>
        <v>6.24</v>
      </c>
      <c r="X6" s="20">
        <f t="shared" si="3"/>
        <v>3011.7</v>
      </c>
      <c r="Y6" s="21" t="str">
        <f>IF(Y7="",NA(),Y7)</f>
        <v>-</v>
      </c>
      <c r="Z6" s="21" t="str">
        <f t="shared" ref="Z6:AH6" si="4">IF(Z7="",NA(),Z7)</f>
        <v>-</v>
      </c>
      <c r="AA6" s="21">
        <f t="shared" si="4"/>
        <v>106.02</v>
      </c>
      <c r="AB6" s="21">
        <f t="shared" si="4"/>
        <v>103.82</v>
      </c>
      <c r="AC6" s="21">
        <f t="shared" si="4"/>
        <v>109.83</v>
      </c>
      <c r="AD6" s="21" t="str">
        <f t="shared" si="4"/>
        <v>-</v>
      </c>
      <c r="AE6" s="21" t="str">
        <f t="shared" si="4"/>
        <v>-</v>
      </c>
      <c r="AF6" s="21">
        <f t="shared" si="4"/>
        <v>106.5</v>
      </c>
      <c r="AG6" s="21">
        <f t="shared" si="4"/>
        <v>106.22</v>
      </c>
      <c r="AH6" s="21">
        <f t="shared" si="4"/>
        <v>107.01</v>
      </c>
      <c r="AI6" s="20" t="str">
        <f>IF(AI7="","",IF(AI7="-","【-】","【"&amp;SUBSTITUTE(TEXT(AI7,"#,##0.00"),"-","△")&amp;"】"))</f>
        <v>【106.11】</v>
      </c>
      <c r="AJ6" s="21" t="str">
        <f>IF(AJ7="",NA(),AJ7)</f>
        <v>-</v>
      </c>
      <c r="AK6" s="21" t="str">
        <f t="shared" ref="AK6:AS6" si="5">IF(AK7="",NA(),AK7)</f>
        <v>-</v>
      </c>
      <c r="AL6" s="20">
        <f t="shared" si="5"/>
        <v>0</v>
      </c>
      <c r="AM6" s="20">
        <f t="shared" si="5"/>
        <v>0</v>
      </c>
      <c r="AN6" s="20">
        <f t="shared" si="5"/>
        <v>0</v>
      </c>
      <c r="AO6" s="21" t="str">
        <f t="shared" si="5"/>
        <v>-</v>
      </c>
      <c r="AP6" s="21" t="str">
        <f t="shared" si="5"/>
        <v>-</v>
      </c>
      <c r="AQ6" s="21">
        <f t="shared" si="5"/>
        <v>18.36</v>
      </c>
      <c r="AR6" s="21">
        <f t="shared" si="5"/>
        <v>18.010000000000002</v>
      </c>
      <c r="AS6" s="21">
        <f t="shared" si="5"/>
        <v>23.86</v>
      </c>
      <c r="AT6" s="20" t="str">
        <f>IF(AT7="","",IF(AT7="-","【-】","【"&amp;SUBSTITUTE(TEXT(AT7,"#,##0.00"),"-","△")&amp;"】"))</f>
        <v>【3.15】</v>
      </c>
      <c r="AU6" s="21" t="str">
        <f>IF(AU7="",NA(),AU7)</f>
        <v>-</v>
      </c>
      <c r="AV6" s="21" t="str">
        <f t="shared" ref="AV6:BD6" si="6">IF(AV7="",NA(),AV7)</f>
        <v>-</v>
      </c>
      <c r="AW6" s="21">
        <f t="shared" si="6"/>
        <v>62.2</v>
      </c>
      <c r="AX6" s="21">
        <f t="shared" si="6"/>
        <v>72.87</v>
      </c>
      <c r="AY6" s="21">
        <f t="shared" si="6"/>
        <v>89.19</v>
      </c>
      <c r="AZ6" s="21" t="str">
        <f t="shared" si="6"/>
        <v>-</v>
      </c>
      <c r="BA6" s="21" t="str">
        <f t="shared" si="6"/>
        <v>-</v>
      </c>
      <c r="BB6" s="21">
        <f t="shared" si="6"/>
        <v>55.6</v>
      </c>
      <c r="BC6" s="21">
        <f t="shared" si="6"/>
        <v>59.4</v>
      </c>
      <c r="BD6" s="21">
        <f t="shared" si="6"/>
        <v>68.27</v>
      </c>
      <c r="BE6" s="20" t="str">
        <f>IF(BE7="","",IF(BE7="-","【-】","【"&amp;SUBSTITUTE(TEXT(BE7,"#,##0.00"),"-","△")&amp;"】"))</f>
        <v>【73.44】</v>
      </c>
      <c r="BF6" s="21" t="str">
        <f>IF(BF7="",NA(),BF7)</f>
        <v>-</v>
      </c>
      <c r="BG6" s="21" t="str">
        <f t="shared" ref="BG6:BO6" si="7">IF(BG7="",NA(),BG7)</f>
        <v>-</v>
      </c>
      <c r="BH6" s="21">
        <f t="shared" si="7"/>
        <v>701.68</v>
      </c>
      <c r="BI6" s="21">
        <f t="shared" si="7"/>
        <v>808.54</v>
      </c>
      <c r="BJ6" s="21">
        <f t="shared" si="7"/>
        <v>819.32</v>
      </c>
      <c r="BK6" s="21" t="str">
        <f t="shared" si="7"/>
        <v>-</v>
      </c>
      <c r="BL6" s="21" t="str">
        <f t="shared" si="7"/>
        <v>-</v>
      </c>
      <c r="BM6" s="21">
        <f t="shared" si="7"/>
        <v>789.08</v>
      </c>
      <c r="BN6" s="21">
        <f t="shared" si="7"/>
        <v>747.84</v>
      </c>
      <c r="BO6" s="21">
        <f t="shared" si="7"/>
        <v>804.98</v>
      </c>
      <c r="BP6" s="20" t="str">
        <f>IF(BP7="","",IF(BP7="-","【-】","【"&amp;SUBSTITUTE(TEXT(BP7,"#,##0.00"),"-","△")&amp;"】"))</f>
        <v>【652.82】</v>
      </c>
      <c r="BQ6" s="21" t="str">
        <f>IF(BQ7="",NA(),BQ7)</f>
        <v>-</v>
      </c>
      <c r="BR6" s="21" t="str">
        <f t="shared" ref="BR6:BZ6" si="8">IF(BR7="",NA(),BR7)</f>
        <v>-</v>
      </c>
      <c r="BS6" s="21">
        <f t="shared" si="8"/>
        <v>64.53</v>
      </c>
      <c r="BT6" s="21">
        <f t="shared" si="8"/>
        <v>64.7</v>
      </c>
      <c r="BU6" s="21">
        <f t="shared" si="8"/>
        <v>64.95</v>
      </c>
      <c r="BV6" s="21" t="str">
        <f t="shared" si="8"/>
        <v>-</v>
      </c>
      <c r="BW6" s="21" t="str">
        <f t="shared" si="8"/>
        <v>-</v>
      </c>
      <c r="BX6" s="21">
        <f t="shared" si="8"/>
        <v>88.25</v>
      </c>
      <c r="BY6" s="21">
        <f t="shared" si="8"/>
        <v>90.17</v>
      </c>
      <c r="BZ6" s="21">
        <f t="shared" si="8"/>
        <v>88.71</v>
      </c>
      <c r="CA6" s="20" t="str">
        <f>IF(CA7="","",IF(CA7="-","【-】","【"&amp;SUBSTITUTE(TEXT(CA7,"#,##0.00"),"-","△")&amp;"】"))</f>
        <v>【97.61】</v>
      </c>
      <c r="CB6" s="21" t="str">
        <f>IF(CB7="",NA(),CB7)</f>
        <v>-</v>
      </c>
      <c r="CC6" s="21" t="str">
        <f t="shared" ref="CC6:CK6" si="9">IF(CC7="",NA(),CC7)</f>
        <v>-</v>
      </c>
      <c r="CD6" s="21">
        <f t="shared" si="9"/>
        <v>150</v>
      </c>
      <c r="CE6" s="21">
        <f t="shared" si="9"/>
        <v>150</v>
      </c>
      <c r="CF6" s="21">
        <f t="shared" si="9"/>
        <v>150</v>
      </c>
      <c r="CG6" s="21" t="str">
        <f t="shared" si="9"/>
        <v>-</v>
      </c>
      <c r="CH6" s="21" t="str">
        <f t="shared" si="9"/>
        <v>-</v>
      </c>
      <c r="CI6" s="21">
        <f t="shared" si="9"/>
        <v>176.37</v>
      </c>
      <c r="CJ6" s="21">
        <f t="shared" si="9"/>
        <v>173.17</v>
      </c>
      <c r="CK6" s="21">
        <f t="shared" si="9"/>
        <v>174.8</v>
      </c>
      <c r="CL6" s="20" t="str">
        <f>IF(CL7="","",IF(CL7="-","【-】","【"&amp;SUBSTITUTE(TEXT(CL7,"#,##0.00"),"-","△")&amp;"】"))</f>
        <v>【138.29】</v>
      </c>
      <c r="CM6" s="21" t="str">
        <f>IF(CM7="",NA(),CM7)</f>
        <v>-</v>
      </c>
      <c r="CN6" s="21" t="str">
        <f t="shared" ref="CN6:CV6" si="10">IF(CN7="",NA(),CN7)</f>
        <v>-</v>
      </c>
      <c r="CO6" s="21">
        <f t="shared" si="10"/>
        <v>74.08</v>
      </c>
      <c r="CP6" s="21">
        <f t="shared" si="10"/>
        <v>71.239999999999995</v>
      </c>
      <c r="CQ6" s="21">
        <f t="shared" si="10"/>
        <v>70.349999999999994</v>
      </c>
      <c r="CR6" s="21" t="str">
        <f t="shared" si="10"/>
        <v>-</v>
      </c>
      <c r="CS6" s="21" t="str">
        <f t="shared" si="10"/>
        <v>-</v>
      </c>
      <c r="CT6" s="21">
        <f t="shared" si="10"/>
        <v>56.72</v>
      </c>
      <c r="CU6" s="21">
        <f t="shared" si="10"/>
        <v>56.43</v>
      </c>
      <c r="CV6" s="21">
        <f t="shared" si="10"/>
        <v>55.82</v>
      </c>
      <c r="CW6" s="20" t="str">
        <f>IF(CW7="","",IF(CW7="-","【-】","【"&amp;SUBSTITUTE(TEXT(CW7,"#,##0.00"),"-","△")&amp;"】"))</f>
        <v>【59.10】</v>
      </c>
      <c r="CX6" s="21" t="str">
        <f>IF(CX7="",NA(),CX7)</f>
        <v>-</v>
      </c>
      <c r="CY6" s="21" t="str">
        <f t="shared" ref="CY6:DG6" si="11">IF(CY7="",NA(),CY7)</f>
        <v>-</v>
      </c>
      <c r="CZ6" s="21">
        <f t="shared" si="11"/>
        <v>78.7</v>
      </c>
      <c r="DA6" s="21">
        <f t="shared" si="11"/>
        <v>78.760000000000005</v>
      </c>
      <c r="DB6" s="21">
        <f t="shared" si="11"/>
        <v>76.03</v>
      </c>
      <c r="DC6" s="21" t="str">
        <f t="shared" si="11"/>
        <v>-</v>
      </c>
      <c r="DD6" s="21" t="str">
        <f t="shared" si="11"/>
        <v>-</v>
      </c>
      <c r="DE6" s="21">
        <f t="shared" si="11"/>
        <v>90.72</v>
      </c>
      <c r="DF6" s="21">
        <f t="shared" si="11"/>
        <v>91.07</v>
      </c>
      <c r="DG6" s="21">
        <f t="shared" si="11"/>
        <v>90.67</v>
      </c>
      <c r="DH6" s="20" t="str">
        <f>IF(DH7="","",IF(DH7="-","【-】","【"&amp;SUBSTITUTE(TEXT(DH7,"#,##0.00"),"-","△")&amp;"】"))</f>
        <v>【95.82】</v>
      </c>
      <c r="DI6" s="21" t="str">
        <f>IF(DI7="",NA(),DI7)</f>
        <v>-</v>
      </c>
      <c r="DJ6" s="21" t="str">
        <f t="shared" ref="DJ6:DR6" si="12">IF(DJ7="",NA(),DJ7)</f>
        <v>-</v>
      </c>
      <c r="DK6" s="21">
        <f t="shared" si="12"/>
        <v>3.8</v>
      </c>
      <c r="DL6" s="21">
        <f t="shared" si="12"/>
        <v>7.57</v>
      </c>
      <c r="DM6" s="21">
        <f t="shared" si="12"/>
        <v>10.89</v>
      </c>
      <c r="DN6" s="21" t="str">
        <f t="shared" si="12"/>
        <v>-</v>
      </c>
      <c r="DO6" s="21" t="str">
        <f t="shared" si="12"/>
        <v>-</v>
      </c>
      <c r="DP6" s="21">
        <f t="shared" si="12"/>
        <v>20.78</v>
      </c>
      <c r="DQ6" s="21">
        <f t="shared" si="12"/>
        <v>23.54</v>
      </c>
      <c r="DR6" s="21">
        <f t="shared" si="12"/>
        <v>25.86</v>
      </c>
      <c r="DS6" s="20" t="str">
        <f>IF(DS7="","",IF(DS7="-","【-】","【"&amp;SUBSTITUTE(TEXT(DS7,"#,##0.00"),"-","△")&amp;"】"))</f>
        <v>【39.74】</v>
      </c>
      <c r="DT6" s="21" t="str">
        <f>IF(DT7="",NA(),DT7)</f>
        <v>-</v>
      </c>
      <c r="DU6" s="21" t="str">
        <f t="shared" ref="DU6:EC6" si="13">IF(DU7="",NA(),DU7)</f>
        <v>-</v>
      </c>
      <c r="DV6" s="20">
        <f t="shared" si="13"/>
        <v>0</v>
      </c>
      <c r="DW6" s="20">
        <f t="shared" si="13"/>
        <v>0</v>
      </c>
      <c r="DX6" s="20">
        <f t="shared" si="13"/>
        <v>0</v>
      </c>
      <c r="DY6" s="21" t="str">
        <f t="shared" si="13"/>
        <v>-</v>
      </c>
      <c r="DZ6" s="21" t="str">
        <f t="shared" si="13"/>
        <v>-</v>
      </c>
      <c r="EA6" s="21">
        <f t="shared" si="13"/>
        <v>1.34</v>
      </c>
      <c r="EB6" s="21">
        <f t="shared" si="13"/>
        <v>1.5</v>
      </c>
      <c r="EC6" s="21">
        <f t="shared" si="13"/>
        <v>1.4</v>
      </c>
      <c r="ED6" s="20" t="str">
        <f>IF(ED7="","",IF(ED7="-","【-】","【"&amp;SUBSTITUTE(TEXT(ED7,"#,##0.00"),"-","△")&amp;"】"))</f>
        <v>【7.62】</v>
      </c>
      <c r="EE6" s="21" t="str">
        <f>IF(EE7="",NA(),EE7)</f>
        <v>-</v>
      </c>
      <c r="EF6" s="21" t="str">
        <f t="shared" ref="EF6:EN6" si="14">IF(EF7="",NA(),EF7)</f>
        <v>-</v>
      </c>
      <c r="EG6" s="21">
        <f t="shared" si="14"/>
        <v>0.09</v>
      </c>
      <c r="EH6" s="21">
        <f t="shared" si="14"/>
        <v>0.02</v>
      </c>
      <c r="EI6" s="21">
        <f t="shared" si="14"/>
        <v>0.06</v>
      </c>
      <c r="EJ6" s="21" t="str">
        <f t="shared" si="14"/>
        <v>-</v>
      </c>
      <c r="EK6" s="21" t="str">
        <f t="shared" si="14"/>
        <v>-</v>
      </c>
      <c r="EL6" s="21">
        <f t="shared" si="14"/>
        <v>0.15</v>
      </c>
      <c r="EM6" s="21">
        <f t="shared" si="14"/>
        <v>0.15</v>
      </c>
      <c r="EN6" s="21">
        <f t="shared" si="14"/>
        <v>0.12</v>
      </c>
      <c r="EO6" s="20" t="str">
        <f>IF(EO7="","",IF(EO7="-","【-】","【"&amp;SUBSTITUTE(TEXT(EO7,"#,##0.00"),"-","△")&amp;"】"))</f>
        <v>【0.23】</v>
      </c>
    </row>
    <row r="7" spans="1:148" s="22" customFormat="1" x14ac:dyDescent="0.15">
      <c r="A7" s="14"/>
      <c r="B7" s="23">
        <v>2022</v>
      </c>
      <c r="C7" s="23">
        <v>462039</v>
      </c>
      <c r="D7" s="23">
        <v>46</v>
      </c>
      <c r="E7" s="23">
        <v>17</v>
      </c>
      <c r="F7" s="23">
        <v>1</v>
      </c>
      <c r="G7" s="23">
        <v>0</v>
      </c>
      <c r="H7" s="23" t="s">
        <v>96</v>
      </c>
      <c r="I7" s="23" t="s">
        <v>97</v>
      </c>
      <c r="J7" s="23" t="s">
        <v>98</v>
      </c>
      <c r="K7" s="23" t="s">
        <v>99</v>
      </c>
      <c r="L7" s="23" t="s">
        <v>100</v>
      </c>
      <c r="M7" s="23" t="s">
        <v>101</v>
      </c>
      <c r="N7" s="24" t="s">
        <v>102</v>
      </c>
      <c r="O7" s="24">
        <v>65.290000000000006</v>
      </c>
      <c r="P7" s="24">
        <v>18.88</v>
      </c>
      <c r="Q7" s="24">
        <v>96.3</v>
      </c>
      <c r="R7" s="24">
        <v>1815</v>
      </c>
      <c r="S7" s="24">
        <v>100767</v>
      </c>
      <c r="T7" s="24">
        <v>448.15</v>
      </c>
      <c r="U7" s="24">
        <v>224.85</v>
      </c>
      <c r="V7" s="24">
        <v>18793</v>
      </c>
      <c r="W7" s="24">
        <v>6.24</v>
      </c>
      <c r="X7" s="24">
        <v>3011.7</v>
      </c>
      <c r="Y7" s="24" t="s">
        <v>102</v>
      </c>
      <c r="Z7" s="24" t="s">
        <v>102</v>
      </c>
      <c r="AA7" s="24">
        <v>106.02</v>
      </c>
      <c r="AB7" s="24">
        <v>103.82</v>
      </c>
      <c r="AC7" s="24">
        <v>109.83</v>
      </c>
      <c r="AD7" s="24" t="s">
        <v>102</v>
      </c>
      <c r="AE7" s="24" t="s">
        <v>102</v>
      </c>
      <c r="AF7" s="24">
        <v>106.5</v>
      </c>
      <c r="AG7" s="24">
        <v>106.22</v>
      </c>
      <c r="AH7" s="24">
        <v>107.01</v>
      </c>
      <c r="AI7" s="24">
        <v>106.11</v>
      </c>
      <c r="AJ7" s="24" t="s">
        <v>102</v>
      </c>
      <c r="AK7" s="24" t="s">
        <v>102</v>
      </c>
      <c r="AL7" s="24">
        <v>0</v>
      </c>
      <c r="AM7" s="24">
        <v>0</v>
      </c>
      <c r="AN7" s="24">
        <v>0</v>
      </c>
      <c r="AO7" s="24" t="s">
        <v>102</v>
      </c>
      <c r="AP7" s="24" t="s">
        <v>102</v>
      </c>
      <c r="AQ7" s="24">
        <v>18.36</v>
      </c>
      <c r="AR7" s="24">
        <v>18.010000000000002</v>
      </c>
      <c r="AS7" s="24">
        <v>23.86</v>
      </c>
      <c r="AT7" s="24">
        <v>3.15</v>
      </c>
      <c r="AU7" s="24" t="s">
        <v>102</v>
      </c>
      <c r="AV7" s="24" t="s">
        <v>102</v>
      </c>
      <c r="AW7" s="24">
        <v>62.2</v>
      </c>
      <c r="AX7" s="24">
        <v>72.87</v>
      </c>
      <c r="AY7" s="24">
        <v>89.19</v>
      </c>
      <c r="AZ7" s="24" t="s">
        <v>102</v>
      </c>
      <c r="BA7" s="24" t="s">
        <v>102</v>
      </c>
      <c r="BB7" s="24">
        <v>55.6</v>
      </c>
      <c r="BC7" s="24">
        <v>59.4</v>
      </c>
      <c r="BD7" s="24">
        <v>68.27</v>
      </c>
      <c r="BE7" s="24">
        <v>73.44</v>
      </c>
      <c r="BF7" s="24" t="s">
        <v>102</v>
      </c>
      <c r="BG7" s="24" t="s">
        <v>102</v>
      </c>
      <c r="BH7" s="24">
        <v>701.68</v>
      </c>
      <c r="BI7" s="24">
        <v>808.54</v>
      </c>
      <c r="BJ7" s="24">
        <v>819.32</v>
      </c>
      <c r="BK7" s="24" t="s">
        <v>102</v>
      </c>
      <c r="BL7" s="24" t="s">
        <v>102</v>
      </c>
      <c r="BM7" s="24">
        <v>789.08</v>
      </c>
      <c r="BN7" s="24">
        <v>747.84</v>
      </c>
      <c r="BO7" s="24">
        <v>804.98</v>
      </c>
      <c r="BP7" s="24">
        <v>652.82000000000005</v>
      </c>
      <c r="BQ7" s="24" t="s">
        <v>102</v>
      </c>
      <c r="BR7" s="24" t="s">
        <v>102</v>
      </c>
      <c r="BS7" s="24">
        <v>64.53</v>
      </c>
      <c r="BT7" s="24">
        <v>64.7</v>
      </c>
      <c r="BU7" s="24">
        <v>64.95</v>
      </c>
      <c r="BV7" s="24" t="s">
        <v>102</v>
      </c>
      <c r="BW7" s="24" t="s">
        <v>102</v>
      </c>
      <c r="BX7" s="24">
        <v>88.25</v>
      </c>
      <c r="BY7" s="24">
        <v>90.17</v>
      </c>
      <c r="BZ7" s="24">
        <v>88.71</v>
      </c>
      <c r="CA7" s="24">
        <v>97.61</v>
      </c>
      <c r="CB7" s="24" t="s">
        <v>102</v>
      </c>
      <c r="CC7" s="24" t="s">
        <v>102</v>
      </c>
      <c r="CD7" s="24">
        <v>150</v>
      </c>
      <c r="CE7" s="24">
        <v>150</v>
      </c>
      <c r="CF7" s="24">
        <v>150</v>
      </c>
      <c r="CG7" s="24" t="s">
        <v>102</v>
      </c>
      <c r="CH7" s="24" t="s">
        <v>102</v>
      </c>
      <c r="CI7" s="24">
        <v>176.37</v>
      </c>
      <c r="CJ7" s="24">
        <v>173.17</v>
      </c>
      <c r="CK7" s="24">
        <v>174.8</v>
      </c>
      <c r="CL7" s="24">
        <v>138.29</v>
      </c>
      <c r="CM7" s="24" t="s">
        <v>102</v>
      </c>
      <c r="CN7" s="24" t="s">
        <v>102</v>
      </c>
      <c r="CO7" s="24">
        <v>74.08</v>
      </c>
      <c r="CP7" s="24">
        <v>71.239999999999995</v>
      </c>
      <c r="CQ7" s="24">
        <v>70.349999999999994</v>
      </c>
      <c r="CR7" s="24" t="s">
        <v>102</v>
      </c>
      <c r="CS7" s="24" t="s">
        <v>102</v>
      </c>
      <c r="CT7" s="24">
        <v>56.72</v>
      </c>
      <c r="CU7" s="24">
        <v>56.43</v>
      </c>
      <c r="CV7" s="24">
        <v>55.82</v>
      </c>
      <c r="CW7" s="24">
        <v>59.1</v>
      </c>
      <c r="CX7" s="24" t="s">
        <v>102</v>
      </c>
      <c r="CY7" s="24" t="s">
        <v>102</v>
      </c>
      <c r="CZ7" s="24">
        <v>78.7</v>
      </c>
      <c r="DA7" s="24">
        <v>78.760000000000005</v>
      </c>
      <c r="DB7" s="24">
        <v>76.03</v>
      </c>
      <c r="DC7" s="24" t="s">
        <v>102</v>
      </c>
      <c r="DD7" s="24" t="s">
        <v>102</v>
      </c>
      <c r="DE7" s="24">
        <v>90.72</v>
      </c>
      <c r="DF7" s="24">
        <v>91.07</v>
      </c>
      <c r="DG7" s="24">
        <v>90.67</v>
      </c>
      <c r="DH7" s="24">
        <v>95.82</v>
      </c>
      <c r="DI7" s="24" t="s">
        <v>102</v>
      </c>
      <c r="DJ7" s="24" t="s">
        <v>102</v>
      </c>
      <c r="DK7" s="24">
        <v>3.8</v>
      </c>
      <c r="DL7" s="24">
        <v>7.57</v>
      </c>
      <c r="DM7" s="24">
        <v>10.89</v>
      </c>
      <c r="DN7" s="24" t="s">
        <v>102</v>
      </c>
      <c r="DO7" s="24" t="s">
        <v>102</v>
      </c>
      <c r="DP7" s="24">
        <v>20.78</v>
      </c>
      <c r="DQ7" s="24">
        <v>23.54</v>
      </c>
      <c r="DR7" s="24">
        <v>25.86</v>
      </c>
      <c r="DS7" s="24">
        <v>39.74</v>
      </c>
      <c r="DT7" s="24" t="s">
        <v>102</v>
      </c>
      <c r="DU7" s="24" t="s">
        <v>102</v>
      </c>
      <c r="DV7" s="24">
        <v>0</v>
      </c>
      <c r="DW7" s="24">
        <v>0</v>
      </c>
      <c r="DX7" s="24">
        <v>0</v>
      </c>
      <c r="DY7" s="24" t="s">
        <v>102</v>
      </c>
      <c r="DZ7" s="24" t="s">
        <v>102</v>
      </c>
      <c r="EA7" s="24">
        <v>1.34</v>
      </c>
      <c r="EB7" s="24">
        <v>1.5</v>
      </c>
      <c r="EC7" s="24">
        <v>1.4</v>
      </c>
      <c r="ED7" s="24">
        <v>7.62</v>
      </c>
      <c r="EE7" s="24" t="s">
        <v>102</v>
      </c>
      <c r="EF7" s="24" t="s">
        <v>102</v>
      </c>
      <c r="EG7" s="24">
        <v>0.09</v>
      </c>
      <c r="EH7" s="24">
        <v>0.02</v>
      </c>
      <c r="EI7" s="24">
        <v>0.06</v>
      </c>
      <c r="EJ7" s="24" t="s">
        <v>102</v>
      </c>
      <c r="EK7" s="24" t="s">
        <v>102</v>
      </c>
      <c r="EL7" s="24">
        <v>0.15</v>
      </c>
      <c r="EM7" s="24">
        <v>0.15</v>
      </c>
      <c r="EN7" s="24">
        <v>0.12</v>
      </c>
      <c r="EO7" s="24">
        <v>0.23</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15">
      <c r="B11">
        <v>4</v>
      </c>
      <c r="C11">
        <v>3</v>
      </c>
      <c r="D11">
        <v>2</v>
      </c>
      <c r="E11">
        <v>1</v>
      </c>
      <c r="F11">
        <v>0</v>
      </c>
      <c r="G11" t="s">
        <v>108</v>
      </c>
    </row>
    <row r="12" spans="1:148" x14ac:dyDescent="0.15">
      <c r="B12">
        <v>1</v>
      </c>
      <c r="C12">
        <v>1</v>
      </c>
      <c r="D12">
        <v>2</v>
      </c>
      <c r="E12">
        <v>3</v>
      </c>
      <c r="F12">
        <v>4</v>
      </c>
      <c r="G12" t="s">
        <v>109</v>
      </c>
    </row>
    <row r="13" spans="1:148" x14ac:dyDescent="0.15">
      <c r="B13" t="s">
        <v>110</v>
      </c>
      <c r="C13" t="s">
        <v>111</v>
      </c>
      <c r="D13" t="s">
        <v>112</v>
      </c>
      <c r="E13" t="s">
        <v>112</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鹿児島県</cp:lastModifiedBy>
  <cp:lastPrinted>2024-02-13T23:59:31Z</cp:lastPrinted>
  <dcterms:created xsi:type="dcterms:W3CDTF">2023-12-12T00:52:20Z</dcterms:created>
  <dcterms:modified xsi:type="dcterms:W3CDTF">2024-02-14T00:32:30Z</dcterms:modified>
  <cp:category/>
</cp:coreProperties>
</file>