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5 公営企業\61 公営企業決算統計\R04\02_決算統計関連調査\230110_公営企業に係る経営比較分析表（令和３年度決算）の分析等について（依頼）\04市町村より回答\02 鹿屋市○\"/>
    </mc:Choice>
  </mc:AlternateContent>
  <workbookProtection workbookAlgorithmName="SHA-512" workbookHashValue="mD8My+6sHAJlWttqTacP1oUmzW5nR47zllkOLUcrJAd2ir57m7YraibFELbMcz9oqWzEmhnqf6pFnFLMoJt+Tg==" workbookSaltValue="1PUMwo9LbvjURHs2snmvH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D10" i="4"/>
  <c r="W10" i="4"/>
  <c r="P10" i="4"/>
  <c r="B10" i="4"/>
  <c r="BB8" i="4"/>
  <c r="AT8" i="4"/>
  <c r="AD8" i="4"/>
  <c r="W8" i="4"/>
  <c r="B8" i="4"/>
  <c r="B6" i="4"/>
</calcChain>
</file>

<file path=xl/sharedStrings.xml><?xml version="1.0" encoding="utf-8"?>
<sst xmlns="http://schemas.openxmlformats.org/spreadsheetml/2006/main" count="297" uniqueCount="117">
  <si>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</si>
  <si>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</si>
  <si>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</si>
  <si>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</si>
  <si>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</si>
  <si>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</si>
  <si>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</si>
  <si>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</si>
  <si>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</si>
  <si>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</si>
  <si>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</si>
  <si>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</si>
  <si>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</si>
  <si>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</si>
  <si>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</si>
  <si>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</si>
  <si>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</si>
  <si>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</si>
  <si>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</si>
  <si>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</si>
  <si>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</si>
  <si>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</si>
  <si>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</si>
  <si>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</si>
  <si>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</si>
  <si>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</si>
  <si>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</si>
  <si>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</si>
  <si>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</si>
  <si>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</si>
  <si>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</si>
  <si>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</si>
  <si>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</si>
  <si>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</si>
  <si>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</si>
  <si>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</si>
  <si>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</si>
  <si>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</si>
  <si>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</si>
  <si>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</si>
  <si>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</si>
  <si>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</si>
  <si>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</si>
  <si>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</si>
  <si>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</si>
  <si>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</si>
  <si>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</si>
  <si>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</si>
  <si>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</si>
  <si>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</si>
  <si>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</si>
  <si>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</si>
  <si>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</si>
  <si>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</si>
  <si>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</si>
  <si>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</si>
  <si>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</si>
  <si>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</si>
  <si>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</si>
  <si>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</si>
  <si>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</si>
  <si>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</si>
  <si>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</si>
  <si>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</si>
  <si>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</si>
  <si>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</si>
  <si>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</si>
  <si>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</si>
  <si>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</si>
  <si>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</si>
  <si>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</si>
  <si>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</si>
  <si>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</si>
  <si>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</si>
  <si>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</si>
  <si>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</si>
  <si>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</si>
  <si>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</si>
  <si>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</si>
  <si>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</si>
  <si>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</si>
  <si>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</si>
  <si>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</si>
  <si>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</si>
  <si>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</si>
  <si>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</si>
  <si>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</si>
  <si>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</si>
  <si>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</si>
  <si>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</si>
  <si>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</si>
  <si>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</si>
  <si>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</si>
  <si>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</si>
  <si>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</si>
  <si>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</si>
  <si>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鹿屋市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</si>
  <si>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</si>
  <si>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</si>
  <si>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</si>
  <si>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</si>
  <si>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</si>
  <si>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</si>
  <si>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</si>
  <si>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</si>
  <si>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</si>
  <si>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</si>
  <si>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</si>
  <si>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</si>
  <si>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</si>
  <si>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</si>
  <si>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</si>
  <si>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</si>
  <si>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</si>
  <si>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①有形固定資産減価償却率…類似団体、全国平均値と比較して低い水準にあり、法定耐用年数に近い資産は少なく更新の必要性は低いと考える。
③管渠改善率…管渠について、法定耐用年数が経過しておらず管渠状態も良いことから管渠の改善は行っていない。今後も現状を分析しながら計画的な管渠の更新を行っていきたい。</t>
    <rPh sb="1" eb="3">
      <t>ユウケイ</t>
    </rPh>
    <rPh sb="3" eb="5">
      <t>コテイ</t>
    </rPh>
    <rPh sb="5" eb="7">
      <t>シサン</t>
    </rPh>
    <rPh sb="7" eb="9">
      <t>ゲンカ</t>
    </rPh>
    <rPh sb="9" eb="11">
      <t>ショウキャク</t>
    </rPh>
    <rPh sb="11" eb="12">
      <t>リツ</t>
    </rPh>
    <rPh sb="13" eb="15">
      <t>ルイジ</t>
    </rPh>
    <rPh sb="15" eb="17">
      <t>ダンタイ</t>
    </rPh>
    <rPh sb="18" eb="20">
      <t>ゼンコク</t>
    </rPh>
    <rPh sb="20" eb="22">
      <t>ヘイキン</t>
    </rPh>
    <rPh sb="22" eb="23">
      <t>チ</t>
    </rPh>
    <rPh sb="24" eb="26">
      <t>ヒカク</t>
    </rPh>
    <rPh sb="28" eb="29">
      <t>ヒク</t>
    </rPh>
    <rPh sb="30" eb="32">
      <t>スイジュン</t>
    </rPh>
    <rPh sb="36" eb="38">
      <t>ホウテイ</t>
    </rPh>
    <rPh sb="38" eb="40">
      <t>タイヨウ</t>
    </rPh>
    <rPh sb="40" eb="42">
      <t>ネンスウ</t>
    </rPh>
    <rPh sb="43" eb="44">
      <t>チカ</t>
    </rPh>
    <rPh sb="45" eb="47">
      <t>シサン</t>
    </rPh>
    <rPh sb="48" eb="49">
      <t>スク</t>
    </rPh>
    <rPh sb="51" eb="53">
      <t>コウシン</t>
    </rPh>
    <rPh sb="54" eb="57">
      <t>ヒツヨウセイ</t>
    </rPh>
    <rPh sb="58" eb="59">
      <t>ヒク</t>
    </rPh>
    <rPh sb="61" eb="62">
      <t>カンガ</t>
    </rPh>
    <rPh sb="118" eb="120">
      <t>コンゴ</t>
    </rPh>
    <rPh sb="121" eb="123">
      <t>ゲンジョウ</t>
    </rPh>
    <rPh sb="124" eb="126">
      <t>ブンセキ</t>
    </rPh>
    <rPh sb="134" eb="136">
      <t>カンキョ</t>
    </rPh>
    <phoneticPr fontId="4"/>
  </si>
  <si>
    <t>①経常収支比率…100％を上回っており良好な水準にあるが、収益の多くを一般会計からの繰入金に依存している。今後は人口減少に伴い使用料の減収が見込まれることから経営の健全化策を検討する。
③流動比率…100%を下回っているものの今後は企業債の償還が順次終了していくことから、改善が見込まれる。支払い能力を高めるため資金の確保など経営基盤の強化に努める。
④企業債残高対象事業規模比率…平成8年度に農業集落排水処理区域における施設整備及び面整備は完了しており、機能強化対策事業も平成29年度から令和元年度にかけて終了し、債務は年々減少傾向にある。今後も計画的かつ適切な施設の更新に努める。
⑤経費回収率…類似団体とほぼ同程度であるが、全国平均を下回っており、また、人口減少に伴い使用料の減収が見込まれることから経営の健全化策に努める。
⑥汚水処理原価…類似団体の平均を下回っているが人口減少により有収水量が減少しているため悪化が予測されることから汚水維持管理費の抑制に努める。
⑦施設利用率…処理区域内の人口は減り、今後も減少傾向で推移していくことが見込まれている。併せて、有収水量も減少していくと考えられることから今後の人口動向に注視しながら施設整備を検討する。
⑧水洗化率…水洗便所設置人口の減少により類似団体、全国平均値を下回り、今後も人口減少が考えられることから水洗化率向上のため普及啓発活動の強化やその他対策などを検討する。</t>
    <rPh sb="1" eb="3">
      <t>ケイジョウ</t>
    </rPh>
    <rPh sb="3" eb="5">
      <t>シュウシ</t>
    </rPh>
    <rPh sb="5" eb="7">
      <t>ヒリツ</t>
    </rPh>
    <rPh sb="13" eb="15">
      <t>ウワマワ</t>
    </rPh>
    <rPh sb="19" eb="21">
      <t>リョウコウ</t>
    </rPh>
    <rPh sb="22" eb="24">
      <t>スイジュン</t>
    </rPh>
    <rPh sb="29" eb="31">
      <t>シュウエキ</t>
    </rPh>
    <rPh sb="32" eb="33">
      <t>オオ</t>
    </rPh>
    <rPh sb="35" eb="39">
      <t>イッパンカイケイ</t>
    </rPh>
    <rPh sb="42" eb="45">
      <t>クリイレキン</t>
    </rPh>
    <rPh sb="46" eb="48">
      <t>イゾン</t>
    </rPh>
    <rPh sb="67" eb="68">
      <t>ゲン</t>
    </rPh>
    <rPh sb="87" eb="89">
      <t>ケントウ</t>
    </rPh>
    <rPh sb="94" eb="98">
      <t>リュウ</t>
    </rPh>
    <rPh sb="104" eb="106">
      <t>シタマワ</t>
    </rPh>
    <rPh sb="113" eb="115">
      <t>コンゴ</t>
    </rPh>
    <rPh sb="116" eb="118">
      <t>キギョウ</t>
    </rPh>
    <rPh sb="118" eb="119">
      <t>サイ</t>
    </rPh>
    <rPh sb="120" eb="122">
      <t>ショウカン</t>
    </rPh>
    <rPh sb="123" eb="125">
      <t>ジュンジ</t>
    </rPh>
    <rPh sb="125" eb="127">
      <t>シュウリョウ</t>
    </rPh>
    <rPh sb="136" eb="138">
      <t>カイゼン</t>
    </rPh>
    <rPh sb="139" eb="141">
      <t>ミコ</t>
    </rPh>
    <rPh sb="145" eb="147">
      <t>シハラ</t>
    </rPh>
    <rPh sb="148" eb="150">
      <t>ノウリョク</t>
    </rPh>
    <rPh sb="151" eb="152">
      <t>タカ</t>
    </rPh>
    <rPh sb="156" eb="158">
      <t>シキン</t>
    </rPh>
    <rPh sb="159" eb="161">
      <t>カクホ</t>
    </rPh>
    <rPh sb="163" eb="167">
      <t>ケイエイキバン</t>
    </rPh>
    <rPh sb="168" eb="170">
      <t>キョウカ</t>
    </rPh>
    <rPh sb="171" eb="172">
      <t>ツト</t>
    </rPh>
    <rPh sb="228" eb="230">
      <t>キノウ</t>
    </rPh>
    <rPh sb="230" eb="232">
      <t>キョウカ</t>
    </rPh>
    <rPh sb="232" eb="234">
      <t>タイサク</t>
    </rPh>
    <rPh sb="234" eb="236">
      <t>ジギョウ</t>
    </rPh>
    <rPh sb="307" eb="310">
      <t>ドウテイド</t>
    </rPh>
    <rPh sb="320" eb="321">
      <t>シタ</t>
    </rPh>
    <rPh sb="341" eb="342">
      <t>ゲン</t>
    </rPh>
    <rPh sb="361" eb="362">
      <t>ツト</t>
    </rPh>
    <rPh sb="429" eb="431">
      <t>ヨクセイ</t>
    </rPh>
    <rPh sb="453" eb="454">
      <t>ヘ</t>
    </rPh>
    <rPh sb="520" eb="522">
      <t>シセツ</t>
    </rPh>
    <rPh sb="522" eb="524">
      <t>セイビ</t>
    </rPh>
    <rPh sb="525" eb="527">
      <t>ケントウ</t>
    </rPh>
    <phoneticPr fontId="4"/>
  </si>
  <si>
    <t xml:space="preserve">　施設の老朽化対策等の更新については補助事業を活用して令和元年度に完了し、当分の間は大規模な更新等は無いと考える。しかし人口減少などにより使用料収入は減少傾向であり経営環境はより一層厳しくなることが予測される。このことから健全・効率的な経営を目指すために中長期的視点に立ち、より効果的な経営分析を組織全体で検討する。
</t>
    <rPh sb="127" eb="130">
      <t>チュウチョウキ</t>
    </rPh>
    <rPh sb="130" eb="131">
      <t>テキ</t>
    </rPh>
    <rPh sb="131" eb="133">
      <t>シテン</t>
    </rPh>
    <rPh sb="134" eb="135">
      <t>タ</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</si>
</sst>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5"/>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D971-4BCB-8FBD-4FADA585636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0.25</c:v>
                </c:pt>
                <c:pt idx="4">
                  <c:v>0.05</c:v>
                </c:pt>
              </c:numCache>
            </c:numRef>
          </c:val>
          <c:smooth val="0"/>
          <c:extLst>
            <c:ext xmlns:c16="http://schemas.microsoft.com/office/drawing/2014/chart" uri="{C3380CC4-5D6E-409C-BE32-E72D297353CC}">
              <c16:uniqueId val="{00000001-D971-4BCB-8FBD-4FADA585636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50.38</c:v>
                </c:pt>
                <c:pt idx="4">
                  <c:v>46.85</c:v>
                </c:pt>
              </c:numCache>
            </c:numRef>
          </c:val>
          <c:extLst>
            <c:ext xmlns:c16="http://schemas.microsoft.com/office/drawing/2014/chart" uri="{C3380CC4-5D6E-409C-BE32-E72D297353CC}">
              <c16:uniqueId val="{00000000-680E-4C47-8E9D-793DDD860A3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54.83</c:v>
                </c:pt>
                <c:pt idx="4">
                  <c:v>66.53</c:v>
                </c:pt>
              </c:numCache>
            </c:numRef>
          </c:val>
          <c:smooth val="0"/>
          <c:extLst>
            <c:ext xmlns:c16="http://schemas.microsoft.com/office/drawing/2014/chart" uri="{C3380CC4-5D6E-409C-BE32-E72D297353CC}">
              <c16:uniqueId val="{00000001-680E-4C47-8E9D-793DDD860A3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82.17</c:v>
                </c:pt>
                <c:pt idx="4">
                  <c:v>84.22</c:v>
                </c:pt>
              </c:numCache>
            </c:numRef>
          </c:val>
          <c:extLst>
            <c:ext xmlns:c16="http://schemas.microsoft.com/office/drawing/2014/chart" uri="{C3380CC4-5D6E-409C-BE32-E72D297353CC}">
              <c16:uniqueId val="{00000000-3BAA-4AE9-9815-57A47540012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84.7</c:v>
                </c:pt>
                <c:pt idx="4">
                  <c:v>84.67</c:v>
                </c:pt>
              </c:numCache>
            </c:numRef>
          </c:val>
          <c:smooth val="0"/>
          <c:extLst>
            <c:ext xmlns:c16="http://schemas.microsoft.com/office/drawing/2014/chart" uri="{C3380CC4-5D6E-409C-BE32-E72D297353CC}">
              <c16:uniqueId val="{00000001-3BAA-4AE9-9815-57A47540012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134.56</c:v>
                </c:pt>
                <c:pt idx="4">
                  <c:v>133.82</c:v>
                </c:pt>
              </c:numCache>
            </c:numRef>
          </c:val>
          <c:extLst>
            <c:ext xmlns:c16="http://schemas.microsoft.com/office/drawing/2014/chart" uri="{C3380CC4-5D6E-409C-BE32-E72D297353CC}">
              <c16:uniqueId val="{00000000-6D9C-4566-9EDA-AE456CFEB9D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106.37</c:v>
                </c:pt>
                <c:pt idx="4">
                  <c:v>106.07</c:v>
                </c:pt>
              </c:numCache>
            </c:numRef>
          </c:val>
          <c:smooth val="0"/>
          <c:extLst>
            <c:ext xmlns:c16="http://schemas.microsoft.com/office/drawing/2014/chart" uri="{C3380CC4-5D6E-409C-BE32-E72D297353CC}">
              <c16:uniqueId val="{00000001-6D9C-4566-9EDA-AE456CFEB9D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4.0999999999999996</c:v>
                </c:pt>
                <c:pt idx="4">
                  <c:v>8.19</c:v>
                </c:pt>
              </c:numCache>
            </c:numRef>
          </c:val>
          <c:extLst>
            <c:ext xmlns:c16="http://schemas.microsoft.com/office/drawing/2014/chart" uri="{C3380CC4-5D6E-409C-BE32-E72D297353CC}">
              <c16:uniqueId val="{00000000-41A0-478A-BFCE-98FDAE269E1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20.34</c:v>
                </c:pt>
                <c:pt idx="4">
                  <c:v>21.85</c:v>
                </c:pt>
              </c:numCache>
            </c:numRef>
          </c:val>
          <c:smooth val="0"/>
          <c:extLst>
            <c:ext xmlns:c16="http://schemas.microsoft.com/office/drawing/2014/chart" uri="{C3380CC4-5D6E-409C-BE32-E72D297353CC}">
              <c16:uniqueId val="{00000001-41A0-478A-BFCE-98FDAE269E1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DD3E-48D8-A8EB-23C9C103CEE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DD3E-48D8-A8EB-23C9C103CEE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D7D9-4F81-B7E8-0BFD15C8A15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139.02000000000001</c:v>
                </c:pt>
                <c:pt idx="4">
                  <c:v>132.04</c:v>
                </c:pt>
              </c:numCache>
            </c:numRef>
          </c:val>
          <c:smooth val="0"/>
          <c:extLst>
            <c:ext xmlns:c16="http://schemas.microsoft.com/office/drawing/2014/chart" uri="{C3380CC4-5D6E-409C-BE32-E72D297353CC}">
              <c16:uniqueId val="{00000001-D7D9-4F81-B7E8-0BFD15C8A15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35.770000000000003</c:v>
                </c:pt>
                <c:pt idx="4">
                  <c:v>92.13</c:v>
                </c:pt>
              </c:numCache>
            </c:numRef>
          </c:val>
          <c:extLst>
            <c:ext xmlns:c16="http://schemas.microsoft.com/office/drawing/2014/chart" uri="{C3380CC4-5D6E-409C-BE32-E72D297353CC}">
              <c16:uniqueId val="{00000000-DF97-4AF9-9A5F-763C60FC1EE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29.13</c:v>
                </c:pt>
                <c:pt idx="4">
                  <c:v>35.69</c:v>
                </c:pt>
              </c:numCache>
            </c:numRef>
          </c:val>
          <c:smooth val="0"/>
          <c:extLst>
            <c:ext xmlns:c16="http://schemas.microsoft.com/office/drawing/2014/chart" uri="{C3380CC4-5D6E-409C-BE32-E72D297353CC}">
              <c16:uniqueId val="{00000001-DF97-4AF9-9A5F-763C60FC1EE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11.33</c:v>
                </c:pt>
                <c:pt idx="4">
                  <c:v>5.87</c:v>
                </c:pt>
              </c:numCache>
            </c:numRef>
          </c:val>
          <c:extLst>
            <c:ext xmlns:c16="http://schemas.microsoft.com/office/drawing/2014/chart" uri="{C3380CC4-5D6E-409C-BE32-E72D297353CC}">
              <c16:uniqueId val="{00000000-633D-435C-97B3-E9576231739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867.83</c:v>
                </c:pt>
                <c:pt idx="4">
                  <c:v>791.76</c:v>
                </c:pt>
              </c:numCache>
            </c:numRef>
          </c:val>
          <c:smooth val="0"/>
          <c:extLst>
            <c:ext xmlns:c16="http://schemas.microsoft.com/office/drawing/2014/chart" uri="{C3380CC4-5D6E-409C-BE32-E72D297353CC}">
              <c16:uniqueId val="{00000001-633D-435C-97B3-E9576231739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57.2</c:v>
                </c:pt>
                <c:pt idx="4">
                  <c:v>56.12</c:v>
                </c:pt>
              </c:numCache>
            </c:numRef>
          </c:val>
          <c:extLst>
            <c:ext xmlns:c16="http://schemas.microsoft.com/office/drawing/2014/chart" uri="{C3380CC4-5D6E-409C-BE32-E72D297353CC}">
              <c16:uniqueId val="{00000000-1726-4D37-AD82-EA5983C53DF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57.08</c:v>
                </c:pt>
                <c:pt idx="4">
                  <c:v>56.26</c:v>
                </c:pt>
              </c:numCache>
            </c:numRef>
          </c:val>
          <c:smooth val="0"/>
          <c:extLst>
            <c:ext xmlns:c16="http://schemas.microsoft.com/office/drawing/2014/chart" uri="{C3380CC4-5D6E-409C-BE32-E72D297353CC}">
              <c16:uniqueId val="{00000001-1726-4D37-AD82-EA5983C53DF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252.65</c:v>
                </c:pt>
                <c:pt idx="4">
                  <c:v>273.48</c:v>
                </c:pt>
              </c:numCache>
            </c:numRef>
          </c:val>
          <c:extLst>
            <c:ext xmlns:c16="http://schemas.microsoft.com/office/drawing/2014/chart" uri="{C3380CC4-5D6E-409C-BE32-E72D297353CC}">
              <c16:uniqueId val="{00000000-9B07-4AF9-9531-98362D09908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274.99</c:v>
                </c:pt>
                <c:pt idx="4">
                  <c:v>282.08999999999997</c:v>
                </c:pt>
              </c:numCache>
            </c:numRef>
          </c:val>
          <c:smooth val="0"/>
          <c:extLst>
            <c:ext xmlns:c16="http://schemas.microsoft.com/office/drawing/2014/chart" uri="{C3380CC4-5D6E-409C-BE32-E72D297353CC}">
              <c16:uniqueId val="{00000001-9B07-4AF9-9531-98362D09908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鹿児島県　鹿屋市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101522</v>
      </c>
      <c r="AM8" s="42"/>
      <c r="AN8" s="42"/>
      <c r="AO8" s="42"/>
      <c r="AP8" s="42"/>
      <c r="AQ8" s="42"/>
      <c r="AR8" s="42"/>
      <c r="AS8" s="42"/>
      <c r="AT8" s="35">
        <f>データ!T6</f>
        <v>448.15</v>
      </c>
      <c r="AU8" s="35"/>
      <c r="AV8" s="35"/>
      <c r="AW8" s="35"/>
      <c r="AX8" s="35"/>
      <c r="AY8" s="35"/>
      <c r="AZ8" s="35"/>
      <c r="BA8" s="35"/>
      <c r="BB8" s="35">
        <f>データ!U6</f>
        <v>226.54</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87.61</v>
      </c>
      <c r="J10" s="35"/>
      <c r="K10" s="35"/>
      <c r="L10" s="35"/>
      <c r="M10" s="35"/>
      <c r="N10" s="35"/>
      <c r="O10" s="35"/>
      <c r="P10" s="35">
        <f>データ!P6</f>
        <v>0.75</v>
      </c>
      <c r="Q10" s="35"/>
      <c r="R10" s="35"/>
      <c r="S10" s="35"/>
      <c r="T10" s="35"/>
      <c r="U10" s="35"/>
      <c r="V10" s="35"/>
      <c r="W10" s="35">
        <f>データ!Q6</f>
        <v>100</v>
      </c>
      <c r="X10" s="35"/>
      <c r="Y10" s="35"/>
      <c r="Z10" s="35"/>
      <c r="AA10" s="35"/>
      <c r="AB10" s="35"/>
      <c r="AC10" s="35"/>
      <c r="AD10" s="42">
        <f>データ!R6</f>
        <v>2970</v>
      </c>
      <c r="AE10" s="42"/>
      <c r="AF10" s="42"/>
      <c r="AG10" s="42"/>
      <c r="AH10" s="42"/>
      <c r="AI10" s="42"/>
      <c r="AJ10" s="42"/>
      <c r="AK10" s="2"/>
      <c r="AL10" s="42">
        <f>データ!V6</f>
        <v>748</v>
      </c>
      <c r="AM10" s="42"/>
      <c r="AN10" s="42"/>
      <c r="AO10" s="42"/>
      <c r="AP10" s="42"/>
      <c r="AQ10" s="42"/>
      <c r="AR10" s="42"/>
      <c r="AS10" s="42"/>
      <c r="AT10" s="35">
        <f>データ!W6</f>
        <v>0.49</v>
      </c>
      <c r="AU10" s="35"/>
      <c r="AV10" s="35"/>
      <c r="AW10" s="35"/>
      <c r="AX10" s="35"/>
      <c r="AY10" s="35"/>
      <c r="AZ10" s="35"/>
      <c r="BA10" s="35"/>
      <c r="BB10" s="35">
        <f>データ!X6</f>
        <v>1526.53</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114</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71"/>
      <c r="BM60" s="72"/>
      <c r="BN60" s="72"/>
      <c r="BO60" s="72"/>
      <c r="BP60" s="72"/>
      <c r="BQ60" s="72"/>
      <c r="BR60" s="72"/>
      <c r="BS60" s="72"/>
      <c r="BT60" s="72"/>
      <c r="BU60" s="72"/>
      <c r="BV60" s="72"/>
      <c r="BW60" s="72"/>
      <c r="BX60" s="72"/>
      <c r="BY60" s="72"/>
      <c r="BZ60" s="7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7" t="s">
        <v>116</v>
      </c>
      <c r="BM66" s="78"/>
      <c r="BN66" s="78"/>
      <c r="BO66" s="78"/>
      <c r="BP66" s="78"/>
      <c r="BQ66" s="78"/>
      <c r="BR66" s="78"/>
      <c r="BS66" s="78"/>
      <c r="BT66" s="78"/>
      <c r="BU66" s="78"/>
      <c r="BV66" s="78"/>
      <c r="BW66" s="78"/>
      <c r="BX66" s="78"/>
      <c r="BY66" s="78"/>
      <c r="BZ66" s="7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7"/>
      <c r="BM67" s="78"/>
      <c r="BN67" s="78"/>
      <c r="BO67" s="78"/>
      <c r="BP67" s="78"/>
      <c r="BQ67" s="78"/>
      <c r="BR67" s="78"/>
      <c r="BS67" s="78"/>
      <c r="BT67" s="78"/>
      <c r="BU67" s="78"/>
      <c r="BV67" s="78"/>
      <c r="BW67" s="78"/>
      <c r="BX67" s="78"/>
      <c r="BY67" s="78"/>
      <c r="BZ67" s="7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7"/>
      <c r="BM68" s="78"/>
      <c r="BN68" s="78"/>
      <c r="BO68" s="78"/>
      <c r="BP68" s="78"/>
      <c r="BQ68" s="78"/>
      <c r="BR68" s="78"/>
      <c r="BS68" s="78"/>
      <c r="BT68" s="78"/>
      <c r="BU68" s="78"/>
      <c r="BV68" s="78"/>
      <c r="BW68" s="78"/>
      <c r="BX68" s="78"/>
      <c r="BY68" s="78"/>
      <c r="BZ68" s="7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7"/>
      <c r="BM69" s="78"/>
      <c r="BN69" s="78"/>
      <c r="BO69" s="78"/>
      <c r="BP69" s="78"/>
      <c r="BQ69" s="78"/>
      <c r="BR69" s="78"/>
      <c r="BS69" s="78"/>
      <c r="BT69" s="78"/>
      <c r="BU69" s="78"/>
      <c r="BV69" s="78"/>
      <c r="BW69" s="78"/>
      <c r="BX69" s="78"/>
      <c r="BY69" s="78"/>
      <c r="BZ69" s="7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7"/>
      <c r="BM70" s="78"/>
      <c r="BN70" s="78"/>
      <c r="BO70" s="78"/>
      <c r="BP70" s="78"/>
      <c r="BQ70" s="78"/>
      <c r="BR70" s="78"/>
      <c r="BS70" s="78"/>
      <c r="BT70" s="78"/>
      <c r="BU70" s="78"/>
      <c r="BV70" s="78"/>
      <c r="BW70" s="78"/>
      <c r="BX70" s="78"/>
      <c r="BY70" s="78"/>
      <c r="BZ70" s="7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7"/>
      <c r="BM71" s="78"/>
      <c r="BN71" s="78"/>
      <c r="BO71" s="78"/>
      <c r="BP71" s="78"/>
      <c r="BQ71" s="78"/>
      <c r="BR71" s="78"/>
      <c r="BS71" s="78"/>
      <c r="BT71" s="78"/>
      <c r="BU71" s="78"/>
      <c r="BV71" s="78"/>
      <c r="BW71" s="78"/>
      <c r="BX71" s="78"/>
      <c r="BY71" s="78"/>
      <c r="BZ71" s="7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7"/>
      <c r="BM72" s="78"/>
      <c r="BN72" s="78"/>
      <c r="BO72" s="78"/>
      <c r="BP72" s="78"/>
      <c r="BQ72" s="78"/>
      <c r="BR72" s="78"/>
      <c r="BS72" s="78"/>
      <c r="BT72" s="78"/>
      <c r="BU72" s="78"/>
      <c r="BV72" s="78"/>
      <c r="BW72" s="78"/>
      <c r="BX72" s="78"/>
      <c r="BY72" s="78"/>
      <c r="BZ72" s="7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7"/>
      <c r="BM73" s="78"/>
      <c r="BN73" s="78"/>
      <c r="BO73" s="78"/>
      <c r="BP73" s="78"/>
      <c r="BQ73" s="78"/>
      <c r="BR73" s="78"/>
      <c r="BS73" s="78"/>
      <c r="BT73" s="78"/>
      <c r="BU73" s="78"/>
      <c r="BV73" s="78"/>
      <c r="BW73" s="78"/>
      <c r="BX73" s="78"/>
      <c r="BY73" s="78"/>
      <c r="BZ73" s="7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7"/>
      <c r="BM74" s="78"/>
      <c r="BN74" s="78"/>
      <c r="BO74" s="78"/>
      <c r="BP74" s="78"/>
      <c r="BQ74" s="78"/>
      <c r="BR74" s="78"/>
      <c r="BS74" s="78"/>
      <c r="BT74" s="78"/>
      <c r="BU74" s="78"/>
      <c r="BV74" s="78"/>
      <c r="BW74" s="78"/>
      <c r="BX74" s="78"/>
      <c r="BY74" s="78"/>
      <c r="BZ74" s="7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7"/>
      <c r="BM75" s="78"/>
      <c r="BN75" s="78"/>
      <c r="BO75" s="78"/>
      <c r="BP75" s="78"/>
      <c r="BQ75" s="78"/>
      <c r="BR75" s="78"/>
      <c r="BS75" s="78"/>
      <c r="BT75" s="78"/>
      <c r="BU75" s="78"/>
      <c r="BV75" s="78"/>
      <c r="BW75" s="78"/>
      <c r="BX75" s="78"/>
      <c r="BY75" s="78"/>
      <c r="BZ75" s="7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7"/>
      <c r="BM76" s="78"/>
      <c r="BN76" s="78"/>
      <c r="BO76" s="78"/>
      <c r="BP76" s="78"/>
      <c r="BQ76" s="78"/>
      <c r="BR76" s="78"/>
      <c r="BS76" s="78"/>
      <c r="BT76" s="78"/>
      <c r="BU76" s="78"/>
      <c r="BV76" s="78"/>
      <c r="BW76" s="78"/>
      <c r="BX76" s="78"/>
      <c r="BY76" s="78"/>
      <c r="BZ76" s="7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7"/>
      <c r="BM77" s="78"/>
      <c r="BN77" s="78"/>
      <c r="BO77" s="78"/>
      <c r="BP77" s="78"/>
      <c r="BQ77" s="78"/>
      <c r="BR77" s="78"/>
      <c r="BS77" s="78"/>
      <c r="BT77" s="78"/>
      <c r="BU77" s="78"/>
      <c r="BV77" s="78"/>
      <c r="BW77" s="78"/>
      <c r="BX77" s="78"/>
      <c r="BY77" s="78"/>
      <c r="BZ77" s="7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7"/>
      <c r="BM78" s="78"/>
      <c r="BN78" s="78"/>
      <c r="BO78" s="78"/>
      <c r="BP78" s="78"/>
      <c r="BQ78" s="78"/>
      <c r="BR78" s="78"/>
      <c r="BS78" s="78"/>
      <c r="BT78" s="78"/>
      <c r="BU78" s="78"/>
      <c r="BV78" s="78"/>
      <c r="BW78" s="78"/>
      <c r="BX78" s="78"/>
      <c r="BY78" s="78"/>
      <c r="BZ78" s="7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7"/>
      <c r="BM79" s="78"/>
      <c r="BN79" s="78"/>
      <c r="BO79" s="78"/>
      <c r="BP79" s="78"/>
      <c r="BQ79" s="78"/>
      <c r="BR79" s="78"/>
      <c r="BS79" s="78"/>
      <c r="BT79" s="78"/>
      <c r="BU79" s="78"/>
      <c r="BV79" s="78"/>
      <c r="BW79" s="78"/>
      <c r="BX79" s="78"/>
      <c r="BY79" s="78"/>
      <c r="BZ79" s="7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7"/>
      <c r="BM80" s="78"/>
      <c r="BN80" s="78"/>
      <c r="BO80" s="78"/>
      <c r="BP80" s="78"/>
      <c r="BQ80" s="78"/>
      <c r="BR80" s="78"/>
      <c r="BS80" s="78"/>
      <c r="BT80" s="78"/>
      <c r="BU80" s="78"/>
      <c r="BV80" s="78"/>
      <c r="BW80" s="78"/>
      <c r="BX80" s="78"/>
      <c r="BY80" s="78"/>
      <c r="BZ80" s="7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7"/>
      <c r="BM81" s="78"/>
      <c r="BN81" s="78"/>
      <c r="BO81" s="78"/>
      <c r="BP81" s="78"/>
      <c r="BQ81" s="78"/>
      <c r="BR81" s="78"/>
      <c r="BS81" s="78"/>
      <c r="BT81" s="78"/>
      <c r="BU81" s="78"/>
      <c r="BV81" s="78"/>
      <c r="BW81" s="78"/>
      <c r="BX81" s="78"/>
      <c r="BY81" s="78"/>
      <c r="BZ81" s="7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80"/>
      <c r="BM82" s="81"/>
      <c r="BN82" s="81"/>
      <c r="BO82" s="81"/>
      <c r="BP82" s="81"/>
      <c r="BQ82" s="81"/>
      <c r="BR82" s="81"/>
      <c r="BS82" s="81"/>
      <c r="BT82" s="81"/>
      <c r="BU82" s="81"/>
      <c r="BV82" s="81"/>
      <c r="BW82" s="81"/>
      <c r="BX82" s="81"/>
      <c r="BY82" s="81"/>
      <c r="BZ82" s="82"/>
    </row>
    <row r="83" spans="1:78" x14ac:dyDescent="0.15">
      <c r="C83" s="83" t="s">
        <v>30</v>
      </c>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0erqA5tEyflGArr8++Kyds/uWMQh7A848sFe9rUmN5KOvt5VYNMvzle0uJTVbNVKJHdaaxkO8jTcNtAmUYr9Qg==" saltValue="M5rB+YTKr+UISpzFlvZTD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85" t="s">
        <v>52</v>
      </c>
      <c r="I3" s="86"/>
      <c r="J3" s="86"/>
      <c r="K3" s="86"/>
      <c r="L3" s="86"/>
      <c r="M3" s="86"/>
      <c r="N3" s="86"/>
      <c r="O3" s="86"/>
      <c r="P3" s="86"/>
      <c r="Q3" s="86"/>
      <c r="R3" s="86"/>
      <c r="S3" s="86"/>
      <c r="T3" s="86"/>
      <c r="U3" s="86"/>
      <c r="V3" s="86"/>
      <c r="W3" s="86"/>
      <c r="X3" s="87"/>
      <c r="Y3" s="91" t="s">
        <v>53</v>
      </c>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c r="DI3" s="84" t="s">
        <v>54</v>
      </c>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c r="EO3" s="84"/>
    </row>
    <row r="4" spans="1:148" x14ac:dyDescent="0.15">
      <c r="A4" s="14" t="s">
        <v>55</v>
      </c>
      <c r="B4" s="16"/>
      <c r="C4" s="16"/>
      <c r="D4" s="16"/>
      <c r="E4" s="16"/>
      <c r="F4" s="16"/>
      <c r="G4" s="16"/>
      <c r="H4" s="88"/>
      <c r="I4" s="89"/>
      <c r="J4" s="89"/>
      <c r="K4" s="89"/>
      <c r="L4" s="89"/>
      <c r="M4" s="89"/>
      <c r="N4" s="89"/>
      <c r="O4" s="89"/>
      <c r="P4" s="89"/>
      <c r="Q4" s="89"/>
      <c r="R4" s="89"/>
      <c r="S4" s="89"/>
      <c r="T4" s="89"/>
      <c r="U4" s="89"/>
      <c r="V4" s="89"/>
      <c r="W4" s="89"/>
      <c r="X4" s="90"/>
      <c r="Y4" s="84" t="s">
        <v>56</v>
      </c>
      <c r="Z4" s="84"/>
      <c r="AA4" s="84"/>
      <c r="AB4" s="84"/>
      <c r="AC4" s="84"/>
      <c r="AD4" s="84"/>
      <c r="AE4" s="84"/>
      <c r="AF4" s="84"/>
      <c r="AG4" s="84"/>
      <c r="AH4" s="84"/>
      <c r="AI4" s="84"/>
      <c r="AJ4" s="84" t="s">
        <v>57</v>
      </c>
      <c r="AK4" s="84"/>
      <c r="AL4" s="84"/>
      <c r="AM4" s="84"/>
      <c r="AN4" s="84"/>
      <c r="AO4" s="84"/>
      <c r="AP4" s="84"/>
      <c r="AQ4" s="84"/>
      <c r="AR4" s="84"/>
      <c r="AS4" s="84"/>
      <c r="AT4" s="84"/>
      <c r="AU4" s="84" t="s">
        <v>58</v>
      </c>
      <c r="AV4" s="84"/>
      <c r="AW4" s="84"/>
      <c r="AX4" s="84"/>
      <c r="AY4" s="84"/>
      <c r="AZ4" s="84"/>
      <c r="BA4" s="84"/>
      <c r="BB4" s="84"/>
      <c r="BC4" s="84"/>
      <c r="BD4" s="84"/>
      <c r="BE4" s="84"/>
      <c r="BF4" s="84" t="s">
        <v>59</v>
      </c>
      <c r="BG4" s="84"/>
      <c r="BH4" s="84"/>
      <c r="BI4" s="84"/>
      <c r="BJ4" s="84"/>
      <c r="BK4" s="84"/>
      <c r="BL4" s="84"/>
      <c r="BM4" s="84"/>
      <c r="BN4" s="84"/>
      <c r="BO4" s="84"/>
      <c r="BP4" s="84"/>
      <c r="BQ4" s="84" t="s">
        <v>60</v>
      </c>
      <c r="BR4" s="84"/>
      <c r="BS4" s="84"/>
      <c r="BT4" s="84"/>
      <c r="BU4" s="84"/>
      <c r="BV4" s="84"/>
      <c r="BW4" s="84"/>
      <c r="BX4" s="84"/>
      <c r="BY4" s="84"/>
      <c r="BZ4" s="84"/>
      <c r="CA4" s="84"/>
      <c r="CB4" s="84" t="s">
        <v>61</v>
      </c>
      <c r="CC4" s="84"/>
      <c r="CD4" s="84"/>
      <c r="CE4" s="84"/>
      <c r="CF4" s="84"/>
      <c r="CG4" s="84"/>
      <c r="CH4" s="84"/>
      <c r="CI4" s="84"/>
      <c r="CJ4" s="84"/>
      <c r="CK4" s="84"/>
      <c r="CL4" s="84"/>
      <c r="CM4" s="84" t="s">
        <v>62</v>
      </c>
      <c r="CN4" s="84"/>
      <c r="CO4" s="84"/>
      <c r="CP4" s="84"/>
      <c r="CQ4" s="84"/>
      <c r="CR4" s="84"/>
      <c r="CS4" s="84"/>
      <c r="CT4" s="84"/>
      <c r="CU4" s="84"/>
      <c r="CV4" s="84"/>
      <c r="CW4" s="84"/>
      <c r="CX4" s="84" t="s">
        <v>63</v>
      </c>
      <c r="CY4" s="84"/>
      <c r="CZ4" s="84"/>
      <c r="DA4" s="84"/>
      <c r="DB4" s="84"/>
      <c r="DC4" s="84"/>
      <c r="DD4" s="84"/>
      <c r="DE4" s="84"/>
      <c r="DF4" s="84"/>
      <c r="DG4" s="84"/>
      <c r="DH4" s="84"/>
      <c r="DI4" s="84" t="s">
        <v>64</v>
      </c>
      <c r="DJ4" s="84"/>
      <c r="DK4" s="84"/>
      <c r="DL4" s="84"/>
      <c r="DM4" s="84"/>
      <c r="DN4" s="84"/>
      <c r="DO4" s="84"/>
      <c r="DP4" s="84"/>
      <c r="DQ4" s="84"/>
      <c r="DR4" s="84"/>
      <c r="DS4" s="84"/>
      <c r="DT4" s="84" t="s">
        <v>65</v>
      </c>
      <c r="DU4" s="84"/>
      <c r="DV4" s="84"/>
      <c r="DW4" s="84"/>
      <c r="DX4" s="84"/>
      <c r="DY4" s="84"/>
      <c r="DZ4" s="84"/>
      <c r="EA4" s="84"/>
      <c r="EB4" s="84"/>
      <c r="EC4" s="84"/>
      <c r="ED4" s="84"/>
      <c r="EE4" s="84" t="s">
        <v>66</v>
      </c>
      <c r="EF4" s="84"/>
      <c r="EG4" s="84"/>
      <c r="EH4" s="84"/>
      <c r="EI4" s="84"/>
      <c r="EJ4" s="84"/>
      <c r="EK4" s="84"/>
      <c r="EL4" s="84"/>
      <c r="EM4" s="84"/>
      <c r="EN4" s="84"/>
      <c r="EO4" s="84"/>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462039</v>
      </c>
      <c r="D6" s="19">
        <f t="shared" si="3"/>
        <v>46</v>
      </c>
      <c r="E6" s="19">
        <f t="shared" si="3"/>
        <v>17</v>
      </c>
      <c r="F6" s="19">
        <f t="shared" si="3"/>
        <v>5</v>
      </c>
      <c r="G6" s="19">
        <f t="shared" si="3"/>
        <v>0</v>
      </c>
      <c r="H6" s="19" t="str">
        <f t="shared" si="3"/>
        <v>鹿児島県　鹿屋市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87.61</v>
      </c>
      <c r="P6" s="20">
        <f t="shared" si="3"/>
        <v>0.75</v>
      </c>
      <c r="Q6" s="20">
        <f t="shared" si="3"/>
        <v>100</v>
      </c>
      <c r="R6" s="20">
        <f t="shared" si="3"/>
        <v>2970</v>
      </c>
      <c r="S6" s="20">
        <f t="shared" si="3"/>
        <v>101522</v>
      </c>
      <c r="T6" s="20">
        <f t="shared" si="3"/>
        <v>448.15</v>
      </c>
      <c r="U6" s="20">
        <f t="shared" si="3"/>
        <v>226.54</v>
      </c>
      <c r="V6" s="20">
        <f t="shared" si="3"/>
        <v>748</v>
      </c>
      <c r="W6" s="20">
        <f t="shared" si="3"/>
        <v>0.49</v>
      </c>
      <c r="X6" s="20">
        <f t="shared" si="3"/>
        <v>1526.53</v>
      </c>
      <c r="Y6" s="21" t="str">
        <f>IF(Y7="",NA(),Y7)</f>
        <v>-</v>
      </c>
      <c r="Z6" s="21" t="str">
        <f t="shared" ref="Z6:AH6" si="4">IF(Z7="",NA(),Z7)</f>
        <v>-</v>
      </c>
      <c r="AA6" s="21" t="str">
        <f t="shared" si="4"/>
        <v>-</v>
      </c>
      <c r="AB6" s="21">
        <f t="shared" si="4"/>
        <v>134.56</v>
      </c>
      <c r="AC6" s="21">
        <f t="shared" si="4"/>
        <v>133.82</v>
      </c>
      <c r="AD6" s="21" t="str">
        <f t="shared" si="4"/>
        <v>-</v>
      </c>
      <c r="AE6" s="21" t="str">
        <f t="shared" si="4"/>
        <v>-</v>
      </c>
      <c r="AF6" s="21" t="str">
        <f t="shared" si="4"/>
        <v>-</v>
      </c>
      <c r="AG6" s="21">
        <f t="shared" si="4"/>
        <v>106.37</v>
      </c>
      <c r="AH6" s="21">
        <f t="shared" si="4"/>
        <v>106.07</v>
      </c>
      <c r="AI6" s="20" t="str">
        <f>IF(AI7="","",IF(AI7="-","【-】","【"&amp;SUBSTITUTE(TEXT(AI7,"#,##0.00"),"-","△")&amp;"】"))</f>
        <v>【104.16】</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139.02000000000001</v>
      </c>
      <c r="AS6" s="21">
        <f t="shared" si="5"/>
        <v>132.04</v>
      </c>
      <c r="AT6" s="20" t="str">
        <f>IF(AT7="","",IF(AT7="-","【-】","【"&amp;SUBSTITUTE(TEXT(AT7,"#,##0.00"),"-","△")&amp;"】"))</f>
        <v>【128.23】</v>
      </c>
      <c r="AU6" s="21" t="str">
        <f>IF(AU7="",NA(),AU7)</f>
        <v>-</v>
      </c>
      <c r="AV6" s="21" t="str">
        <f t="shared" ref="AV6:BD6" si="6">IF(AV7="",NA(),AV7)</f>
        <v>-</v>
      </c>
      <c r="AW6" s="21" t="str">
        <f t="shared" si="6"/>
        <v>-</v>
      </c>
      <c r="AX6" s="21">
        <f t="shared" si="6"/>
        <v>35.770000000000003</v>
      </c>
      <c r="AY6" s="21">
        <f t="shared" si="6"/>
        <v>92.13</v>
      </c>
      <c r="AZ6" s="21" t="str">
        <f t="shared" si="6"/>
        <v>-</v>
      </c>
      <c r="BA6" s="21" t="str">
        <f t="shared" si="6"/>
        <v>-</v>
      </c>
      <c r="BB6" s="21" t="str">
        <f t="shared" si="6"/>
        <v>-</v>
      </c>
      <c r="BC6" s="21">
        <f t="shared" si="6"/>
        <v>29.13</v>
      </c>
      <c r="BD6" s="21">
        <f t="shared" si="6"/>
        <v>35.69</v>
      </c>
      <c r="BE6" s="20" t="str">
        <f>IF(BE7="","",IF(BE7="-","【-】","【"&amp;SUBSTITUTE(TEXT(BE7,"#,##0.00"),"-","△")&amp;"】"))</f>
        <v>【34.77】</v>
      </c>
      <c r="BF6" s="21" t="str">
        <f>IF(BF7="",NA(),BF7)</f>
        <v>-</v>
      </c>
      <c r="BG6" s="21" t="str">
        <f t="shared" ref="BG6:BO6" si="7">IF(BG7="",NA(),BG7)</f>
        <v>-</v>
      </c>
      <c r="BH6" s="21" t="str">
        <f t="shared" si="7"/>
        <v>-</v>
      </c>
      <c r="BI6" s="21">
        <f t="shared" si="7"/>
        <v>11.33</v>
      </c>
      <c r="BJ6" s="21">
        <f t="shared" si="7"/>
        <v>5.87</v>
      </c>
      <c r="BK6" s="21" t="str">
        <f t="shared" si="7"/>
        <v>-</v>
      </c>
      <c r="BL6" s="21" t="str">
        <f t="shared" si="7"/>
        <v>-</v>
      </c>
      <c r="BM6" s="21" t="str">
        <f t="shared" si="7"/>
        <v>-</v>
      </c>
      <c r="BN6" s="21">
        <f t="shared" si="7"/>
        <v>867.83</v>
      </c>
      <c r="BO6" s="21">
        <f t="shared" si="7"/>
        <v>791.76</v>
      </c>
      <c r="BP6" s="20" t="str">
        <f>IF(BP7="","",IF(BP7="-","【-】","【"&amp;SUBSTITUTE(TEXT(BP7,"#,##0.00"),"-","△")&amp;"】"))</f>
        <v>【786.37】</v>
      </c>
      <c r="BQ6" s="21" t="str">
        <f>IF(BQ7="",NA(),BQ7)</f>
        <v>-</v>
      </c>
      <c r="BR6" s="21" t="str">
        <f t="shared" ref="BR6:BZ6" si="8">IF(BR7="",NA(),BR7)</f>
        <v>-</v>
      </c>
      <c r="BS6" s="21" t="str">
        <f t="shared" si="8"/>
        <v>-</v>
      </c>
      <c r="BT6" s="21">
        <f t="shared" si="8"/>
        <v>57.2</v>
      </c>
      <c r="BU6" s="21">
        <f t="shared" si="8"/>
        <v>56.12</v>
      </c>
      <c r="BV6" s="21" t="str">
        <f t="shared" si="8"/>
        <v>-</v>
      </c>
      <c r="BW6" s="21" t="str">
        <f t="shared" si="8"/>
        <v>-</v>
      </c>
      <c r="BX6" s="21" t="str">
        <f t="shared" si="8"/>
        <v>-</v>
      </c>
      <c r="BY6" s="21">
        <f t="shared" si="8"/>
        <v>57.08</v>
      </c>
      <c r="BZ6" s="21">
        <f t="shared" si="8"/>
        <v>56.26</v>
      </c>
      <c r="CA6" s="20" t="str">
        <f>IF(CA7="","",IF(CA7="-","【-】","【"&amp;SUBSTITUTE(TEXT(CA7,"#,##0.00"),"-","△")&amp;"】"))</f>
        <v>【60.65】</v>
      </c>
      <c r="CB6" s="21" t="str">
        <f>IF(CB7="",NA(),CB7)</f>
        <v>-</v>
      </c>
      <c r="CC6" s="21" t="str">
        <f t="shared" ref="CC6:CK6" si="9">IF(CC7="",NA(),CC7)</f>
        <v>-</v>
      </c>
      <c r="CD6" s="21" t="str">
        <f t="shared" si="9"/>
        <v>-</v>
      </c>
      <c r="CE6" s="21">
        <f t="shared" si="9"/>
        <v>252.65</v>
      </c>
      <c r="CF6" s="21">
        <f t="shared" si="9"/>
        <v>273.48</v>
      </c>
      <c r="CG6" s="21" t="str">
        <f t="shared" si="9"/>
        <v>-</v>
      </c>
      <c r="CH6" s="21" t="str">
        <f t="shared" si="9"/>
        <v>-</v>
      </c>
      <c r="CI6" s="21" t="str">
        <f t="shared" si="9"/>
        <v>-</v>
      </c>
      <c r="CJ6" s="21">
        <f t="shared" si="9"/>
        <v>274.99</v>
      </c>
      <c r="CK6" s="21">
        <f t="shared" si="9"/>
        <v>282.08999999999997</v>
      </c>
      <c r="CL6" s="20" t="str">
        <f>IF(CL7="","",IF(CL7="-","【-】","【"&amp;SUBSTITUTE(TEXT(CL7,"#,##0.00"),"-","△")&amp;"】"))</f>
        <v>【256.97】</v>
      </c>
      <c r="CM6" s="21" t="str">
        <f>IF(CM7="",NA(),CM7)</f>
        <v>-</v>
      </c>
      <c r="CN6" s="21" t="str">
        <f t="shared" ref="CN6:CV6" si="10">IF(CN7="",NA(),CN7)</f>
        <v>-</v>
      </c>
      <c r="CO6" s="21" t="str">
        <f t="shared" si="10"/>
        <v>-</v>
      </c>
      <c r="CP6" s="21">
        <f t="shared" si="10"/>
        <v>50.38</v>
      </c>
      <c r="CQ6" s="21">
        <f t="shared" si="10"/>
        <v>46.85</v>
      </c>
      <c r="CR6" s="21" t="str">
        <f t="shared" si="10"/>
        <v>-</v>
      </c>
      <c r="CS6" s="21" t="str">
        <f t="shared" si="10"/>
        <v>-</v>
      </c>
      <c r="CT6" s="21" t="str">
        <f t="shared" si="10"/>
        <v>-</v>
      </c>
      <c r="CU6" s="21">
        <f t="shared" si="10"/>
        <v>54.83</v>
      </c>
      <c r="CV6" s="21">
        <f t="shared" si="10"/>
        <v>66.53</v>
      </c>
      <c r="CW6" s="20" t="str">
        <f>IF(CW7="","",IF(CW7="-","【-】","【"&amp;SUBSTITUTE(TEXT(CW7,"#,##0.00"),"-","△")&amp;"】"))</f>
        <v>【61.14】</v>
      </c>
      <c r="CX6" s="21" t="str">
        <f>IF(CX7="",NA(),CX7)</f>
        <v>-</v>
      </c>
      <c r="CY6" s="21" t="str">
        <f t="shared" ref="CY6:DG6" si="11">IF(CY7="",NA(),CY7)</f>
        <v>-</v>
      </c>
      <c r="CZ6" s="21" t="str">
        <f t="shared" si="11"/>
        <v>-</v>
      </c>
      <c r="DA6" s="21">
        <f t="shared" si="11"/>
        <v>82.17</v>
      </c>
      <c r="DB6" s="21">
        <f t="shared" si="11"/>
        <v>84.22</v>
      </c>
      <c r="DC6" s="21" t="str">
        <f t="shared" si="11"/>
        <v>-</v>
      </c>
      <c r="DD6" s="21" t="str">
        <f t="shared" si="11"/>
        <v>-</v>
      </c>
      <c r="DE6" s="21" t="str">
        <f t="shared" si="11"/>
        <v>-</v>
      </c>
      <c r="DF6" s="21">
        <f t="shared" si="11"/>
        <v>84.7</v>
      </c>
      <c r="DG6" s="21">
        <f t="shared" si="11"/>
        <v>84.67</v>
      </c>
      <c r="DH6" s="20" t="str">
        <f>IF(DH7="","",IF(DH7="-","【-】","【"&amp;SUBSTITUTE(TEXT(DH7,"#,##0.00"),"-","△")&amp;"】"))</f>
        <v>【86.91】</v>
      </c>
      <c r="DI6" s="21" t="str">
        <f>IF(DI7="",NA(),DI7)</f>
        <v>-</v>
      </c>
      <c r="DJ6" s="21" t="str">
        <f t="shared" ref="DJ6:DR6" si="12">IF(DJ7="",NA(),DJ7)</f>
        <v>-</v>
      </c>
      <c r="DK6" s="21" t="str">
        <f t="shared" si="12"/>
        <v>-</v>
      </c>
      <c r="DL6" s="21">
        <f t="shared" si="12"/>
        <v>4.0999999999999996</v>
      </c>
      <c r="DM6" s="21">
        <f t="shared" si="12"/>
        <v>8.19</v>
      </c>
      <c r="DN6" s="21" t="str">
        <f t="shared" si="12"/>
        <v>-</v>
      </c>
      <c r="DO6" s="21" t="str">
        <f t="shared" si="12"/>
        <v>-</v>
      </c>
      <c r="DP6" s="21" t="str">
        <f t="shared" si="12"/>
        <v>-</v>
      </c>
      <c r="DQ6" s="21">
        <f t="shared" si="12"/>
        <v>20.34</v>
      </c>
      <c r="DR6" s="21">
        <f t="shared" si="12"/>
        <v>21.85</v>
      </c>
      <c r="DS6" s="20" t="str">
        <f>IF(DS7="","",IF(DS7="-","【-】","【"&amp;SUBSTITUTE(TEXT(DS7,"#,##0.00"),"-","△")&amp;"】"))</f>
        <v>【24.95】</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【0.00】</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0.25</v>
      </c>
      <c r="EN6" s="21">
        <f t="shared" si="14"/>
        <v>0.05</v>
      </c>
      <c r="EO6" s="20" t="str">
        <f>IF(EO7="","",IF(EO7="-","【-】","【"&amp;SUBSTITUTE(TEXT(EO7,"#,##0.00"),"-","△")&amp;"】"))</f>
        <v>【0.03】</v>
      </c>
    </row>
    <row r="7" spans="1:148" s="22" customFormat="1" x14ac:dyDescent="0.15">
      <c r="A7" s="14"/>
      <c r="B7" s="23">
        <v>2021</v>
      </c>
      <c r="C7" s="23">
        <v>462039</v>
      </c>
      <c r="D7" s="23">
        <v>46</v>
      </c>
      <c r="E7" s="23">
        <v>17</v>
      </c>
      <c r="F7" s="23">
        <v>5</v>
      </c>
      <c r="G7" s="23">
        <v>0</v>
      </c>
      <c r="H7" s="23" t="s">
        <v>96</v>
      </c>
      <c r="I7" s="23" t="s">
        <v>97</v>
      </c>
      <c r="J7" s="23" t="s">
        <v>98</v>
      </c>
      <c r="K7" s="23" t="s">
        <v>99</v>
      </c>
      <c r="L7" s="23" t="s">
        <v>100</v>
      </c>
      <c r="M7" s="23" t="s">
        <v>101</v>
      </c>
      <c r="N7" s="24" t="s">
        <v>102</v>
      </c>
      <c r="O7" s="24">
        <v>87.61</v>
      </c>
      <c r="P7" s="24">
        <v>0.75</v>
      </c>
      <c r="Q7" s="24">
        <v>100</v>
      </c>
      <c r="R7" s="24">
        <v>2970</v>
      </c>
      <c r="S7" s="24">
        <v>101522</v>
      </c>
      <c r="T7" s="24">
        <v>448.15</v>
      </c>
      <c r="U7" s="24">
        <v>226.54</v>
      </c>
      <c r="V7" s="24">
        <v>748</v>
      </c>
      <c r="W7" s="24">
        <v>0.49</v>
      </c>
      <c r="X7" s="24">
        <v>1526.53</v>
      </c>
      <c r="Y7" s="24" t="s">
        <v>102</v>
      </c>
      <c r="Z7" s="24" t="s">
        <v>102</v>
      </c>
      <c r="AA7" s="24" t="s">
        <v>102</v>
      </c>
      <c r="AB7" s="24">
        <v>134.56</v>
      </c>
      <c r="AC7" s="24">
        <v>133.82</v>
      </c>
      <c r="AD7" s="24" t="s">
        <v>102</v>
      </c>
      <c r="AE7" s="24" t="s">
        <v>102</v>
      </c>
      <c r="AF7" s="24" t="s">
        <v>102</v>
      </c>
      <c r="AG7" s="24">
        <v>106.37</v>
      </c>
      <c r="AH7" s="24">
        <v>106.07</v>
      </c>
      <c r="AI7" s="24">
        <v>104.16</v>
      </c>
      <c r="AJ7" s="24" t="s">
        <v>102</v>
      </c>
      <c r="AK7" s="24" t="s">
        <v>102</v>
      </c>
      <c r="AL7" s="24" t="s">
        <v>102</v>
      </c>
      <c r="AM7" s="24">
        <v>0</v>
      </c>
      <c r="AN7" s="24">
        <v>0</v>
      </c>
      <c r="AO7" s="24" t="s">
        <v>102</v>
      </c>
      <c r="AP7" s="24" t="s">
        <v>102</v>
      </c>
      <c r="AQ7" s="24" t="s">
        <v>102</v>
      </c>
      <c r="AR7" s="24">
        <v>139.02000000000001</v>
      </c>
      <c r="AS7" s="24">
        <v>132.04</v>
      </c>
      <c r="AT7" s="24">
        <v>128.22999999999999</v>
      </c>
      <c r="AU7" s="24" t="s">
        <v>102</v>
      </c>
      <c r="AV7" s="24" t="s">
        <v>102</v>
      </c>
      <c r="AW7" s="24" t="s">
        <v>102</v>
      </c>
      <c r="AX7" s="24">
        <v>35.770000000000003</v>
      </c>
      <c r="AY7" s="24">
        <v>92.13</v>
      </c>
      <c r="AZ7" s="24" t="s">
        <v>102</v>
      </c>
      <c r="BA7" s="24" t="s">
        <v>102</v>
      </c>
      <c r="BB7" s="24" t="s">
        <v>102</v>
      </c>
      <c r="BC7" s="24">
        <v>29.13</v>
      </c>
      <c r="BD7" s="24">
        <v>35.69</v>
      </c>
      <c r="BE7" s="24">
        <v>34.770000000000003</v>
      </c>
      <c r="BF7" s="24" t="s">
        <v>102</v>
      </c>
      <c r="BG7" s="24" t="s">
        <v>102</v>
      </c>
      <c r="BH7" s="24" t="s">
        <v>102</v>
      </c>
      <c r="BI7" s="24">
        <v>11.33</v>
      </c>
      <c r="BJ7" s="24">
        <v>5.87</v>
      </c>
      <c r="BK7" s="24" t="s">
        <v>102</v>
      </c>
      <c r="BL7" s="24" t="s">
        <v>102</v>
      </c>
      <c r="BM7" s="24" t="s">
        <v>102</v>
      </c>
      <c r="BN7" s="24">
        <v>867.83</v>
      </c>
      <c r="BO7" s="24">
        <v>791.76</v>
      </c>
      <c r="BP7" s="24">
        <v>786.37</v>
      </c>
      <c r="BQ7" s="24" t="s">
        <v>102</v>
      </c>
      <c r="BR7" s="24" t="s">
        <v>102</v>
      </c>
      <c r="BS7" s="24" t="s">
        <v>102</v>
      </c>
      <c r="BT7" s="24">
        <v>57.2</v>
      </c>
      <c r="BU7" s="24">
        <v>56.12</v>
      </c>
      <c r="BV7" s="24" t="s">
        <v>102</v>
      </c>
      <c r="BW7" s="24" t="s">
        <v>102</v>
      </c>
      <c r="BX7" s="24" t="s">
        <v>102</v>
      </c>
      <c r="BY7" s="24">
        <v>57.08</v>
      </c>
      <c r="BZ7" s="24">
        <v>56.26</v>
      </c>
      <c r="CA7" s="24">
        <v>60.65</v>
      </c>
      <c r="CB7" s="24" t="s">
        <v>102</v>
      </c>
      <c r="CC7" s="24" t="s">
        <v>102</v>
      </c>
      <c r="CD7" s="24" t="s">
        <v>102</v>
      </c>
      <c r="CE7" s="24">
        <v>252.65</v>
      </c>
      <c r="CF7" s="24">
        <v>273.48</v>
      </c>
      <c r="CG7" s="24" t="s">
        <v>102</v>
      </c>
      <c r="CH7" s="24" t="s">
        <v>102</v>
      </c>
      <c r="CI7" s="24" t="s">
        <v>102</v>
      </c>
      <c r="CJ7" s="24">
        <v>274.99</v>
      </c>
      <c r="CK7" s="24">
        <v>282.08999999999997</v>
      </c>
      <c r="CL7" s="24">
        <v>256.97000000000003</v>
      </c>
      <c r="CM7" s="24" t="s">
        <v>102</v>
      </c>
      <c r="CN7" s="24" t="s">
        <v>102</v>
      </c>
      <c r="CO7" s="24" t="s">
        <v>102</v>
      </c>
      <c r="CP7" s="24">
        <v>50.38</v>
      </c>
      <c r="CQ7" s="24">
        <v>46.85</v>
      </c>
      <c r="CR7" s="24" t="s">
        <v>102</v>
      </c>
      <c r="CS7" s="24" t="s">
        <v>102</v>
      </c>
      <c r="CT7" s="24" t="s">
        <v>102</v>
      </c>
      <c r="CU7" s="24">
        <v>54.83</v>
      </c>
      <c r="CV7" s="24">
        <v>66.53</v>
      </c>
      <c r="CW7" s="24">
        <v>61.14</v>
      </c>
      <c r="CX7" s="24" t="s">
        <v>102</v>
      </c>
      <c r="CY7" s="24" t="s">
        <v>102</v>
      </c>
      <c r="CZ7" s="24" t="s">
        <v>102</v>
      </c>
      <c r="DA7" s="24">
        <v>82.17</v>
      </c>
      <c r="DB7" s="24">
        <v>84.22</v>
      </c>
      <c r="DC7" s="24" t="s">
        <v>102</v>
      </c>
      <c r="DD7" s="24" t="s">
        <v>102</v>
      </c>
      <c r="DE7" s="24" t="s">
        <v>102</v>
      </c>
      <c r="DF7" s="24">
        <v>84.7</v>
      </c>
      <c r="DG7" s="24">
        <v>84.67</v>
      </c>
      <c r="DH7" s="24">
        <v>86.91</v>
      </c>
      <c r="DI7" s="24" t="s">
        <v>102</v>
      </c>
      <c r="DJ7" s="24" t="s">
        <v>102</v>
      </c>
      <c r="DK7" s="24" t="s">
        <v>102</v>
      </c>
      <c r="DL7" s="24">
        <v>4.0999999999999996</v>
      </c>
      <c r="DM7" s="24">
        <v>8.19</v>
      </c>
      <c r="DN7" s="24" t="s">
        <v>102</v>
      </c>
      <c r="DO7" s="24" t="s">
        <v>102</v>
      </c>
      <c r="DP7" s="24" t="s">
        <v>102</v>
      </c>
      <c r="DQ7" s="24">
        <v>20.34</v>
      </c>
      <c r="DR7" s="24">
        <v>21.85</v>
      </c>
      <c r="DS7" s="24">
        <v>24.95</v>
      </c>
      <c r="DT7" s="24" t="s">
        <v>102</v>
      </c>
      <c r="DU7" s="24" t="s">
        <v>102</v>
      </c>
      <c r="DV7" s="24" t="s">
        <v>102</v>
      </c>
      <c r="DW7" s="24">
        <v>0</v>
      </c>
      <c r="DX7" s="24">
        <v>0</v>
      </c>
      <c r="DY7" s="24" t="s">
        <v>102</v>
      </c>
      <c r="DZ7" s="24" t="s">
        <v>102</v>
      </c>
      <c r="EA7" s="24" t="s">
        <v>102</v>
      </c>
      <c r="EB7" s="24">
        <v>0</v>
      </c>
      <c r="EC7" s="24">
        <v>0</v>
      </c>
      <c r="ED7" s="24">
        <v>0</v>
      </c>
      <c r="EE7" s="24" t="s">
        <v>102</v>
      </c>
      <c r="EF7" s="24" t="s">
        <v>102</v>
      </c>
      <c r="EG7" s="24" t="s">
        <v>102</v>
      </c>
      <c r="EH7" s="24">
        <v>0</v>
      </c>
      <c r="EI7" s="24">
        <v>0</v>
      </c>
      <c r="EJ7" s="24" t="s">
        <v>102</v>
      </c>
      <c r="EK7" s="24" t="s">
        <v>102</v>
      </c>
      <c r="EL7" s="24" t="s">
        <v>102</v>
      </c>
      <c r="EM7" s="24">
        <v>0.25</v>
      </c>
      <c r="EN7" s="24">
        <v>0.05</v>
      </c>
      <c r="EO7" s="24">
        <v>0.03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鹿児島県</cp:lastModifiedBy>
  <cp:lastPrinted>2023-01-18T00:58:06Z</cp:lastPrinted>
  <dcterms:created xsi:type="dcterms:W3CDTF">2022-12-01T01:38:03Z</dcterms:created>
  <dcterms:modified xsi:type="dcterms:W3CDTF">2023-02-09T06:48:29Z</dcterms:modified>
  <cp:category/>
</cp:coreProperties>
</file>