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0.100\専_経管_企画\46.経営戦略\★経営分析表（Ｈ２６年度～）\R3(R2決算) 【1月19日（水）〆】公営企業に係る経営比較分析表（令和２年度決算）の分析等について\0119〆回答\"/>
    </mc:Choice>
  </mc:AlternateContent>
  <workbookProtection workbookAlgorithmName="SHA-512" workbookHashValue="aabB6KP9uhxHs492GKoHQEPOU73wkZ7KfYJzgU80POrbNOWcoxFw94knVQi4YZYjfWP7YAhtDw/GsWFbQJDAxg==" workbookSaltValue="j2/njUooD+FUfklI6OL+BQ==" workbookSpinCount="100000" lockStructure="1"/>
  <bookViews>
    <workbookView xWindow="0" yWindow="0" windowWidth="28800" windowHeight="1221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<sst xmlns="http://schemas.openxmlformats.org/spreadsheetml/2006/main" count="262" uniqueCount="110">
  <si>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</si>
  <si>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</si>
  <si>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</si>
  <si>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</si>
  <si>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</si>
  <si>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</si>
  <si>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</si>
  <si>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</si>
  <si>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</si>
  <si>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</si>
  <si>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</si>
  <si>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</si>
  <si>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</si>
  <si>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</si>
  <si>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</si>
  <si>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</si>
  <si>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</si>
  <si>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</si>
  <si>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</si>
  <si>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</si>
  <si>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</si>
  <si>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</si>
  <si>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</si>
  <si>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</si>
  <si>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</si>
  <si>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</si>
  <si>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</si>
  <si>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</si>
  <si>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</si>
  <si>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</si>
  <si>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</si>
  <si>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</si>
  <si>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</si>
  <si>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</si>
  <si>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</si>
  <si>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</si>
  <si>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</si>
  <si>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</si>
  <si>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</si>
  <si>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</si>
  <si>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</si>
  <si>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</si>
  <si>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</si>
  <si>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</si>
  <si>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</si>
  <si>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</si>
  <si>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</si>
  <si>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</si>
  <si>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</si>
  <si>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</si>
  <si>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</si>
  <si>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</si>
  <si>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</si>
  <si>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</si>
  <si>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</si>
  <si>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</si>
  <si>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</si>
  <si>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</si>
  <si>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</si>
  <si>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</si>
  <si>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</si>
  <si>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</si>
  <si>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</si>
  <si>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</si>
  <si>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</si>
  <si>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</si>
  <si>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</si>
  <si>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</si>
  <si>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</si>
  <si>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</si>
  <si>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</si>
  <si>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</si>
  <si>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</si>
  <si>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</si>
  <si>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</si>
  <si>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</si>
  <si>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</si>
  <si>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</si>
  <si>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</si>
  <si>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</si>
  <si>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</si>
  <si>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</si>
  <si>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</si>
  <si>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</si>
  <si>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</si>
  <si>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</si>
  <si>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</si>
  <si>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</si>
  <si>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</si>
  <si>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</si>
  <si>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</si>
  <si>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462012</t>
  </si>
  <si>
    <t>46</t>
  </si>
  <si>
    <t>02</t>
  </si>
  <si>
    <t>0</t>
  </si>
  <si>
    <t>000</t>
  </si>
  <si>
    <t>鹿児島県　鹿児島市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</si>
  <si>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</si>
  <si>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</si>
  <si>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</si>
  <si>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</si>
  <si>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</si>
  <si>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</si>
  <si>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</si>
  <si>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</si>
  <si>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</si>
  <si>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</si>
  <si>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責任使用水量制により一定の収入は確保できるものの、今後、既存施設の維持管理や経年劣化に伴う改良・更新に要する費用の増加が見込まれるなかで、工業用水を安定供給するため、計画的かつ効率的な事業運営を行っていく必要がある。</t>
    <rPh sb="1" eb="3">
      <t>セキニン</t>
    </rPh>
    <rPh sb="3" eb="5">
      <t>シヨウ</t>
    </rPh>
    <rPh sb="5" eb="7">
      <t>スイリョウ</t>
    </rPh>
    <rPh sb="7" eb="8">
      <t>セイ</t>
    </rPh>
    <rPh sb="11" eb="13">
      <t>イッテイ</t>
    </rPh>
    <rPh sb="14" eb="16">
      <t>シュウニュウ</t>
    </rPh>
    <rPh sb="17" eb="19">
      <t>カクホ</t>
    </rPh>
    <rPh sb="26" eb="28">
      <t>コンゴ</t>
    </rPh>
    <rPh sb="29" eb="31">
      <t>キゾン</t>
    </rPh>
    <rPh sb="31" eb="33">
      <t>シセツ</t>
    </rPh>
    <rPh sb="34" eb="36">
      <t>イジ</t>
    </rPh>
    <rPh sb="36" eb="38">
      <t>カンリ</t>
    </rPh>
    <rPh sb="39" eb="41">
      <t>ケイネン</t>
    </rPh>
    <rPh sb="41" eb="43">
      <t>レッカ</t>
    </rPh>
    <rPh sb="44" eb="45">
      <t>トモナ</t>
    </rPh>
    <rPh sb="46" eb="48">
      <t>カイリョウ</t>
    </rPh>
    <rPh sb="49" eb="51">
      <t>コウシン</t>
    </rPh>
    <rPh sb="52" eb="53">
      <t>ヨウ</t>
    </rPh>
    <rPh sb="55" eb="57">
      <t>ヒヨウ</t>
    </rPh>
    <rPh sb="58" eb="60">
      <t>ゾウカ</t>
    </rPh>
    <rPh sb="61" eb="63">
      <t>ミコ</t>
    </rPh>
    <rPh sb="70" eb="72">
      <t>コウギョウ</t>
    </rPh>
    <rPh sb="72" eb="74">
      <t>ヨウスイ</t>
    </rPh>
    <rPh sb="75" eb="77">
      <t>アンテイ</t>
    </rPh>
    <rPh sb="77" eb="79">
      <t>キョウキュウ</t>
    </rPh>
    <rPh sb="84" eb="87">
      <t>ケイカクテキ</t>
    </rPh>
    <rPh sb="89" eb="92">
      <t>コウリツテキ</t>
    </rPh>
    <rPh sb="93" eb="95">
      <t>ジギョウ</t>
    </rPh>
    <rPh sb="95" eb="97">
      <t>ウンエイ</t>
    </rPh>
    <rPh sb="98" eb="99">
      <t>オコナ</t>
    </rPh>
    <rPh sb="103" eb="105">
      <t>ヒツヨウ</t>
    </rPh>
    <phoneticPr fontId="5"/>
  </si>
  <si>
    <t>　①経常収支比率と⑤料金回収率は、各年度１００％以上であり、費用を工業用水道料金等で賄えている。①⑤とも契約水量の増加に伴い給水収益の増加により増加した。
　②累積欠損金比率は各年度０で、これまでの累積欠損金が生じていないことを示している。
　③流動比率も各年度１００％以上で、短期的な債務を支払える現金等を保有できている状況である。元年度は流動負債の減少により大幅に増加したが、２年度は例年どおりとなっている。
　④企業債残高対給水収益比率は各年度０で、企業債の借入が生じていないことを示している。
　⑥給水原価は、全体的に減少傾向にあるものの、類似団体に比べ低い状況にあり、費用が抑えられている。今後とも計画的かつ効率的な事業運営により、同原価の抑制に取組んでいく。
　⑦施設利用率は、類似団体に比べ低い状況にあるが、増加傾向である。増加の理由は、①⑤と同様である。
　⑧契約率は、28年度以降ほぼ横ばいであり、類似団体に比べ低い状況にある。
　責任使用水量制により一定の収入は確保できるものの、今後とも計画的かつ効率的な事業運営行っていく必要がある。</t>
    <rPh sb="33" eb="36">
      <t>コウギョウヨウ</t>
    </rPh>
    <rPh sb="167" eb="169">
      <t>ガンネン</t>
    </rPh>
    <rPh sb="169" eb="170">
      <t>ド</t>
    </rPh>
    <rPh sb="171" eb="173">
      <t>リュウドウ</t>
    </rPh>
    <rPh sb="173" eb="175">
      <t>フサイ</t>
    </rPh>
    <rPh sb="176" eb="178">
      <t>ゲンショウ</t>
    </rPh>
    <rPh sb="181" eb="183">
      <t>オオハバ</t>
    </rPh>
    <rPh sb="184" eb="186">
      <t>ゾウカ</t>
    </rPh>
    <rPh sb="191" eb="193">
      <t>ネンド</t>
    </rPh>
    <rPh sb="194" eb="196">
      <t>レイネン</t>
    </rPh>
    <rPh sb="259" eb="262">
      <t>ゼンタイテキ</t>
    </rPh>
    <rPh sb="263" eb="267">
      <t>ゲンショウケイコウ</t>
    </rPh>
    <rPh sb="289" eb="291">
      <t>ヒヨウ</t>
    </rPh>
    <rPh sb="292" eb="293">
      <t>オサ</t>
    </rPh>
    <rPh sb="304" eb="307">
      <t>ケイカクテキ</t>
    </rPh>
    <rPh sb="309" eb="312">
      <t>コウリツテキ</t>
    </rPh>
    <rPh sb="313" eb="315">
      <t>ジギョウ</t>
    </rPh>
    <rPh sb="315" eb="317">
      <t>ウンエイ</t>
    </rPh>
    <rPh sb="361" eb="363">
      <t>ゾウカ</t>
    </rPh>
    <rPh sb="363" eb="365">
      <t>ケイコウ</t>
    </rPh>
    <rPh sb="369" eb="371">
      <t>ゾウカ</t>
    </rPh>
    <rPh sb="372" eb="374">
      <t>リユウ</t>
    </rPh>
    <rPh sb="379" eb="381">
      <t>ドウヨウ</t>
    </rPh>
    <rPh sb="388" eb="390">
      <t>ケイヤク</t>
    </rPh>
    <rPh sb="408" eb="410">
      <t>ルイジ</t>
    </rPh>
    <rPh sb="410" eb="412">
      <t>ダンタイ</t>
    </rPh>
    <rPh sb="413" eb="414">
      <t>クラ</t>
    </rPh>
    <rPh sb="415" eb="416">
      <t>ヒク</t>
    </rPh>
    <rPh sb="417" eb="419">
      <t>ジョウキョウ</t>
    </rPh>
    <phoneticPr fontId="5"/>
  </si>
  <si>
    <t>　①有形固定資産減価償却率は、年々増加傾向にあり、既存施設の経過年数が高まっている。
　②管路経年化率は各年度０で、法定耐用年数を経過した管路延長がないことを示している。
　③管路更新率は各年度０で、当該年度に更新した管路がないことを示している。
　既存施設の経過年数が高まっており、維持管理や経年劣化に伴う改良・更新に要する費用の増加が見込まれる。</t>
    <rPh sb="45" eb="51">
      <t>カンロケイネンカリツ</t>
    </rPh>
    <rPh sb="58" eb="64">
      <t>ホウテイタイヨウネンスウ</t>
    </rPh>
    <rPh sb="65" eb="67">
      <t>ケイカ</t>
    </rPh>
    <rPh sb="69" eb="73">
      <t>カンロエンチョウ</t>
    </rPh>
    <rPh sb="79" eb="80">
      <t>シメ</t>
    </rPh>
    <rPh sb="88" eb="93">
      <t>カンロコウシンリツ</t>
    </rPh>
    <rPh sb="94" eb="97">
      <t>カクネンド</t>
    </rPh>
    <rPh sb="100" eb="104">
      <t>トウガイネンド</t>
    </rPh>
    <rPh sb="105" eb="107">
      <t>コウシン</t>
    </rPh>
    <rPh sb="109" eb="111">
      <t>カンロ</t>
    </rPh>
    <rPh sb="117" eb="118">
      <t>シメ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</si>
</sst>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68.709999999999994</c:v>
                </c:pt>
                <c:pt idx="1">
                  <c:v>70.14</c:v>
                </c:pt>
                <c:pt idx="2">
                  <c:v>70.78</c:v>
                </c:pt>
                <c:pt idx="3">
                  <c:v>71.989999999999995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9-47B2-9205-D5433740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9-47B2-9205-D5433740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B-45D2-B3E1-65199492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B-45D2-B3E1-65199492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109.33</c:v>
                </c:pt>
                <c:pt idx="1">
                  <c:v>113.58</c:v>
                </c:pt>
                <c:pt idx="2">
                  <c:v>107.89</c:v>
                </c:pt>
                <c:pt idx="3">
                  <c:v>120.54</c:v>
                </c:pt>
                <c:pt idx="4">
                  <c:v>146.93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A-4DA1-8D92-AF1C9E8B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A-4DA1-8D92-AF1C9E8B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6-4CCB-815B-A2266CA61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6-4CCB-815B-A2266CA61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0-4A02-895C-B27C7FE8D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0-4A02-895C-B27C7FE8D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35289.06</c:v>
                </c:pt>
                <c:pt idx="1">
                  <c:v>16084.98</c:v>
                </c:pt>
                <c:pt idx="2">
                  <c:v>12858.4</c:v>
                </c:pt>
                <c:pt idx="3">
                  <c:v>92367.67</c:v>
                </c:pt>
                <c:pt idx="4">
                  <c:v>23568.58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B-4E53-BAFC-152CB16BB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B-4E53-BAFC-152CB16BB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2-4913-A38A-74E2EA2E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2-4913-A38A-74E2EA2E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107.57</c:v>
                </c:pt>
                <c:pt idx="1">
                  <c:v>112.49</c:v>
                </c:pt>
                <c:pt idx="2">
                  <c:v>107.18</c:v>
                </c:pt>
                <c:pt idx="3">
                  <c:v>119.68</c:v>
                </c:pt>
                <c:pt idx="4">
                  <c:v>147.32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D-4B5E-9BAF-5EC2E1A1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D-4B5E-9BAF-5EC2E1A1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35.32</c:v>
                </c:pt>
                <c:pt idx="1">
                  <c:v>33.81</c:v>
                </c:pt>
                <c:pt idx="2">
                  <c:v>35.44</c:v>
                </c:pt>
                <c:pt idx="3">
                  <c:v>32.619999999999997</c:v>
                </c:pt>
                <c:pt idx="4">
                  <c:v>28.02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D-4AFE-8CF4-95BCD3F53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D-4AFE-8CF4-95BCD3F53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22.38</c:v>
                </c:pt>
                <c:pt idx="1">
                  <c:v>22.98</c:v>
                </c:pt>
                <c:pt idx="2">
                  <c:v>22.68</c:v>
                </c:pt>
                <c:pt idx="3">
                  <c:v>25.3</c:v>
                </c:pt>
                <c:pt idx="4">
                  <c:v>29.17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E-4E81-8CB1-2898D7383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E-4E81-8CB1-2898D7383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28.57</c:v>
                </c:pt>
                <c:pt idx="1">
                  <c:v>28.57</c:v>
                </c:pt>
                <c:pt idx="2">
                  <c:v>28.57</c:v>
                </c:pt>
                <c:pt idx="3">
                  <c:v>28.57</c:v>
                </c:pt>
                <c:pt idx="4">
                  <c:v>30.36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0-4496-885F-A9844DF7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0-4496-885F-A9844DF7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H27" zoomScale="80" zoomScaleNormal="8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鹿児島県　鹿児島市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1680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490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99.7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4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510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108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109.33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113.58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107.89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120.54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146.93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35289.06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16084.98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12858.4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92367.67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23568.58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0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0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0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0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0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120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113.67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110.79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108.76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110.19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115.82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118.97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121.15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125.8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132.55000000000001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549.77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730.25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868.31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732.52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819.73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536.28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514.66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504.81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498.01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490.39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109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107.57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112.49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107.18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119.68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147.32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35.32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33.81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35.44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32.619999999999997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28.02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22.38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22.98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22.68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25.3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29.17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28.57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28.57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28.57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28.57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30.36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100.54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95.99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94.91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90.22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90.8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42.19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44.55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47.36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49.94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50.56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35.54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35.24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35.22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34.92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34.19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50.81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50.28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51.42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50.9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49.05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107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9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9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8"/>
      <c r="MK79" s="148"/>
      <c r="ML79" s="148"/>
      <c r="MM79" s="148"/>
      <c r="MN79" s="148"/>
      <c r="MO79" s="148"/>
      <c r="MP79" s="148"/>
      <c r="MQ79" s="148"/>
      <c r="MR79" s="148"/>
      <c r="MS79" s="148"/>
      <c r="MT79" s="148"/>
      <c r="MU79" s="148"/>
      <c r="MV79" s="149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3" t="s">
        <v>23</v>
      </c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4">
        <f>データ!DD6</f>
        <v>68.709999999999994</v>
      </c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>
        <f>データ!DE6</f>
        <v>70.14</v>
      </c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>
        <f>データ!DF6</f>
        <v>70.78</v>
      </c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>
        <f>データ!DG6</f>
        <v>71.989999999999995</v>
      </c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>
        <f>データ!DH6</f>
        <v>73.2</v>
      </c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3" t="s">
        <v>23</v>
      </c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4">
        <f>データ!DO6</f>
        <v>0</v>
      </c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>
        <f>データ!DP6</f>
        <v>0</v>
      </c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>
        <f>データ!DQ6</f>
        <v>0</v>
      </c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  <c r="IX80" s="144"/>
      <c r="IY80" s="144"/>
      <c r="IZ80" s="144"/>
      <c r="JA80" s="144"/>
      <c r="JB80" s="144"/>
      <c r="JC80" s="144"/>
      <c r="JD80" s="144"/>
      <c r="JE80" s="144"/>
      <c r="JF80" s="144"/>
      <c r="JG80" s="144"/>
      <c r="JH80" s="144"/>
      <c r="JI80" s="144"/>
      <c r="JJ80" s="144"/>
      <c r="JK80" s="144"/>
      <c r="JL80" s="144"/>
      <c r="JM80" s="144"/>
      <c r="JN80" s="144">
        <f>データ!DR6</f>
        <v>0</v>
      </c>
      <c r="JO80" s="144"/>
      <c r="JP80" s="144"/>
      <c r="JQ80" s="144"/>
      <c r="JR80" s="144"/>
      <c r="JS80" s="144"/>
      <c r="JT80" s="144"/>
      <c r="JU80" s="144"/>
      <c r="JV80" s="144"/>
      <c r="JW80" s="144"/>
      <c r="JX80" s="144"/>
      <c r="JY80" s="144"/>
      <c r="JZ80" s="144"/>
      <c r="KA80" s="144"/>
      <c r="KB80" s="144"/>
      <c r="KC80" s="144"/>
      <c r="KD80" s="144"/>
      <c r="KE80" s="144"/>
      <c r="KF80" s="144"/>
      <c r="KG80" s="144"/>
      <c r="KH80" s="144"/>
      <c r="KI80" s="144"/>
      <c r="KJ80" s="144"/>
      <c r="KK80" s="144"/>
      <c r="KL80" s="144"/>
      <c r="KM80" s="144"/>
      <c r="KN80" s="144"/>
      <c r="KO80" s="144">
        <f>データ!DS6</f>
        <v>0</v>
      </c>
      <c r="KP80" s="144"/>
      <c r="KQ80" s="144"/>
      <c r="KR80" s="144"/>
      <c r="KS80" s="144"/>
      <c r="KT80" s="144"/>
      <c r="KU80" s="144"/>
      <c r="KV80" s="144"/>
      <c r="KW80" s="144"/>
      <c r="KX80" s="144"/>
      <c r="KY80" s="144"/>
      <c r="KZ80" s="144"/>
      <c r="LA80" s="144"/>
      <c r="LB80" s="144"/>
      <c r="LC80" s="144"/>
      <c r="LD80" s="144"/>
      <c r="LE80" s="144"/>
      <c r="LF80" s="144"/>
      <c r="LG80" s="144"/>
      <c r="LH80" s="144"/>
      <c r="LI80" s="144"/>
      <c r="LJ80" s="144"/>
      <c r="LK80" s="144"/>
      <c r="LL80" s="144"/>
      <c r="LM80" s="144"/>
      <c r="LN80" s="144"/>
      <c r="LO80" s="144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3" t="s">
        <v>23</v>
      </c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4">
        <f>データ!DZ6</f>
        <v>0</v>
      </c>
      <c r="MX80" s="144"/>
      <c r="MY80" s="144"/>
      <c r="MZ80" s="144"/>
      <c r="NA80" s="144"/>
      <c r="NB80" s="144"/>
      <c r="NC80" s="144"/>
      <c r="ND80" s="144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4">
        <f>データ!EA6</f>
        <v>0</v>
      </c>
      <c r="NY80" s="144"/>
      <c r="NZ80" s="144"/>
      <c r="OA80" s="144"/>
      <c r="OB80" s="144"/>
      <c r="OC80" s="144"/>
      <c r="OD80" s="144"/>
      <c r="OE80" s="144"/>
      <c r="OF80" s="144"/>
      <c r="OG80" s="144"/>
      <c r="OH80" s="144"/>
      <c r="OI80" s="144"/>
      <c r="OJ80" s="144"/>
      <c r="OK80" s="144"/>
      <c r="OL80" s="144"/>
      <c r="OM80" s="144"/>
      <c r="ON80" s="144"/>
      <c r="OO80" s="144"/>
      <c r="OP80" s="144"/>
      <c r="OQ80" s="144"/>
      <c r="OR80" s="144"/>
      <c r="OS80" s="144"/>
      <c r="OT80" s="144"/>
      <c r="OU80" s="144"/>
      <c r="OV80" s="144"/>
      <c r="OW80" s="144"/>
      <c r="OX80" s="144"/>
      <c r="OY80" s="144">
        <f>データ!EB6</f>
        <v>0</v>
      </c>
      <c r="OZ80" s="144"/>
      <c r="PA80" s="144"/>
      <c r="PB80" s="144"/>
      <c r="PC80" s="144"/>
      <c r="PD80" s="144"/>
      <c r="PE80" s="144"/>
      <c r="PF80" s="144"/>
      <c r="PG80" s="144"/>
      <c r="PH80" s="144"/>
      <c r="PI80" s="144"/>
      <c r="PJ80" s="144"/>
      <c r="PK80" s="144"/>
      <c r="PL80" s="144"/>
      <c r="PM80" s="144"/>
      <c r="PN80" s="144"/>
      <c r="PO80" s="144"/>
      <c r="PP80" s="144"/>
      <c r="PQ80" s="144"/>
      <c r="PR80" s="144"/>
      <c r="PS80" s="144"/>
      <c r="PT80" s="144"/>
      <c r="PU80" s="144"/>
      <c r="PV80" s="144"/>
      <c r="PW80" s="144"/>
      <c r="PX80" s="144"/>
      <c r="PY80" s="144"/>
      <c r="PZ80" s="144">
        <f>データ!EC6</f>
        <v>0</v>
      </c>
      <c r="QA80" s="144"/>
      <c r="QB80" s="144"/>
      <c r="QC80" s="144"/>
      <c r="QD80" s="144"/>
      <c r="QE80" s="144"/>
      <c r="QF80" s="144"/>
      <c r="QG80" s="144"/>
      <c r="QH80" s="144"/>
      <c r="QI80" s="144"/>
      <c r="QJ80" s="144"/>
      <c r="QK80" s="144"/>
      <c r="QL80" s="144"/>
      <c r="QM80" s="144"/>
      <c r="QN80" s="144"/>
      <c r="QO80" s="144"/>
      <c r="QP80" s="144"/>
      <c r="QQ80" s="144"/>
      <c r="QR80" s="144"/>
      <c r="QS80" s="144"/>
      <c r="QT80" s="144"/>
      <c r="QU80" s="144"/>
      <c r="QV80" s="144"/>
      <c r="QW80" s="144"/>
      <c r="QX80" s="144"/>
      <c r="QY80" s="144"/>
      <c r="QZ80" s="144"/>
      <c r="RA80" s="144">
        <f>データ!ED6</f>
        <v>0</v>
      </c>
      <c r="RB80" s="144"/>
      <c r="RC80" s="144"/>
      <c r="RD80" s="144"/>
      <c r="RE80" s="144"/>
      <c r="RF80" s="144"/>
      <c r="RG80" s="144"/>
      <c r="RH80" s="144"/>
      <c r="RI80" s="144"/>
      <c r="RJ80" s="144"/>
      <c r="RK80" s="144"/>
      <c r="RL80" s="144"/>
      <c r="RM80" s="144"/>
      <c r="RN80" s="144"/>
      <c r="RO80" s="144"/>
      <c r="RP80" s="144"/>
      <c r="RQ80" s="144"/>
      <c r="RR80" s="144"/>
      <c r="RS80" s="144"/>
      <c r="RT80" s="144"/>
      <c r="RU80" s="144"/>
      <c r="RV80" s="144"/>
      <c r="RW80" s="144"/>
      <c r="RX80" s="144"/>
      <c r="RY80" s="144"/>
      <c r="RZ80" s="144"/>
      <c r="SA80" s="144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3" t="s">
        <v>24</v>
      </c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4">
        <f>データ!DI6</f>
        <v>53.32</v>
      </c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>
        <f>データ!DJ6</f>
        <v>53.4</v>
      </c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>
        <f>データ!DK6</f>
        <v>53.49</v>
      </c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>
        <f>データ!DL6</f>
        <v>54.3</v>
      </c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>
        <f>データ!DM6</f>
        <v>55.32</v>
      </c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3" t="s">
        <v>24</v>
      </c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4">
        <f>データ!DT6</f>
        <v>3.56</v>
      </c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>
        <f>データ!DU6</f>
        <v>3.46</v>
      </c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>
        <f>データ!DV6</f>
        <v>3.28</v>
      </c>
      <c r="IN81" s="144"/>
      <c r="IO81" s="144"/>
      <c r="IP81" s="144"/>
      <c r="IQ81" s="144"/>
      <c r="IR81" s="144"/>
      <c r="IS81" s="144"/>
      <c r="IT81" s="144"/>
      <c r="IU81" s="144"/>
      <c r="IV81" s="144"/>
      <c r="IW81" s="144"/>
      <c r="IX81" s="144"/>
      <c r="IY81" s="144"/>
      <c r="IZ81" s="144"/>
      <c r="JA81" s="144"/>
      <c r="JB81" s="144"/>
      <c r="JC81" s="144"/>
      <c r="JD81" s="144"/>
      <c r="JE81" s="144"/>
      <c r="JF81" s="144"/>
      <c r="JG81" s="144"/>
      <c r="JH81" s="144"/>
      <c r="JI81" s="144"/>
      <c r="JJ81" s="144"/>
      <c r="JK81" s="144"/>
      <c r="JL81" s="144"/>
      <c r="JM81" s="144"/>
      <c r="JN81" s="144">
        <f>データ!DW6</f>
        <v>4.66</v>
      </c>
      <c r="JO81" s="144"/>
      <c r="JP81" s="144"/>
      <c r="JQ81" s="144"/>
      <c r="JR81" s="144"/>
      <c r="JS81" s="144"/>
      <c r="JT81" s="144"/>
      <c r="JU81" s="144"/>
      <c r="JV81" s="144"/>
      <c r="JW81" s="144"/>
      <c r="JX81" s="144"/>
      <c r="JY81" s="144"/>
      <c r="JZ81" s="144"/>
      <c r="KA81" s="144"/>
      <c r="KB81" s="144"/>
      <c r="KC81" s="144"/>
      <c r="KD81" s="144"/>
      <c r="KE81" s="144"/>
      <c r="KF81" s="144"/>
      <c r="KG81" s="144"/>
      <c r="KH81" s="144"/>
      <c r="KI81" s="144"/>
      <c r="KJ81" s="144"/>
      <c r="KK81" s="144"/>
      <c r="KL81" s="144"/>
      <c r="KM81" s="144"/>
      <c r="KN81" s="144"/>
      <c r="KO81" s="144">
        <f>データ!DX6</f>
        <v>7.35</v>
      </c>
      <c r="KP81" s="144"/>
      <c r="KQ81" s="144"/>
      <c r="KR81" s="144"/>
      <c r="KS81" s="144"/>
      <c r="KT81" s="144"/>
      <c r="KU81" s="144"/>
      <c r="KV81" s="144"/>
      <c r="KW81" s="144"/>
      <c r="KX81" s="144"/>
      <c r="KY81" s="144"/>
      <c r="KZ81" s="144"/>
      <c r="LA81" s="144"/>
      <c r="LB81" s="144"/>
      <c r="LC81" s="144"/>
      <c r="LD81" s="144"/>
      <c r="LE81" s="144"/>
      <c r="LF81" s="144"/>
      <c r="LG81" s="144"/>
      <c r="LH81" s="144"/>
      <c r="LI81" s="144"/>
      <c r="LJ81" s="144"/>
      <c r="LK81" s="144"/>
      <c r="LL81" s="144"/>
      <c r="LM81" s="144"/>
      <c r="LN81" s="144"/>
      <c r="LO81" s="144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3" t="s">
        <v>24</v>
      </c>
      <c r="MK81" s="143"/>
      <c r="ML81" s="143"/>
      <c r="MM81" s="143"/>
      <c r="MN81" s="143"/>
      <c r="MO81" s="143"/>
      <c r="MP81" s="143"/>
      <c r="MQ81" s="143"/>
      <c r="MR81" s="143"/>
      <c r="MS81" s="143"/>
      <c r="MT81" s="143"/>
      <c r="MU81" s="143"/>
      <c r="MV81" s="143"/>
      <c r="MW81" s="144">
        <f>データ!EE6</f>
        <v>0.06</v>
      </c>
      <c r="MX81" s="144"/>
      <c r="MY81" s="144"/>
      <c r="MZ81" s="144"/>
      <c r="NA81" s="144"/>
      <c r="NB81" s="144"/>
      <c r="NC81" s="144"/>
      <c r="ND81" s="144"/>
      <c r="NE81" s="144"/>
      <c r="NF81" s="144"/>
      <c r="NG81" s="144"/>
      <c r="NH81" s="144"/>
      <c r="NI81" s="144"/>
      <c r="NJ81" s="144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4">
        <f>データ!EF6</f>
        <v>0.13</v>
      </c>
      <c r="NY81" s="144"/>
      <c r="NZ81" s="144"/>
      <c r="OA81" s="144"/>
      <c r="OB81" s="144"/>
      <c r="OC81" s="144"/>
      <c r="OD81" s="144"/>
      <c r="OE81" s="144"/>
      <c r="OF81" s="144"/>
      <c r="OG81" s="144"/>
      <c r="OH81" s="144"/>
      <c r="OI81" s="144"/>
      <c r="OJ81" s="144"/>
      <c r="OK81" s="144"/>
      <c r="OL81" s="144"/>
      <c r="OM81" s="144"/>
      <c r="ON81" s="144"/>
      <c r="OO81" s="144"/>
      <c r="OP81" s="144"/>
      <c r="OQ81" s="144"/>
      <c r="OR81" s="144"/>
      <c r="OS81" s="144"/>
      <c r="OT81" s="144"/>
      <c r="OU81" s="144"/>
      <c r="OV81" s="144"/>
      <c r="OW81" s="144"/>
      <c r="OX81" s="144"/>
      <c r="OY81" s="144">
        <f>データ!EG6</f>
        <v>0.02</v>
      </c>
      <c r="OZ81" s="144"/>
      <c r="PA81" s="144"/>
      <c r="PB81" s="144"/>
      <c r="PC81" s="144"/>
      <c r="PD81" s="144"/>
      <c r="PE81" s="144"/>
      <c r="PF81" s="144"/>
      <c r="PG81" s="144"/>
      <c r="PH81" s="144"/>
      <c r="PI81" s="144"/>
      <c r="PJ81" s="144"/>
      <c r="PK81" s="144"/>
      <c r="PL81" s="144"/>
      <c r="PM81" s="144"/>
      <c r="PN81" s="144"/>
      <c r="PO81" s="144"/>
      <c r="PP81" s="144"/>
      <c r="PQ81" s="144"/>
      <c r="PR81" s="144"/>
      <c r="PS81" s="144"/>
      <c r="PT81" s="144"/>
      <c r="PU81" s="144"/>
      <c r="PV81" s="144"/>
      <c r="PW81" s="144"/>
      <c r="PX81" s="144"/>
      <c r="PY81" s="144"/>
      <c r="PZ81" s="144">
        <f>データ!EH6</f>
        <v>0.06</v>
      </c>
      <c r="QA81" s="144"/>
      <c r="QB81" s="144"/>
      <c r="QC81" s="144"/>
      <c r="QD81" s="144"/>
      <c r="QE81" s="144"/>
      <c r="QF81" s="144"/>
      <c r="QG81" s="144"/>
      <c r="QH81" s="144"/>
      <c r="QI81" s="144"/>
      <c r="QJ81" s="144"/>
      <c r="QK81" s="144"/>
      <c r="QL81" s="144"/>
      <c r="QM81" s="144"/>
      <c r="QN81" s="144"/>
      <c r="QO81" s="144"/>
      <c r="QP81" s="144"/>
      <c r="QQ81" s="144"/>
      <c r="QR81" s="144"/>
      <c r="QS81" s="144"/>
      <c r="QT81" s="144"/>
      <c r="QU81" s="144"/>
      <c r="QV81" s="144"/>
      <c r="QW81" s="144"/>
      <c r="QX81" s="144"/>
      <c r="QY81" s="144"/>
      <c r="QZ81" s="144"/>
      <c r="RA81" s="144">
        <f>データ!EI6</f>
        <v>0.09</v>
      </c>
      <c r="RB81" s="144"/>
      <c r="RC81" s="144"/>
      <c r="RD81" s="144"/>
      <c r="RE81" s="144"/>
      <c r="RF81" s="144"/>
      <c r="RG81" s="144"/>
      <c r="RH81" s="144"/>
      <c r="RI81" s="144"/>
      <c r="RJ81" s="144"/>
      <c r="RK81" s="144"/>
      <c r="RL81" s="144"/>
      <c r="RM81" s="144"/>
      <c r="RN81" s="144"/>
      <c r="RO81" s="144"/>
      <c r="RP81" s="144"/>
      <c r="RQ81" s="144"/>
      <c r="RR81" s="144"/>
      <c r="RS81" s="144"/>
      <c r="RT81" s="144"/>
      <c r="RU81" s="144"/>
      <c r="RV81" s="144"/>
      <c r="RW81" s="144"/>
      <c r="RX81" s="144"/>
      <c r="RY81" s="144"/>
      <c r="RZ81" s="144"/>
      <c r="SA81" s="144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37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38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39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【76.89】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【59.52】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【49.06】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【0.39】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DOv5BhAO7X8zsr6OX3oTCuHhFf4RhxTRIX9xqJQuASspZRdO/YhuErmv7NRUcJt32VVan23yAKOSON2ls98FNA==" saltValue="2R20Icj3le4gcRGmAeWmh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4" t="s">
        <v>49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50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51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53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54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55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56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57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58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59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60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61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62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63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109.33</v>
      </c>
      <c r="U6" s="52">
        <f>U7</f>
        <v>113.58</v>
      </c>
      <c r="V6" s="52">
        <f>V7</f>
        <v>107.89</v>
      </c>
      <c r="W6" s="52">
        <f>W7</f>
        <v>120.54</v>
      </c>
      <c r="X6" s="52">
        <f t="shared" si="3"/>
        <v>146.93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35289.06</v>
      </c>
      <c r="AQ6" s="52">
        <f>AQ7</f>
        <v>16084.98</v>
      </c>
      <c r="AR6" s="52">
        <f>AR7</f>
        <v>12858.4</v>
      </c>
      <c r="AS6" s="52">
        <f>AS7</f>
        <v>92367.67</v>
      </c>
      <c r="AT6" s="52">
        <f t="shared" si="3"/>
        <v>23568.58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107.57</v>
      </c>
      <c r="BM6" s="52">
        <f>BM7</f>
        <v>112.49</v>
      </c>
      <c r="BN6" s="52">
        <f>BN7</f>
        <v>107.18</v>
      </c>
      <c r="BO6" s="52">
        <f>BO7</f>
        <v>119.68</v>
      </c>
      <c r="BP6" s="52">
        <f t="shared" si="3"/>
        <v>147.32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35.32</v>
      </c>
      <c r="BX6" s="52">
        <f>BX7</f>
        <v>33.81</v>
      </c>
      <c r="BY6" s="52">
        <f>BY7</f>
        <v>35.44</v>
      </c>
      <c r="BZ6" s="52">
        <f>BZ7</f>
        <v>32.619999999999997</v>
      </c>
      <c r="CA6" s="52">
        <f t="shared" si="3"/>
        <v>28.02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22.38</v>
      </c>
      <c r="CI6" s="52">
        <f>CI7</f>
        <v>22.98</v>
      </c>
      <c r="CJ6" s="52">
        <f>CJ7</f>
        <v>22.68</v>
      </c>
      <c r="CK6" s="52">
        <f>CK7</f>
        <v>25.3</v>
      </c>
      <c r="CL6" s="52">
        <f t="shared" si="5"/>
        <v>29.17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28.57</v>
      </c>
      <c r="CT6" s="52">
        <f>CT7</f>
        <v>28.57</v>
      </c>
      <c r="CU6" s="52">
        <f>CU7</f>
        <v>28.57</v>
      </c>
      <c r="CV6" s="52">
        <f>CV7</f>
        <v>28.57</v>
      </c>
      <c r="CW6" s="52">
        <f t="shared" si="6"/>
        <v>30.36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68.709999999999994</v>
      </c>
      <c r="DE6" s="52">
        <f>DE7</f>
        <v>70.14</v>
      </c>
      <c r="DF6" s="52">
        <f>DF7</f>
        <v>70.78</v>
      </c>
      <c r="DG6" s="52">
        <f>DG7</f>
        <v>71.989999999999995</v>
      </c>
      <c r="DH6" s="52">
        <f t="shared" si="7"/>
        <v>73.2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1680</v>
      </c>
      <c r="L7" s="54" t="s">
        <v>99</v>
      </c>
      <c r="M7" s="55">
        <v>1</v>
      </c>
      <c r="N7" s="55">
        <v>490</v>
      </c>
      <c r="O7" s="56" t="s">
        <v>100</v>
      </c>
      <c r="P7" s="56">
        <v>99.7</v>
      </c>
      <c r="Q7" s="55">
        <v>4</v>
      </c>
      <c r="R7" s="55">
        <v>510</v>
      </c>
      <c r="S7" s="54" t="s">
        <v>101</v>
      </c>
      <c r="T7" s="57">
        <v>109.33</v>
      </c>
      <c r="U7" s="57">
        <v>113.58</v>
      </c>
      <c r="V7" s="57">
        <v>107.89</v>
      </c>
      <c r="W7" s="57">
        <v>120.54</v>
      </c>
      <c r="X7" s="57">
        <v>146.93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35289.06</v>
      </c>
      <c r="AQ7" s="57">
        <v>16084.98</v>
      </c>
      <c r="AR7" s="57">
        <v>12858.4</v>
      </c>
      <c r="AS7" s="57">
        <v>92367.67</v>
      </c>
      <c r="AT7" s="57">
        <v>23568.58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107.57</v>
      </c>
      <c r="BM7" s="57">
        <v>112.49</v>
      </c>
      <c r="BN7" s="57">
        <v>107.18</v>
      </c>
      <c r="BO7" s="57">
        <v>119.68</v>
      </c>
      <c r="BP7" s="57">
        <v>147.32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35.32</v>
      </c>
      <c r="BX7" s="57">
        <v>33.81</v>
      </c>
      <c r="BY7" s="57">
        <v>35.44</v>
      </c>
      <c r="BZ7" s="57">
        <v>32.619999999999997</v>
      </c>
      <c r="CA7" s="57">
        <v>28.02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22.38</v>
      </c>
      <c r="CI7" s="57">
        <v>22.98</v>
      </c>
      <c r="CJ7" s="57">
        <v>22.68</v>
      </c>
      <c r="CK7" s="57">
        <v>25.3</v>
      </c>
      <c r="CL7" s="57">
        <v>29.17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28.57</v>
      </c>
      <c r="CT7" s="57">
        <v>28.57</v>
      </c>
      <c r="CU7" s="57">
        <v>28.57</v>
      </c>
      <c r="CV7" s="57">
        <v>28.57</v>
      </c>
      <c r="CW7" s="57">
        <v>30.36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68.709999999999994</v>
      </c>
      <c r="DE7" s="57">
        <v>70.14</v>
      </c>
      <c r="DF7" s="57">
        <v>70.78</v>
      </c>
      <c r="DG7" s="57">
        <v>71.989999999999995</v>
      </c>
      <c r="DH7" s="57">
        <v>73.2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109.33</v>
      </c>
      <c r="V11" s="65">
        <f>IF(U6="-",NA(),U6)</f>
        <v>113.58</v>
      </c>
      <c r="W11" s="65">
        <f>IF(V6="-",NA(),V6)</f>
        <v>107.89</v>
      </c>
      <c r="X11" s="65">
        <f>IF(W6="-",NA(),W6)</f>
        <v>120.54</v>
      </c>
      <c r="Y11" s="65">
        <f>IF(X6="-",NA(),X6)</f>
        <v>146.93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35289.06</v>
      </c>
      <c r="AR11" s="65">
        <f>IF(AQ6="-",NA(),AQ6)</f>
        <v>16084.98</v>
      </c>
      <c r="AS11" s="65">
        <f>IF(AR6="-",NA(),AR6)</f>
        <v>12858.4</v>
      </c>
      <c r="AT11" s="65">
        <f>IF(AS6="-",NA(),AS6)</f>
        <v>92367.67</v>
      </c>
      <c r="AU11" s="65">
        <f>IF(AT6="-",NA(),AT6)</f>
        <v>23568.58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107.57</v>
      </c>
      <c r="BN11" s="65">
        <f>IF(BM6="-",NA(),BM6)</f>
        <v>112.49</v>
      </c>
      <c r="BO11" s="65">
        <f>IF(BN6="-",NA(),BN6)</f>
        <v>107.18</v>
      </c>
      <c r="BP11" s="65">
        <f>IF(BO6="-",NA(),BO6)</f>
        <v>119.68</v>
      </c>
      <c r="BQ11" s="65">
        <f>IF(BP6="-",NA(),BP6)</f>
        <v>147.32</v>
      </c>
      <c r="BW11" s="64" t="s">
        <v>23</v>
      </c>
      <c r="BX11" s="65">
        <f>IF(BW6="-",NA(),BW6)</f>
        <v>35.32</v>
      </c>
      <c r="BY11" s="65">
        <f>IF(BX6="-",NA(),BX6)</f>
        <v>33.81</v>
      </c>
      <c r="BZ11" s="65">
        <f>IF(BY6="-",NA(),BY6)</f>
        <v>35.44</v>
      </c>
      <c r="CA11" s="65">
        <f>IF(BZ6="-",NA(),BZ6)</f>
        <v>32.619999999999997</v>
      </c>
      <c r="CB11" s="65">
        <f>IF(CA6="-",NA(),CA6)</f>
        <v>28.02</v>
      </c>
      <c r="CH11" s="64" t="s">
        <v>23</v>
      </c>
      <c r="CI11" s="65">
        <f>IF(CH6="-",NA(),CH6)</f>
        <v>22.38</v>
      </c>
      <c r="CJ11" s="65">
        <f>IF(CI6="-",NA(),CI6)</f>
        <v>22.98</v>
      </c>
      <c r="CK11" s="65">
        <f>IF(CJ6="-",NA(),CJ6)</f>
        <v>22.68</v>
      </c>
      <c r="CL11" s="65">
        <f>IF(CK6="-",NA(),CK6)</f>
        <v>25.3</v>
      </c>
      <c r="CM11" s="65">
        <f>IF(CL6="-",NA(),CL6)</f>
        <v>29.17</v>
      </c>
      <c r="CS11" s="64" t="s">
        <v>23</v>
      </c>
      <c r="CT11" s="65">
        <f>IF(CS6="-",NA(),CS6)</f>
        <v>28.57</v>
      </c>
      <c r="CU11" s="65">
        <f>IF(CT6="-",NA(),CT6)</f>
        <v>28.57</v>
      </c>
      <c r="CV11" s="65">
        <f>IF(CU6="-",NA(),CU6)</f>
        <v>28.57</v>
      </c>
      <c r="CW11" s="65">
        <f>IF(CV6="-",NA(),CV6)</f>
        <v>28.57</v>
      </c>
      <c r="CX11" s="65">
        <f>IF(CW6="-",NA(),CW6)</f>
        <v>30.36</v>
      </c>
      <c r="DD11" s="64" t="s">
        <v>23</v>
      </c>
      <c r="DE11" s="65">
        <f>IF(DD6="-",NA(),DD6)</f>
        <v>68.709999999999994</v>
      </c>
      <c r="DF11" s="65">
        <f>IF(DE6="-",NA(),DE6)</f>
        <v>70.14</v>
      </c>
      <c r="DG11" s="65">
        <f>IF(DF6="-",NA(),DF6)</f>
        <v>70.78</v>
      </c>
      <c r="DH11" s="65">
        <f>IF(DG6="-",NA(),DG6)</f>
        <v>71.989999999999995</v>
      </c>
      <c r="DI11" s="65">
        <f>IF(DH6="-",NA(),DH6)</f>
        <v>73.2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Master</cp:lastModifiedBy>
  <cp:lastPrinted>2022-01-17T23:03:11Z</cp:lastPrinted>
  <dcterms:created xsi:type="dcterms:W3CDTF">2021-12-03T09:00:27Z</dcterms:created>
  <dcterms:modified xsi:type="dcterms:W3CDTF">2022-01-17T23:03:12Z</dcterms:modified>
  <cp:category/>
</cp:coreProperties>
</file>