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36 龍郷町【済】\"/>
    </mc:Choice>
  </mc:AlternateContent>
  <workbookProtection workbookAlgorithmName="SHA-512" workbookHashValue="njJ3PUAz9ta2YmYiztxZoRcP1Ofc+x8pnn3MPcKDf0T1XtrMuE5JYnzocw71NVBMtohGlEG/fIbymXryn2Pcug==" workbookSaltValue="BSDkDFCP3AhdI5cGmfjSN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<sst xmlns="http://schemas.openxmlformats.org/spreadsheetml/2006/main" count="247" uniqueCount="119">
  <si>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</si>
  <si>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</si>
  <si>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</si>
  <si>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</si>
  <si>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</si>
  <si>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</si>
  <si>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</si>
  <si>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</si>
  <si>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</si>
  <si>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</si>
  <si>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</si>
  <si>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</si>
  <si>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</si>
  <si>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</si>
  <si>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</si>
  <si>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</si>
  <si>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</si>
  <si>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</si>
  <si>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</si>
  <si>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</si>
  <si>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</si>
  <si>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</si>
  <si>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</si>
  <si>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</si>
  <si>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</si>
  <si>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</si>
  <si>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</si>
  <si>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</si>
  <si>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</si>
  <si>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</si>
  <si>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</si>
  <si>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</si>
  <si>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</si>
  <si>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</si>
  <si>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</si>
  <si>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</si>
  <si>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</si>
  <si>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</si>
  <si>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</si>
  <si>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</si>
  <si>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</si>
  <si>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</si>
  <si>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</si>
  <si>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</si>
  <si>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</si>
  <si>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</si>
  <si>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</si>
  <si>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</si>
  <si>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</si>
  <si>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</si>
  <si>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</si>
  <si>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</si>
  <si>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</si>
  <si>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</si>
  <si>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</si>
  <si>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</si>
  <si>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</si>
  <si>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</si>
  <si>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</si>
  <si>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</si>
  <si>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</si>
  <si>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</si>
  <si>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</si>
  <si>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</si>
  <si>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</si>
  <si>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</si>
  <si>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</si>
  <si>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</si>
  <si>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</si>
  <si>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</si>
  <si>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</si>
  <si>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</si>
  <si>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</si>
  <si>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</si>
  <si>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</si>
  <si>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</si>
  <si>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</si>
  <si>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</si>
  <si>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</si>
  <si>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</si>
  <si>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</si>
  <si>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</si>
  <si>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</si>
  <si>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</si>
  <si>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</si>
  <si>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</si>
  <si>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</si>
  <si>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</si>
  <si>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</si>
  <si>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</si>
  <si>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</si>
  <si>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</si>
  <si>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</si>
  <si>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</si>
  <si>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</si>
  <si>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</si>
  <si>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</si>
  <si>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龍郷町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</si>
  <si>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</si>
  <si>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</si>
  <si>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</si>
  <si>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</si>
  <si>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</si>
  <si>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</si>
  <si>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</si>
  <si>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</si>
  <si>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</si>
  <si>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</si>
  <si>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</si>
  <si>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</si>
  <si>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</si>
  <si>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</si>
  <si>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</si>
  <si>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</si>
  <si>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</si>
  <si>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</si>
  <si>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当町の特定地域生活排水処理事業は、平成10年度から整備を開始し、設置してから20年以上経過している浄化槽もあり、近年は故障等の修繕も増加傾向にある。今後も財源の確保に努め健全な経営を実施する。</t>
    <rPh sb="32" eb="34">
      <t>セッチ</t>
    </rPh>
    <rPh sb="40" eb="43">
      <t>ネンイジョウ</t>
    </rPh>
    <rPh sb="43" eb="45">
      <t>ケイカ</t>
    </rPh>
    <rPh sb="49" eb="52">
      <t>ジョウカソウ</t>
    </rPh>
    <rPh sb="56" eb="58">
      <t>キンネン</t>
    </rPh>
    <rPh sb="59" eb="61">
      <t>コショウ</t>
    </rPh>
    <rPh sb="61" eb="62">
      <t>トウ</t>
    </rPh>
    <rPh sb="63" eb="65">
      <t>シュウゼン</t>
    </rPh>
    <rPh sb="66" eb="68">
      <t>ゾウカ</t>
    </rPh>
    <rPh sb="68" eb="70">
      <t>ケイコウ</t>
    </rPh>
    <rPh sb="74" eb="76">
      <t>コンゴ</t>
    </rPh>
    <rPh sb="77" eb="79">
      <t>ザイゲン</t>
    </rPh>
    <rPh sb="80" eb="82">
      <t>カクホ</t>
    </rPh>
    <rPh sb="83" eb="84">
      <t>ツト</t>
    </rPh>
    <rPh sb="85" eb="87">
      <t>ケンゼン</t>
    </rPh>
    <rPh sb="88" eb="90">
      <t>ケイエイ</t>
    </rPh>
    <rPh sb="91" eb="93">
      <t>ジッシ</t>
    </rPh>
    <phoneticPr fontId="15"/>
  </si>
  <si>
    <t>当町の特定地域生活排水処理事業は、平成10年度から整備を開始し、生活環境保全に寄与している。現在も汲取り槽や単独処理浄化槽からの転換や新築への合併処理浄化槽の設置を目標年間60基として取り組んでいる。
健全な経営を維持していくために、財源確保に取り組み、維持管理の長期的な計画を検討し、適切に経営していくことが今後の課題となる。</t>
    <rPh sb="0" eb="2">
      <t>トウチョウ</t>
    </rPh>
    <rPh sb="3" eb="5">
      <t>トクテイ</t>
    </rPh>
    <rPh sb="5" eb="7">
      <t>チイキ</t>
    </rPh>
    <rPh sb="7" eb="9">
      <t>セイカツ</t>
    </rPh>
    <rPh sb="9" eb="11">
      <t>ハイスイ</t>
    </rPh>
    <rPh sb="11" eb="13">
      <t>ショリ</t>
    </rPh>
    <rPh sb="13" eb="15">
      <t>ジギョウ</t>
    </rPh>
    <rPh sb="17" eb="19">
      <t>ヘイセイ</t>
    </rPh>
    <rPh sb="21" eb="23">
      <t>ネンド</t>
    </rPh>
    <rPh sb="25" eb="27">
      <t>セイビ</t>
    </rPh>
    <rPh sb="28" eb="30">
      <t>カイシ</t>
    </rPh>
    <rPh sb="32" eb="34">
      <t>セイカツ</t>
    </rPh>
    <rPh sb="34" eb="36">
      <t>カンキョウ</t>
    </rPh>
    <rPh sb="36" eb="38">
      <t>ホゼン</t>
    </rPh>
    <rPh sb="39" eb="41">
      <t>キヨ</t>
    </rPh>
    <rPh sb="46" eb="48">
      <t>ゲンザイ</t>
    </rPh>
    <rPh sb="49" eb="51">
      <t>クミト</t>
    </rPh>
    <rPh sb="52" eb="53">
      <t>ソウ</t>
    </rPh>
    <rPh sb="54" eb="56">
      <t>タンドク</t>
    </rPh>
    <rPh sb="56" eb="58">
      <t>ショリ</t>
    </rPh>
    <rPh sb="58" eb="61">
      <t>ジョウカソウ</t>
    </rPh>
    <rPh sb="64" eb="66">
      <t>テンカン</t>
    </rPh>
    <rPh sb="67" eb="69">
      <t>シンチク</t>
    </rPh>
    <rPh sb="71" eb="73">
      <t>ガッペイ</t>
    </rPh>
    <rPh sb="73" eb="75">
      <t>ショリ</t>
    </rPh>
    <rPh sb="75" eb="78">
      <t>ジョウカソウ</t>
    </rPh>
    <rPh sb="79" eb="81">
      <t>セッチ</t>
    </rPh>
    <rPh sb="82" eb="84">
      <t>モクヒョウ</t>
    </rPh>
    <rPh sb="84" eb="86">
      <t>ネンカン</t>
    </rPh>
    <rPh sb="88" eb="89">
      <t>キ</t>
    </rPh>
    <rPh sb="92" eb="93">
      <t>ト</t>
    </rPh>
    <rPh sb="94" eb="95">
      <t>ク</t>
    </rPh>
    <rPh sb="117" eb="119">
      <t>ザイゲン</t>
    </rPh>
    <rPh sb="119" eb="121">
      <t>カクホ</t>
    </rPh>
    <rPh sb="122" eb="123">
      <t>ト</t>
    </rPh>
    <rPh sb="124" eb="125">
      <t>ク</t>
    </rPh>
    <rPh sb="127" eb="129">
      <t>イジ</t>
    </rPh>
    <rPh sb="129" eb="131">
      <t>カンリ</t>
    </rPh>
    <rPh sb="132" eb="135">
      <t>チョウキテキ</t>
    </rPh>
    <rPh sb="136" eb="138">
      <t>ケイカク</t>
    </rPh>
    <rPh sb="139" eb="141">
      <t>ケントウ</t>
    </rPh>
    <rPh sb="143" eb="145">
      <t>テキセツ</t>
    </rPh>
    <rPh sb="146" eb="148">
      <t>ケイエイ</t>
    </rPh>
    <rPh sb="155" eb="157">
      <t>コンゴ</t>
    </rPh>
    <rPh sb="158" eb="160">
      <t>カダイ</t>
    </rPh>
    <phoneticPr fontId="15"/>
  </si>
  <si>
    <t>①収益的収支比率
使用料での経営が難しく、一般会計繰入金を行い経営を維持している現状である。近年水洗個数の増加により使用料収入は増加しているが、引き続き経営改善に努めなければならない。
④企業債残高対事業規模比率
毎年企業債を活用し事業を進めているが、投資規模、使用料水準が適正か検討・分析を行う必要がある。
⑤経費回収率
類似団体平均値及び全国平均値よりも上回っているが、使用料以外の収入に賄われている状況（一般会計繰入金）であり、適正な使用料収入の確保及び汚水処理費の削減が必要となる。また、使用料の改定等も今後の課題である。
⑥汚水処理原価
類似団体平均値及び全国平均値よりも低い数値ではあるが、接続推進を行い現状維持に努めたい。
⑦施設利用率
類似団体平均値及び全国平均値よりも上回っているため、施設の効率性は高い水準であることがわかる。
⑧水洗化率
年々増加傾向にあるが、類似団体平均値及び全国平均値よりも低い水準である。汲取り槽や単独浄化槽の切替転換に対しての普及啓発に努める。</t>
    <rPh sb="1" eb="4">
      <t>シュウエキテキ</t>
    </rPh>
    <rPh sb="4" eb="6">
      <t>シュウシ</t>
    </rPh>
    <rPh sb="7" eb="8">
      <t>リツ</t>
    </rPh>
    <rPh sb="9" eb="12">
      <t>シヨウリョウ</t>
    </rPh>
    <rPh sb="14" eb="16">
      <t>ケイエイ</t>
    </rPh>
    <rPh sb="17" eb="18">
      <t>ムズカ</t>
    </rPh>
    <rPh sb="21" eb="23">
      <t>イッパン</t>
    </rPh>
    <rPh sb="23" eb="25">
      <t>カイケイ</t>
    </rPh>
    <rPh sb="25" eb="27">
      <t>クリイレ</t>
    </rPh>
    <rPh sb="27" eb="28">
      <t>キン</t>
    </rPh>
    <rPh sb="29" eb="30">
      <t>オコナ</t>
    </rPh>
    <rPh sb="31" eb="33">
      <t>ケイエイ</t>
    </rPh>
    <rPh sb="34" eb="36">
      <t>イジ</t>
    </rPh>
    <rPh sb="40" eb="42">
      <t>ゲンジョウ</t>
    </rPh>
    <rPh sb="46" eb="48">
      <t>キンネン</t>
    </rPh>
    <rPh sb="48" eb="50">
      <t>スイセン</t>
    </rPh>
    <rPh sb="50" eb="52">
      <t>コスウ</t>
    </rPh>
    <rPh sb="53" eb="55">
      <t>ゾウカ</t>
    </rPh>
    <rPh sb="58" eb="61">
      <t>シヨウリョウ</t>
    </rPh>
    <rPh sb="61" eb="63">
      <t>シュウニュウ</t>
    </rPh>
    <rPh sb="64" eb="66">
      <t>ゾウカ</t>
    </rPh>
    <rPh sb="72" eb="73">
      <t>ヒ</t>
    </rPh>
    <rPh sb="74" eb="75">
      <t>ツヅ</t>
    </rPh>
    <rPh sb="76" eb="78">
      <t>ケイエイ</t>
    </rPh>
    <rPh sb="78" eb="80">
      <t>カイゼン</t>
    </rPh>
    <rPh sb="81" eb="82">
      <t>ツト</t>
    </rPh>
    <rPh sb="94" eb="96">
      <t>キギョウ</t>
    </rPh>
    <rPh sb="96" eb="97">
      <t>サイ</t>
    </rPh>
    <rPh sb="97" eb="99">
      <t>ザンダカ</t>
    </rPh>
    <rPh sb="99" eb="100">
      <t>タイ</t>
    </rPh>
    <rPh sb="100" eb="102">
      <t>ジギョウ</t>
    </rPh>
    <rPh sb="102" eb="104">
      <t>キボ</t>
    </rPh>
    <rPh sb="104" eb="106">
      <t>ヒリツ</t>
    </rPh>
    <rPh sb="107" eb="109">
      <t>マイトシ</t>
    </rPh>
    <rPh sb="113" eb="115">
      <t>カツヨウ</t>
    </rPh>
    <rPh sb="116" eb="118">
      <t>ジギョウ</t>
    </rPh>
    <rPh sb="119" eb="120">
      <t>スス</t>
    </rPh>
    <rPh sb="126" eb="128">
      <t>トウシ</t>
    </rPh>
    <rPh sb="128" eb="130">
      <t>キボ</t>
    </rPh>
    <rPh sb="131" eb="134">
      <t>シヨウリョウ</t>
    </rPh>
    <rPh sb="134" eb="136">
      <t>スイジュン</t>
    </rPh>
    <rPh sb="137" eb="139">
      <t>テキセイ</t>
    </rPh>
    <rPh sb="140" eb="142">
      <t>ケントウ</t>
    </rPh>
    <rPh sb="143" eb="145">
      <t>ブンセキ</t>
    </rPh>
    <rPh sb="146" eb="147">
      <t>オコナ</t>
    </rPh>
    <rPh sb="148" eb="150">
      <t>ヒツヨウ</t>
    </rPh>
    <rPh sb="156" eb="158">
      <t>ケイヒ</t>
    </rPh>
    <rPh sb="158" eb="160">
      <t>カイシュウ</t>
    </rPh>
    <rPh sb="160" eb="161">
      <t>リツ</t>
    </rPh>
    <rPh sb="162" eb="164">
      <t>ルイジ</t>
    </rPh>
    <rPh sb="164" eb="166">
      <t>ダンタイ</t>
    </rPh>
    <rPh sb="166" eb="169">
      <t>ヘイキンチ</t>
    </rPh>
    <rPh sb="169" eb="170">
      <t>オヨ</t>
    </rPh>
    <rPh sb="171" eb="173">
      <t>ゼンコク</t>
    </rPh>
    <rPh sb="173" eb="175">
      <t>ヘイキン</t>
    </rPh>
    <rPh sb="175" eb="176">
      <t>アタイ</t>
    </rPh>
    <rPh sb="179" eb="181">
      <t>ウワマワ</t>
    </rPh>
    <rPh sb="187" eb="190">
      <t>シヨウリョウ</t>
    </rPh>
    <rPh sb="190" eb="192">
      <t>イガイ</t>
    </rPh>
    <rPh sb="193" eb="195">
      <t>シュウニュウ</t>
    </rPh>
    <rPh sb="196" eb="197">
      <t>マカナ</t>
    </rPh>
    <rPh sb="202" eb="204">
      <t>ジョウキョウ</t>
    </rPh>
    <rPh sb="205" eb="207">
      <t>イッパン</t>
    </rPh>
    <rPh sb="207" eb="209">
      <t>カイケイ</t>
    </rPh>
    <rPh sb="209" eb="211">
      <t>クリイレ</t>
    </rPh>
    <rPh sb="211" eb="212">
      <t>キン</t>
    </rPh>
    <rPh sb="217" eb="219">
      <t>テキセイ</t>
    </rPh>
    <rPh sb="220" eb="223">
      <t>シヨウリョウ</t>
    </rPh>
    <rPh sb="223" eb="225">
      <t>シュウニュウ</t>
    </rPh>
    <rPh sb="226" eb="228">
      <t>カクホ</t>
    </rPh>
    <rPh sb="228" eb="229">
      <t>オヨ</t>
    </rPh>
    <rPh sb="230" eb="232">
      <t>オスイ</t>
    </rPh>
    <rPh sb="232" eb="234">
      <t>ショリ</t>
    </rPh>
    <rPh sb="234" eb="235">
      <t>ヒ</t>
    </rPh>
    <rPh sb="236" eb="238">
      <t>サクゲン</t>
    </rPh>
    <rPh sb="239" eb="241">
      <t>ヒツヨウ</t>
    </rPh>
    <rPh sb="248" eb="251">
      <t>シヨウリョウ</t>
    </rPh>
    <rPh sb="252" eb="254">
      <t>カイテイ</t>
    </rPh>
    <rPh sb="254" eb="255">
      <t>トウ</t>
    </rPh>
    <rPh sb="256" eb="258">
      <t>コンゴ</t>
    </rPh>
    <rPh sb="259" eb="261">
      <t>カダイ</t>
    </rPh>
    <rPh sb="267" eb="269">
      <t>オスイ</t>
    </rPh>
    <rPh sb="269" eb="271">
      <t>ショリ</t>
    </rPh>
    <rPh sb="271" eb="273">
      <t>ゲンカ</t>
    </rPh>
    <rPh sb="291" eb="292">
      <t>ヒク</t>
    </rPh>
    <rPh sb="293" eb="295">
      <t>スウチ</t>
    </rPh>
    <rPh sb="301" eb="303">
      <t>セツゾク</t>
    </rPh>
    <rPh sb="303" eb="305">
      <t>スイシン</t>
    </rPh>
    <rPh sb="306" eb="307">
      <t>オコナ</t>
    </rPh>
    <rPh sb="308" eb="310">
      <t>ゲンジョウ</t>
    </rPh>
    <rPh sb="310" eb="312">
      <t>イジ</t>
    </rPh>
    <rPh sb="313" eb="314">
      <t>ツト</t>
    </rPh>
    <rPh sb="320" eb="322">
      <t>シセツ</t>
    </rPh>
    <rPh sb="322" eb="325">
      <t>リヨウリツ</t>
    </rPh>
    <rPh sb="352" eb="354">
      <t>シセツ</t>
    </rPh>
    <rPh sb="355" eb="357">
      <t>コウリツ</t>
    </rPh>
    <rPh sb="357" eb="358">
      <t>セイ</t>
    </rPh>
    <rPh sb="359" eb="360">
      <t>タカ</t>
    </rPh>
    <rPh sb="361" eb="363">
      <t>スイジュン</t>
    </rPh>
    <rPh sb="375" eb="378">
      <t>スイセンカ</t>
    </rPh>
    <rPh sb="378" eb="379">
      <t>リツ</t>
    </rPh>
    <rPh sb="380" eb="382">
      <t>ネンネン</t>
    </rPh>
    <rPh sb="382" eb="384">
      <t>ゾウカ</t>
    </rPh>
    <rPh sb="384" eb="386">
      <t>ケイコウ</t>
    </rPh>
    <rPh sb="408" eb="409">
      <t>ヒク</t>
    </rPh>
    <rPh sb="410" eb="412">
      <t>スイジュン</t>
    </rPh>
    <rPh sb="416" eb="418">
      <t>クミト</t>
    </rPh>
    <rPh sb="419" eb="420">
      <t>ソウ</t>
    </rPh>
    <rPh sb="421" eb="423">
      <t>タンドク</t>
    </rPh>
    <rPh sb="423" eb="426">
      <t>ジョウカソウ</t>
    </rPh>
    <rPh sb="427" eb="429">
      <t>キリカエ</t>
    </rPh>
    <rPh sb="429" eb="431">
      <t>テンカン</t>
    </rPh>
    <rPh sb="432" eb="433">
      <t>タイ</t>
    </rPh>
    <rPh sb="436" eb="438">
      <t>フキュウ</t>
    </rPh>
    <rPh sb="438" eb="440">
      <t>ケイハツ</t>
    </rPh>
    <rPh sb="441" eb="44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</si>
</sst>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84-42D2-B187-26614A9B48F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184-42D2-B187-26614A9B48F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112.55</c:v>
                </c:pt>
                <c:pt idx="2">
                  <c:v>100</c:v>
                </c:pt>
                <c:pt idx="3">
                  <c:v>100</c:v>
                </c:pt>
                <c:pt idx="4">
                  <c:v>100</c:v>
                </c:pt>
              </c:numCache>
            </c:numRef>
          </c:val>
          <c:extLst>
            <c:ext xmlns:c16="http://schemas.microsoft.com/office/drawing/2014/chart" uri="{C3380CC4-5D6E-409C-BE32-E72D297353CC}">
              <c16:uniqueId val="{00000000-0D1D-49EB-9071-07899234E72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61.94</c:v>
                </c:pt>
                <c:pt idx="2">
                  <c:v>61.79</c:v>
                </c:pt>
                <c:pt idx="3">
                  <c:v>59.94</c:v>
                </c:pt>
                <c:pt idx="4">
                  <c:v>59.64</c:v>
                </c:pt>
              </c:numCache>
            </c:numRef>
          </c:val>
          <c:smooth val="0"/>
          <c:extLst>
            <c:ext xmlns:c16="http://schemas.microsoft.com/office/drawing/2014/chart" uri="{C3380CC4-5D6E-409C-BE32-E72D297353CC}">
              <c16:uniqueId val="{00000001-0D1D-49EB-9071-07899234E72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40.869999999999997</c:v>
                </c:pt>
                <c:pt idx="1">
                  <c:v>68.61</c:v>
                </c:pt>
                <c:pt idx="2">
                  <c:v>70.72</c:v>
                </c:pt>
                <c:pt idx="3">
                  <c:v>74.33</c:v>
                </c:pt>
                <c:pt idx="4">
                  <c:v>77.47</c:v>
                </c:pt>
              </c:numCache>
            </c:numRef>
          </c:val>
          <c:extLst>
            <c:ext xmlns:c16="http://schemas.microsoft.com/office/drawing/2014/chart" uri="{C3380CC4-5D6E-409C-BE32-E72D297353CC}">
              <c16:uniqueId val="{00000000-D19C-48CB-B74D-C8A19CE4FB6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95.26</c:v>
                </c:pt>
                <c:pt idx="1">
                  <c:v>94.14</c:v>
                </c:pt>
                <c:pt idx="2">
                  <c:v>92.44</c:v>
                </c:pt>
                <c:pt idx="3">
                  <c:v>89.66</c:v>
                </c:pt>
                <c:pt idx="4">
                  <c:v>90.63</c:v>
                </c:pt>
              </c:numCache>
            </c:numRef>
          </c:val>
          <c:smooth val="0"/>
          <c:extLst>
            <c:ext xmlns:c16="http://schemas.microsoft.com/office/drawing/2014/chart" uri="{C3380CC4-5D6E-409C-BE32-E72D297353CC}">
              <c16:uniqueId val="{00000001-D19C-48CB-B74D-C8A19CE4FB6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83.54</c:v>
                </c:pt>
                <c:pt idx="1">
                  <c:v>77.69</c:v>
                </c:pt>
                <c:pt idx="2">
                  <c:v>82.02</c:v>
                </c:pt>
                <c:pt idx="3">
                  <c:v>92.05</c:v>
                </c:pt>
                <c:pt idx="4">
                  <c:v>77.650000000000006</c:v>
                </c:pt>
              </c:numCache>
            </c:numRef>
          </c:val>
          <c:extLst>
            <c:ext xmlns:c16="http://schemas.microsoft.com/office/drawing/2014/chart" uri="{C3380CC4-5D6E-409C-BE32-E72D297353CC}">
              <c16:uniqueId val="{00000000-11E9-47DB-9123-A7416C88D31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E9-47DB-9123-A7416C88D31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B9-4EBE-8E9A-9DFBDDD30F7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B9-4EBE-8E9A-9DFBDDD30F7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52-4182-B9DA-DF20D74B1FE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52-4182-B9DA-DF20D74B1FE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43-4C8B-B746-F51FECCD981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43-4C8B-B746-F51FECCD981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CD-4609-AA9F-37854EFD9D7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CD-4609-AA9F-37854EFD9D7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492.74</c:v>
                </c:pt>
                <c:pt idx="1">
                  <c:v>0</c:v>
                </c:pt>
                <c:pt idx="2" formatCode="#,##0.00;&quot;△&quot;#,##0.00;&quot;-&quot;">
                  <c:v>498.54</c:v>
                </c:pt>
                <c:pt idx="3" formatCode="#,##0.00;&quot;△&quot;#,##0.00;&quot;-&quot;">
                  <c:v>456.54</c:v>
                </c:pt>
                <c:pt idx="4">
                  <c:v>0</c:v>
                </c:pt>
              </c:numCache>
            </c:numRef>
          </c:val>
          <c:extLst>
            <c:ext xmlns:c16="http://schemas.microsoft.com/office/drawing/2014/chart" uri="{C3380CC4-5D6E-409C-BE32-E72D297353CC}">
              <c16:uniqueId val="{00000000-346A-47E4-B39A-A0405D974C0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241.49</c:v>
                </c:pt>
                <c:pt idx="1">
                  <c:v>248.44</c:v>
                </c:pt>
                <c:pt idx="2">
                  <c:v>244.85</c:v>
                </c:pt>
                <c:pt idx="3">
                  <c:v>296.89</c:v>
                </c:pt>
                <c:pt idx="4">
                  <c:v>270.57</c:v>
                </c:pt>
              </c:numCache>
            </c:numRef>
          </c:val>
          <c:smooth val="0"/>
          <c:extLst>
            <c:ext xmlns:c16="http://schemas.microsoft.com/office/drawing/2014/chart" uri="{C3380CC4-5D6E-409C-BE32-E72D297353CC}">
              <c16:uniqueId val="{00000001-346A-47E4-B39A-A0405D974C0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65.48</c:v>
                </c:pt>
                <c:pt idx="1">
                  <c:v>70.13</c:v>
                </c:pt>
                <c:pt idx="2">
                  <c:v>71.84</c:v>
                </c:pt>
                <c:pt idx="3">
                  <c:v>71.73</c:v>
                </c:pt>
                <c:pt idx="4">
                  <c:v>70.650000000000006</c:v>
                </c:pt>
              </c:numCache>
            </c:numRef>
          </c:val>
          <c:extLst>
            <c:ext xmlns:c16="http://schemas.microsoft.com/office/drawing/2014/chart" uri="{C3380CC4-5D6E-409C-BE32-E72D297353CC}">
              <c16:uniqueId val="{00000000-4CF9-4FF0-A376-E988D5BA8E7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65.7</c:v>
                </c:pt>
                <c:pt idx="1">
                  <c:v>66.73</c:v>
                </c:pt>
                <c:pt idx="2">
                  <c:v>64.78</c:v>
                </c:pt>
                <c:pt idx="3">
                  <c:v>63.06</c:v>
                </c:pt>
                <c:pt idx="4">
                  <c:v>62.5</c:v>
                </c:pt>
              </c:numCache>
            </c:numRef>
          </c:val>
          <c:smooth val="0"/>
          <c:extLst>
            <c:ext xmlns:c16="http://schemas.microsoft.com/office/drawing/2014/chart" uri="{C3380CC4-5D6E-409C-BE32-E72D297353CC}">
              <c16:uniqueId val="{00000001-4CF9-4FF0-A376-E988D5BA8E7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141.79</c:v>
                </c:pt>
                <c:pt idx="2">
                  <c:v>139.49</c:v>
                </c:pt>
                <c:pt idx="3">
                  <c:v>140.58000000000001</c:v>
                </c:pt>
                <c:pt idx="4">
                  <c:v>142.02000000000001</c:v>
                </c:pt>
              </c:numCache>
            </c:numRef>
          </c:val>
          <c:extLst>
            <c:ext xmlns:c16="http://schemas.microsoft.com/office/drawing/2014/chart" uri="{C3380CC4-5D6E-409C-BE32-E72D297353CC}">
              <c16:uniqueId val="{00000000-FF29-49CF-B036-8A9093F8D9D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247.94</c:v>
                </c:pt>
                <c:pt idx="1">
                  <c:v>241.29</c:v>
                </c:pt>
                <c:pt idx="2">
                  <c:v>250.21</c:v>
                </c:pt>
                <c:pt idx="3">
                  <c:v>264.77</c:v>
                </c:pt>
                <c:pt idx="4">
                  <c:v>269.33</c:v>
                </c:pt>
              </c:numCache>
            </c:numRef>
          </c:val>
          <c:smooth val="0"/>
          <c:extLst>
            <c:ext xmlns:c16="http://schemas.microsoft.com/office/drawing/2014/chart" uri="{C3380CC4-5D6E-409C-BE32-E72D297353CC}">
              <c16:uniqueId val="{00000001-FF29-49CF-B036-8A9093F8D9D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龍郷町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5993</v>
      </c>
      <c r="AM8" s="51"/>
      <c r="AN8" s="51"/>
      <c r="AO8" s="51"/>
      <c r="AP8" s="51"/>
      <c r="AQ8" s="51"/>
      <c r="AR8" s="51"/>
      <c r="AS8" s="51"/>
      <c r="AT8" s="46">
        <f>データ!T6</f>
        <v>81.819999999999993</v>
      </c>
      <c r="AU8" s="46"/>
      <c r="AV8" s="46"/>
      <c r="AW8" s="46"/>
      <c r="AX8" s="46"/>
      <c r="AY8" s="46"/>
      <c r="AZ8" s="46"/>
      <c r="BA8" s="46"/>
      <c r="BB8" s="46">
        <f>データ!U6</f>
        <v>73.25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46">
        <f>データ!Q6</f>
        <v>100</v>
      </c>
      <c r="X10" s="46"/>
      <c r="Y10" s="46"/>
      <c r="Z10" s="46"/>
      <c r="AA10" s="46"/>
      <c r="AB10" s="46"/>
      <c r="AC10" s="46"/>
      <c r="AD10" s="51">
        <f>データ!R6</f>
        <v>3888</v>
      </c>
      <c r="AE10" s="51"/>
      <c r="AF10" s="51"/>
      <c r="AG10" s="51"/>
      <c r="AH10" s="51"/>
      <c r="AI10" s="51"/>
      <c r="AJ10" s="51"/>
      <c r="AK10" s="2"/>
      <c r="AL10" s="51">
        <f>データ!V6</f>
        <v>5930</v>
      </c>
      <c r="AM10" s="51"/>
      <c r="AN10" s="51"/>
      <c r="AO10" s="51"/>
      <c r="AP10" s="51"/>
      <c r="AQ10" s="51"/>
      <c r="AR10" s="51"/>
      <c r="AS10" s="51"/>
      <c r="AT10" s="46">
        <f>データ!W6</f>
        <v>82.03</v>
      </c>
      <c r="AU10" s="46"/>
      <c r="AV10" s="46"/>
      <c r="AW10" s="46"/>
      <c r="AX10" s="46"/>
      <c r="AY10" s="46"/>
      <c r="AZ10" s="46"/>
      <c r="BA10" s="46"/>
      <c r="BB10" s="46">
        <f>データ!X6</f>
        <v>72.290000000000006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FIvPkDTigDLQ/ytEoS35uPJuCXbtYClaAnfKxZWKDozokuKXHtPX7i6QanUFE2pdqWWeIHm3h4OztdAT3j+J6w==" saltValue="3UvhTHx9EHSJU7jqpT6r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465275</v>
      </c>
      <c r="D6" s="33">
        <f t="shared" si="3"/>
        <v>47</v>
      </c>
      <c r="E6" s="33">
        <f t="shared" si="3"/>
        <v>18</v>
      </c>
      <c r="F6" s="33">
        <f t="shared" si="3"/>
        <v>0</v>
      </c>
      <c r="G6" s="33">
        <f t="shared" si="3"/>
        <v>0</v>
      </c>
      <c r="H6" s="33" t="str">
        <f t="shared" si="3"/>
        <v>鹿児島県　龍郷町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100</v>
      </c>
      <c r="Q6" s="34">
        <f t="shared" si="3"/>
        <v>100</v>
      </c>
      <c r="R6" s="34">
        <f t="shared" si="3"/>
        <v>3888</v>
      </c>
      <c r="S6" s="34">
        <f t="shared" si="3"/>
        <v>5993</v>
      </c>
      <c r="T6" s="34">
        <f t="shared" si="3"/>
        <v>81.819999999999993</v>
      </c>
      <c r="U6" s="34">
        <f t="shared" si="3"/>
        <v>73.25</v>
      </c>
      <c r="V6" s="34">
        <f t="shared" si="3"/>
        <v>5930</v>
      </c>
      <c r="W6" s="34">
        <f t="shared" si="3"/>
        <v>82.03</v>
      </c>
      <c r="X6" s="34">
        <f t="shared" si="3"/>
        <v>72.290000000000006</v>
      </c>
      <c r="Y6" s="35">
        <f>IF(Y7="",NA(),Y7)</f>
        <v>83.54</v>
      </c>
      <c r="Z6" s="35">
        <f t="shared" ref="Z6:AH6" si="4">IF(Z7="",NA(),Z7)</f>
        <v>77.69</v>
      </c>
      <c r="AA6" s="35">
        <f t="shared" si="4"/>
        <v>82.02</v>
      </c>
      <c r="AB6" s="35">
        <f t="shared" si="4"/>
        <v>92.05</v>
      </c>
      <c r="AC6" s="35">
        <f t="shared" si="4"/>
        <v>77.650000000000006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492.74</v>
      </c>
      <c r="BG6" s="34">
        <f t="shared" ref="BG6:BO6" si="7">IF(BG7="",NA(),BG7)</f>
        <v>0</v>
      </c>
      <c r="BH6" s="35">
        <f t="shared" si="7"/>
        <v>498.54</v>
      </c>
      <c r="BI6" s="35">
        <f t="shared" si="7"/>
        <v>456.54</v>
      </c>
      <c r="BJ6" s="34">
        <f t="shared" si="7"/>
        <v>0</v>
      </c>
      <c r="BK6" s="35">
        <f t="shared" si="7"/>
        <v>241.49</v>
      </c>
      <c r="BL6" s="35">
        <f t="shared" si="7"/>
        <v>248.44</v>
      </c>
      <c r="BM6" s="35">
        <f t="shared" si="7"/>
        <v>244.85</v>
      </c>
      <c r="BN6" s="35">
        <f t="shared" si="7"/>
        <v>296.89</v>
      </c>
      <c r="BO6" s="35">
        <f t="shared" si="7"/>
        <v>270.57</v>
      </c>
      <c r="BP6" s="34" t="str">
        <f>IF(BP7="","",IF(BP7="-","【-】","【"&amp;SUBSTITUTE(TEXT(BP7,"#,##0.00"),"-","△")&amp;"】"))</f>
        <v>【307.23】</v>
      </c>
      <c r="BQ6" s="35">
        <f>IF(BQ7="",NA(),BQ7)</f>
        <v>65.48</v>
      </c>
      <c r="BR6" s="35">
        <f t="shared" ref="BR6:BZ6" si="8">IF(BR7="",NA(),BR7)</f>
        <v>70.13</v>
      </c>
      <c r="BS6" s="35">
        <f t="shared" si="8"/>
        <v>71.84</v>
      </c>
      <c r="BT6" s="35">
        <f t="shared" si="8"/>
        <v>71.73</v>
      </c>
      <c r="BU6" s="35">
        <f t="shared" si="8"/>
        <v>70.650000000000006</v>
      </c>
      <c r="BV6" s="35">
        <f t="shared" si="8"/>
        <v>65.7</v>
      </c>
      <c r="BW6" s="35">
        <f t="shared" si="8"/>
        <v>66.73</v>
      </c>
      <c r="BX6" s="35">
        <f t="shared" si="8"/>
        <v>64.78</v>
      </c>
      <c r="BY6" s="35">
        <f t="shared" si="8"/>
        <v>63.06</v>
      </c>
      <c r="BZ6" s="35">
        <f t="shared" si="8"/>
        <v>62.5</v>
      </c>
      <c r="CA6" s="34" t="str">
        <f>IF(CA7="","",IF(CA7="-","【-】","【"&amp;SUBSTITUTE(TEXT(CA7,"#,##0.00"),"-","△")&amp;"】"))</f>
        <v>【59.98】</v>
      </c>
      <c r="CB6" s="35">
        <f>IF(CB7="",NA(),CB7)</f>
        <v>150</v>
      </c>
      <c r="CC6" s="35">
        <f t="shared" ref="CC6:CK6" si="9">IF(CC7="",NA(),CC7)</f>
        <v>141.79</v>
      </c>
      <c r="CD6" s="35">
        <f t="shared" si="9"/>
        <v>139.49</v>
      </c>
      <c r="CE6" s="35">
        <f t="shared" si="9"/>
        <v>140.58000000000001</v>
      </c>
      <c r="CF6" s="35">
        <f t="shared" si="9"/>
        <v>142.02000000000001</v>
      </c>
      <c r="CG6" s="35">
        <f t="shared" si="9"/>
        <v>247.94</v>
      </c>
      <c r="CH6" s="35">
        <f t="shared" si="9"/>
        <v>241.29</v>
      </c>
      <c r="CI6" s="35">
        <f t="shared" si="9"/>
        <v>250.21</v>
      </c>
      <c r="CJ6" s="35">
        <f t="shared" si="9"/>
        <v>264.77</v>
      </c>
      <c r="CK6" s="35">
        <f t="shared" si="9"/>
        <v>269.33</v>
      </c>
      <c r="CL6" s="34" t="str">
        <f>IF(CL7="","",IF(CL7="-","【-】","【"&amp;SUBSTITUTE(TEXT(CL7,"#,##0.00"),"-","△")&amp;"】"))</f>
        <v>【272.98】</v>
      </c>
      <c r="CM6" s="35">
        <f>IF(CM7="",NA(),CM7)</f>
        <v>100</v>
      </c>
      <c r="CN6" s="35">
        <f t="shared" ref="CN6:CV6" si="10">IF(CN7="",NA(),CN7)</f>
        <v>112.55</v>
      </c>
      <c r="CO6" s="35">
        <f t="shared" si="10"/>
        <v>100</v>
      </c>
      <c r="CP6" s="35">
        <f t="shared" si="10"/>
        <v>100</v>
      </c>
      <c r="CQ6" s="35">
        <f t="shared" si="10"/>
        <v>100</v>
      </c>
      <c r="CR6" s="35">
        <f t="shared" si="10"/>
        <v>60.25</v>
      </c>
      <c r="CS6" s="35">
        <f t="shared" si="10"/>
        <v>61.94</v>
      </c>
      <c r="CT6" s="35">
        <f t="shared" si="10"/>
        <v>61.79</v>
      </c>
      <c r="CU6" s="35">
        <f t="shared" si="10"/>
        <v>59.94</v>
      </c>
      <c r="CV6" s="35">
        <f t="shared" si="10"/>
        <v>59.64</v>
      </c>
      <c r="CW6" s="34" t="str">
        <f>IF(CW7="","",IF(CW7="-","【-】","【"&amp;SUBSTITUTE(TEXT(CW7,"#,##0.00"),"-","△")&amp;"】"))</f>
        <v>【58.71】</v>
      </c>
      <c r="CX6" s="35">
        <f>IF(CX7="",NA(),CX7)</f>
        <v>40.869999999999997</v>
      </c>
      <c r="CY6" s="35">
        <f t="shared" ref="CY6:DG6" si="11">IF(CY7="",NA(),CY7)</f>
        <v>68.61</v>
      </c>
      <c r="CZ6" s="35">
        <f t="shared" si="11"/>
        <v>70.72</v>
      </c>
      <c r="DA6" s="35">
        <f t="shared" si="11"/>
        <v>74.33</v>
      </c>
      <c r="DB6" s="35">
        <f t="shared" si="11"/>
        <v>77.47</v>
      </c>
      <c r="DC6" s="35">
        <f t="shared" si="11"/>
        <v>95.26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465275</v>
      </c>
      <c r="D7" s="37">
        <v>47</v>
      </c>
      <c r="E7" s="37">
        <v>18</v>
      </c>
      <c r="F7" s="37">
        <v>0</v>
      </c>
      <c r="G7" s="37">
        <v>0</v>
      </c>
      <c r="H7" s="37" t="s">
        <v>97</v>
      </c>
      <c r="I7" s="37" t="s">
        <v>98</v>
      </c>
      <c r="J7" s="37" t="s">
        <v>99</v>
      </c>
      <c r="K7" s="37" t="s">
        <v>100</v>
      </c>
      <c r="L7" s="37" t="s">
        <v>101</v>
      </c>
      <c r="M7" s="37" t="s">
        <v>102</v>
      </c>
      <c r="N7" s="38" t="s">
        <v>103</v>
      </c>
      <c r="O7" s="38" t="s">
        <v>104</v>
      </c>
      <c r="P7" s="38">
        <v>100</v>
      </c>
      <c r="Q7" s="38">
        <v>100</v>
      </c>
      <c r="R7" s="38">
        <v>3888</v>
      </c>
      <c r="S7" s="38">
        <v>5993</v>
      </c>
      <c r="T7" s="38">
        <v>81.819999999999993</v>
      </c>
      <c r="U7" s="38">
        <v>73.25</v>
      </c>
      <c r="V7" s="38">
        <v>5930</v>
      </c>
      <c r="W7" s="38">
        <v>82.03</v>
      </c>
      <c r="X7" s="38">
        <v>72.290000000000006</v>
      </c>
      <c r="Y7" s="38">
        <v>83.54</v>
      </c>
      <c r="Z7" s="38">
        <v>77.69</v>
      </c>
      <c r="AA7" s="38">
        <v>82.02</v>
      </c>
      <c r="AB7" s="38">
        <v>92.05</v>
      </c>
      <c r="AC7" s="38">
        <v>77.650000000000006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492.74</v>
      </c>
      <c r="BG7" s="38">
        <v>0</v>
      </c>
      <c r="BH7" s="38">
        <v>498.54</v>
      </c>
      <c r="BI7" s="38">
        <v>456.54</v>
      </c>
      <c r="BJ7" s="38">
        <v>0</v>
      </c>
      <c r="BK7" s="38">
        <v>241.49</v>
      </c>
      <c r="BL7" s="38">
        <v>248.44</v>
      </c>
      <c r="BM7" s="38">
        <v>244.85</v>
      </c>
      <c r="BN7" s="38">
        <v>296.89</v>
      </c>
      <c r="BO7" s="38">
        <v>270.57</v>
      </c>
      <c r="BP7" s="38">
        <v>307.23</v>
      </c>
      <c r="BQ7" s="38">
        <v>65.48</v>
      </c>
      <c r="BR7" s="38">
        <v>70.13</v>
      </c>
      <c r="BS7" s="38">
        <v>71.84</v>
      </c>
      <c r="BT7" s="38">
        <v>71.73</v>
      </c>
      <c r="BU7" s="38">
        <v>70.650000000000006</v>
      </c>
      <c r="BV7" s="38">
        <v>65.7</v>
      </c>
      <c r="BW7" s="38">
        <v>66.73</v>
      </c>
      <c r="BX7" s="38">
        <v>64.78</v>
      </c>
      <c r="BY7" s="38">
        <v>63.06</v>
      </c>
      <c r="BZ7" s="38">
        <v>62.5</v>
      </c>
      <c r="CA7" s="38">
        <v>59.98</v>
      </c>
      <c r="CB7" s="38">
        <v>150</v>
      </c>
      <c r="CC7" s="38">
        <v>141.79</v>
      </c>
      <c r="CD7" s="38">
        <v>139.49</v>
      </c>
      <c r="CE7" s="38">
        <v>140.58000000000001</v>
      </c>
      <c r="CF7" s="38">
        <v>142.02000000000001</v>
      </c>
      <c r="CG7" s="38">
        <v>247.94</v>
      </c>
      <c r="CH7" s="38">
        <v>241.29</v>
      </c>
      <c r="CI7" s="38">
        <v>250.21</v>
      </c>
      <c r="CJ7" s="38">
        <v>264.77</v>
      </c>
      <c r="CK7" s="38">
        <v>269.33</v>
      </c>
      <c r="CL7" s="38">
        <v>272.98</v>
      </c>
      <c r="CM7" s="38">
        <v>100</v>
      </c>
      <c r="CN7" s="38">
        <v>112.55</v>
      </c>
      <c r="CO7" s="38">
        <v>100</v>
      </c>
      <c r="CP7" s="38">
        <v>100</v>
      </c>
      <c r="CQ7" s="38">
        <v>100</v>
      </c>
      <c r="CR7" s="38">
        <v>60.25</v>
      </c>
      <c r="CS7" s="38">
        <v>61.94</v>
      </c>
      <c r="CT7" s="38">
        <v>61.79</v>
      </c>
      <c r="CU7" s="38">
        <v>59.94</v>
      </c>
      <c r="CV7" s="38">
        <v>59.64</v>
      </c>
      <c r="CW7" s="38">
        <v>58.71</v>
      </c>
      <c r="CX7" s="38">
        <v>40.869999999999997</v>
      </c>
      <c r="CY7" s="38">
        <v>68.61</v>
      </c>
      <c r="CZ7" s="38">
        <v>70.72</v>
      </c>
      <c r="DA7" s="38">
        <v>74.33</v>
      </c>
      <c r="DB7" s="38">
        <v>77.47</v>
      </c>
      <c r="DC7" s="38">
        <v>95.26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2021-01-27T23:36:02Z</cp:lastPrinted>
  <dcterms:created xsi:type="dcterms:W3CDTF">2020-12-04T03:19:25Z</dcterms:created>
  <dcterms:modified xsi:type="dcterms:W3CDTF">2021-02-18T00:29:29Z</dcterms:modified>
  <cp:category/>
</cp:coreProperties>
</file>