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13_いちき串木野市\"/>
    </mc:Choice>
  </mc:AlternateContent>
  <workbookProtection workbookAlgorithmName="SHA-512" workbookHashValue="xUxkqVx6Iv0U/KSK+3V9nZAf8Y019wsQnbqoOeCqU9ODeZ+2gc/OOgEjGRAXo3QSNmRyBhdv6DWK105IWd4dOQ==" workbookSaltValue="sqxUtIQg1PcwlplZfcNA4Q==" workbookSpinCount="100000" lockStructure="1"/>
  <bookViews>
    <workbookView xWindow="0" yWindow="0" windowWidth="15360" windowHeight="7635"/>
  </bookViews>
  <sheets>
    <sheet name="法非適用_下水道事業" sheetId="4" r:id="rId1"/>
    <sheet name="データ" sheetId="5" state="hidden" r:id="rId2"/>
  </sheet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<sst xmlns="http://schemas.openxmlformats.org/spreadsheetml/2006/main" count="236" uniqueCount="120">
  <si>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</si>
  <si>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</si>
  <si>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</si>
  <si>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</si>
  <si>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</si>
  <si>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</si>
  <si>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</si>
  <si>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</si>
  <si>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</si>
  <si>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</si>
  <si>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</si>
  <si>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</si>
  <si>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</si>
  <si>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</si>
  <si>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</si>
  <si>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</si>
  <si>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</si>
  <si>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</si>
  <si>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</si>
  <si>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</si>
  <si>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</si>
  <si>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</si>
  <si>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</si>
  <si>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</si>
  <si>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</si>
  <si>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</si>
  <si>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</si>
  <si>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</si>
  <si>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</si>
  <si>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</si>
  <si>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</si>
  <si>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</si>
  <si>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</si>
  <si>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</si>
  <si>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</si>
  <si>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</si>
  <si>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</si>
  <si>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</si>
  <si>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</si>
  <si>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</si>
  <si>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</si>
  <si>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</si>
  <si>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</si>
  <si>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</si>
  <si>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</si>
  <si>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</si>
  <si>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</si>
  <si>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</si>
  <si>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</si>
  <si>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</si>
  <si>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</si>
  <si>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</si>
  <si>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</si>
  <si>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</si>
  <si>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</si>
  <si>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</si>
  <si>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</si>
  <si>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</si>
  <si>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</si>
  <si>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</si>
  <si>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</si>
  <si>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</si>
  <si>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</si>
  <si>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</si>
  <si>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</si>
  <si>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</si>
  <si>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</si>
  <si>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</si>
  <si>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</si>
  <si>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</si>
  <si>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</si>
  <si>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</si>
  <si>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</si>
  <si>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</si>
  <si>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</si>
  <si>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</si>
  <si>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</si>
  <si>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</si>
  <si>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</si>
  <si>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</si>
  <si>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</si>
  <si>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</si>
  <si>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</si>
  <si>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</si>
  <si>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</si>
  <si>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</si>
  <si>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</si>
  <si>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</si>
  <si>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</si>
  <si>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</si>
  <si>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</si>
  <si>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</si>
  <si>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</si>
  <si>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</si>
  <si>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</si>
  <si>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</si>
  <si>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</si>
  <si>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</si>
  <si>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</si>
  <si>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いちき串木野市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</si>
  <si>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</si>
  <si>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</si>
  <si>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</si>
  <si>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</si>
  <si>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</si>
  <si>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</si>
  <si>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</si>
  <si>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</si>
  <si>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</si>
  <si>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</si>
  <si>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</si>
  <si>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</si>
  <si>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</si>
  <si>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</si>
  <si>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</si>
  <si>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</si>
  <si>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</si>
  <si>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平成４年度に供用開始し28年程経過しており、処理場施設については、現在、長寿命化事業により更新を行っている。
　今後は管渠、マンホール蓋を含む下水道施設全体の長寿命化を図るためのストックマネジメント事業により改良等を実施する予定である。</t>
    <rPh sb="1" eb="3">
      <t>ヘイセイ</t>
    </rPh>
    <rPh sb="4" eb="6">
      <t>ネンド</t>
    </rPh>
    <rPh sb="7" eb="9">
      <t>キョウヨウ</t>
    </rPh>
    <rPh sb="9" eb="11">
      <t>カイシ</t>
    </rPh>
    <rPh sb="14" eb="15">
      <t>ネン</t>
    </rPh>
    <rPh sb="15" eb="16">
      <t>ホド</t>
    </rPh>
    <rPh sb="16" eb="18">
      <t>ケイカ</t>
    </rPh>
    <rPh sb="23" eb="25">
      <t>ショリ</t>
    </rPh>
    <rPh sb="25" eb="26">
      <t>ジョウ</t>
    </rPh>
    <rPh sb="26" eb="28">
      <t>シセツ</t>
    </rPh>
    <rPh sb="34" eb="36">
      <t>ゲンザイ</t>
    </rPh>
    <rPh sb="37" eb="38">
      <t>チョウ</t>
    </rPh>
    <rPh sb="38" eb="41">
      <t>ジュミョウカ</t>
    </rPh>
    <rPh sb="41" eb="43">
      <t>ジギョウ</t>
    </rPh>
    <rPh sb="46" eb="48">
      <t>コウシン</t>
    </rPh>
    <rPh sb="57" eb="59">
      <t>コンゴ</t>
    </rPh>
    <rPh sb="60" eb="62">
      <t>カンキョ</t>
    </rPh>
    <rPh sb="68" eb="69">
      <t>フタ</t>
    </rPh>
    <rPh sb="70" eb="71">
      <t>フク</t>
    </rPh>
    <rPh sb="72" eb="75">
      <t>ゲスイドウ</t>
    </rPh>
    <rPh sb="75" eb="77">
      <t>シセツ</t>
    </rPh>
    <rPh sb="77" eb="79">
      <t>ゼンタイ</t>
    </rPh>
    <rPh sb="80" eb="81">
      <t>チョウ</t>
    </rPh>
    <rPh sb="81" eb="84">
      <t>ジュミョウカ</t>
    </rPh>
    <rPh sb="85" eb="86">
      <t>ハカ</t>
    </rPh>
    <rPh sb="100" eb="102">
      <t>ジギョウ</t>
    </rPh>
    <rPh sb="105" eb="107">
      <t>カイリョウ</t>
    </rPh>
    <rPh sb="107" eb="108">
      <t>トウ</t>
    </rPh>
    <rPh sb="109" eb="111">
      <t>ジッシ</t>
    </rPh>
    <rPh sb="113" eb="115">
      <t>ヨテイ</t>
    </rPh>
    <phoneticPr fontId="4"/>
  </si>
  <si>
    <t>　今後、経営状況を把握し、処理場及び管渠等の下水道施設全体の計画的な更新、使用料の見直し等により健全な運営に努めていく。</t>
    <rPh sb="1" eb="3">
      <t>コンゴ</t>
    </rPh>
    <rPh sb="4" eb="6">
      <t>ケイエイ</t>
    </rPh>
    <rPh sb="6" eb="8">
      <t>ジョウキョウ</t>
    </rPh>
    <rPh sb="9" eb="11">
      <t>ハアク</t>
    </rPh>
    <rPh sb="13" eb="16">
      <t>ショリジョウ</t>
    </rPh>
    <rPh sb="16" eb="17">
      <t>オヨ</t>
    </rPh>
    <rPh sb="18" eb="20">
      <t>カンキョ</t>
    </rPh>
    <rPh sb="20" eb="21">
      <t>トウ</t>
    </rPh>
    <rPh sb="22" eb="25">
      <t>ゲスイドウ</t>
    </rPh>
    <rPh sb="25" eb="27">
      <t>シセツ</t>
    </rPh>
    <rPh sb="27" eb="29">
      <t>ゼンタイ</t>
    </rPh>
    <rPh sb="30" eb="33">
      <t>ケイカクテキ</t>
    </rPh>
    <rPh sb="34" eb="36">
      <t>コウシン</t>
    </rPh>
    <rPh sb="37" eb="40">
      <t>シヨウリョウ</t>
    </rPh>
    <rPh sb="41" eb="43">
      <t>ミナオ</t>
    </rPh>
    <rPh sb="44" eb="45">
      <t>トウ</t>
    </rPh>
    <rPh sb="48" eb="50">
      <t>ケンゼン</t>
    </rPh>
    <rPh sb="51" eb="53">
      <t>ウンエイ</t>
    </rPh>
    <rPh sb="54" eb="55">
      <t>ツト</t>
    </rPh>
    <phoneticPr fontId="4"/>
  </si>
  <si>
    <t>①収益的収支比率
　比率が下がった要因は、隔月検針導入により移行調整として一月分の使用料請求を行わなかったことや、公営企業会計移行に伴う打切り決算による使用料収入の減が大きく影響している。また収益には一般会計からの繰入金も含まれることから、今後は使用料の見直しを行い、経営改善を図る必要がある。
④企業債残高対事業規模比率
　比率が上がった要因は、毎年償還が終了するものが発生し、借入見込額に対し償還額の方が多いため企業債残高が減少している傾向ではあるが、隔月検針導入及び打切り決算による使用料収入の減が大きく影響している。
⑤経費回収率
　類似団体平均値と比較すると上回っているが、使用料の見直しを行い健全化に努める。
⑥汚水処理原価
　類似団体平均値より下回っているが、維持管理費の削減に努める一方で、未接続世帯への周知を図る必要がある。
⑦施設利用率
　人口減少等に伴い一日平均流入汚水量が減少している。今後、工業団地に企業が進出する予定ではあるが、未接続世帯については下水道接続の個別訪問等を行う必要がある。
⑧水洗化率
　水洗化率は年々増加している。今後も未接続者に対して戸別訪問等を行い、下水道接続の普及に努めていく。
　</t>
    <rPh sb="1" eb="4">
      <t>シュウエキテキ</t>
    </rPh>
    <rPh sb="4" eb="6">
      <t>シュウシ</t>
    </rPh>
    <rPh sb="6" eb="8">
      <t>ヒリツ</t>
    </rPh>
    <rPh sb="10" eb="12">
      <t>ヒリツ</t>
    </rPh>
    <rPh sb="13" eb="14">
      <t>サ</t>
    </rPh>
    <rPh sb="17" eb="19">
      <t>ヨウイン</t>
    </rPh>
    <rPh sb="21" eb="23">
      <t>カクゲツ</t>
    </rPh>
    <rPh sb="23" eb="25">
      <t>ケンシン</t>
    </rPh>
    <rPh sb="25" eb="27">
      <t>ドウニュウ</t>
    </rPh>
    <rPh sb="30" eb="32">
      <t>イコウ</t>
    </rPh>
    <rPh sb="32" eb="34">
      <t>チョウセイ</t>
    </rPh>
    <rPh sb="37" eb="39">
      <t>ヒトツキ</t>
    </rPh>
    <rPh sb="39" eb="40">
      <t>ブン</t>
    </rPh>
    <rPh sb="41" eb="44">
      <t>シヨウリョウ</t>
    </rPh>
    <rPh sb="44" eb="46">
      <t>セイキュウ</t>
    </rPh>
    <rPh sb="47" eb="48">
      <t>オコナ</t>
    </rPh>
    <rPh sb="57" eb="59">
      <t>コウエイ</t>
    </rPh>
    <rPh sb="59" eb="61">
      <t>キギョウ</t>
    </rPh>
    <rPh sb="61" eb="63">
      <t>カイケイ</t>
    </rPh>
    <rPh sb="63" eb="65">
      <t>イコウ</t>
    </rPh>
    <rPh sb="66" eb="67">
      <t>トモナ</t>
    </rPh>
    <rPh sb="68" eb="70">
      <t>ウチキ</t>
    </rPh>
    <rPh sb="71" eb="73">
      <t>ケッサン</t>
    </rPh>
    <rPh sb="76" eb="79">
      <t>シヨウリョウ</t>
    </rPh>
    <rPh sb="79" eb="81">
      <t>シュウニュウ</t>
    </rPh>
    <rPh sb="82" eb="83">
      <t>ゲン</t>
    </rPh>
    <rPh sb="84" eb="85">
      <t>オオ</t>
    </rPh>
    <rPh sb="87" eb="89">
      <t>エイキョウ</t>
    </rPh>
    <rPh sb="96" eb="98">
      <t>シュウエキ</t>
    </rPh>
    <rPh sb="100" eb="102">
      <t>イッパン</t>
    </rPh>
    <rPh sb="102" eb="104">
      <t>カイケイ</t>
    </rPh>
    <rPh sb="107" eb="109">
      <t>クリイレ</t>
    </rPh>
    <rPh sb="109" eb="110">
      <t>キン</t>
    </rPh>
    <rPh sb="111" eb="112">
      <t>フク</t>
    </rPh>
    <rPh sb="120" eb="122">
      <t>コンゴ</t>
    </rPh>
    <rPh sb="123" eb="126">
      <t>シヨウリョウ</t>
    </rPh>
    <rPh sb="127" eb="129">
      <t>ミナオ</t>
    </rPh>
    <rPh sb="131" eb="132">
      <t>オコナ</t>
    </rPh>
    <rPh sb="134" eb="136">
      <t>ケイエイ</t>
    </rPh>
    <rPh sb="136" eb="138">
      <t>カイゼン</t>
    </rPh>
    <rPh sb="139" eb="140">
      <t>ハカ</t>
    </rPh>
    <rPh sb="141" eb="143">
      <t>ヒツヨウ</t>
    </rPh>
    <rPh sb="149" eb="151">
      <t>キギョウ</t>
    </rPh>
    <rPh sb="151" eb="152">
      <t>サイ</t>
    </rPh>
    <rPh sb="152" eb="154">
      <t>ザンダカ</t>
    </rPh>
    <rPh sb="154" eb="155">
      <t>タイ</t>
    </rPh>
    <rPh sb="155" eb="157">
      <t>ジギョウ</t>
    </rPh>
    <rPh sb="157" eb="159">
      <t>キボ</t>
    </rPh>
    <rPh sb="159" eb="161">
      <t>ヒリツ</t>
    </rPh>
    <rPh sb="163" eb="165">
      <t>ヒリツ</t>
    </rPh>
    <rPh sb="166" eb="167">
      <t>ア</t>
    </rPh>
    <rPh sb="170" eb="172">
      <t>ヨウイン</t>
    </rPh>
    <rPh sb="174" eb="176">
      <t>マイトシ</t>
    </rPh>
    <rPh sb="176" eb="178">
      <t>ショウカン</t>
    </rPh>
    <rPh sb="179" eb="181">
      <t>シュウリョウ</t>
    </rPh>
    <rPh sb="186" eb="188">
      <t>ハッセイ</t>
    </rPh>
    <rPh sb="190" eb="192">
      <t>カリイレ</t>
    </rPh>
    <rPh sb="192" eb="194">
      <t>ミコミ</t>
    </rPh>
    <rPh sb="194" eb="195">
      <t>ガク</t>
    </rPh>
    <rPh sb="196" eb="197">
      <t>タイ</t>
    </rPh>
    <rPh sb="198" eb="200">
      <t>ショウカン</t>
    </rPh>
    <rPh sb="200" eb="201">
      <t>ガク</t>
    </rPh>
    <rPh sb="220" eb="222">
      <t>ケイコウ</t>
    </rPh>
    <rPh sb="228" eb="230">
      <t>カクゲツ</t>
    </rPh>
    <rPh sb="230" eb="232">
      <t>ケンシン</t>
    </rPh>
    <rPh sb="232" eb="234">
      <t>ドウニュウ</t>
    </rPh>
    <rPh sb="234" eb="235">
      <t>オヨ</t>
    </rPh>
    <rPh sb="236" eb="238">
      <t>ウチキ</t>
    </rPh>
    <rPh sb="239" eb="241">
      <t>ケッサン</t>
    </rPh>
    <rPh sb="244" eb="247">
      <t>シヨウリョウ</t>
    </rPh>
    <rPh sb="247" eb="249">
      <t>シュウニュウ</t>
    </rPh>
    <rPh sb="250" eb="251">
      <t>ゲン</t>
    </rPh>
    <rPh sb="252" eb="253">
      <t>オオ</t>
    </rPh>
    <rPh sb="255" eb="257">
      <t>エイキョウ</t>
    </rPh>
    <rPh sb="275" eb="278">
      <t>ヘイキンチ</t>
    </rPh>
    <rPh sb="320" eb="322">
      <t>ルイジ</t>
    </rPh>
    <rPh sb="322" eb="324">
      <t>ダンタイ</t>
    </rPh>
    <rPh sb="324" eb="327">
      <t>ヘイキンチ</t>
    </rPh>
    <rPh sb="329" eb="331">
      <t>シタマワ</t>
    </rPh>
    <rPh sb="337" eb="339">
      <t>イジ</t>
    </rPh>
    <rPh sb="339" eb="341">
      <t>カンリ</t>
    </rPh>
    <rPh sb="341" eb="342">
      <t>ヒ</t>
    </rPh>
    <rPh sb="343" eb="345">
      <t>サクゲン</t>
    </rPh>
    <rPh sb="346" eb="347">
      <t>ツト</t>
    </rPh>
    <rPh sb="349" eb="351">
      <t>イッポウ</t>
    </rPh>
    <rPh sb="353" eb="354">
      <t>ミ</t>
    </rPh>
    <rPh sb="354" eb="356">
      <t>セツゾク</t>
    </rPh>
    <rPh sb="356" eb="358">
      <t>セタイ</t>
    </rPh>
    <rPh sb="360" eb="362">
      <t>シュウチ</t>
    </rPh>
    <rPh sb="363" eb="364">
      <t>ハカ</t>
    </rPh>
    <rPh sb="365" eb="367">
      <t>ヒツヨウ</t>
    </rPh>
    <rPh sb="373" eb="375">
      <t>シセツ</t>
    </rPh>
    <rPh sb="375" eb="378">
      <t>リヨウリツ</t>
    </rPh>
    <rPh sb="380" eb="382">
      <t>ジンコウ</t>
    </rPh>
    <rPh sb="382" eb="384">
      <t>ゲンショウ</t>
    </rPh>
    <rPh sb="384" eb="385">
      <t>トウ</t>
    </rPh>
    <rPh sb="386" eb="387">
      <t>トモナ</t>
    </rPh>
    <rPh sb="388" eb="390">
      <t>イチニチ</t>
    </rPh>
    <rPh sb="390" eb="392">
      <t>ヘイキン</t>
    </rPh>
    <rPh sb="392" eb="394">
      <t>リュウニュウ</t>
    </rPh>
    <rPh sb="394" eb="396">
      <t>オスイ</t>
    </rPh>
    <rPh sb="398" eb="400">
      <t>ゲンショウ</t>
    </rPh>
    <rPh sb="405" eb="407">
      <t>コンゴ</t>
    </rPh>
    <rPh sb="408" eb="410">
      <t>コウギョウ</t>
    </rPh>
    <rPh sb="410" eb="412">
      <t>ダンチ</t>
    </rPh>
    <rPh sb="413" eb="415">
      <t>キギョウ</t>
    </rPh>
    <rPh sb="416" eb="418">
      <t>シンシュツ</t>
    </rPh>
    <rPh sb="420" eb="422">
      <t>ヨテイ</t>
    </rPh>
    <rPh sb="428" eb="431">
      <t>ミセツゾク</t>
    </rPh>
    <rPh sb="431" eb="433">
      <t>セタイ</t>
    </rPh>
    <rPh sb="438" eb="441">
      <t>ゲスイドウ</t>
    </rPh>
    <rPh sb="441" eb="443">
      <t>セツゾク</t>
    </rPh>
    <rPh sb="444" eb="446">
      <t>コベツ</t>
    </rPh>
    <rPh sb="446" eb="448">
      <t>ホウモン</t>
    </rPh>
    <rPh sb="448" eb="449">
      <t>トウ</t>
    </rPh>
    <rPh sb="450" eb="451">
      <t>オコナ</t>
    </rPh>
    <rPh sb="452" eb="454">
      <t>ヒツヨウ</t>
    </rPh>
    <rPh sb="460" eb="463">
      <t>スイセンカ</t>
    </rPh>
    <rPh sb="463" eb="464">
      <t>リツ</t>
    </rPh>
    <rPh sb="466" eb="469">
      <t>スイセンカ</t>
    </rPh>
    <rPh sb="469" eb="470">
      <t>リツ</t>
    </rPh>
    <rPh sb="471" eb="473">
      <t>ネンネン</t>
    </rPh>
    <rPh sb="473" eb="475">
      <t>ゾウカ</t>
    </rPh>
    <rPh sb="480" eb="482">
      <t>コンゴ</t>
    </rPh>
    <rPh sb="483" eb="484">
      <t>ミ</t>
    </rPh>
    <rPh sb="484" eb="486">
      <t>セツゾク</t>
    </rPh>
    <rPh sb="486" eb="487">
      <t>シャ</t>
    </rPh>
    <rPh sb="488" eb="489">
      <t>タイ</t>
    </rPh>
    <rPh sb="491" eb="492">
      <t>ト</t>
    </rPh>
    <rPh sb="492" eb="493">
      <t>ベツ</t>
    </rPh>
    <rPh sb="493" eb="495">
      <t>ホウモン</t>
    </rPh>
    <rPh sb="495" eb="496">
      <t>トウ</t>
    </rPh>
    <rPh sb="497" eb="498">
      <t>オコナ</t>
    </rPh>
    <rPh sb="500" eb="503">
      <t>ゲスイドウ</t>
    </rPh>
    <rPh sb="503" eb="505">
      <t>セツゾク</t>
    </rPh>
    <rPh sb="506" eb="508">
      <t>フキュウ</t>
    </rPh>
    <rPh sb="509" eb="51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</si>
</sst>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AA-404F-8510-7BFD059248D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60AA-404F-8510-7BFD059248D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53.22</c:v>
                </c:pt>
                <c:pt idx="1">
                  <c:v>51.46</c:v>
                </c:pt>
                <c:pt idx="2">
                  <c:v>50.27</c:v>
                </c:pt>
                <c:pt idx="3">
                  <c:v>49.51</c:v>
                </c:pt>
                <c:pt idx="4">
                  <c:v>48.53</c:v>
                </c:pt>
              </c:numCache>
            </c:numRef>
          </c:val>
          <c:extLst>
            <c:ext xmlns:c16="http://schemas.microsoft.com/office/drawing/2014/chart" uri="{C3380CC4-5D6E-409C-BE32-E72D297353CC}">
              <c16:uniqueId val="{00000000-2776-4BD1-BABA-C392A8E2526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2776-4BD1-BABA-C392A8E2526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89.9</c:v>
                </c:pt>
                <c:pt idx="1">
                  <c:v>90.09</c:v>
                </c:pt>
                <c:pt idx="2">
                  <c:v>91.1</c:v>
                </c:pt>
                <c:pt idx="3">
                  <c:v>91.47</c:v>
                </c:pt>
                <c:pt idx="4">
                  <c:v>92.16</c:v>
                </c:pt>
              </c:numCache>
            </c:numRef>
          </c:val>
          <c:extLst>
            <c:ext xmlns:c16="http://schemas.microsoft.com/office/drawing/2014/chart" uri="{C3380CC4-5D6E-409C-BE32-E72D297353CC}">
              <c16:uniqueId val="{00000000-2513-44EB-AAE5-1DDA11C275F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2513-44EB-AAE5-1DDA11C275F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73.87</c:v>
                </c:pt>
                <c:pt idx="1">
                  <c:v>75.52</c:v>
                </c:pt>
                <c:pt idx="2">
                  <c:v>75.34</c:v>
                </c:pt>
                <c:pt idx="3">
                  <c:v>73.36</c:v>
                </c:pt>
                <c:pt idx="4">
                  <c:v>72.78</c:v>
                </c:pt>
              </c:numCache>
            </c:numRef>
          </c:val>
          <c:extLst>
            <c:ext xmlns:c16="http://schemas.microsoft.com/office/drawing/2014/chart" uri="{C3380CC4-5D6E-409C-BE32-E72D297353CC}">
              <c16:uniqueId val="{00000000-C1C3-42A8-88A6-978BB856A57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C3-42A8-88A6-978BB856A57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82-46C5-9A53-0478CBB9D8B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82-46C5-9A53-0478CBB9D8B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0E-494B-AB6F-FC087F78C56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0E-494B-AB6F-FC087F78C56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7F-4317-A2D8-6DD217348AB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7F-4317-A2D8-6DD217348AB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67-45C7-9437-4F388CEA8A5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67-45C7-9437-4F388CEA8A5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620</c:v>
                </c:pt>
                <c:pt idx="1">
                  <c:v>508.62</c:v>
                </c:pt>
                <c:pt idx="2">
                  <c:v>439.11</c:v>
                </c:pt>
                <c:pt idx="3">
                  <c:v>334.66</c:v>
                </c:pt>
                <c:pt idx="4">
                  <c:v>706.23</c:v>
                </c:pt>
              </c:numCache>
            </c:numRef>
          </c:val>
          <c:extLst>
            <c:ext xmlns:c16="http://schemas.microsoft.com/office/drawing/2014/chart" uri="{C3380CC4-5D6E-409C-BE32-E72D297353CC}">
              <c16:uniqueId val="{00000000-2A17-4B46-9888-F2A257E5D05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2A17-4B46-9888-F2A257E5D05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86.4</c:v>
                </c:pt>
                <c:pt idx="1">
                  <c:v>91.45</c:v>
                </c:pt>
                <c:pt idx="2">
                  <c:v>91.39</c:v>
                </c:pt>
                <c:pt idx="3">
                  <c:v>91.41</c:v>
                </c:pt>
                <c:pt idx="4">
                  <c:v>83.39</c:v>
                </c:pt>
              </c:numCache>
            </c:numRef>
          </c:val>
          <c:extLst>
            <c:ext xmlns:c16="http://schemas.microsoft.com/office/drawing/2014/chart" uri="{C3380CC4-5D6E-409C-BE32-E72D297353CC}">
              <c16:uniqueId val="{00000000-2C68-454E-92CF-8B80A773C80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2C68-454E-92CF-8B80A773C80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158.22</c:v>
                </c:pt>
                <c:pt idx="1">
                  <c:v>150</c:v>
                </c:pt>
                <c:pt idx="2">
                  <c:v>150</c:v>
                </c:pt>
                <c:pt idx="3">
                  <c:v>150</c:v>
                </c:pt>
                <c:pt idx="4">
                  <c:v>150</c:v>
                </c:pt>
              </c:numCache>
            </c:numRef>
          </c:val>
          <c:extLst>
            <c:ext xmlns:c16="http://schemas.microsoft.com/office/drawing/2014/chart" uri="{C3380CC4-5D6E-409C-BE32-E72D297353CC}">
              <c16:uniqueId val="{00000000-9571-421E-93D9-0ED97C7B4A3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9571-421E-93D9-0ED97C7B4A3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鹿児島県　いちき串木野市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27725</v>
      </c>
      <c r="AM8" s="69"/>
      <c r="AN8" s="69"/>
      <c r="AO8" s="69"/>
      <c r="AP8" s="69"/>
      <c r="AQ8" s="69"/>
      <c r="AR8" s="69"/>
      <c r="AS8" s="69"/>
      <c r="AT8" s="68">
        <f>データ!T6</f>
        <v>112.29</v>
      </c>
      <c r="AU8" s="68"/>
      <c r="AV8" s="68"/>
      <c r="AW8" s="68"/>
      <c r="AX8" s="68"/>
      <c r="AY8" s="68"/>
      <c r="AZ8" s="68"/>
      <c r="BA8" s="68"/>
      <c r="BB8" s="68">
        <f>データ!U6</f>
        <v>246.91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36.96</v>
      </c>
      <c r="Q10" s="68"/>
      <c r="R10" s="68"/>
      <c r="S10" s="68"/>
      <c r="T10" s="68"/>
      <c r="U10" s="68"/>
      <c r="V10" s="68"/>
      <c r="W10" s="68">
        <f>データ!Q6</f>
        <v>97.4</v>
      </c>
      <c r="X10" s="68"/>
      <c r="Y10" s="68"/>
      <c r="Z10" s="68"/>
      <c r="AA10" s="68"/>
      <c r="AB10" s="68"/>
      <c r="AC10" s="68"/>
      <c r="AD10" s="69">
        <f>データ!R6</f>
        <v>2247</v>
      </c>
      <c r="AE10" s="69"/>
      <c r="AF10" s="69"/>
      <c r="AG10" s="69"/>
      <c r="AH10" s="69"/>
      <c r="AI10" s="69"/>
      <c r="AJ10" s="69"/>
      <c r="AK10" s="2"/>
      <c r="AL10" s="69">
        <f>データ!V6</f>
        <v>10155</v>
      </c>
      <c r="AM10" s="69"/>
      <c r="AN10" s="69"/>
      <c r="AO10" s="69"/>
      <c r="AP10" s="69"/>
      <c r="AQ10" s="69"/>
      <c r="AR10" s="69"/>
      <c r="AS10" s="69"/>
      <c r="AT10" s="68">
        <f>データ!W6</f>
        <v>3.24</v>
      </c>
      <c r="AU10" s="68"/>
      <c r="AV10" s="68"/>
      <c r="AW10" s="68"/>
      <c r="AX10" s="68"/>
      <c r="AY10" s="68"/>
      <c r="AZ10" s="68"/>
      <c r="BA10" s="68"/>
      <c r="BB10" s="68">
        <f>データ!X6</f>
        <v>3134.26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45</v>
      </c>
      <c r="O86" s="26" t="str">
        <f>データ!EO6</f>
        <v>【0.22】</v>
      </c>
    </row>
  </sheetData>
  <sheetProtection algorithmName="SHA-512" hashValue="fGessqYc2FVYxX+HRLL12lF3m0ZtKcR7U/Or2vQWDC/sD14ykfmoTOsWdh4RZThYmhUl2xqi12pFxFYBcjUu0A==" saltValue="Xasb1BLkHWdcL+jF5zV7q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462195</v>
      </c>
      <c r="D6" s="33">
        <f t="shared" si="3"/>
        <v>47</v>
      </c>
      <c r="E6" s="33">
        <f t="shared" si="3"/>
        <v>17</v>
      </c>
      <c r="F6" s="33">
        <f t="shared" si="3"/>
        <v>1</v>
      </c>
      <c r="G6" s="33">
        <f t="shared" si="3"/>
        <v>0</v>
      </c>
      <c r="H6" s="33" t="str">
        <f t="shared" si="3"/>
        <v>鹿児島県　いちき串木野市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36.96</v>
      </c>
      <c r="Q6" s="34">
        <f t="shared" si="3"/>
        <v>97.4</v>
      </c>
      <c r="R6" s="34">
        <f t="shared" si="3"/>
        <v>2247</v>
      </c>
      <c r="S6" s="34">
        <f t="shared" si="3"/>
        <v>27725</v>
      </c>
      <c r="T6" s="34">
        <f t="shared" si="3"/>
        <v>112.29</v>
      </c>
      <c r="U6" s="34">
        <f t="shared" si="3"/>
        <v>246.91</v>
      </c>
      <c r="V6" s="34">
        <f t="shared" si="3"/>
        <v>10155</v>
      </c>
      <c r="W6" s="34">
        <f t="shared" si="3"/>
        <v>3.24</v>
      </c>
      <c r="X6" s="34">
        <f t="shared" si="3"/>
        <v>3134.26</v>
      </c>
      <c r="Y6" s="35">
        <f>IF(Y7="",NA(),Y7)</f>
        <v>73.87</v>
      </c>
      <c r="Z6" s="35">
        <f t="shared" ref="Z6:AH6" si="4">IF(Z7="",NA(),Z7)</f>
        <v>75.52</v>
      </c>
      <c r="AA6" s="35">
        <f t="shared" si="4"/>
        <v>75.34</v>
      </c>
      <c r="AB6" s="35">
        <f t="shared" si="4"/>
        <v>73.36</v>
      </c>
      <c r="AC6" s="35">
        <f t="shared" si="4"/>
        <v>72.78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620</v>
      </c>
      <c r="BG6" s="35">
        <f t="shared" ref="BG6:BO6" si="7">IF(BG7="",NA(),BG7)</f>
        <v>508.62</v>
      </c>
      <c r="BH6" s="35">
        <f t="shared" si="7"/>
        <v>439.11</v>
      </c>
      <c r="BI6" s="35">
        <f t="shared" si="7"/>
        <v>334.66</v>
      </c>
      <c r="BJ6" s="35">
        <f t="shared" si="7"/>
        <v>706.23</v>
      </c>
      <c r="BK6" s="35">
        <f t="shared" si="7"/>
        <v>1118.56</v>
      </c>
      <c r="BL6" s="35">
        <f t="shared" si="7"/>
        <v>1111.31</v>
      </c>
      <c r="BM6" s="35">
        <f t="shared" si="7"/>
        <v>966.33</v>
      </c>
      <c r="BN6" s="35">
        <f t="shared" si="7"/>
        <v>958.81</v>
      </c>
      <c r="BO6" s="35">
        <f t="shared" si="7"/>
        <v>1001.3</v>
      </c>
      <c r="BP6" s="34" t="str">
        <f>IF(BP7="","",IF(BP7="-","【-】","【"&amp;SUBSTITUTE(TEXT(BP7,"#,##0.00"),"-","△")&amp;"】"))</f>
        <v>【682.51】</v>
      </c>
      <c r="BQ6" s="35">
        <f>IF(BQ7="",NA(),BQ7)</f>
        <v>86.4</v>
      </c>
      <c r="BR6" s="35">
        <f t="shared" ref="BR6:BZ6" si="8">IF(BR7="",NA(),BR7)</f>
        <v>91.45</v>
      </c>
      <c r="BS6" s="35">
        <f t="shared" si="8"/>
        <v>91.39</v>
      </c>
      <c r="BT6" s="35">
        <f t="shared" si="8"/>
        <v>91.41</v>
      </c>
      <c r="BU6" s="35">
        <f t="shared" si="8"/>
        <v>83.39</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158.22</v>
      </c>
      <c r="CC6" s="35">
        <f t="shared" ref="CC6:CK6" si="9">IF(CC7="",NA(),CC7)</f>
        <v>150</v>
      </c>
      <c r="CD6" s="35">
        <f t="shared" si="9"/>
        <v>150</v>
      </c>
      <c r="CE6" s="35">
        <f t="shared" si="9"/>
        <v>150</v>
      </c>
      <c r="CF6" s="35">
        <f t="shared" si="9"/>
        <v>150</v>
      </c>
      <c r="CG6" s="35">
        <f t="shared" si="9"/>
        <v>215.28</v>
      </c>
      <c r="CH6" s="35">
        <f t="shared" si="9"/>
        <v>207.96</v>
      </c>
      <c r="CI6" s="35">
        <f t="shared" si="9"/>
        <v>194.31</v>
      </c>
      <c r="CJ6" s="35">
        <f t="shared" si="9"/>
        <v>190.99</v>
      </c>
      <c r="CK6" s="35">
        <f t="shared" si="9"/>
        <v>187.55</v>
      </c>
      <c r="CL6" s="34" t="str">
        <f>IF(CL7="","",IF(CL7="-","【-】","【"&amp;SUBSTITUTE(TEXT(CL7,"#,##0.00"),"-","△")&amp;"】"))</f>
        <v>【136.15】</v>
      </c>
      <c r="CM6" s="35">
        <f>IF(CM7="",NA(),CM7)</f>
        <v>53.22</v>
      </c>
      <c r="CN6" s="35">
        <f t="shared" ref="CN6:CV6" si="10">IF(CN7="",NA(),CN7)</f>
        <v>51.46</v>
      </c>
      <c r="CO6" s="35">
        <f t="shared" si="10"/>
        <v>50.27</v>
      </c>
      <c r="CP6" s="35">
        <f t="shared" si="10"/>
        <v>49.51</v>
      </c>
      <c r="CQ6" s="35">
        <f t="shared" si="10"/>
        <v>48.53</v>
      </c>
      <c r="CR6" s="35">
        <f t="shared" si="10"/>
        <v>54.67</v>
      </c>
      <c r="CS6" s="35">
        <f t="shared" si="10"/>
        <v>53.51</v>
      </c>
      <c r="CT6" s="35">
        <f t="shared" si="10"/>
        <v>53.5</v>
      </c>
      <c r="CU6" s="35">
        <f t="shared" si="10"/>
        <v>52.58</v>
      </c>
      <c r="CV6" s="35">
        <f t="shared" si="10"/>
        <v>50.94</v>
      </c>
      <c r="CW6" s="34" t="str">
        <f>IF(CW7="","",IF(CW7="-","【-】","【"&amp;SUBSTITUTE(TEXT(CW7,"#,##0.00"),"-","△")&amp;"】"))</f>
        <v>【59.64】</v>
      </c>
      <c r="CX6" s="35">
        <f>IF(CX7="",NA(),CX7)</f>
        <v>89.9</v>
      </c>
      <c r="CY6" s="35">
        <f t="shared" ref="CY6:DG6" si="11">IF(CY7="",NA(),CY7)</f>
        <v>90.09</v>
      </c>
      <c r="CZ6" s="35">
        <f t="shared" si="11"/>
        <v>91.1</v>
      </c>
      <c r="DA6" s="35">
        <f t="shared" si="11"/>
        <v>91.47</v>
      </c>
      <c r="DB6" s="35">
        <f t="shared" si="11"/>
        <v>92.16</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15">
      <c r="A7" s="28"/>
      <c r="B7" s="37">
        <v>2019</v>
      </c>
      <c r="C7" s="37">
        <v>462195</v>
      </c>
      <c r="D7" s="37">
        <v>47</v>
      </c>
      <c r="E7" s="37">
        <v>17</v>
      </c>
      <c r="F7" s="37">
        <v>1</v>
      </c>
      <c r="G7" s="37">
        <v>0</v>
      </c>
      <c r="H7" s="37" t="s">
        <v>99</v>
      </c>
      <c r="I7" s="37" t="s">
        <v>100</v>
      </c>
      <c r="J7" s="37" t="s">
        <v>101</v>
      </c>
      <c r="K7" s="37" t="s">
        <v>102</v>
      </c>
      <c r="L7" s="37" t="s">
        <v>103</v>
      </c>
      <c r="M7" s="37" t="s">
        <v>104</v>
      </c>
      <c r="N7" s="38" t="s">
        <v>105</v>
      </c>
      <c r="O7" s="38" t="s">
        <v>106</v>
      </c>
      <c r="P7" s="38">
        <v>36.96</v>
      </c>
      <c r="Q7" s="38">
        <v>97.4</v>
      </c>
      <c r="R7" s="38">
        <v>2247</v>
      </c>
      <c r="S7" s="38">
        <v>27725</v>
      </c>
      <c r="T7" s="38">
        <v>112.29</v>
      </c>
      <c r="U7" s="38">
        <v>246.91</v>
      </c>
      <c r="V7" s="38">
        <v>10155</v>
      </c>
      <c r="W7" s="38">
        <v>3.24</v>
      </c>
      <c r="X7" s="38">
        <v>3134.26</v>
      </c>
      <c r="Y7" s="38">
        <v>73.87</v>
      </c>
      <c r="Z7" s="38">
        <v>75.52</v>
      </c>
      <c r="AA7" s="38">
        <v>75.34</v>
      </c>
      <c r="AB7" s="38">
        <v>73.36</v>
      </c>
      <c r="AC7" s="38">
        <v>72.78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620</v>
      </c>
      <c r="BG7" s="38">
        <v>508.62</v>
      </c>
      <c r="BH7" s="38">
        <v>439.11</v>
      </c>
      <c r="BI7" s="38">
        <v>334.66</v>
      </c>
      <c r="BJ7" s="38">
        <v>706.23</v>
      </c>
      <c r="BK7" s="38">
        <v>1118.56</v>
      </c>
      <c r="BL7" s="38">
        <v>1111.31</v>
      </c>
      <c r="BM7" s="38">
        <v>966.33</v>
      </c>
      <c r="BN7" s="38">
        <v>958.81</v>
      </c>
      <c r="BO7" s="38">
        <v>1001.3</v>
      </c>
      <c r="BP7" s="38">
        <v>682.51</v>
      </c>
      <c r="BQ7" s="38">
        <v>86.4</v>
      </c>
      <c r="BR7" s="38">
        <v>91.45</v>
      </c>
      <c r="BS7" s="38">
        <v>91.39</v>
      </c>
      <c r="BT7" s="38">
        <v>91.41</v>
      </c>
      <c r="BU7" s="38">
        <v>83.39</v>
      </c>
      <c r="BV7" s="38">
        <v>72.33</v>
      </c>
      <c r="BW7" s="38">
        <v>75.540000000000006</v>
      </c>
      <c r="BX7" s="38">
        <v>81.739999999999995</v>
      </c>
      <c r="BY7" s="38">
        <v>82.88</v>
      </c>
      <c r="BZ7" s="38">
        <v>81.88</v>
      </c>
      <c r="CA7" s="38">
        <v>100.34</v>
      </c>
      <c r="CB7" s="38">
        <v>158.22</v>
      </c>
      <c r="CC7" s="38">
        <v>150</v>
      </c>
      <c r="CD7" s="38">
        <v>150</v>
      </c>
      <c r="CE7" s="38">
        <v>150</v>
      </c>
      <c r="CF7" s="38">
        <v>150</v>
      </c>
      <c r="CG7" s="38">
        <v>215.28</v>
      </c>
      <c r="CH7" s="38">
        <v>207.96</v>
      </c>
      <c r="CI7" s="38">
        <v>194.31</v>
      </c>
      <c r="CJ7" s="38">
        <v>190.99</v>
      </c>
      <c r="CK7" s="38">
        <v>187.55</v>
      </c>
      <c r="CL7" s="38">
        <v>136.15</v>
      </c>
      <c r="CM7" s="38">
        <v>53.22</v>
      </c>
      <c r="CN7" s="38">
        <v>51.46</v>
      </c>
      <c r="CO7" s="38">
        <v>50.27</v>
      </c>
      <c r="CP7" s="38">
        <v>49.51</v>
      </c>
      <c r="CQ7" s="38">
        <v>48.53</v>
      </c>
      <c r="CR7" s="38">
        <v>54.67</v>
      </c>
      <c r="CS7" s="38">
        <v>53.51</v>
      </c>
      <c r="CT7" s="38">
        <v>53.5</v>
      </c>
      <c r="CU7" s="38">
        <v>52.58</v>
      </c>
      <c r="CV7" s="38">
        <v>50.94</v>
      </c>
      <c r="CW7" s="38">
        <v>59.64</v>
      </c>
      <c r="CX7" s="38">
        <v>89.9</v>
      </c>
      <c r="CY7" s="38">
        <v>90.09</v>
      </c>
      <c r="CZ7" s="38">
        <v>91.1</v>
      </c>
      <c r="DA7" s="38">
        <v>91.47</v>
      </c>
      <c r="DB7" s="38">
        <v>92.16</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0.15</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2021-01-15T02:57:06Z</cp:lastPrinted>
  <dcterms:created xsi:type="dcterms:W3CDTF">2020-12-04T02:50:14Z</dcterms:created>
  <dcterms:modified xsi:type="dcterms:W3CDTF">2021-02-18T03:45:15Z</dcterms:modified>
  <cp:category/>
</cp:coreProperties>
</file>