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2_霧島市\"/>
    </mc:Choice>
  </mc:AlternateContent>
  <workbookProtection workbookAlgorithmName="SHA-512" workbookHashValue="HImhAMlNuw7V2rsv2u0CgE6o4Wjh9u1xKLHzd/6nnbl3ixv9pCuubbhf19KFDtCBDprRdwn3Y4CsSgtuabanuw==" workbookSaltValue="Zi1ZzO6q8YAhuL7ibcjhyA==" workbookSpinCount="100000" lockStructure="1"/>
  <bookViews>
    <workbookView xWindow="0" yWindow="0" windowWidth="19200" windowHeight="1219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10" i="5" l="1"/>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RA81" i="4"/>
  <c r="PZ81" i="4"/>
  <c r="OY81" i="4"/>
  <c r="MW81" i="4"/>
  <c r="JN81" i="4"/>
  <c r="EC81" i="4"/>
  <c r="CA81" i="4"/>
  <c r="AZ81" i="4"/>
  <c r="Y81" i="4"/>
  <c r="NX80" i="4"/>
  <c r="KO80" i="4"/>
  <c r="JN80" i="4"/>
  <c r="IM80" i="4"/>
  <c r="GK80" i="4"/>
  <c r="DB80" i="4"/>
  <c r="RA79" i="4"/>
  <c r="PZ79" i="4"/>
  <c r="MW79" i="4"/>
  <c r="JN79" i="4"/>
  <c r="HL79" i="4"/>
  <c r="DB79" i="4"/>
  <c r="RH56" i="4"/>
  <c r="QN56" i="4"/>
  <c r="OZ56" i="4"/>
  <c r="OF56" i="4"/>
  <c r="MN56" i="4"/>
  <c r="JL56" i="4"/>
  <c r="GZ56" i="4"/>
  <c r="GF56" i="4"/>
  <c r="FL56" i="4"/>
  <c r="BL56" i="4"/>
  <c r="RH55" i="4"/>
  <c r="QN55" i="4"/>
  <c r="PT55" i="4"/>
  <c r="OZ55" i="4"/>
  <c r="OF55" i="4"/>
  <c r="MN55" i="4"/>
  <c r="KF55" i="4"/>
  <c r="JL55" i="4"/>
  <c r="HT55" i="4"/>
  <c r="GZ55" i="4"/>
  <c r="GF55" i="4"/>
  <c r="ER55" i="4"/>
  <c r="CF55" i="4"/>
  <c r="BL55" i="4"/>
  <c r="AR55" i="4"/>
  <c r="QN54" i="4"/>
  <c r="LT54" i="4"/>
  <c r="HT54" i="4"/>
  <c r="GZ54" i="4"/>
  <c r="ER54" i="4"/>
  <c r="CF54" i="4"/>
  <c r="AR54" i="4"/>
  <c r="RH33" i="4"/>
  <c r="QN33" i="4"/>
  <c r="PT33" i="4"/>
  <c r="OZ33" i="4"/>
  <c r="OF33" i="4"/>
  <c r="MN33" i="4"/>
  <c r="LT33" i="4"/>
  <c r="JL33" i="4"/>
  <c r="GZ33" i="4"/>
  <c r="CZ33" i="4"/>
  <c r="CF33" i="4"/>
  <c r="BL33" i="4"/>
  <c r="AR33" i="4"/>
  <c r="X33" i="4"/>
  <c r="RH32" i="4"/>
  <c r="PT32" i="4"/>
  <c r="OZ32" i="4"/>
  <c r="OF32" i="4"/>
  <c r="KF32" i="4"/>
  <c r="HT32" i="4"/>
  <c r="GZ32" i="4"/>
  <c r="GF32" i="4"/>
  <c r="ER32" i="4"/>
  <c r="CF32" i="4"/>
  <c r="BL32" i="4"/>
  <c r="QN31" i="4"/>
  <c r="MN31" i="4"/>
  <c r="LT31" i="4"/>
  <c r="JL31" i="4"/>
  <c r="GZ31" i="4"/>
  <c r="FL31" i="4"/>
  <c r="CF31" i="4"/>
  <c r="LZ10" i="4"/>
  <c r="IT10" i="4"/>
  <c r="FN10" i="4"/>
  <c r="CH10" i="4"/>
  <c r="B10" i="4"/>
  <c r="PF8" i="4"/>
  <c r="LZ8" i="4"/>
  <c r="IT8" i="4"/>
  <c r="FN8" i="4"/>
  <c r="CH8" i="4"/>
  <c r="B8" i="4"/>
  <c r="B5" i="4"/>
  <c r="BL31" i="4" l="1"/>
  <c r="PT54" i="4"/>
  <c r="X10" i="5"/>
  <c r="BZ10" i="5"/>
  <c r="AH10" i="5"/>
  <c r="DH10" i="5"/>
  <c r="CA79" i="4"/>
  <c r="GF31" i="4"/>
  <c r="KF31" i="4"/>
  <c r="OF31" i="4"/>
  <c r="RH31" i="4"/>
  <c r="KZ32" i="4"/>
  <c r="BL54" i="4"/>
  <c r="FL54" i="4"/>
  <c r="JL54" i="4"/>
  <c r="MN54" i="4"/>
  <c r="CF56" i="4"/>
  <c r="KF56" i="4"/>
  <c r="IM79" i="4"/>
  <c r="NX79" i="4"/>
  <c r="Y80" i="4"/>
  <c r="EC80" i="4"/>
  <c r="OY80" i="4"/>
  <c r="GK81" i="4"/>
  <c r="KO81" i="4"/>
  <c r="X31" i="4"/>
  <c r="CZ31" i="4"/>
  <c r="KZ31" i="4"/>
  <c r="OZ31" i="4"/>
  <c r="X32" i="4"/>
  <c r="CZ32" i="4"/>
  <c r="LT32" i="4"/>
  <c r="FL33" i="4"/>
  <c r="KF33" i="4"/>
  <c r="GF54" i="4"/>
  <c r="KF54" i="4"/>
  <c r="OF54" i="4"/>
  <c r="RH54" i="4"/>
  <c r="KZ55" i="4"/>
  <c r="X56" i="4"/>
  <c r="CZ56" i="4"/>
  <c r="KZ56" i="4"/>
  <c r="Y79" i="4"/>
  <c r="EC79" i="4"/>
  <c r="OY79" i="4"/>
  <c r="AZ80" i="4"/>
  <c r="PZ80" i="4"/>
  <c r="HL81" i="4"/>
  <c r="AR31" i="4"/>
  <c r="ER31" i="4"/>
  <c r="HT31" i="4"/>
  <c r="PT31" i="4"/>
  <c r="AR32" i="4"/>
  <c r="JL32" i="4"/>
  <c r="MN32" i="4"/>
  <c r="QN32" i="4"/>
  <c r="GF33" i="4"/>
  <c r="KZ33" i="4"/>
  <c r="X54" i="4"/>
  <c r="CZ54" i="4"/>
  <c r="KZ54" i="4"/>
  <c r="OZ54" i="4"/>
  <c r="X55" i="4"/>
  <c r="CZ55" i="4"/>
  <c r="LT55" i="4"/>
  <c r="AR56" i="4"/>
  <c r="ER56" i="4"/>
  <c r="HT56" i="4"/>
  <c r="LT56" i="4"/>
  <c r="PT56" i="4"/>
  <c r="AZ79" i="4"/>
  <c r="GK79" i="4"/>
  <c r="KO79" i="4"/>
  <c r="CA80" i="4"/>
  <c r="HL80" i="4"/>
  <c r="MW80" i="4"/>
  <c r="RA80" i="4"/>
  <c r="DB81" i="4"/>
  <c r="IM81" i="4"/>
  <c r="NX81" i="4"/>
  <c r="AR10" i="5"/>
  <c r="DR10" i="5"/>
  <c r="HT33" i="4"/>
  <c r="V10" i="5"/>
  <c r="AF10" i="5"/>
  <c r="AJ10" i="5"/>
  <c r="AT10" i="5"/>
  <c r="BD10" i="5"/>
  <c r="BN10" i="5"/>
  <c r="BX10" i="5"/>
  <c r="CB10" i="5"/>
  <c r="CL10" i="5"/>
  <c r="CV10" i="5"/>
  <c r="DF10" i="5"/>
  <c r="DP10" i="5"/>
  <c r="DT10" i="5"/>
  <c r="ED10" i="5"/>
  <c r="AG11" i="5"/>
  <c r="BY11" i="5"/>
  <c r="ER33" i="4"/>
  <c r="W10" i="5"/>
  <c r="AG10" i="5"/>
  <c r="AQ10" i="5"/>
  <c r="AU10" i="5"/>
  <c r="BE10" i="5"/>
  <c r="BO10" i="5"/>
  <c r="BY10" i="5"/>
  <c r="CI10" i="5"/>
  <c r="CM10" i="5"/>
  <c r="CW10" i="5"/>
  <c r="DG10" i="5"/>
  <c r="DQ10" i="5"/>
  <c r="EA10" i="5"/>
  <c r="EE10" i="5"/>
  <c r="BB10" i="5"/>
  <c r="BF10" i="5"/>
  <c r="CJ10" i="5"/>
  <c r="CT10" i="5"/>
  <c r="CX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<sst xmlns="http://schemas.openxmlformats.org/spreadsheetml/2006/main" count="262" uniqueCount="107">
  <si>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</si>
  <si>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</si>
  <si>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</si>
  <si>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</si>
  <si>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</si>
  <si>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</si>
  <si>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</si>
  <si>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</si>
  <si>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</si>
  <si>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</si>
  <si>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</si>
  <si>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</si>
  <si>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</si>
  <si>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</si>
  <si>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</si>
  <si>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</si>
  <si>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</si>
  <si>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</si>
  <si>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</si>
  <si>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</si>
  <si>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</si>
  <si>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</si>
  <si>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</si>
  <si>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</si>
  <si>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</si>
  <si>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</si>
  <si>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</si>
  <si>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</si>
  <si>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</si>
  <si>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</si>
  <si>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</si>
  <si>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</si>
  <si>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</si>
  <si>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</si>
  <si>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</si>
  <si>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</si>
  <si>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</si>
  <si>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</si>
  <si>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</si>
  <si>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</si>
  <si>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</si>
  <si>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</si>
  <si>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</si>
  <si>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</si>
  <si>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</si>
  <si>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</si>
  <si>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</si>
  <si>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</si>
  <si>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</si>
  <si>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</si>
  <si>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</si>
  <si>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</si>
  <si>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</si>
  <si>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</si>
  <si>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</si>
  <si>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</si>
  <si>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</si>
  <si>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</si>
  <si>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</si>
  <si>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</si>
  <si>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</si>
  <si>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</si>
  <si>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</si>
  <si>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</si>
  <si>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</si>
  <si>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</si>
  <si>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</si>
  <si>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</si>
  <si>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</si>
  <si>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</si>
  <si>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</si>
  <si>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</si>
  <si>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</si>
  <si>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</si>
  <si>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</si>
  <si>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</si>
  <si>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</si>
  <si>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</si>
  <si>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</si>
  <si>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</si>
  <si>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</si>
  <si>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</si>
  <si>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</si>
  <si>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</si>
  <si>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</si>
  <si>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</si>
  <si>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</si>
  <si>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</si>
  <si>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462187</t>
  </si>
  <si>
    <t>46</t>
  </si>
  <si>
    <t>02</t>
  </si>
  <si>
    <t>0</t>
  </si>
  <si>
    <t>000</t>
  </si>
  <si>
    <t>鹿児島県　霧島市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</si>
  <si>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</si>
  <si>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</si>
  <si>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</si>
  <si>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</si>
  <si>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</si>
  <si>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</si>
  <si>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</si>
  <si>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</si>
  <si>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</si>
  <si>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</si>
  <si>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現在、施設のダウンサイジングも兼ねた機械設備等の更新工事を行っており、近年は類似団体平均を下回っている。平成27年度から値が大きく減少しているが、これは施設更新が進み、老朽資産の除却を行ったことによるものである。
②平成元年に供用開始をしており、現在のところ法定耐用年数を経過した管路は無い。
②法定耐用年数を経過した管路は無いため、現在のところ、管路の更新は行っていない。</t>
    <rPh sb="1" eb="3">
      <t>ゲンザイ</t>
    </rPh>
    <rPh sb="4" eb="6">
      <t>シセツ</t>
    </rPh>
    <rPh sb="16" eb="17">
      <t>カ</t>
    </rPh>
    <rPh sb="19" eb="21">
      <t>キカイ</t>
    </rPh>
    <rPh sb="21" eb="23">
      <t>セツビ</t>
    </rPh>
    <rPh sb="23" eb="24">
      <t>ナド</t>
    </rPh>
    <rPh sb="25" eb="27">
      <t>コウシン</t>
    </rPh>
    <rPh sb="27" eb="29">
      <t>コウジ</t>
    </rPh>
    <rPh sb="30" eb="31">
      <t>オコナ</t>
    </rPh>
    <rPh sb="36" eb="38">
      <t>キンネン</t>
    </rPh>
    <rPh sb="39" eb="41">
      <t>ルイジ</t>
    </rPh>
    <rPh sb="41" eb="43">
      <t>ダンタイ</t>
    </rPh>
    <rPh sb="43" eb="45">
      <t>ヘイキン</t>
    </rPh>
    <rPh sb="46" eb="48">
      <t>シタマワ</t>
    </rPh>
    <rPh sb="53" eb="55">
      <t>ヘイセイ</t>
    </rPh>
    <rPh sb="57" eb="58">
      <t>ネン</t>
    </rPh>
    <rPh sb="58" eb="59">
      <t>ド</t>
    </rPh>
    <rPh sb="61" eb="62">
      <t>アタイ</t>
    </rPh>
    <rPh sb="63" eb="64">
      <t>オオ</t>
    </rPh>
    <rPh sb="66" eb="68">
      <t>ゲンショウ</t>
    </rPh>
    <rPh sb="77" eb="79">
      <t>シセツ</t>
    </rPh>
    <rPh sb="79" eb="81">
      <t>コウシン</t>
    </rPh>
    <rPh sb="82" eb="83">
      <t>スス</t>
    </rPh>
    <rPh sb="85" eb="87">
      <t>ロウキュウ</t>
    </rPh>
    <rPh sb="87" eb="89">
      <t>シサン</t>
    </rPh>
    <rPh sb="90" eb="92">
      <t>ジョキャク</t>
    </rPh>
    <rPh sb="93" eb="94">
      <t>オコナ</t>
    </rPh>
    <rPh sb="109" eb="111">
      <t>ヘイセイ</t>
    </rPh>
    <rPh sb="111" eb="113">
      <t>ガンネン</t>
    </rPh>
    <rPh sb="114" eb="116">
      <t>キョウヨウ</t>
    </rPh>
    <rPh sb="116" eb="118">
      <t>カイシ</t>
    </rPh>
    <rPh sb="124" eb="126">
      <t>ゲンザイ</t>
    </rPh>
    <rPh sb="130" eb="132">
      <t>ホウテイ</t>
    </rPh>
    <rPh sb="132" eb="134">
      <t>タイヨウ</t>
    </rPh>
    <rPh sb="134" eb="136">
      <t>ネンスウ</t>
    </rPh>
    <rPh sb="137" eb="139">
      <t>ケイカ</t>
    </rPh>
    <rPh sb="141" eb="143">
      <t>カンロ</t>
    </rPh>
    <rPh sb="144" eb="145">
      <t>ナ</t>
    </rPh>
    <rPh sb="168" eb="170">
      <t>ゲンザイ</t>
    </rPh>
    <rPh sb="175" eb="177">
      <t>カンロ</t>
    </rPh>
    <rPh sb="178" eb="180">
      <t>コウシン</t>
    </rPh>
    <rPh sb="181" eb="182">
      <t>オコナ</t>
    </rPh>
    <phoneticPr fontId="5"/>
  </si>
  <si>
    <t>　本事業は、旧鹿児島県開発公社が整備した工業団地に工業用水を供給するために創設されたが、計画敷地から大規模な縄文時代の遺跡が発見されたことによる敷地面積の縮小や、ユーザー企業数及び使用水量の伸び悩み等により、現在は当初計画の給水能力を大幅に縮小し事業を行っている。
　ユーザー企業が使用する水量は少なく、契約率は3割程度となっている。施設のダウンサイジング等、経営の見直しは行っているものの、給水収益のみでは費用を賄えておらず、一般会計からの補助金を毎年繰り入れている状況である。また、今後到来する管路更新にあたっては多額の資金が必要であり、将来にわたって一般会計からの繰入金に依存せざるを得ない見通しとなっている。
　これらの現状を踏まえ、今後、工業用水道事業を継続していくことの意義や経営形態等について検証し、事業そのものの有り方について検討を行っていく必要があると考えている。
　</t>
    <rPh sb="1" eb="2">
      <t>ホン</t>
    </rPh>
    <rPh sb="2" eb="4">
      <t>ジギョウ</t>
    </rPh>
    <rPh sb="6" eb="7">
      <t>キュウ</t>
    </rPh>
    <rPh sb="7" eb="11">
      <t>カゴシマケン</t>
    </rPh>
    <rPh sb="11" eb="13">
      <t>カイハツ</t>
    </rPh>
    <rPh sb="13" eb="15">
      <t>コウシャ</t>
    </rPh>
    <rPh sb="16" eb="18">
      <t>セイビ</t>
    </rPh>
    <rPh sb="20" eb="22">
      <t>コウギョウ</t>
    </rPh>
    <rPh sb="22" eb="24">
      <t>ダンチ</t>
    </rPh>
    <rPh sb="25" eb="27">
      <t>コウギョウ</t>
    </rPh>
    <rPh sb="27" eb="29">
      <t>ヨウスイ</t>
    </rPh>
    <rPh sb="30" eb="32">
      <t>キョウキュウ</t>
    </rPh>
    <rPh sb="37" eb="39">
      <t>ソウセツ</t>
    </rPh>
    <rPh sb="44" eb="46">
      <t>ケイカク</t>
    </rPh>
    <rPh sb="46" eb="48">
      <t>シキチ</t>
    </rPh>
    <rPh sb="50" eb="53">
      <t>ダイキボ</t>
    </rPh>
    <rPh sb="54" eb="56">
      <t>ジョウモン</t>
    </rPh>
    <rPh sb="56" eb="58">
      <t>ジダイ</t>
    </rPh>
    <rPh sb="59" eb="61">
      <t>イセキ</t>
    </rPh>
    <rPh sb="62" eb="64">
      <t>ハッケン</t>
    </rPh>
    <rPh sb="72" eb="74">
      <t>シキチ</t>
    </rPh>
    <rPh sb="74" eb="76">
      <t>メンセキ</t>
    </rPh>
    <rPh sb="77" eb="79">
      <t>シュクショウ</t>
    </rPh>
    <rPh sb="87" eb="88">
      <t>スウ</t>
    </rPh>
    <rPh sb="88" eb="89">
      <t>オヨ</t>
    </rPh>
    <rPh sb="90" eb="92">
      <t>シヨウ</t>
    </rPh>
    <rPh sb="92" eb="94">
      <t>スイリョウ</t>
    </rPh>
    <rPh sb="95" eb="96">
      <t>ノ</t>
    </rPh>
    <rPh sb="97" eb="98">
      <t>ナヤ</t>
    </rPh>
    <rPh sb="99" eb="100">
      <t>ナド</t>
    </rPh>
    <rPh sb="104" eb="106">
      <t>ゲンザイ</t>
    </rPh>
    <rPh sb="107" eb="109">
      <t>トウショ</t>
    </rPh>
    <rPh sb="109" eb="111">
      <t>ケイカク</t>
    </rPh>
    <rPh sb="112" eb="114">
      <t>キュウスイ</t>
    </rPh>
    <rPh sb="114" eb="116">
      <t>ノウリョク</t>
    </rPh>
    <rPh sb="117" eb="119">
      <t>オオハバ</t>
    </rPh>
    <rPh sb="120" eb="122">
      <t>シュクショウ</t>
    </rPh>
    <rPh sb="123" eb="125">
      <t>ジギョウ</t>
    </rPh>
    <rPh sb="126" eb="127">
      <t>オコナ</t>
    </rPh>
    <rPh sb="138" eb="140">
      <t>キギョウ</t>
    </rPh>
    <rPh sb="141" eb="143">
      <t>シヨウ</t>
    </rPh>
    <rPh sb="145" eb="147">
      <t>スイリョウ</t>
    </rPh>
    <rPh sb="148" eb="149">
      <t>スク</t>
    </rPh>
    <rPh sb="152" eb="154">
      <t>ケイヤク</t>
    </rPh>
    <rPh sb="154" eb="155">
      <t>リツ</t>
    </rPh>
    <rPh sb="157" eb="158">
      <t>ワリ</t>
    </rPh>
    <rPh sb="158" eb="160">
      <t>テイド</t>
    </rPh>
    <rPh sb="204" eb="206">
      <t>ヒヨウ</t>
    </rPh>
    <rPh sb="207" eb="208">
      <t>マカナ</t>
    </rPh>
    <rPh sb="225" eb="227">
      <t>マイトシ</t>
    </rPh>
    <rPh sb="243" eb="245">
      <t>コンゴ</t>
    </rPh>
    <rPh sb="245" eb="247">
      <t>トウライ</t>
    </rPh>
    <rPh sb="249" eb="251">
      <t>カンロ</t>
    </rPh>
    <rPh sb="251" eb="253">
      <t>コウシン</t>
    </rPh>
    <rPh sb="259" eb="261">
      <t>タガク</t>
    </rPh>
    <rPh sb="262" eb="264">
      <t>シキン</t>
    </rPh>
    <rPh sb="265" eb="267">
      <t>ヒツヨウ</t>
    </rPh>
    <rPh sb="271" eb="273">
      <t>ショウライ</t>
    </rPh>
    <rPh sb="278" eb="280">
      <t>イッパン</t>
    </rPh>
    <rPh sb="280" eb="282">
      <t>カイケイ</t>
    </rPh>
    <rPh sb="285" eb="287">
      <t>クリイレ</t>
    </rPh>
    <rPh sb="287" eb="288">
      <t>キン</t>
    </rPh>
    <rPh sb="289" eb="291">
      <t>イゾン</t>
    </rPh>
    <rPh sb="295" eb="296">
      <t>エ</t>
    </rPh>
    <rPh sb="298" eb="300">
      <t>ミトオ</t>
    </rPh>
    <rPh sb="314" eb="316">
      <t>ゲンジョウ</t>
    </rPh>
    <rPh sb="317" eb="318">
      <t>フ</t>
    </rPh>
    <rPh sb="321" eb="323">
      <t>コンゴ</t>
    </rPh>
    <rPh sb="332" eb="334">
      <t>ケイゾク</t>
    </rPh>
    <rPh sb="341" eb="343">
      <t>イギ</t>
    </rPh>
    <rPh sb="344" eb="346">
      <t>ケイエイ</t>
    </rPh>
    <rPh sb="346" eb="348">
      <t>ケイタイ</t>
    </rPh>
    <rPh sb="348" eb="349">
      <t>ナド</t>
    </rPh>
    <rPh sb="353" eb="355">
      <t>ケンショウ</t>
    </rPh>
    <rPh sb="357" eb="359">
      <t>ジギョウ</t>
    </rPh>
    <rPh sb="385" eb="386">
      <t>カンガ</t>
    </rPh>
    <phoneticPr fontId="5"/>
  </si>
  <si>
    <t>①当該値は100%以上となっているものの、類似団体平均を下回る水準となっている。本事業は、給水収益のみでは費用を賄えておらず、毎年、一般会計からの補助金を繰り入れている状況である。また、工業団地への企業誘致はほぼ完了しており、水需要が今後増加する見込みはなく、厳しい経営環境となっている。
②累積欠損金は無い。
③近年は類似団体平均を大きく上回る水準となっているが、令和元年度においては前年度から大きく減少している。これは決算時において工事に係る未払金が発生したことによるものであり、前年度から資金が大幅に減少したということではない。
④企業債残高は無い。
⑤給水原価が供給単価を上回っているため、例年100%以下となっており、一般会計からの補助金を繰り入れて経営を行っている状況である。
⑥費用に対して有収水量が少ないことから、当該値が高くなる傾向があり、類似団体平均を上回っている状況である。
⑦水をあまり使用しないユーザー企業が多いため、配水量も少なくなっており、施設能力が過大となっている状況である。なお、平成28年度に施設能力を見直しており、2,400㎥/日から900㎥/日に変更を行ったところである。
⑧施設能力900㎥/日に対し、契約水量は291㎥/日となっており、多くの未売水が発生している状況である。一方、工業団地への企業誘致はほぼ完了しており、ユーザー企業の水需要も今後増加する見込みはないことから、当該値は今後も同水準で推移していく見通しである。</t>
    <rPh sb="40" eb="41">
      <t>ホン</t>
    </rPh>
    <rPh sb="41" eb="43">
      <t>ジギョウ</t>
    </rPh>
    <rPh sb="45" eb="47">
      <t>キュウスイ</t>
    </rPh>
    <rPh sb="47" eb="49">
      <t>シュウエキ</t>
    </rPh>
    <rPh sb="53" eb="55">
      <t>ヒヨウ</t>
    </rPh>
    <rPh sb="56" eb="57">
      <t>マカナ</t>
    </rPh>
    <rPh sb="63" eb="65">
      <t>マイトシ</t>
    </rPh>
    <rPh sb="66" eb="68">
      <t>イッパン</t>
    </rPh>
    <rPh sb="68" eb="70">
      <t>カイケイ</t>
    </rPh>
    <rPh sb="73" eb="76">
      <t>ホジョキン</t>
    </rPh>
    <rPh sb="77" eb="78">
      <t>ク</t>
    </rPh>
    <rPh sb="79" eb="80">
      <t>イ</t>
    </rPh>
    <rPh sb="93" eb="95">
      <t>コウギョウ</t>
    </rPh>
    <rPh sb="95" eb="97">
      <t>ダンチ</t>
    </rPh>
    <rPh sb="99" eb="101">
      <t>キギョウ</t>
    </rPh>
    <rPh sb="101" eb="103">
      <t>ユウチ</t>
    </rPh>
    <rPh sb="106" eb="108">
      <t>カンリョウ</t>
    </rPh>
    <rPh sb="157" eb="159">
      <t>キンネン</t>
    </rPh>
    <rPh sb="160" eb="162">
      <t>ルイジ</t>
    </rPh>
    <rPh sb="162" eb="164">
      <t>ダンタイ</t>
    </rPh>
    <rPh sb="164" eb="166">
      <t>ヘイキン</t>
    </rPh>
    <rPh sb="167" eb="168">
      <t>オオ</t>
    </rPh>
    <rPh sb="170" eb="172">
      <t>ウワマワ</t>
    </rPh>
    <rPh sb="173" eb="175">
      <t>スイジュン</t>
    </rPh>
    <rPh sb="183" eb="184">
      <t>レイ</t>
    </rPh>
    <rPh sb="184" eb="185">
      <t>ワ</t>
    </rPh>
    <rPh sb="185" eb="187">
      <t>ガンネン</t>
    </rPh>
    <rPh sb="187" eb="188">
      <t>ド</t>
    </rPh>
    <rPh sb="193" eb="195">
      <t>ゼンネン</t>
    </rPh>
    <rPh sb="195" eb="196">
      <t>ド</t>
    </rPh>
    <rPh sb="198" eb="199">
      <t>オオ</t>
    </rPh>
    <rPh sb="201" eb="203">
      <t>ゲンショウ</t>
    </rPh>
    <rPh sb="211" eb="213">
      <t>ケッサン</t>
    </rPh>
    <rPh sb="213" eb="214">
      <t>ジ</t>
    </rPh>
    <rPh sb="218" eb="220">
      <t>コウジ</t>
    </rPh>
    <rPh sb="221" eb="222">
      <t>カカ</t>
    </rPh>
    <rPh sb="223" eb="226">
      <t>ミバライキン</t>
    </rPh>
    <rPh sb="227" eb="229">
      <t>ハッセイ</t>
    </rPh>
    <rPh sb="247" eb="249">
      <t>シキン</t>
    </rPh>
    <rPh sb="250" eb="252">
      <t>オオハバ</t>
    </rPh>
    <rPh sb="253" eb="255">
      <t>ゲンショウ</t>
    </rPh>
    <rPh sb="269" eb="271">
      <t>キギョウ</t>
    </rPh>
    <rPh sb="271" eb="272">
      <t>サイ</t>
    </rPh>
    <rPh sb="272" eb="274">
      <t>ザンダカ</t>
    </rPh>
    <rPh sb="275" eb="276">
      <t>ナ</t>
    </rPh>
    <rPh sb="280" eb="282">
      <t>キュウスイ</t>
    </rPh>
    <rPh sb="282" eb="284">
      <t>ゲンカ</t>
    </rPh>
    <rPh sb="285" eb="287">
      <t>キョウキュウ</t>
    </rPh>
    <rPh sb="287" eb="289">
      <t>タンカ</t>
    </rPh>
    <rPh sb="290" eb="292">
      <t>ウワマワ</t>
    </rPh>
    <rPh sb="299" eb="301">
      <t>レイネン</t>
    </rPh>
    <rPh sb="305" eb="307">
      <t>イカ</t>
    </rPh>
    <rPh sb="330" eb="332">
      <t>ケイエイ</t>
    </rPh>
    <rPh sb="333" eb="334">
      <t>オコナ</t>
    </rPh>
    <rPh sb="338" eb="340">
      <t>ジョウキョウ</t>
    </rPh>
    <rPh sb="346" eb="348">
      <t>ヒヨウ</t>
    </rPh>
    <rPh sb="349" eb="350">
      <t>タイ</t>
    </rPh>
    <rPh sb="352" eb="354">
      <t>ユウシュウ</t>
    </rPh>
    <rPh sb="354" eb="356">
      <t>スイリョウ</t>
    </rPh>
    <rPh sb="357" eb="358">
      <t>スク</t>
    </rPh>
    <rPh sb="365" eb="367">
      <t>トウガイ</t>
    </rPh>
    <rPh sb="367" eb="368">
      <t>チ</t>
    </rPh>
    <rPh sb="369" eb="370">
      <t>タカ</t>
    </rPh>
    <rPh sb="373" eb="375">
      <t>ケイコウ</t>
    </rPh>
    <rPh sb="379" eb="381">
      <t>ルイジ</t>
    </rPh>
    <rPh sb="381" eb="383">
      <t>ダンタイ</t>
    </rPh>
    <rPh sb="383" eb="385">
      <t>ヘイキン</t>
    </rPh>
    <rPh sb="386" eb="388">
      <t>ウワマワ</t>
    </rPh>
    <rPh sb="392" eb="394">
      <t>ジョウキョウ</t>
    </rPh>
    <rPh sb="400" eb="401">
      <t>ミズ</t>
    </rPh>
    <rPh sb="405" eb="407">
      <t>シヨウ</t>
    </rPh>
    <rPh sb="417" eb="418">
      <t>オオ</t>
    </rPh>
    <rPh sb="422" eb="424">
      <t>ハイスイ</t>
    </rPh>
    <rPh sb="424" eb="425">
      <t>リョウ</t>
    </rPh>
    <rPh sb="426" eb="427">
      <t>スク</t>
    </rPh>
    <rPh sb="435" eb="437">
      <t>シセツ</t>
    </rPh>
    <rPh sb="437" eb="439">
      <t>ノウリョク</t>
    </rPh>
    <rPh sb="440" eb="442">
      <t>カダイ</t>
    </rPh>
    <rPh sb="448" eb="450">
      <t>ジョウキョウ</t>
    </rPh>
    <rPh sb="457" eb="459">
      <t>ヘイセイ</t>
    </rPh>
    <rPh sb="461" eb="462">
      <t>ネン</t>
    </rPh>
    <rPh sb="462" eb="463">
      <t>ド</t>
    </rPh>
    <rPh sb="464" eb="466">
      <t>シセツ</t>
    </rPh>
    <rPh sb="466" eb="468">
      <t>ノウリョク</t>
    </rPh>
    <rPh sb="469" eb="471">
      <t>ミナオ</t>
    </rPh>
    <rPh sb="483" eb="484">
      <t>ニチ</t>
    </rPh>
    <rPh sb="491" eb="492">
      <t>ニチ</t>
    </rPh>
    <rPh sb="493" eb="495">
      <t>ヘンコウ</t>
    </rPh>
    <rPh sb="496" eb="497">
      <t>オコナ</t>
    </rPh>
    <rPh sb="508" eb="510">
      <t>シセツ</t>
    </rPh>
    <rPh sb="510" eb="512">
      <t>ノウリョク</t>
    </rPh>
    <rPh sb="517" eb="518">
      <t>ニチ</t>
    </rPh>
    <rPh sb="519" eb="520">
      <t>タイ</t>
    </rPh>
    <rPh sb="522" eb="524">
      <t>ケイヤク</t>
    </rPh>
    <rPh sb="524" eb="526">
      <t>スイリョウ</t>
    </rPh>
    <rPh sb="532" eb="533">
      <t>ニチ</t>
    </rPh>
    <rPh sb="540" eb="541">
      <t>オオ</t>
    </rPh>
    <rPh sb="543" eb="544">
      <t>ミ</t>
    </rPh>
    <rPh sb="544" eb="545">
      <t>バイ</t>
    </rPh>
    <rPh sb="545" eb="546">
      <t>スイ</t>
    </rPh>
    <rPh sb="547" eb="549">
      <t>ハッセイ</t>
    </rPh>
    <rPh sb="553" eb="555">
      <t>ジョウキョウ</t>
    </rPh>
    <rPh sb="559" eb="561">
      <t>イッポウ</t>
    </rPh>
    <rPh sb="562" eb="564">
      <t>コウギョウ</t>
    </rPh>
    <rPh sb="564" eb="566">
      <t>ダンチ</t>
    </rPh>
    <rPh sb="568" eb="570">
      <t>キギョウ</t>
    </rPh>
    <rPh sb="570" eb="572">
      <t>ユウチ</t>
    </rPh>
    <rPh sb="575" eb="577">
      <t>カンリョウ</t>
    </rPh>
    <rPh sb="586" eb="588">
      <t>キギョウ</t>
    </rPh>
    <rPh sb="589" eb="590">
      <t>ミズ</t>
    </rPh>
    <rPh sb="590" eb="592">
      <t>ジュヨウ</t>
    </rPh>
    <rPh sb="593" eb="595">
      <t>コンゴ</t>
    </rPh>
    <rPh sb="595" eb="597">
      <t>ゾウカ</t>
    </rPh>
    <rPh sb="599" eb="601">
      <t>ミコ</t>
    </rPh>
    <rPh sb="610" eb="612">
      <t>トウガイ</t>
    </rPh>
    <rPh sb="612" eb="613">
      <t>チ</t>
    </rPh>
    <rPh sb="614" eb="616">
      <t>コンゴ</t>
    </rPh>
    <rPh sb="617" eb="620">
      <t>ドウスイジュン</t>
    </rPh>
    <rPh sb="621" eb="623">
      <t>スイイ</t>
    </rPh>
    <rPh sb="627" eb="629">
      <t>ミトオ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</si>
</sst>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61.04</c:v>
                </c:pt>
                <c:pt idx="1">
                  <c:v>55.15</c:v>
                </c:pt>
                <c:pt idx="2">
                  <c:v>51.51</c:v>
                </c:pt>
                <c:pt idx="3">
                  <c:v>51.42</c:v>
                </c:pt>
                <c:pt idx="4">
                  <c:v>50.92</c:v>
                </c:pt>
              </c:numCache>
            </c:numRef>
          </c:val>
          <c:extLst>
            <c:ext xmlns:c16="http://schemas.microsoft.com/office/drawing/2014/chart" uri="{C3380CC4-5D6E-409C-BE32-E72D297353CC}">
              <c16:uniqueId val="{00000000-C8DD-48CC-949C-0E54A82C79BE}"/>
            </c:ext>
          </c:extLst>
        </c:ser>
        <c:dLbls>
          <c:showLegendKey val="0"/>
          <c:showVal val="0"/>
          <c:showCatName val="0"/>
          <c:showSerName val="0"/>
          <c:showPercent val="0"/>
          <c:showBubbleSize val="0"/>
        </c:dLbls>
        <c:gapWidth val="150"/>
        <c:axId val="283267664"/>
        <c:axId val="28287423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C8DD-48CC-949C-0E54A82C79BE}"/>
            </c:ext>
          </c:extLst>
        </c:ser>
        <c:dLbls>
          <c:showLegendKey val="0"/>
          <c:showVal val="0"/>
          <c:showCatName val="0"/>
          <c:showSerName val="0"/>
          <c:showPercent val="0"/>
          <c:showBubbleSize val="0"/>
        </c:dLbls>
        <c:marker val="1"/>
        <c:smooth val="0"/>
        <c:axId val="283267664"/>
        <c:axId val="282874232"/>
      </c:lineChart>
      <c:catAx>
        <c:axId val="283267664"/>
        <c:scaling>
          <c:orientation val="minMax"/>
        </c:scaling>
        <c:delete val="1"/>
        <c:axPos val="b"/>
        <c:numFmt formatCode="General" sourceLinked="1"/>
        <c:majorTickMark val="none"/>
        <c:minorTickMark val="none"/>
        <c:tickLblPos val="none"/>
        <c:crossAx val="282874232"/>
        <c:crosses val="autoZero"/>
        <c:auto val="1"/>
        <c:lblAlgn val="ctr"/>
        <c:lblOffset val="100"/>
        <c:noMultiLvlLbl val="1"/>
      </c:catAx>
      <c:valAx>
        <c:axId val="2828742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32676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7C-4218-BAAD-C64A87D83CF3}"/>
            </c:ext>
          </c:extLst>
        </c:ser>
        <c:dLbls>
          <c:showLegendKey val="0"/>
          <c:showVal val="0"/>
          <c:showCatName val="0"/>
          <c:showSerName val="0"/>
          <c:showPercent val="0"/>
          <c:showBubbleSize val="0"/>
        </c:dLbls>
        <c:gapWidth val="150"/>
        <c:axId val="284713456"/>
        <c:axId val="28471384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947C-4218-BAAD-C64A87D83CF3}"/>
            </c:ext>
          </c:extLst>
        </c:ser>
        <c:dLbls>
          <c:showLegendKey val="0"/>
          <c:showVal val="0"/>
          <c:showCatName val="0"/>
          <c:showSerName val="0"/>
          <c:showPercent val="0"/>
          <c:showBubbleSize val="0"/>
        </c:dLbls>
        <c:marker val="1"/>
        <c:smooth val="0"/>
        <c:axId val="284713456"/>
        <c:axId val="284713848"/>
      </c:lineChart>
      <c:catAx>
        <c:axId val="284713456"/>
        <c:scaling>
          <c:orientation val="minMax"/>
        </c:scaling>
        <c:delete val="1"/>
        <c:axPos val="b"/>
        <c:numFmt formatCode="General" sourceLinked="1"/>
        <c:majorTickMark val="none"/>
        <c:minorTickMark val="none"/>
        <c:tickLblPos val="none"/>
        <c:crossAx val="284713848"/>
        <c:crosses val="autoZero"/>
        <c:auto val="1"/>
        <c:lblAlgn val="ctr"/>
        <c:lblOffset val="100"/>
        <c:noMultiLvlLbl val="1"/>
      </c:catAx>
      <c:valAx>
        <c:axId val="2847138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47134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123.09</c:v>
                </c:pt>
                <c:pt idx="1">
                  <c:v>105.52</c:v>
                </c:pt>
                <c:pt idx="2">
                  <c:v>109.57</c:v>
                </c:pt>
                <c:pt idx="3">
                  <c:v>110.79</c:v>
                </c:pt>
                <c:pt idx="4">
                  <c:v>110.13</c:v>
                </c:pt>
              </c:numCache>
            </c:numRef>
          </c:val>
          <c:extLst>
            <c:ext xmlns:c16="http://schemas.microsoft.com/office/drawing/2014/chart" uri="{C3380CC4-5D6E-409C-BE32-E72D297353CC}">
              <c16:uniqueId val="{00000000-1B16-427C-B7EC-09776B206FC7}"/>
            </c:ext>
          </c:extLst>
        </c:ser>
        <c:dLbls>
          <c:showLegendKey val="0"/>
          <c:showVal val="0"/>
          <c:showCatName val="0"/>
          <c:showSerName val="0"/>
          <c:showPercent val="0"/>
          <c:showBubbleSize val="0"/>
        </c:dLbls>
        <c:gapWidth val="150"/>
        <c:axId val="284714632"/>
        <c:axId val="28471502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1B16-427C-B7EC-09776B206FC7}"/>
            </c:ext>
          </c:extLst>
        </c:ser>
        <c:dLbls>
          <c:showLegendKey val="0"/>
          <c:showVal val="0"/>
          <c:showCatName val="0"/>
          <c:showSerName val="0"/>
          <c:showPercent val="0"/>
          <c:showBubbleSize val="0"/>
        </c:dLbls>
        <c:marker val="1"/>
        <c:smooth val="0"/>
        <c:axId val="284714632"/>
        <c:axId val="284715024"/>
      </c:lineChart>
      <c:catAx>
        <c:axId val="284714632"/>
        <c:scaling>
          <c:orientation val="minMax"/>
        </c:scaling>
        <c:delete val="1"/>
        <c:axPos val="b"/>
        <c:numFmt formatCode="General" sourceLinked="1"/>
        <c:majorTickMark val="none"/>
        <c:minorTickMark val="none"/>
        <c:tickLblPos val="none"/>
        <c:crossAx val="284715024"/>
        <c:crosses val="autoZero"/>
        <c:auto val="1"/>
        <c:lblAlgn val="ctr"/>
        <c:lblOffset val="100"/>
        <c:noMultiLvlLbl val="1"/>
      </c:catAx>
      <c:valAx>
        <c:axId val="284715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47146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72-46D3-AD4A-D4E51697402B}"/>
            </c:ext>
          </c:extLst>
        </c:ser>
        <c:dLbls>
          <c:showLegendKey val="0"/>
          <c:showVal val="0"/>
          <c:showCatName val="0"/>
          <c:showSerName val="0"/>
          <c:showPercent val="0"/>
          <c:showBubbleSize val="0"/>
        </c:dLbls>
        <c:gapWidth val="150"/>
        <c:axId val="283882976"/>
        <c:axId val="28394897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A072-46D3-AD4A-D4E51697402B}"/>
            </c:ext>
          </c:extLst>
        </c:ser>
        <c:dLbls>
          <c:showLegendKey val="0"/>
          <c:showVal val="0"/>
          <c:showCatName val="0"/>
          <c:showSerName val="0"/>
          <c:showPercent val="0"/>
          <c:showBubbleSize val="0"/>
        </c:dLbls>
        <c:marker val="1"/>
        <c:smooth val="0"/>
        <c:axId val="283882976"/>
        <c:axId val="283948976"/>
      </c:lineChart>
      <c:catAx>
        <c:axId val="283882976"/>
        <c:scaling>
          <c:orientation val="minMax"/>
        </c:scaling>
        <c:delete val="1"/>
        <c:axPos val="b"/>
        <c:numFmt formatCode="General" sourceLinked="1"/>
        <c:majorTickMark val="none"/>
        <c:minorTickMark val="none"/>
        <c:tickLblPos val="none"/>
        <c:crossAx val="283948976"/>
        <c:crosses val="autoZero"/>
        <c:auto val="1"/>
        <c:lblAlgn val="ctr"/>
        <c:lblOffset val="100"/>
        <c:noMultiLvlLbl val="1"/>
      </c:catAx>
      <c:valAx>
        <c:axId val="2839489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38829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F7-4DA5-AD25-B50F17D3A4F0}"/>
            </c:ext>
          </c:extLst>
        </c:ser>
        <c:dLbls>
          <c:showLegendKey val="0"/>
          <c:showVal val="0"/>
          <c:showCatName val="0"/>
          <c:showSerName val="0"/>
          <c:showPercent val="0"/>
          <c:showBubbleSize val="0"/>
        </c:dLbls>
        <c:gapWidth val="150"/>
        <c:axId val="283953072"/>
        <c:axId val="23415023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C4F7-4DA5-AD25-B50F17D3A4F0}"/>
            </c:ext>
          </c:extLst>
        </c:ser>
        <c:dLbls>
          <c:showLegendKey val="0"/>
          <c:showVal val="0"/>
          <c:showCatName val="0"/>
          <c:showSerName val="0"/>
          <c:showPercent val="0"/>
          <c:showBubbleSize val="0"/>
        </c:dLbls>
        <c:marker val="1"/>
        <c:smooth val="0"/>
        <c:axId val="283953072"/>
        <c:axId val="234150232"/>
      </c:lineChart>
      <c:catAx>
        <c:axId val="283953072"/>
        <c:scaling>
          <c:orientation val="minMax"/>
        </c:scaling>
        <c:delete val="1"/>
        <c:axPos val="b"/>
        <c:numFmt formatCode="General" sourceLinked="1"/>
        <c:majorTickMark val="none"/>
        <c:minorTickMark val="none"/>
        <c:tickLblPos val="none"/>
        <c:crossAx val="234150232"/>
        <c:crosses val="autoZero"/>
        <c:auto val="1"/>
        <c:lblAlgn val="ctr"/>
        <c:lblOffset val="100"/>
        <c:noMultiLvlLbl val="1"/>
      </c:catAx>
      <c:valAx>
        <c:axId val="2341502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39530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6496.39</c:v>
                </c:pt>
                <c:pt idx="1">
                  <c:v>4820.71</c:v>
                </c:pt>
                <c:pt idx="2">
                  <c:v>6725.98</c:v>
                </c:pt>
                <c:pt idx="3">
                  <c:v>6971.25</c:v>
                </c:pt>
                <c:pt idx="4">
                  <c:v>354.15</c:v>
                </c:pt>
              </c:numCache>
            </c:numRef>
          </c:val>
          <c:extLst>
            <c:ext xmlns:c16="http://schemas.microsoft.com/office/drawing/2014/chart" uri="{C3380CC4-5D6E-409C-BE32-E72D297353CC}">
              <c16:uniqueId val="{00000000-8A0A-4B6D-B537-6B363A7379FD}"/>
            </c:ext>
          </c:extLst>
        </c:ser>
        <c:dLbls>
          <c:showLegendKey val="0"/>
          <c:showVal val="0"/>
          <c:showCatName val="0"/>
          <c:showSerName val="0"/>
          <c:showPercent val="0"/>
          <c:showBubbleSize val="0"/>
        </c:dLbls>
        <c:gapWidth val="150"/>
        <c:axId val="284125328"/>
        <c:axId val="284125720"/>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8A0A-4B6D-B537-6B363A7379FD}"/>
            </c:ext>
          </c:extLst>
        </c:ser>
        <c:dLbls>
          <c:showLegendKey val="0"/>
          <c:showVal val="0"/>
          <c:showCatName val="0"/>
          <c:showSerName val="0"/>
          <c:showPercent val="0"/>
          <c:showBubbleSize val="0"/>
        </c:dLbls>
        <c:marker val="1"/>
        <c:smooth val="0"/>
        <c:axId val="284125328"/>
        <c:axId val="284125720"/>
      </c:lineChart>
      <c:catAx>
        <c:axId val="284125328"/>
        <c:scaling>
          <c:orientation val="minMax"/>
        </c:scaling>
        <c:delete val="1"/>
        <c:axPos val="b"/>
        <c:numFmt formatCode="General" sourceLinked="1"/>
        <c:majorTickMark val="none"/>
        <c:minorTickMark val="none"/>
        <c:tickLblPos val="none"/>
        <c:crossAx val="284125720"/>
        <c:crosses val="autoZero"/>
        <c:auto val="1"/>
        <c:lblAlgn val="ctr"/>
        <c:lblOffset val="100"/>
        <c:noMultiLvlLbl val="1"/>
      </c:catAx>
      <c:valAx>
        <c:axId val="2841257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41253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CD-4FBE-A264-95DC69C48B83}"/>
            </c:ext>
          </c:extLst>
        </c:ser>
        <c:dLbls>
          <c:showLegendKey val="0"/>
          <c:showVal val="0"/>
          <c:showCatName val="0"/>
          <c:showSerName val="0"/>
          <c:showPercent val="0"/>
          <c:showBubbleSize val="0"/>
        </c:dLbls>
        <c:gapWidth val="150"/>
        <c:axId val="284126896"/>
        <c:axId val="284127288"/>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8ECD-4FBE-A264-95DC69C48B83}"/>
            </c:ext>
          </c:extLst>
        </c:ser>
        <c:dLbls>
          <c:showLegendKey val="0"/>
          <c:showVal val="0"/>
          <c:showCatName val="0"/>
          <c:showSerName val="0"/>
          <c:showPercent val="0"/>
          <c:showBubbleSize val="0"/>
        </c:dLbls>
        <c:marker val="1"/>
        <c:smooth val="0"/>
        <c:axId val="284126896"/>
        <c:axId val="284127288"/>
      </c:lineChart>
      <c:catAx>
        <c:axId val="284126896"/>
        <c:scaling>
          <c:orientation val="minMax"/>
        </c:scaling>
        <c:delete val="1"/>
        <c:axPos val="b"/>
        <c:numFmt formatCode="General" sourceLinked="1"/>
        <c:majorTickMark val="none"/>
        <c:minorTickMark val="none"/>
        <c:tickLblPos val="none"/>
        <c:crossAx val="284127288"/>
        <c:crosses val="autoZero"/>
        <c:auto val="1"/>
        <c:lblAlgn val="ctr"/>
        <c:lblOffset val="100"/>
        <c:noMultiLvlLbl val="1"/>
      </c:catAx>
      <c:valAx>
        <c:axId val="2841272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41268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98.97</c:v>
                </c:pt>
                <c:pt idx="1">
                  <c:v>77.67</c:v>
                </c:pt>
                <c:pt idx="2">
                  <c:v>61.52</c:v>
                </c:pt>
                <c:pt idx="3">
                  <c:v>91.86</c:v>
                </c:pt>
                <c:pt idx="4">
                  <c:v>92.98</c:v>
                </c:pt>
              </c:numCache>
            </c:numRef>
          </c:val>
          <c:extLst>
            <c:ext xmlns:c16="http://schemas.microsoft.com/office/drawing/2014/chart" uri="{C3380CC4-5D6E-409C-BE32-E72D297353CC}">
              <c16:uniqueId val="{00000000-562F-4AEE-BAB0-0F458E81D4FF}"/>
            </c:ext>
          </c:extLst>
        </c:ser>
        <c:dLbls>
          <c:showLegendKey val="0"/>
          <c:showVal val="0"/>
          <c:showCatName val="0"/>
          <c:showSerName val="0"/>
          <c:showPercent val="0"/>
          <c:showBubbleSize val="0"/>
        </c:dLbls>
        <c:gapWidth val="150"/>
        <c:axId val="234151016"/>
        <c:axId val="234149840"/>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562F-4AEE-BAB0-0F458E81D4FF}"/>
            </c:ext>
          </c:extLst>
        </c:ser>
        <c:dLbls>
          <c:showLegendKey val="0"/>
          <c:showVal val="0"/>
          <c:showCatName val="0"/>
          <c:showSerName val="0"/>
          <c:showPercent val="0"/>
          <c:showBubbleSize val="0"/>
        </c:dLbls>
        <c:marker val="1"/>
        <c:smooth val="0"/>
        <c:axId val="234151016"/>
        <c:axId val="234149840"/>
      </c:lineChart>
      <c:catAx>
        <c:axId val="234151016"/>
        <c:scaling>
          <c:orientation val="minMax"/>
        </c:scaling>
        <c:delete val="1"/>
        <c:axPos val="b"/>
        <c:numFmt formatCode="General" sourceLinked="1"/>
        <c:majorTickMark val="none"/>
        <c:minorTickMark val="none"/>
        <c:tickLblPos val="none"/>
        <c:crossAx val="234149840"/>
        <c:crosses val="autoZero"/>
        <c:auto val="1"/>
        <c:lblAlgn val="ctr"/>
        <c:lblOffset val="100"/>
        <c:noMultiLvlLbl val="1"/>
      </c:catAx>
      <c:valAx>
        <c:axId val="2341498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341510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50.98</c:v>
                </c:pt>
                <c:pt idx="1">
                  <c:v>63.46</c:v>
                </c:pt>
                <c:pt idx="2">
                  <c:v>81.91</c:v>
                </c:pt>
                <c:pt idx="3">
                  <c:v>52.48</c:v>
                </c:pt>
                <c:pt idx="4">
                  <c:v>54.03</c:v>
                </c:pt>
              </c:numCache>
            </c:numRef>
          </c:val>
          <c:extLst>
            <c:ext xmlns:c16="http://schemas.microsoft.com/office/drawing/2014/chart" uri="{C3380CC4-5D6E-409C-BE32-E72D297353CC}">
              <c16:uniqueId val="{00000000-7E77-4534-80B5-65A02005D38D}"/>
            </c:ext>
          </c:extLst>
        </c:ser>
        <c:dLbls>
          <c:showLegendKey val="0"/>
          <c:showVal val="0"/>
          <c:showCatName val="0"/>
          <c:showSerName val="0"/>
          <c:showPercent val="0"/>
          <c:showBubbleSize val="0"/>
        </c:dLbls>
        <c:gapWidth val="150"/>
        <c:axId val="234150624"/>
        <c:axId val="28412807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7E77-4534-80B5-65A02005D38D}"/>
            </c:ext>
          </c:extLst>
        </c:ser>
        <c:dLbls>
          <c:showLegendKey val="0"/>
          <c:showVal val="0"/>
          <c:showCatName val="0"/>
          <c:showSerName val="0"/>
          <c:showPercent val="0"/>
          <c:showBubbleSize val="0"/>
        </c:dLbls>
        <c:marker val="1"/>
        <c:smooth val="0"/>
        <c:axId val="234150624"/>
        <c:axId val="284128072"/>
      </c:lineChart>
      <c:catAx>
        <c:axId val="234150624"/>
        <c:scaling>
          <c:orientation val="minMax"/>
        </c:scaling>
        <c:delete val="1"/>
        <c:axPos val="b"/>
        <c:numFmt formatCode="General" sourceLinked="1"/>
        <c:majorTickMark val="none"/>
        <c:minorTickMark val="none"/>
        <c:tickLblPos val="none"/>
        <c:crossAx val="284128072"/>
        <c:crosses val="autoZero"/>
        <c:auto val="1"/>
        <c:lblAlgn val="ctr"/>
        <c:lblOffset val="100"/>
        <c:noMultiLvlLbl val="1"/>
      </c:catAx>
      <c:valAx>
        <c:axId val="2841280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341506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6.71</c:v>
                </c:pt>
                <c:pt idx="1">
                  <c:v>18</c:v>
                </c:pt>
                <c:pt idx="2">
                  <c:v>17.78</c:v>
                </c:pt>
                <c:pt idx="3">
                  <c:v>19</c:v>
                </c:pt>
                <c:pt idx="4">
                  <c:v>20.78</c:v>
                </c:pt>
              </c:numCache>
            </c:numRef>
          </c:val>
          <c:extLst>
            <c:ext xmlns:c16="http://schemas.microsoft.com/office/drawing/2014/chart" uri="{C3380CC4-5D6E-409C-BE32-E72D297353CC}">
              <c16:uniqueId val="{00000000-40F4-4D9F-8E34-CCE8F7EAB331}"/>
            </c:ext>
          </c:extLst>
        </c:ser>
        <c:dLbls>
          <c:showLegendKey val="0"/>
          <c:showVal val="0"/>
          <c:showCatName val="0"/>
          <c:showSerName val="0"/>
          <c:showPercent val="0"/>
          <c:showBubbleSize val="0"/>
        </c:dLbls>
        <c:gapWidth val="150"/>
        <c:axId val="284128856"/>
        <c:axId val="284711888"/>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40F4-4D9F-8E34-CCE8F7EAB331}"/>
            </c:ext>
          </c:extLst>
        </c:ser>
        <c:dLbls>
          <c:showLegendKey val="0"/>
          <c:showVal val="0"/>
          <c:showCatName val="0"/>
          <c:showSerName val="0"/>
          <c:showPercent val="0"/>
          <c:showBubbleSize val="0"/>
        </c:dLbls>
        <c:marker val="1"/>
        <c:smooth val="0"/>
        <c:axId val="284128856"/>
        <c:axId val="284711888"/>
      </c:lineChart>
      <c:catAx>
        <c:axId val="284128856"/>
        <c:scaling>
          <c:orientation val="minMax"/>
        </c:scaling>
        <c:delete val="1"/>
        <c:axPos val="b"/>
        <c:numFmt formatCode="General" sourceLinked="1"/>
        <c:majorTickMark val="none"/>
        <c:minorTickMark val="none"/>
        <c:tickLblPos val="none"/>
        <c:crossAx val="284711888"/>
        <c:crosses val="autoZero"/>
        <c:auto val="1"/>
        <c:lblAlgn val="ctr"/>
        <c:lblOffset val="100"/>
        <c:noMultiLvlLbl val="1"/>
      </c:catAx>
      <c:valAx>
        <c:axId val="2847118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41288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11.67</c:v>
                </c:pt>
                <c:pt idx="1">
                  <c:v>31.11</c:v>
                </c:pt>
                <c:pt idx="2">
                  <c:v>31.22</c:v>
                </c:pt>
                <c:pt idx="3">
                  <c:v>32.33</c:v>
                </c:pt>
                <c:pt idx="4">
                  <c:v>32.33</c:v>
                </c:pt>
              </c:numCache>
            </c:numRef>
          </c:val>
          <c:extLst>
            <c:ext xmlns:c16="http://schemas.microsoft.com/office/drawing/2014/chart" uri="{C3380CC4-5D6E-409C-BE32-E72D297353CC}">
              <c16:uniqueId val="{00000000-0CDC-4744-B771-CC10DAEF1234}"/>
            </c:ext>
          </c:extLst>
        </c:ser>
        <c:dLbls>
          <c:showLegendKey val="0"/>
          <c:showVal val="0"/>
          <c:showCatName val="0"/>
          <c:showSerName val="0"/>
          <c:showPercent val="0"/>
          <c:showBubbleSize val="0"/>
        </c:dLbls>
        <c:gapWidth val="150"/>
        <c:axId val="284126504"/>
        <c:axId val="28471267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0CDC-4744-B771-CC10DAEF1234}"/>
            </c:ext>
          </c:extLst>
        </c:ser>
        <c:dLbls>
          <c:showLegendKey val="0"/>
          <c:showVal val="0"/>
          <c:showCatName val="0"/>
          <c:showSerName val="0"/>
          <c:showPercent val="0"/>
          <c:showBubbleSize val="0"/>
        </c:dLbls>
        <c:marker val="1"/>
        <c:smooth val="0"/>
        <c:axId val="284126504"/>
        <c:axId val="284712672"/>
      </c:lineChart>
      <c:catAx>
        <c:axId val="284126504"/>
        <c:scaling>
          <c:orientation val="minMax"/>
        </c:scaling>
        <c:delete val="1"/>
        <c:axPos val="b"/>
        <c:numFmt formatCode="General" sourceLinked="1"/>
        <c:majorTickMark val="none"/>
        <c:minorTickMark val="none"/>
        <c:tickLblPos val="none"/>
        <c:crossAx val="284712672"/>
        <c:crosses val="autoZero"/>
        <c:auto val="1"/>
        <c:lblAlgn val="ctr"/>
        <c:lblOffset val="100"/>
        <c:noMultiLvlLbl val="1"/>
      </c:catAx>
      <c:valAx>
        <c:axId val="2847126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841265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鹿児島県　霧島市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900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187</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89.7</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22</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291</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106</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123.09</v>
      </c>
      <c r="Y32" s="107"/>
      <c r="Z32" s="107"/>
      <c r="AA32" s="107"/>
      <c r="AB32" s="107"/>
      <c r="AC32" s="107"/>
      <c r="AD32" s="107"/>
      <c r="AE32" s="107"/>
      <c r="AF32" s="107"/>
      <c r="AG32" s="107"/>
      <c r="AH32" s="107"/>
      <c r="AI32" s="107"/>
      <c r="AJ32" s="107"/>
      <c r="AK32" s="107"/>
      <c r="AL32" s="107"/>
      <c r="AM32" s="107"/>
      <c r="AN32" s="107"/>
      <c r="AO32" s="107"/>
      <c r="AP32" s="107"/>
      <c r="AQ32" s="108"/>
      <c r="AR32" s="106">
        <f>データ!U6</f>
        <v>105.52</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109.57</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110.79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110.13</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6496.39</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4820.71</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6725.98</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6971.25</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354.15</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118.03</v>
      </c>
      <c r="Y33" s="107"/>
      <c r="Z33" s="107"/>
      <c r="AA33" s="107"/>
      <c r="AB33" s="107"/>
      <c r="AC33" s="107"/>
      <c r="AD33" s="107"/>
      <c r="AE33" s="107"/>
      <c r="AF33" s="107"/>
      <c r="AG33" s="107"/>
      <c r="AH33" s="107"/>
      <c r="AI33" s="107"/>
      <c r="AJ33" s="107"/>
      <c r="AK33" s="107"/>
      <c r="AL33" s="107"/>
      <c r="AM33" s="107"/>
      <c r="AN33" s="107"/>
      <c r="AO33" s="107"/>
      <c r="AP33" s="107"/>
      <c r="AQ33" s="108"/>
      <c r="AR33" s="106">
        <f>データ!Z6</f>
        <v>120</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113.67</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110.79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108.76</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101.87</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115.82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118.97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121.15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125.8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742.59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549.77</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730.25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868.31</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732.52</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430.97</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536.28</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514.66</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504.81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498.01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104</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98.97</v>
      </c>
      <c r="Y55" s="107"/>
      <c r="Z55" s="107"/>
      <c r="AA55" s="107"/>
      <c r="AB55" s="107"/>
      <c r="AC55" s="107"/>
      <c r="AD55" s="107"/>
      <c r="AE55" s="107"/>
      <c r="AF55" s="107"/>
      <c r="AG55" s="107"/>
      <c r="AH55" s="107"/>
      <c r="AI55" s="107"/>
      <c r="AJ55" s="107"/>
      <c r="AK55" s="107"/>
      <c r="AL55" s="107"/>
      <c r="AM55" s="107"/>
      <c r="AN55" s="107"/>
      <c r="AO55" s="107"/>
      <c r="AP55" s="107"/>
      <c r="AQ55" s="108"/>
      <c r="AR55" s="106">
        <f>データ!BM6</f>
        <v>77.67</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61.52</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91.86</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92.98</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50.98</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63.46</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81.91</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52.48</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54.03</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6.71</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18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17.78</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19</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20.78</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11.67</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31.11</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31.22</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32.33</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32.33</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100.16</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100.54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95.99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94.91</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90.22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42.5</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42.19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44.55</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47.36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49.94</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35.909999999999997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35.54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35.24</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35.22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34.92</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52.54</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50.81</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50.28</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51.42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50.9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61.04</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55.15</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51.51</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51.42</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50.92</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53.92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53.32</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53.49</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54.3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3.4</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3.56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3.46</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3.28</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4.66</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0.19</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0.06</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0.02</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0.06</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37</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8i5Kyz2R+CFtuwQO7GzGnfcAugTgYXyGEvaV+J59M57/HgVS7wq2WpH2IK3+qRt+aQPOB7Djz5PBmAo4kxkYqQ==" saltValue="QBsYkXISKEW4WI7of7GBT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123.09</v>
      </c>
      <c r="U6" s="52">
        <f>U7</f>
        <v>105.52</v>
      </c>
      <c r="V6" s="52">
        <f>V7</f>
        <v>109.57</v>
      </c>
      <c r="W6" s="52">
        <f>W7</f>
        <v>110.79</v>
      </c>
      <c r="X6" s="52">
        <f t="shared" si="3"/>
        <v>110.13</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6496.39</v>
      </c>
      <c r="AQ6" s="52">
        <f>AQ7</f>
        <v>4820.71</v>
      </c>
      <c r="AR6" s="52">
        <f>AR7</f>
        <v>6725.98</v>
      </c>
      <c r="AS6" s="52">
        <f>AS7</f>
        <v>6971.25</v>
      </c>
      <c r="AT6" s="52">
        <f t="shared" si="3"/>
        <v>354.15</v>
      </c>
      <c r="AU6" s="52">
        <f t="shared" si="3"/>
        <v>742.59</v>
      </c>
      <c r="AV6" s="52">
        <f t="shared" si="3"/>
        <v>549.77</v>
      </c>
      <c r="AW6" s="52">
        <f t="shared" si="3"/>
        <v>730.25</v>
      </c>
      <c r="AX6" s="52">
        <f t="shared" si="3"/>
        <v>868.31</v>
      </c>
      <c r="AY6" s="52">
        <f t="shared" si="3"/>
        <v>732.52</v>
      </c>
      <c r="AZ6" s="50" t="str">
        <f>IF(AZ7="-","【-】","【"&amp;SUBSTITUTE(TEXT(AZ7,"#,##0.00"),"-","△")&amp;"】")</f>
        <v>【420.52】</v>
      </c>
      <c r="BA6" s="52">
        <f t="shared" si="3"/>
        <v>0</v>
      </c>
      <c r="BB6" s="52">
        <f>BB7</f>
        <v>0</v>
      </c>
      <c r="BC6" s="52">
        <f>BC7</f>
        <v>0</v>
      </c>
      <c r="BD6" s="52">
        <f>BD7</f>
        <v>0</v>
      </c>
      <c r="BE6" s="52">
        <f t="shared" si="3"/>
        <v>0</v>
      </c>
      <c r="BF6" s="52">
        <f t="shared" si="3"/>
        <v>430.97</v>
      </c>
      <c r="BG6" s="52">
        <f t="shared" si="3"/>
        <v>536.28</v>
      </c>
      <c r="BH6" s="52">
        <f t="shared" si="3"/>
        <v>514.66</v>
      </c>
      <c r="BI6" s="52">
        <f t="shared" si="3"/>
        <v>504.81</v>
      </c>
      <c r="BJ6" s="52">
        <f t="shared" si="3"/>
        <v>498.01</v>
      </c>
      <c r="BK6" s="50" t="str">
        <f>IF(BK7="-","【-】","【"&amp;SUBSTITUTE(TEXT(BK7,"#,##0.00"),"-","△")&amp;"】")</f>
        <v>【238.81】</v>
      </c>
      <c r="BL6" s="52">
        <f t="shared" si="3"/>
        <v>98.97</v>
      </c>
      <c r="BM6" s="52">
        <f>BM7</f>
        <v>77.67</v>
      </c>
      <c r="BN6" s="52">
        <f>BN7</f>
        <v>61.52</v>
      </c>
      <c r="BO6" s="52">
        <f>BO7</f>
        <v>91.86</v>
      </c>
      <c r="BP6" s="52">
        <f t="shared" si="3"/>
        <v>92.98</v>
      </c>
      <c r="BQ6" s="52">
        <f t="shared" si="3"/>
        <v>100.16</v>
      </c>
      <c r="BR6" s="52">
        <f t="shared" si="3"/>
        <v>100.54</v>
      </c>
      <c r="BS6" s="52">
        <f t="shared" si="3"/>
        <v>95.99</v>
      </c>
      <c r="BT6" s="52">
        <f t="shared" si="3"/>
        <v>94.91</v>
      </c>
      <c r="BU6" s="52">
        <f t="shared" si="3"/>
        <v>90.22</v>
      </c>
      <c r="BV6" s="50" t="str">
        <f>IF(BV7="-","【-】","【"&amp;SUBSTITUTE(TEXT(BV7,"#,##0.00"),"-","△")&amp;"】")</f>
        <v>【115.00】</v>
      </c>
      <c r="BW6" s="52">
        <f t="shared" si="3"/>
        <v>50.98</v>
      </c>
      <c r="BX6" s="52">
        <f>BX7</f>
        <v>63.46</v>
      </c>
      <c r="BY6" s="52">
        <f>BY7</f>
        <v>81.91</v>
      </c>
      <c r="BZ6" s="52">
        <f>BZ7</f>
        <v>52.48</v>
      </c>
      <c r="CA6" s="52">
        <f t="shared" si="3"/>
        <v>54.03</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6.71</v>
      </c>
      <c r="CI6" s="52">
        <f>CI7</f>
        <v>18</v>
      </c>
      <c r="CJ6" s="52">
        <f>CJ7</f>
        <v>17.78</v>
      </c>
      <c r="CK6" s="52">
        <f>CK7</f>
        <v>19</v>
      </c>
      <c r="CL6" s="52">
        <f t="shared" si="5"/>
        <v>20.78</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11.67</v>
      </c>
      <c r="CT6" s="52">
        <f>CT7</f>
        <v>31.11</v>
      </c>
      <c r="CU6" s="52">
        <f>CU7</f>
        <v>31.22</v>
      </c>
      <c r="CV6" s="52">
        <f>CV7</f>
        <v>32.33</v>
      </c>
      <c r="CW6" s="52">
        <f t="shared" si="6"/>
        <v>32.33</v>
      </c>
      <c r="CX6" s="52">
        <f t="shared" si="6"/>
        <v>52.54</v>
      </c>
      <c r="CY6" s="52">
        <f t="shared" si="6"/>
        <v>50.81</v>
      </c>
      <c r="CZ6" s="52">
        <f t="shared" si="6"/>
        <v>50.28</v>
      </c>
      <c r="DA6" s="52">
        <f t="shared" si="6"/>
        <v>51.42</v>
      </c>
      <c r="DB6" s="52">
        <f t="shared" si="6"/>
        <v>50.9</v>
      </c>
      <c r="DC6" s="50" t="str">
        <f>IF(DC7="-","【-】","【"&amp;SUBSTITUTE(TEXT(DC7,"#,##0.00"),"-","△")&amp;"】")</f>
        <v>【77.39】</v>
      </c>
      <c r="DD6" s="52">
        <f t="shared" ref="DD6:DM6" si="7">DD7</f>
        <v>61.04</v>
      </c>
      <c r="DE6" s="52">
        <f>DE7</f>
        <v>55.15</v>
      </c>
      <c r="DF6" s="52">
        <f>DF7</f>
        <v>51.51</v>
      </c>
      <c r="DG6" s="52">
        <f>DG7</f>
        <v>51.42</v>
      </c>
      <c r="DH6" s="52">
        <f t="shared" si="7"/>
        <v>50.92</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900</v>
      </c>
      <c r="L7" s="54" t="s">
        <v>96</v>
      </c>
      <c r="M7" s="55">
        <v>1</v>
      </c>
      <c r="N7" s="55">
        <v>187</v>
      </c>
      <c r="O7" s="56" t="s">
        <v>97</v>
      </c>
      <c r="P7" s="56">
        <v>89.7</v>
      </c>
      <c r="Q7" s="55">
        <v>22</v>
      </c>
      <c r="R7" s="55">
        <v>291</v>
      </c>
      <c r="S7" s="54" t="s">
        <v>98</v>
      </c>
      <c r="T7" s="57">
        <v>123.09</v>
      </c>
      <c r="U7" s="57">
        <v>105.52</v>
      </c>
      <c r="V7" s="57">
        <v>109.57</v>
      </c>
      <c r="W7" s="57">
        <v>110.79</v>
      </c>
      <c r="X7" s="57">
        <v>110.13</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6496.39</v>
      </c>
      <c r="AQ7" s="57">
        <v>4820.71</v>
      </c>
      <c r="AR7" s="57">
        <v>6725.98</v>
      </c>
      <c r="AS7" s="57">
        <v>6971.25</v>
      </c>
      <c r="AT7" s="57">
        <v>354.15</v>
      </c>
      <c r="AU7" s="57">
        <v>742.59</v>
      </c>
      <c r="AV7" s="57">
        <v>549.77</v>
      </c>
      <c r="AW7" s="57">
        <v>730.25</v>
      </c>
      <c r="AX7" s="57">
        <v>868.31</v>
      </c>
      <c r="AY7" s="57">
        <v>732.52</v>
      </c>
      <c r="AZ7" s="57">
        <v>420.52</v>
      </c>
      <c r="BA7" s="57">
        <v>0</v>
      </c>
      <c r="BB7" s="57">
        <v>0</v>
      </c>
      <c r="BC7" s="57">
        <v>0</v>
      </c>
      <c r="BD7" s="57">
        <v>0</v>
      </c>
      <c r="BE7" s="57">
        <v>0</v>
      </c>
      <c r="BF7" s="57">
        <v>430.97</v>
      </c>
      <c r="BG7" s="57">
        <v>536.28</v>
      </c>
      <c r="BH7" s="57">
        <v>514.66</v>
      </c>
      <c r="BI7" s="57">
        <v>504.81</v>
      </c>
      <c r="BJ7" s="57">
        <v>498.01</v>
      </c>
      <c r="BK7" s="57">
        <v>238.81</v>
      </c>
      <c r="BL7" s="57">
        <v>98.97</v>
      </c>
      <c r="BM7" s="57">
        <v>77.67</v>
      </c>
      <c r="BN7" s="57">
        <v>61.52</v>
      </c>
      <c r="BO7" s="57">
        <v>91.86</v>
      </c>
      <c r="BP7" s="57">
        <v>92.98</v>
      </c>
      <c r="BQ7" s="57">
        <v>100.16</v>
      </c>
      <c r="BR7" s="57">
        <v>100.54</v>
      </c>
      <c r="BS7" s="57">
        <v>95.99</v>
      </c>
      <c r="BT7" s="57">
        <v>94.91</v>
      </c>
      <c r="BU7" s="57">
        <v>90.22</v>
      </c>
      <c r="BV7" s="57">
        <v>115</v>
      </c>
      <c r="BW7" s="57">
        <v>50.98</v>
      </c>
      <c r="BX7" s="57">
        <v>63.46</v>
      </c>
      <c r="BY7" s="57">
        <v>81.91</v>
      </c>
      <c r="BZ7" s="57">
        <v>52.48</v>
      </c>
      <c r="CA7" s="57">
        <v>54.03</v>
      </c>
      <c r="CB7" s="57">
        <v>42.5</v>
      </c>
      <c r="CC7" s="57">
        <v>42.19</v>
      </c>
      <c r="CD7" s="57">
        <v>44.55</v>
      </c>
      <c r="CE7" s="57">
        <v>47.36</v>
      </c>
      <c r="CF7" s="57">
        <v>49.94</v>
      </c>
      <c r="CG7" s="57">
        <v>18.600000000000001</v>
      </c>
      <c r="CH7" s="57">
        <v>6.71</v>
      </c>
      <c r="CI7" s="57">
        <v>18</v>
      </c>
      <c r="CJ7" s="57">
        <v>17.78</v>
      </c>
      <c r="CK7" s="57">
        <v>19</v>
      </c>
      <c r="CL7" s="57">
        <v>20.78</v>
      </c>
      <c r="CM7" s="57">
        <v>35.909999999999997</v>
      </c>
      <c r="CN7" s="57">
        <v>35.54</v>
      </c>
      <c r="CO7" s="57">
        <v>35.24</v>
      </c>
      <c r="CP7" s="57">
        <v>35.22</v>
      </c>
      <c r="CQ7" s="57">
        <v>34.92</v>
      </c>
      <c r="CR7" s="57">
        <v>55.21</v>
      </c>
      <c r="CS7" s="57">
        <v>11.67</v>
      </c>
      <c r="CT7" s="57">
        <v>31.11</v>
      </c>
      <c r="CU7" s="57">
        <v>31.22</v>
      </c>
      <c r="CV7" s="57">
        <v>32.33</v>
      </c>
      <c r="CW7" s="57">
        <v>32.33</v>
      </c>
      <c r="CX7" s="57">
        <v>52.54</v>
      </c>
      <c r="CY7" s="57">
        <v>50.81</v>
      </c>
      <c r="CZ7" s="57">
        <v>50.28</v>
      </c>
      <c r="DA7" s="57">
        <v>51.42</v>
      </c>
      <c r="DB7" s="57">
        <v>50.9</v>
      </c>
      <c r="DC7" s="57">
        <v>77.39</v>
      </c>
      <c r="DD7" s="57">
        <v>61.04</v>
      </c>
      <c r="DE7" s="57">
        <v>55.15</v>
      </c>
      <c r="DF7" s="57">
        <v>51.51</v>
      </c>
      <c r="DG7" s="57">
        <v>51.42</v>
      </c>
      <c r="DH7" s="57">
        <v>50.92</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123.09</v>
      </c>
      <c r="V11" s="65">
        <f>IF(U6="-",NA(),U6)</f>
        <v>105.52</v>
      </c>
      <c r="W11" s="65">
        <f>IF(V6="-",NA(),V6)</f>
        <v>109.57</v>
      </c>
      <c r="X11" s="65">
        <f>IF(W6="-",NA(),W6)</f>
        <v>110.79</v>
      </c>
      <c r="Y11" s="65">
        <f>IF(X6="-",NA(),X6)</f>
        <v>110.13</v>
      </c>
      <c r="AE11" s="64" t="s">
        <v>23</v>
      </c>
      <c r="AF11" s="65">
        <f>IF(AE6="-",NA(),AE6)</f>
        <v>0</v>
      </c>
      <c r="AG11" s="65">
        <f>IF(AF6="-",NA(),AF6)</f>
        <v>0</v>
      </c>
      <c r="AH11" s="65">
        <f>IF(AG6="-",NA(),AG6)</f>
        <v>0</v>
      </c>
      <c r="AI11" s="65">
        <f>IF(AH6="-",NA(),AH6)</f>
        <v>0</v>
      </c>
      <c r="AJ11" s="65">
        <f>IF(AI6="-",NA(),AI6)</f>
        <v>0</v>
      </c>
      <c r="AP11" s="64" t="s">
        <v>23</v>
      </c>
      <c r="AQ11" s="65">
        <f>IF(AP6="-",NA(),AP6)</f>
        <v>6496.39</v>
      </c>
      <c r="AR11" s="65">
        <f>IF(AQ6="-",NA(),AQ6)</f>
        <v>4820.71</v>
      </c>
      <c r="AS11" s="65">
        <f>IF(AR6="-",NA(),AR6)</f>
        <v>6725.98</v>
      </c>
      <c r="AT11" s="65">
        <f>IF(AS6="-",NA(),AS6)</f>
        <v>6971.25</v>
      </c>
      <c r="AU11" s="65">
        <f>IF(AT6="-",NA(),AT6)</f>
        <v>354.15</v>
      </c>
      <c r="BA11" s="64" t="s">
        <v>23</v>
      </c>
      <c r="BB11" s="65">
        <f>IF(BA6="-",NA(),BA6)</f>
        <v>0</v>
      </c>
      <c r="BC11" s="65">
        <f>IF(BB6="-",NA(),BB6)</f>
        <v>0</v>
      </c>
      <c r="BD11" s="65">
        <f>IF(BC6="-",NA(),BC6)</f>
        <v>0</v>
      </c>
      <c r="BE11" s="65">
        <f>IF(BD6="-",NA(),BD6)</f>
        <v>0</v>
      </c>
      <c r="BF11" s="65">
        <f>IF(BE6="-",NA(),BE6)</f>
        <v>0</v>
      </c>
      <c r="BL11" s="64" t="s">
        <v>23</v>
      </c>
      <c r="BM11" s="65">
        <f>IF(BL6="-",NA(),BL6)</f>
        <v>98.97</v>
      </c>
      <c r="BN11" s="65">
        <f>IF(BM6="-",NA(),BM6)</f>
        <v>77.67</v>
      </c>
      <c r="BO11" s="65">
        <f>IF(BN6="-",NA(),BN6)</f>
        <v>61.52</v>
      </c>
      <c r="BP11" s="65">
        <f>IF(BO6="-",NA(),BO6)</f>
        <v>91.86</v>
      </c>
      <c r="BQ11" s="65">
        <f>IF(BP6="-",NA(),BP6)</f>
        <v>92.98</v>
      </c>
      <c r="BW11" s="64" t="s">
        <v>23</v>
      </c>
      <c r="BX11" s="65">
        <f>IF(BW6="-",NA(),BW6)</f>
        <v>50.98</v>
      </c>
      <c r="BY11" s="65">
        <f>IF(BX6="-",NA(),BX6)</f>
        <v>63.46</v>
      </c>
      <c r="BZ11" s="65">
        <f>IF(BY6="-",NA(),BY6)</f>
        <v>81.91</v>
      </c>
      <c r="CA11" s="65">
        <f>IF(BZ6="-",NA(),BZ6)</f>
        <v>52.48</v>
      </c>
      <c r="CB11" s="65">
        <f>IF(CA6="-",NA(),CA6)</f>
        <v>54.03</v>
      </c>
      <c r="CH11" s="64" t="s">
        <v>23</v>
      </c>
      <c r="CI11" s="65">
        <f>IF(CH6="-",NA(),CH6)</f>
        <v>6.71</v>
      </c>
      <c r="CJ11" s="65">
        <f>IF(CI6="-",NA(),CI6)</f>
        <v>18</v>
      </c>
      <c r="CK11" s="65">
        <f>IF(CJ6="-",NA(),CJ6)</f>
        <v>17.78</v>
      </c>
      <c r="CL11" s="65">
        <f>IF(CK6="-",NA(),CK6)</f>
        <v>19</v>
      </c>
      <c r="CM11" s="65">
        <f>IF(CL6="-",NA(),CL6)</f>
        <v>20.78</v>
      </c>
      <c r="CS11" s="64" t="s">
        <v>23</v>
      </c>
      <c r="CT11" s="65">
        <f>IF(CS6="-",NA(),CS6)</f>
        <v>11.67</v>
      </c>
      <c r="CU11" s="65">
        <f>IF(CT6="-",NA(),CT6)</f>
        <v>31.11</v>
      </c>
      <c r="CV11" s="65">
        <f>IF(CU6="-",NA(),CU6)</f>
        <v>31.22</v>
      </c>
      <c r="CW11" s="65">
        <f>IF(CV6="-",NA(),CV6)</f>
        <v>32.33</v>
      </c>
      <c r="CX11" s="65">
        <f>IF(CW6="-",NA(),CW6)</f>
        <v>32.33</v>
      </c>
      <c r="DD11" s="64" t="s">
        <v>23</v>
      </c>
      <c r="DE11" s="65">
        <f>IF(DD6="-",NA(),DD6)</f>
        <v>61.04</v>
      </c>
      <c r="DF11" s="65">
        <f>IF(DE6="-",NA(),DE6)</f>
        <v>55.15</v>
      </c>
      <c r="DG11" s="65">
        <f>IF(DF6="-",NA(),DF6)</f>
        <v>51.51</v>
      </c>
      <c r="DH11" s="65">
        <f>IF(DG6="-",NA(),DG6)</f>
        <v>51.42</v>
      </c>
      <c r="DI11" s="65">
        <f>IF(DH6="-",NA(),DH6)</f>
        <v>50.92</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2021-01-19T09:13:12Z</cp:lastPrinted>
  <dcterms:created xsi:type="dcterms:W3CDTF">2020-12-04T03:44:31Z</dcterms:created>
  <dcterms:modified xsi:type="dcterms:W3CDTF">2021-02-18T03:43:55Z</dcterms:modified>
  <cp:category/>
</cp:coreProperties>
</file>