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1_曽於市【済】\"/>
    </mc:Choice>
  </mc:AlternateContent>
  <workbookProtection workbookAlgorithmName="SHA-512" workbookHashValue="IktxBOWC8mWc0lein9RMUypTj8PA74mFGsroW16lVdYYeHA24TvntL8Vgnur6jsUthuiJANelErVzkKM2ZTWGg==" workbookSaltValue="dJ2LZpqcTwId2WlvLQhCK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<sst xmlns="http://schemas.openxmlformats.org/spreadsheetml/2006/main" count="228" uniqueCount="112">
  <si>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</si>
  <si>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</si>
  <si>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</si>
  <si>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</si>
  <si>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</si>
  <si>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</si>
  <si>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</si>
  <si>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</si>
  <si>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</si>
  <si>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</si>
  <si>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</si>
  <si>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</si>
  <si>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</si>
  <si>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</si>
  <si>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</si>
  <si>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</si>
  <si>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</si>
  <si>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</si>
  <si>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</si>
  <si>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</si>
  <si>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</si>
  <si>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</si>
  <si>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</si>
  <si>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</si>
  <si>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</si>
  <si>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</si>
  <si>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</si>
  <si>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</si>
  <si>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</si>
  <si>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</si>
  <si>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</si>
  <si>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</si>
  <si>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</si>
  <si>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</si>
  <si>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</si>
  <si>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</si>
  <si>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</si>
  <si>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</si>
  <si>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</si>
  <si>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</si>
  <si>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</si>
  <si>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</si>
  <si>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</si>
  <si>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</si>
  <si>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</si>
  <si>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</si>
  <si>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</si>
  <si>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</si>
  <si>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</si>
  <si>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</si>
  <si>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</si>
  <si>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</si>
  <si>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</si>
  <si>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</si>
  <si>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</si>
  <si>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</si>
  <si>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</si>
  <si>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</si>
  <si>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</si>
  <si>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</si>
  <si>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</si>
  <si>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</si>
  <si>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</si>
  <si>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</si>
  <si>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</si>
  <si>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</si>
  <si>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</si>
  <si>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</si>
  <si>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</si>
  <si>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</si>
  <si>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</si>
  <si>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</si>
  <si>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</si>
  <si>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</si>
  <si>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</si>
  <si>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</si>
  <si>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</si>
  <si>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</si>
  <si>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</si>
  <si>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</si>
  <si>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</si>
  <si>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</si>
  <si>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</si>
  <si>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</si>
  <si>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</si>
  <si>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</si>
  <si>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</si>
  <si>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</si>
  <si>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</si>
  <si>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</si>
  <si>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</si>
  <si>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</si>
  <si>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</si>
  <si>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</si>
  <si>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鹿児島県　曽於市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</si>
  <si>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</si>
  <si>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</si>
  <si>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</si>
  <si>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</si>
  <si>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</si>
  <si>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</si>
  <si>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</si>
  <si>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</si>
  <si>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</si>
  <si>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</si>
  <si>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</si>
  <si>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</si>
  <si>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</si>
  <si>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</si>
  <si>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①有形固定資産原価償却率
類似団体と同様右肩上がりに減価償却率が上昇傾向にあり保有資産も法定耐用年数に近づいてくるため，必要に応じて経営改善や投資計画の見直しなどを行っていく。
②管路経年化率
必要に応じて経営改善や投資計画等を見直していく。
③管路更新率
管路更新が進んでいないのが,現状であり,必要に応じて経営改善や投資計画等を見直していく。</t>
    <rPh sb="131" eb="133">
      <t>コウシン</t>
    </rPh>
    <phoneticPr fontId="1"/>
  </si>
  <si>
    <r>
      <t xml:space="preserve">①経常収支比率
単年度収支が黒字であることを示す100％以上となっており，今後も経営の健全性確保に努める。
②累積欠損金比率
</t>
    </r>
    <r>
      <rPr>
        <sz val="10"/>
        <rFont val="ＭＳ ゴシック"/>
        <family val="3"/>
        <charset val="128"/>
      </rPr>
      <t>新会計基準適用見直しによる累積欠損金がH27年度より発生していたが,H30年度にて解消した。今後も経営の健全性確保に努める。
③流動比率
当該指標は100％以上が必要である。上回っていることから，現状では健全経営である。
④企業債残高対給水収益比率
類似団体平均値の数値と近似値であり，現在は特に問題ないと考えているが，今後は給水収益は減少傾向であり，逆に更新投資は増加傾向にあることから，投資の規模や料金水準の適正化につなげていく。
⑤料金回収率
料金回収率が100％を越えているが，今後は料金値上げ等も検討していく必要性がある。
⑥給水原価
類似団体と比較しても安価であるため現状では問題ないと考えられるが，今後も引き続き経営改善に努める。
⑦施設利用率
H30年度より一部給水区域の統合整備を実施しており,整備による施設利用の見直しにより昨年度と比較して今年度の施設利用率は低下している。類似団体と比較し大きな乖離はないので問題ないと考えるが，今後も適切な施設規模を把握していく。
⑧有収率
100％に近づいているため現状は問題ないと考えるが，漏水やメーター不感等になるケースも想定されることから早期発見及び早期改善に努める。</t>
    </r>
    <rPh sb="46" eb="48">
      <t>カクホ</t>
    </rPh>
    <rPh sb="85" eb="87">
      <t>ネンド</t>
    </rPh>
    <rPh sb="89" eb="91">
      <t>ハッセイ</t>
    </rPh>
    <rPh sb="100" eb="102">
      <t>ネンド</t>
    </rPh>
    <rPh sb="104" eb="106">
      <t>カイショウ</t>
    </rPh>
    <rPh sb="118" eb="120">
      <t>カクホ</t>
    </rPh>
    <rPh sb="299" eb="300">
      <t>コ</t>
    </rPh>
    <rPh sb="396" eb="398">
      <t>ネンド</t>
    </rPh>
    <rPh sb="400" eb="402">
      <t>イチブ</t>
    </rPh>
    <rPh sb="402" eb="404">
      <t>キュウスイ</t>
    </rPh>
    <rPh sb="404" eb="406">
      <t>クイキ</t>
    </rPh>
    <rPh sb="407" eb="409">
      <t>トウゴウ</t>
    </rPh>
    <rPh sb="409" eb="411">
      <t>セイビ</t>
    </rPh>
    <rPh sb="412" eb="414">
      <t>ジッシ</t>
    </rPh>
    <rPh sb="419" eb="421">
      <t>セイビ</t>
    </rPh>
    <rPh sb="424" eb="426">
      <t>シセツ</t>
    </rPh>
    <rPh sb="426" eb="428">
      <t>リヨウ</t>
    </rPh>
    <rPh sb="429" eb="431">
      <t>ミナオ</t>
    </rPh>
    <rPh sb="435" eb="438">
      <t>サクネンド</t>
    </rPh>
    <rPh sb="439" eb="441">
      <t>ヒカク</t>
    </rPh>
    <rPh sb="443" eb="445">
      <t>コンネン</t>
    </rPh>
    <rPh sb="445" eb="446">
      <t>ド</t>
    </rPh>
    <rPh sb="447" eb="449">
      <t>シセツ</t>
    </rPh>
    <rPh sb="449" eb="452">
      <t>リヨウリツ</t>
    </rPh>
    <rPh sb="453" eb="455">
      <t>テイカ</t>
    </rPh>
    <rPh sb="468" eb="469">
      <t>オオ</t>
    </rPh>
    <rPh sb="471" eb="473">
      <t>カイリ</t>
    </rPh>
    <phoneticPr fontId="14"/>
  </si>
  <si>
    <t>本市の経営は，現状においては，比較的安定した健全経営であり特に問題ないと考えられ，今後においては，人口の減少により給水収益は下落傾向が想定される。老朽化対策については，管路更新投資の増加は避けられないため，近い将来，料金見直しは必要不可欠であると考えられ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</si>
</sst>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20"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sz val="10"/>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9" fontId="3" fillId="0" borderId="8"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87-4E82-A02B-5886C95FBBBE}"/>
            </c:ext>
          </c:extLst>
        </c:ser>
        <c:dLbls>
          <c:showLegendKey val="0"/>
          <c:showVal val="0"/>
          <c:showCatName val="0"/>
          <c:showSerName val="0"/>
          <c:showPercent val="0"/>
          <c:showBubbleSize val="0"/>
        </c:dLbls>
        <c:gapWidth val="150"/>
        <c:axId val="136638800"/>
        <c:axId val="13663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F887-4E82-A02B-5886C95FBBBE}"/>
            </c:ext>
          </c:extLst>
        </c:ser>
        <c:dLbls>
          <c:showLegendKey val="0"/>
          <c:showVal val="0"/>
          <c:showCatName val="0"/>
          <c:showSerName val="0"/>
          <c:showPercent val="0"/>
          <c:showBubbleSize val="0"/>
        </c:dLbls>
        <c:marker val="1"/>
        <c:smooth val="0"/>
        <c:axId val="136638800"/>
        <c:axId val="136639184"/>
      </c:lineChart>
      <c:dateAx>
        <c:axId val="136638800"/>
        <c:scaling>
          <c:orientation val="minMax"/>
        </c:scaling>
        <c:delete val="1"/>
        <c:axPos val="b"/>
        <c:numFmt formatCode="&quot;H&quot;yy" sourceLinked="1"/>
        <c:majorTickMark val="none"/>
        <c:minorTickMark val="none"/>
        <c:tickLblPos val="none"/>
        <c:crossAx val="136639184"/>
        <c:crosses val="autoZero"/>
        <c:auto val="1"/>
        <c:lblOffset val="100"/>
        <c:baseTimeUnit val="years"/>
      </c:dateAx>
      <c:valAx>
        <c:axId val="13663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3663880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63.33</c:v>
                </c:pt>
                <c:pt idx="1">
                  <c:v>61.78</c:v>
                </c:pt>
                <c:pt idx="2">
                  <c:v>60.55</c:v>
                </c:pt>
                <c:pt idx="3">
                  <c:v>67.25</c:v>
                </c:pt>
                <c:pt idx="4">
                  <c:v>57.06</c:v>
                </c:pt>
              </c:numCache>
            </c:numRef>
          </c:val>
          <c:extLst>
            <c:ext xmlns:c16="http://schemas.microsoft.com/office/drawing/2014/chart" uri="{C3380CC4-5D6E-409C-BE32-E72D297353CC}">
              <c16:uniqueId val="{00000000-F3FB-4EE8-94B8-6CD2800500A8}"/>
            </c:ext>
          </c:extLst>
        </c:ser>
        <c:dLbls>
          <c:showLegendKey val="0"/>
          <c:showVal val="0"/>
          <c:showCatName val="0"/>
          <c:showSerName val="0"/>
          <c:showPercent val="0"/>
          <c:showBubbleSize val="0"/>
        </c:dLbls>
        <c:gapWidth val="150"/>
        <c:axId val="199084872"/>
        <c:axId val="19908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F3FB-4EE8-94B8-6CD2800500A8}"/>
            </c:ext>
          </c:extLst>
        </c:ser>
        <c:dLbls>
          <c:showLegendKey val="0"/>
          <c:showVal val="0"/>
          <c:showCatName val="0"/>
          <c:showSerName val="0"/>
          <c:showPercent val="0"/>
          <c:showBubbleSize val="0"/>
        </c:dLbls>
        <c:marker val="1"/>
        <c:smooth val="0"/>
        <c:axId val="199084872"/>
        <c:axId val="199085264"/>
      </c:lineChart>
      <c:dateAx>
        <c:axId val="199084872"/>
        <c:scaling>
          <c:orientation val="minMax"/>
        </c:scaling>
        <c:delete val="1"/>
        <c:axPos val="b"/>
        <c:numFmt formatCode="&quot;H&quot;yy" sourceLinked="1"/>
        <c:majorTickMark val="none"/>
        <c:minorTickMark val="none"/>
        <c:tickLblPos val="none"/>
        <c:crossAx val="199085264"/>
        <c:crosses val="autoZero"/>
        <c:auto val="1"/>
        <c:lblOffset val="100"/>
        <c:baseTimeUnit val="years"/>
      </c:dateAx>
      <c:valAx>
        <c:axId val="19908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908487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86.74</c:v>
                </c:pt>
                <c:pt idx="1">
                  <c:v>87.89</c:v>
                </c:pt>
                <c:pt idx="2">
                  <c:v>89.35</c:v>
                </c:pt>
                <c:pt idx="3">
                  <c:v>89.52</c:v>
                </c:pt>
                <c:pt idx="4">
                  <c:v>89.8</c:v>
                </c:pt>
              </c:numCache>
            </c:numRef>
          </c:val>
          <c:extLst>
            <c:ext xmlns:c16="http://schemas.microsoft.com/office/drawing/2014/chart" uri="{C3380CC4-5D6E-409C-BE32-E72D297353CC}">
              <c16:uniqueId val="{00000000-1B8C-4B05-8092-7C47604A022E}"/>
            </c:ext>
          </c:extLst>
        </c:ser>
        <c:dLbls>
          <c:showLegendKey val="0"/>
          <c:showVal val="0"/>
          <c:showCatName val="0"/>
          <c:showSerName val="0"/>
          <c:showPercent val="0"/>
          <c:showBubbleSize val="0"/>
        </c:dLbls>
        <c:gapWidth val="150"/>
        <c:axId val="199340752"/>
        <c:axId val="19908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1B8C-4B05-8092-7C47604A022E}"/>
            </c:ext>
          </c:extLst>
        </c:ser>
        <c:dLbls>
          <c:showLegendKey val="0"/>
          <c:showVal val="0"/>
          <c:showCatName val="0"/>
          <c:showSerName val="0"/>
          <c:showPercent val="0"/>
          <c:showBubbleSize val="0"/>
        </c:dLbls>
        <c:marker val="1"/>
        <c:smooth val="0"/>
        <c:axId val="199340752"/>
        <c:axId val="199086440"/>
      </c:lineChart>
      <c:dateAx>
        <c:axId val="199340752"/>
        <c:scaling>
          <c:orientation val="minMax"/>
        </c:scaling>
        <c:delete val="1"/>
        <c:axPos val="b"/>
        <c:numFmt formatCode="&quot;H&quot;yy" sourceLinked="1"/>
        <c:majorTickMark val="none"/>
        <c:minorTickMark val="none"/>
        <c:tickLblPos val="none"/>
        <c:crossAx val="199086440"/>
        <c:crosses val="autoZero"/>
        <c:auto val="1"/>
        <c:lblOffset val="100"/>
        <c:baseTimeUnit val="years"/>
      </c:dateAx>
      <c:valAx>
        <c:axId val="19908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934075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118.98</c:v>
                </c:pt>
                <c:pt idx="1">
                  <c:v>113.87</c:v>
                </c:pt>
                <c:pt idx="2">
                  <c:v>108.16</c:v>
                </c:pt>
                <c:pt idx="3">
                  <c:v>113.8</c:v>
                </c:pt>
                <c:pt idx="4">
                  <c:v>110.21</c:v>
                </c:pt>
              </c:numCache>
            </c:numRef>
          </c:val>
          <c:extLst>
            <c:ext xmlns:c16="http://schemas.microsoft.com/office/drawing/2014/chart" uri="{C3380CC4-5D6E-409C-BE32-E72D297353CC}">
              <c16:uniqueId val="{00000000-32D8-4287-A82E-2D410AC0E069}"/>
            </c:ext>
          </c:extLst>
        </c:ser>
        <c:dLbls>
          <c:showLegendKey val="0"/>
          <c:showVal val="0"/>
          <c:showCatName val="0"/>
          <c:showSerName val="0"/>
          <c:showPercent val="0"/>
          <c:showBubbleSize val="0"/>
        </c:dLbls>
        <c:gapWidth val="150"/>
        <c:axId val="198447704"/>
        <c:axId val="19845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32D8-4287-A82E-2D410AC0E069}"/>
            </c:ext>
          </c:extLst>
        </c:ser>
        <c:dLbls>
          <c:showLegendKey val="0"/>
          <c:showVal val="0"/>
          <c:showCatName val="0"/>
          <c:showSerName val="0"/>
          <c:showPercent val="0"/>
          <c:showBubbleSize val="0"/>
        </c:dLbls>
        <c:marker val="1"/>
        <c:smooth val="0"/>
        <c:axId val="198447704"/>
        <c:axId val="198452184"/>
      </c:lineChart>
      <c:dateAx>
        <c:axId val="198447704"/>
        <c:scaling>
          <c:orientation val="minMax"/>
        </c:scaling>
        <c:delete val="1"/>
        <c:axPos val="b"/>
        <c:numFmt formatCode="&quot;H&quot;yy" sourceLinked="1"/>
        <c:majorTickMark val="none"/>
        <c:minorTickMark val="none"/>
        <c:tickLblPos val="none"/>
        <c:crossAx val="198452184"/>
        <c:crosses val="autoZero"/>
        <c:auto val="1"/>
        <c:lblOffset val="100"/>
        <c:baseTimeUnit val="years"/>
      </c:dateAx>
      <c:valAx>
        <c:axId val="198452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844770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49.58</c:v>
                </c:pt>
                <c:pt idx="1">
                  <c:v>50.23</c:v>
                </c:pt>
                <c:pt idx="2">
                  <c:v>51.43</c:v>
                </c:pt>
                <c:pt idx="3">
                  <c:v>52.27</c:v>
                </c:pt>
                <c:pt idx="4">
                  <c:v>52.29</c:v>
                </c:pt>
              </c:numCache>
            </c:numRef>
          </c:val>
          <c:extLst>
            <c:ext xmlns:c16="http://schemas.microsoft.com/office/drawing/2014/chart" uri="{C3380CC4-5D6E-409C-BE32-E72D297353CC}">
              <c16:uniqueId val="{00000000-8460-4EB8-92EC-E22B321CB282}"/>
            </c:ext>
          </c:extLst>
        </c:ser>
        <c:dLbls>
          <c:showLegendKey val="0"/>
          <c:showVal val="0"/>
          <c:showCatName val="0"/>
          <c:showSerName val="0"/>
          <c:showPercent val="0"/>
          <c:showBubbleSize val="0"/>
        </c:dLbls>
        <c:gapWidth val="150"/>
        <c:axId val="198383848"/>
        <c:axId val="19838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8460-4EB8-92EC-E22B321CB282}"/>
            </c:ext>
          </c:extLst>
        </c:ser>
        <c:dLbls>
          <c:showLegendKey val="0"/>
          <c:showVal val="0"/>
          <c:showCatName val="0"/>
          <c:showSerName val="0"/>
          <c:showPercent val="0"/>
          <c:showBubbleSize val="0"/>
        </c:dLbls>
        <c:marker val="1"/>
        <c:smooth val="0"/>
        <c:axId val="198383848"/>
        <c:axId val="198384232"/>
      </c:lineChart>
      <c:dateAx>
        <c:axId val="198383848"/>
        <c:scaling>
          <c:orientation val="minMax"/>
        </c:scaling>
        <c:delete val="1"/>
        <c:axPos val="b"/>
        <c:numFmt formatCode="&quot;H&quot;yy" sourceLinked="1"/>
        <c:majorTickMark val="none"/>
        <c:minorTickMark val="none"/>
        <c:tickLblPos val="none"/>
        <c:crossAx val="198384232"/>
        <c:crosses val="autoZero"/>
        <c:auto val="1"/>
        <c:lblOffset val="100"/>
        <c:baseTimeUnit val="years"/>
      </c:dateAx>
      <c:valAx>
        <c:axId val="19838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838384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quot;-&quot;">
                  <c:v>3.74</c:v>
                </c:pt>
                <c:pt idx="1">
                  <c:v>0</c:v>
                </c:pt>
                <c:pt idx="2">
                  <c:v>0</c:v>
                </c:pt>
                <c:pt idx="3">
                  <c:v>0</c:v>
                </c:pt>
                <c:pt idx="4">
                  <c:v>0</c:v>
                </c:pt>
              </c:numCache>
            </c:numRef>
          </c:val>
          <c:extLst>
            <c:ext xmlns:c16="http://schemas.microsoft.com/office/drawing/2014/chart" uri="{C3380CC4-5D6E-409C-BE32-E72D297353CC}">
              <c16:uniqueId val="{00000000-E03F-4D82-87A7-86E30D73A377}"/>
            </c:ext>
          </c:extLst>
        </c:ser>
        <c:dLbls>
          <c:showLegendKey val="0"/>
          <c:showVal val="0"/>
          <c:showCatName val="0"/>
          <c:showSerName val="0"/>
          <c:showPercent val="0"/>
          <c:showBubbleSize val="0"/>
        </c:dLbls>
        <c:gapWidth val="150"/>
        <c:axId val="199245328"/>
        <c:axId val="1972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E03F-4D82-87A7-86E30D73A377}"/>
            </c:ext>
          </c:extLst>
        </c:ser>
        <c:dLbls>
          <c:showLegendKey val="0"/>
          <c:showVal val="0"/>
          <c:showCatName val="0"/>
          <c:showSerName val="0"/>
          <c:showPercent val="0"/>
          <c:showBubbleSize val="0"/>
        </c:dLbls>
        <c:marker val="1"/>
        <c:smooth val="0"/>
        <c:axId val="199245328"/>
        <c:axId val="197252736"/>
      </c:lineChart>
      <c:dateAx>
        <c:axId val="199245328"/>
        <c:scaling>
          <c:orientation val="minMax"/>
        </c:scaling>
        <c:delete val="1"/>
        <c:axPos val="b"/>
        <c:numFmt formatCode="&quot;H&quot;yy" sourceLinked="1"/>
        <c:majorTickMark val="none"/>
        <c:minorTickMark val="none"/>
        <c:tickLblPos val="none"/>
        <c:crossAx val="197252736"/>
        <c:crosses val="autoZero"/>
        <c:auto val="1"/>
        <c:lblOffset val="100"/>
        <c:baseTimeUnit val="years"/>
      </c:dateAx>
      <c:valAx>
        <c:axId val="1972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924532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22.19</c:v>
                </c:pt>
                <c:pt idx="1">
                  <c:v>8.7899999999999991</c:v>
                </c:pt>
                <c:pt idx="2">
                  <c:v>0.52</c:v>
                </c:pt>
                <c:pt idx="3" formatCode="#,##0.00;&quot;△&quot;#,##0.00">
                  <c:v>0</c:v>
                </c:pt>
                <c:pt idx="4" formatCode="#,##0.00;&quot;△&quot;#,##0.00">
                  <c:v>0</c:v>
                </c:pt>
              </c:numCache>
            </c:numRef>
          </c:val>
          <c:extLst>
            <c:ext xmlns:c16="http://schemas.microsoft.com/office/drawing/2014/chart" uri="{C3380CC4-5D6E-409C-BE32-E72D297353CC}">
              <c16:uniqueId val="{00000000-0769-49BA-A788-B893A4323271}"/>
            </c:ext>
          </c:extLst>
        </c:ser>
        <c:dLbls>
          <c:showLegendKey val="0"/>
          <c:showVal val="0"/>
          <c:showCatName val="0"/>
          <c:showSerName val="0"/>
          <c:showPercent val="0"/>
          <c:showBubbleSize val="0"/>
        </c:dLbls>
        <c:gapWidth val="150"/>
        <c:axId val="197253912"/>
        <c:axId val="1972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0769-49BA-A788-B893A4323271}"/>
            </c:ext>
          </c:extLst>
        </c:ser>
        <c:dLbls>
          <c:showLegendKey val="0"/>
          <c:showVal val="0"/>
          <c:showCatName val="0"/>
          <c:showSerName val="0"/>
          <c:showPercent val="0"/>
          <c:showBubbleSize val="0"/>
        </c:dLbls>
        <c:marker val="1"/>
        <c:smooth val="0"/>
        <c:axId val="197253912"/>
        <c:axId val="197254304"/>
      </c:lineChart>
      <c:dateAx>
        <c:axId val="197253912"/>
        <c:scaling>
          <c:orientation val="minMax"/>
        </c:scaling>
        <c:delete val="1"/>
        <c:axPos val="b"/>
        <c:numFmt formatCode="&quot;H&quot;yy" sourceLinked="1"/>
        <c:majorTickMark val="none"/>
        <c:minorTickMark val="none"/>
        <c:tickLblPos val="none"/>
        <c:crossAx val="197254304"/>
        <c:crosses val="autoZero"/>
        <c:auto val="1"/>
        <c:lblOffset val="100"/>
        <c:baseTimeUnit val="years"/>
      </c:dateAx>
      <c:valAx>
        <c:axId val="19725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725391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951.99</c:v>
                </c:pt>
                <c:pt idx="1">
                  <c:v>1014.91</c:v>
                </c:pt>
                <c:pt idx="2">
                  <c:v>1064.1199999999999</c:v>
                </c:pt>
                <c:pt idx="3">
                  <c:v>1269.43</c:v>
                </c:pt>
                <c:pt idx="4">
                  <c:v>1298.3800000000001</c:v>
                </c:pt>
              </c:numCache>
            </c:numRef>
          </c:val>
          <c:extLst>
            <c:ext xmlns:c16="http://schemas.microsoft.com/office/drawing/2014/chart" uri="{C3380CC4-5D6E-409C-BE32-E72D297353CC}">
              <c16:uniqueId val="{00000000-835D-4899-ACBA-27F94BC1AEA4}"/>
            </c:ext>
          </c:extLst>
        </c:ser>
        <c:dLbls>
          <c:showLegendKey val="0"/>
          <c:showVal val="0"/>
          <c:showCatName val="0"/>
          <c:showSerName val="0"/>
          <c:showPercent val="0"/>
          <c:showBubbleSize val="0"/>
        </c:dLbls>
        <c:gapWidth val="150"/>
        <c:axId val="199341144"/>
        <c:axId val="19934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835D-4899-ACBA-27F94BC1AEA4}"/>
            </c:ext>
          </c:extLst>
        </c:ser>
        <c:dLbls>
          <c:showLegendKey val="0"/>
          <c:showVal val="0"/>
          <c:showCatName val="0"/>
          <c:showSerName val="0"/>
          <c:showPercent val="0"/>
          <c:showBubbleSize val="0"/>
        </c:dLbls>
        <c:marker val="1"/>
        <c:smooth val="0"/>
        <c:axId val="199341144"/>
        <c:axId val="199341536"/>
      </c:lineChart>
      <c:dateAx>
        <c:axId val="199341144"/>
        <c:scaling>
          <c:orientation val="minMax"/>
        </c:scaling>
        <c:delete val="1"/>
        <c:axPos val="b"/>
        <c:numFmt formatCode="&quot;H&quot;yy" sourceLinked="1"/>
        <c:majorTickMark val="none"/>
        <c:minorTickMark val="none"/>
        <c:tickLblPos val="none"/>
        <c:crossAx val="199341536"/>
        <c:crosses val="autoZero"/>
        <c:auto val="1"/>
        <c:lblOffset val="100"/>
        <c:baseTimeUnit val="years"/>
      </c:dateAx>
      <c:valAx>
        <c:axId val="19934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934114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310.68</c:v>
                </c:pt>
                <c:pt idx="1">
                  <c:v>330.73</c:v>
                </c:pt>
                <c:pt idx="2">
                  <c:v>327.51</c:v>
                </c:pt>
                <c:pt idx="3">
                  <c:v>345.18</c:v>
                </c:pt>
                <c:pt idx="4">
                  <c:v>379.06</c:v>
                </c:pt>
              </c:numCache>
            </c:numRef>
          </c:val>
          <c:extLst>
            <c:ext xmlns:c16="http://schemas.microsoft.com/office/drawing/2014/chart" uri="{C3380CC4-5D6E-409C-BE32-E72D297353CC}">
              <c16:uniqueId val="{00000000-DA7C-4408-A2C7-DCBBB30D27FF}"/>
            </c:ext>
          </c:extLst>
        </c:ser>
        <c:dLbls>
          <c:showLegendKey val="0"/>
          <c:showVal val="0"/>
          <c:showCatName val="0"/>
          <c:showSerName val="0"/>
          <c:showPercent val="0"/>
          <c:showBubbleSize val="0"/>
        </c:dLbls>
        <c:gapWidth val="150"/>
        <c:axId val="198986808"/>
        <c:axId val="1989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DA7C-4408-A2C7-DCBBB30D27FF}"/>
            </c:ext>
          </c:extLst>
        </c:ser>
        <c:dLbls>
          <c:showLegendKey val="0"/>
          <c:showVal val="0"/>
          <c:showCatName val="0"/>
          <c:showSerName val="0"/>
          <c:showPercent val="0"/>
          <c:showBubbleSize val="0"/>
        </c:dLbls>
        <c:marker val="1"/>
        <c:smooth val="0"/>
        <c:axId val="198986808"/>
        <c:axId val="198987200"/>
      </c:lineChart>
      <c:dateAx>
        <c:axId val="198986808"/>
        <c:scaling>
          <c:orientation val="minMax"/>
        </c:scaling>
        <c:delete val="1"/>
        <c:axPos val="b"/>
        <c:numFmt formatCode="&quot;H&quot;yy" sourceLinked="1"/>
        <c:majorTickMark val="none"/>
        <c:minorTickMark val="none"/>
        <c:tickLblPos val="none"/>
        <c:crossAx val="198987200"/>
        <c:crosses val="autoZero"/>
        <c:auto val="1"/>
        <c:lblOffset val="100"/>
        <c:baseTimeUnit val="years"/>
      </c:dateAx>
      <c:valAx>
        <c:axId val="19898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898680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106.53</c:v>
                </c:pt>
                <c:pt idx="1">
                  <c:v>101.35</c:v>
                </c:pt>
                <c:pt idx="2">
                  <c:v>97.71</c:v>
                </c:pt>
                <c:pt idx="3">
                  <c:v>98.15</c:v>
                </c:pt>
                <c:pt idx="4">
                  <c:v>100.94</c:v>
                </c:pt>
              </c:numCache>
            </c:numRef>
          </c:val>
          <c:extLst>
            <c:ext xmlns:c16="http://schemas.microsoft.com/office/drawing/2014/chart" uri="{C3380CC4-5D6E-409C-BE32-E72D297353CC}">
              <c16:uniqueId val="{00000000-60D4-4069-8023-889147A07F2C}"/>
            </c:ext>
          </c:extLst>
        </c:ser>
        <c:dLbls>
          <c:showLegendKey val="0"/>
          <c:showVal val="0"/>
          <c:showCatName val="0"/>
          <c:showSerName val="0"/>
          <c:showPercent val="0"/>
          <c:showBubbleSize val="0"/>
        </c:dLbls>
        <c:gapWidth val="150"/>
        <c:axId val="198988376"/>
        <c:axId val="1989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60D4-4069-8023-889147A07F2C}"/>
            </c:ext>
          </c:extLst>
        </c:ser>
        <c:dLbls>
          <c:showLegendKey val="0"/>
          <c:showVal val="0"/>
          <c:showCatName val="0"/>
          <c:showSerName val="0"/>
          <c:showPercent val="0"/>
          <c:showBubbleSize val="0"/>
        </c:dLbls>
        <c:marker val="1"/>
        <c:smooth val="0"/>
        <c:axId val="198988376"/>
        <c:axId val="198988768"/>
      </c:lineChart>
      <c:dateAx>
        <c:axId val="198988376"/>
        <c:scaling>
          <c:orientation val="minMax"/>
        </c:scaling>
        <c:delete val="1"/>
        <c:axPos val="b"/>
        <c:numFmt formatCode="&quot;H&quot;yy" sourceLinked="1"/>
        <c:majorTickMark val="none"/>
        <c:minorTickMark val="none"/>
        <c:tickLblPos val="none"/>
        <c:crossAx val="198988768"/>
        <c:crosses val="autoZero"/>
        <c:auto val="1"/>
        <c:lblOffset val="100"/>
        <c:baseTimeUnit val="years"/>
      </c:dateAx>
      <c:valAx>
        <c:axId val="1989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898837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130.51</c:v>
                </c:pt>
                <c:pt idx="1">
                  <c:v>137.62</c:v>
                </c:pt>
                <c:pt idx="2">
                  <c:v>142.88</c:v>
                </c:pt>
                <c:pt idx="3">
                  <c:v>142.65</c:v>
                </c:pt>
                <c:pt idx="4">
                  <c:v>138.91999999999999</c:v>
                </c:pt>
              </c:numCache>
            </c:numRef>
          </c:val>
          <c:extLst>
            <c:ext xmlns:c16="http://schemas.microsoft.com/office/drawing/2014/chart" uri="{C3380CC4-5D6E-409C-BE32-E72D297353CC}">
              <c16:uniqueId val="{00000000-2F7D-45D3-B2EB-23730D2D6518}"/>
            </c:ext>
          </c:extLst>
        </c:ser>
        <c:dLbls>
          <c:showLegendKey val="0"/>
          <c:showVal val="0"/>
          <c:showCatName val="0"/>
          <c:showSerName val="0"/>
          <c:showPercent val="0"/>
          <c:showBubbleSize val="0"/>
        </c:dLbls>
        <c:gapWidth val="150"/>
        <c:axId val="198989944"/>
        <c:axId val="1989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2F7D-45D3-B2EB-23730D2D6518}"/>
            </c:ext>
          </c:extLst>
        </c:ser>
        <c:dLbls>
          <c:showLegendKey val="0"/>
          <c:showVal val="0"/>
          <c:showCatName val="0"/>
          <c:showSerName val="0"/>
          <c:showPercent val="0"/>
          <c:showBubbleSize val="0"/>
        </c:dLbls>
        <c:marker val="1"/>
        <c:smooth val="0"/>
        <c:axId val="198989944"/>
        <c:axId val="198990336"/>
      </c:lineChart>
      <c:dateAx>
        <c:axId val="198989944"/>
        <c:scaling>
          <c:orientation val="minMax"/>
        </c:scaling>
        <c:delete val="1"/>
        <c:axPos val="b"/>
        <c:numFmt formatCode="&quot;H&quot;yy" sourceLinked="1"/>
        <c:majorTickMark val="none"/>
        <c:minorTickMark val="none"/>
        <c:tickLblPos val="none"/>
        <c:crossAx val="198990336"/>
        <c:crosses val="autoZero"/>
        <c:auto val="1"/>
        <c:lblOffset val="100"/>
        <c:baseTimeUnit val="years"/>
      </c:dateAx>
      <c:valAx>
        <c:axId val="1989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9898994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【112.01】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【264.97】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【266.61】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【60.00】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【168.38】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【103.24】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【49.59】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【19.44】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3" t="s">
        <v>0</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row>
    <row r="3" spans="1:78" ht="9.75" customHeight="1" x14ac:dyDescent="0.15">
      <c r="A3" s="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row>
    <row r="4" spans="1:78" ht="9.75" customHeight="1" x14ac:dyDescent="0.15">
      <c r="A4" s="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曽於市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5</v>
      </c>
      <c r="C7" s="48"/>
      <c r="D7" s="48"/>
      <c r="E7" s="48"/>
      <c r="F7" s="48"/>
      <c r="G7" s="48"/>
      <c r="H7" s="48"/>
      <c r="I7" s="47" t="s">
        <v>11</v>
      </c>
      <c r="J7" s="48"/>
      <c r="K7" s="48"/>
      <c r="L7" s="48"/>
      <c r="M7" s="48"/>
      <c r="N7" s="48"/>
      <c r="O7" s="49"/>
      <c r="P7" s="50" t="s">
        <v>4</v>
      </c>
      <c r="Q7" s="50"/>
      <c r="R7" s="50"/>
      <c r="S7" s="50"/>
      <c r="T7" s="50"/>
      <c r="U7" s="50"/>
      <c r="V7" s="50"/>
      <c r="W7" s="50" t="s">
        <v>12</v>
      </c>
      <c r="X7" s="50"/>
      <c r="Y7" s="50"/>
      <c r="Z7" s="50"/>
      <c r="AA7" s="50"/>
      <c r="AB7" s="50"/>
      <c r="AC7" s="50"/>
      <c r="AD7" s="50" t="s">
        <v>3</v>
      </c>
      <c r="AE7" s="50"/>
      <c r="AF7" s="50"/>
      <c r="AG7" s="50"/>
      <c r="AH7" s="50"/>
      <c r="AI7" s="50"/>
      <c r="AJ7" s="50"/>
      <c r="AK7" s="7"/>
      <c r="AL7" s="50" t="s">
        <v>15</v>
      </c>
      <c r="AM7" s="50"/>
      <c r="AN7" s="50"/>
      <c r="AO7" s="50"/>
      <c r="AP7" s="50"/>
      <c r="AQ7" s="50"/>
      <c r="AR7" s="50"/>
      <c r="AS7" s="50"/>
      <c r="AT7" s="47" t="s">
        <v>9</v>
      </c>
      <c r="AU7" s="48"/>
      <c r="AV7" s="48"/>
      <c r="AW7" s="48"/>
      <c r="AX7" s="48"/>
      <c r="AY7" s="48"/>
      <c r="AZ7" s="48"/>
      <c r="BA7" s="48"/>
      <c r="BB7" s="50" t="s">
        <v>16</v>
      </c>
      <c r="BC7" s="50"/>
      <c r="BD7" s="50"/>
      <c r="BE7" s="50"/>
      <c r="BF7" s="50"/>
      <c r="BG7" s="50"/>
      <c r="BH7" s="50"/>
      <c r="BI7" s="50"/>
      <c r="BJ7" s="3"/>
      <c r="BK7" s="3"/>
      <c r="BL7" s="16" t="s">
        <v>17</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A5</v>
      </c>
      <c r="X8" s="54"/>
      <c r="Y8" s="54"/>
      <c r="Z8" s="54"/>
      <c r="AA8" s="54"/>
      <c r="AB8" s="54"/>
      <c r="AC8" s="54"/>
      <c r="AD8" s="54" t="str">
        <f>データ!$M$6</f>
        <v>非設置</v>
      </c>
      <c r="AE8" s="54"/>
      <c r="AF8" s="54"/>
      <c r="AG8" s="54"/>
      <c r="AH8" s="54"/>
      <c r="AI8" s="54"/>
      <c r="AJ8" s="54"/>
      <c r="AK8" s="7"/>
      <c r="AL8" s="57">
        <f>データ!$R$6</f>
        <v>35515</v>
      </c>
      <c r="AM8" s="57"/>
      <c r="AN8" s="57"/>
      <c r="AO8" s="57"/>
      <c r="AP8" s="57"/>
      <c r="AQ8" s="57"/>
      <c r="AR8" s="57"/>
      <c r="AS8" s="57"/>
      <c r="AT8" s="58">
        <f>データ!$S$6</f>
        <v>390.14</v>
      </c>
      <c r="AU8" s="59"/>
      <c r="AV8" s="59"/>
      <c r="AW8" s="59"/>
      <c r="AX8" s="59"/>
      <c r="AY8" s="59"/>
      <c r="AZ8" s="59"/>
      <c r="BA8" s="59"/>
      <c r="BB8" s="60">
        <f>データ!$T$6</f>
        <v>91.03</v>
      </c>
      <c r="BC8" s="60"/>
      <c r="BD8" s="60"/>
      <c r="BE8" s="60"/>
      <c r="BF8" s="60"/>
      <c r="BG8" s="60"/>
      <c r="BH8" s="60"/>
      <c r="BI8" s="60"/>
      <c r="BJ8" s="3"/>
      <c r="BK8" s="3"/>
      <c r="BL8" s="67" t="s">
        <v>10</v>
      </c>
      <c r="BM8" s="68"/>
      <c r="BN8" s="18" t="s">
        <v>19</v>
      </c>
      <c r="BO8" s="21"/>
      <c r="BP8" s="21"/>
      <c r="BQ8" s="21"/>
      <c r="BR8" s="21"/>
      <c r="BS8" s="21"/>
      <c r="BT8" s="21"/>
      <c r="BU8" s="21"/>
      <c r="BV8" s="21"/>
      <c r="BW8" s="21"/>
      <c r="BX8" s="21"/>
      <c r="BY8" s="25"/>
    </row>
    <row r="9" spans="1:78" ht="18.75" customHeight="1" x14ac:dyDescent="0.15">
      <c r="A9" s="2"/>
      <c r="B9" s="47" t="s">
        <v>22</v>
      </c>
      <c r="C9" s="48"/>
      <c r="D9" s="48"/>
      <c r="E9" s="48"/>
      <c r="F9" s="48"/>
      <c r="G9" s="48"/>
      <c r="H9" s="48"/>
      <c r="I9" s="47" t="s">
        <v>23</v>
      </c>
      <c r="J9" s="48"/>
      <c r="K9" s="48"/>
      <c r="L9" s="48"/>
      <c r="M9" s="48"/>
      <c r="N9" s="48"/>
      <c r="O9" s="49"/>
      <c r="P9" s="50" t="s">
        <v>25</v>
      </c>
      <c r="Q9" s="50"/>
      <c r="R9" s="50"/>
      <c r="S9" s="50"/>
      <c r="T9" s="50"/>
      <c r="U9" s="50"/>
      <c r="V9" s="50"/>
      <c r="W9" s="50" t="s">
        <v>20</v>
      </c>
      <c r="X9" s="50"/>
      <c r="Y9" s="50"/>
      <c r="Z9" s="50"/>
      <c r="AA9" s="50"/>
      <c r="AB9" s="50"/>
      <c r="AC9" s="50"/>
      <c r="AD9" s="2"/>
      <c r="AE9" s="2"/>
      <c r="AF9" s="2"/>
      <c r="AG9" s="2"/>
      <c r="AH9" s="7"/>
      <c r="AI9" s="7"/>
      <c r="AJ9" s="7"/>
      <c r="AK9" s="7"/>
      <c r="AL9" s="50" t="s">
        <v>26</v>
      </c>
      <c r="AM9" s="50"/>
      <c r="AN9" s="50"/>
      <c r="AO9" s="50"/>
      <c r="AP9" s="50"/>
      <c r="AQ9" s="50"/>
      <c r="AR9" s="50"/>
      <c r="AS9" s="50"/>
      <c r="AT9" s="47" t="s">
        <v>30</v>
      </c>
      <c r="AU9" s="48"/>
      <c r="AV9" s="48"/>
      <c r="AW9" s="48"/>
      <c r="AX9" s="48"/>
      <c r="AY9" s="48"/>
      <c r="AZ9" s="48"/>
      <c r="BA9" s="48"/>
      <c r="BB9" s="50" t="s">
        <v>14</v>
      </c>
      <c r="BC9" s="50"/>
      <c r="BD9" s="50"/>
      <c r="BE9" s="50"/>
      <c r="BF9" s="50"/>
      <c r="BG9" s="50"/>
      <c r="BH9" s="50"/>
      <c r="BI9" s="50"/>
      <c r="BJ9" s="3"/>
      <c r="BK9" s="3"/>
      <c r="BL9" s="55" t="s">
        <v>31</v>
      </c>
      <c r="BM9" s="56"/>
      <c r="BN9" s="19" t="s">
        <v>33</v>
      </c>
      <c r="BO9" s="22"/>
      <c r="BP9" s="22"/>
      <c r="BQ9" s="22"/>
      <c r="BR9" s="22"/>
      <c r="BS9" s="22"/>
      <c r="BT9" s="22"/>
      <c r="BU9" s="22"/>
      <c r="BV9" s="22"/>
      <c r="BW9" s="22"/>
      <c r="BX9" s="22"/>
      <c r="BY9" s="26"/>
    </row>
    <row r="10" spans="1:78" ht="18.75" customHeight="1" x14ac:dyDescent="0.15">
      <c r="A10" s="2"/>
      <c r="B10" s="58" t="str">
        <f>データ!$N$6</f>
        <v>-</v>
      </c>
      <c r="C10" s="59"/>
      <c r="D10" s="59"/>
      <c r="E10" s="59"/>
      <c r="F10" s="59"/>
      <c r="G10" s="59"/>
      <c r="H10" s="59"/>
      <c r="I10" s="58">
        <f>データ!$O$6</f>
        <v>65.52</v>
      </c>
      <c r="J10" s="59"/>
      <c r="K10" s="59"/>
      <c r="L10" s="59"/>
      <c r="M10" s="59"/>
      <c r="N10" s="59"/>
      <c r="O10" s="66"/>
      <c r="P10" s="60">
        <f>データ!$P$6</f>
        <v>88.33</v>
      </c>
      <c r="Q10" s="60"/>
      <c r="R10" s="60"/>
      <c r="S10" s="60"/>
      <c r="T10" s="60"/>
      <c r="U10" s="60"/>
      <c r="V10" s="60"/>
      <c r="W10" s="57">
        <f>データ!$Q$6</f>
        <v>2970</v>
      </c>
      <c r="X10" s="57"/>
      <c r="Y10" s="57"/>
      <c r="Z10" s="57"/>
      <c r="AA10" s="57"/>
      <c r="AB10" s="57"/>
      <c r="AC10" s="57"/>
      <c r="AD10" s="2"/>
      <c r="AE10" s="2"/>
      <c r="AF10" s="2"/>
      <c r="AG10" s="2"/>
      <c r="AH10" s="7"/>
      <c r="AI10" s="7"/>
      <c r="AJ10" s="7"/>
      <c r="AK10" s="7"/>
      <c r="AL10" s="57">
        <f>データ!$U$6</f>
        <v>31052</v>
      </c>
      <c r="AM10" s="57"/>
      <c r="AN10" s="57"/>
      <c r="AO10" s="57"/>
      <c r="AP10" s="57"/>
      <c r="AQ10" s="57"/>
      <c r="AR10" s="57"/>
      <c r="AS10" s="57"/>
      <c r="AT10" s="58">
        <f>データ!$V$6</f>
        <v>76.7</v>
      </c>
      <c r="AU10" s="59"/>
      <c r="AV10" s="59"/>
      <c r="AW10" s="59"/>
      <c r="AX10" s="59"/>
      <c r="AY10" s="59"/>
      <c r="AZ10" s="59"/>
      <c r="BA10" s="59"/>
      <c r="BB10" s="60">
        <f>データ!$W$6</f>
        <v>404.85</v>
      </c>
      <c r="BC10" s="60"/>
      <c r="BD10" s="60"/>
      <c r="BE10" s="60"/>
      <c r="BF10" s="60"/>
      <c r="BG10" s="60"/>
      <c r="BH10" s="60"/>
      <c r="BI10" s="60"/>
      <c r="BJ10" s="2"/>
      <c r="BK10" s="2"/>
      <c r="BL10" s="61" t="s">
        <v>35</v>
      </c>
      <c r="BM10" s="62"/>
      <c r="BN10" s="20" t="s">
        <v>36</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37</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75" t="s">
        <v>39</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81" t="s">
        <v>40</v>
      </c>
      <c r="BM14" s="82"/>
      <c r="BN14" s="82"/>
      <c r="BO14" s="82"/>
      <c r="BP14" s="82"/>
      <c r="BQ14" s="82"/>
      <c r="BR14" s="82"/>
      <c r="BS14" s="82"/>
      <c r="BT14" s="82"/>
      <c r="BU14" s="82"/>
      <c r="BV14" s="82"/>
      <c r="BW14" s="82"/>
      <c r="BX14" s="82"/>
      <c r="BY14" s="82"/>
      <c r="BZ14" s="83"/>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84"/>
      <c r="BM15" s="85"/>
      <c r="BN15" s="85"/>
      <c r="BO15" s="85"/>
      <c r="BP15" s="85"/>
      <c r="BQ15" s="85"/>
      <c r="BR15" s="85"/>
      <c r="BS15" s="85"/>
      <c r="BT15" s="85"/>
      <c r="BU15" s="85"/>
      <c r="BV15" s="85"/>
      <c r="BW15" s="85"/>
      <c r="BX15" s="85"/>
      <c r="BY15" s="85"/>
      <c r="BZ15" s="86"/>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7"/>
      <c r="BM17" s="88"/>
      <c r="BN17" s="88"/>
      <c r="BO17" s="88"/>
      <c r="BP17" s="88"/>
      <c r="BQ17" s="88"/>
      <c r="BR17" s="88"/>
      <c r="BS17" s="88"/>
      <c r="BT17" s="88"/>
      <c r="BU17" s="88"/>
      <c r="BV17" s="88"/>
      <c r="BW17" s="88"/>
      <c r="BX17" s="88"/>
      <c r="BY17" s="88"/>
      <c r="BZ17" s="89"/>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7"/>
      <c r="BM18" s="88"/>
      <c r="BN18" s="88"/>
      <c r="BO18" s="88"/>
      <c r="BP18" s="88"/>
      <c r="BQ18" s="88"/>
      <c r="BR18" s="88"/>
      <c r="BS18" s="88"/>
      <c r="BT18" s="88"/>
      <c r="BU18" s="88"/>
      <c r="BV18" s="88"/>
      <c r="BW18" s="88"/>
      <c r="BX18" s="88"/>
      <c r="BY18" s="88"/>
      <c r="BZ18" s="89"/>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7"/>
      <c r="BM19" s="88"/>
      <c r="BN19" s="88"/>
      <c r="BO19" s="88"/>
      <c r="BP19" s="88"/>
      <c r="BQ19" s="88"/>
      <c r="BR19" s="88"/>
      <c r="BS19" s="88"/>
      <c r="BT19" s="88"/>
      <c r="BU19" s="88"/>
      <c r="BV19" s="88"/>
      <c r="BW19" s="88"/>
      <c r="BX19" s="88"/>
      <c r="BY19" s="88"/>
      <c r="BZ19" s="89"/>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7"/>
      <c r="BM20" s="88"/>
      <c r="BN20" s="88"/>
      <c r="BO20" s="88"/>
      <c r="BP20" s="88"/>
      <c r="BQ20" s="88"/>
      <c r="BR20" s="88"/>
      <c r="BS20" s="88"/>
      <c r="BT20" s="88"/>
      <c r="BU20" s="88"/>
      <c r="BV20" s="88"/>
      <c r="BW20" s="88"/>
      <c r="BX20" s="88"/>
      <c r="BY20" s="88"/>
      <c r="BZ20" s="89"/>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7"/>
      <c r="BM21" s="88"/>
      <c r="BN21" s="88"/>
      <c r="BO21" s="88"/>
      <c r="BP21" s="88"/>
      <c r="BQ21" s="88"/>
      <c r="BR21" s="88"/>
      <c r="BS21" s="88"/>
      <c r="BT21" s="88"/>
      <c r="BU21" s="88"/>
      <c r="BV21" s="88"/>
      <c r="BW21" s="88"/>
      <c r="BX21" s="88"/>
      <c r="BY21" s="88"/>
      <c r="BZ21" s="89"/>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7"/>
      <c r="BM22" s="88"/>
      <c r="BN22" s="88"/>
      <c r="BO22" s="88"/>
      <c r="BP22" s="88"/>
      <c r="BQ22" s="88"/>
      <c r="BR22" s="88"/>
      <c r="BS22" s="88"/>
      <c r="BT22" s="88"/>
      <c r="BU22" s="88"/>
      <c r="BV22" s="88"/>
      <c r="BW22" s="88"/>
      <c r="BX22" s="88"/>
      <c r="BY22" s="88"/>
      <c r="BZ22" s="89"/>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7"/>
      <c r="BM23" s="88"/>
      <c r="BN23" s="88"/>
      <c r="BO23" s="88"/>
      <c r="BP23" s="88"/>
      <c r="BQ23" s="88"/>
      <c r="BR23" s="88"/>
      <c r="BS23" s="88"/>
      <c r="BT23" s="88"/>
      <c r="BU23" s="88"/>
      <c r="BV23" s="88"/>
      <c r="BW23" s="88"/>
      <c r="BX23" s="88"/>
      <c r="BY23" s="88"/>
      <c r="BZ23" s="89"/>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7"/>
      <c r="BM24" s="88"/>
      <c r="BN24" s="88"/>
      <c r="BO24" s="88"/>
      <c r="BP24" s="88"/>
      <c r="BQ24" s="88"/>
      <c r="BR24" s="88"/>
      <c r="BS24" s="88"/>
      <c r="BT24" s="88"/>
      <c r="BU24" s="88"/>
      <c r="BV24" s="88"/>
      <c r="BW24" s="88"/>
      <c r="BX24" s="88"/>
      <c r="BY24" s="88"/>
      <c r="BZ24" s="89"/>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7"/>
      <c r="BM25" s="88"/>
      <c r="BN25" s="88"/>
      <c r="BO25" s="88"/>
      <c r="BP25" s="88"/>
      <c r="BQ25" s="88"/>
      <c r="BR25" s="88"/>
      <c r="BS25" s="88"/>
      <c r="BT25" s="88"/>
      <c r="BU25" s="88"/>
      <c r="BV25" s="88"/>
      <c r="BW25" s="88"/>
      <c r="BX25" s="88"/>
      <c r="BY25" s="88"/>
      <c r="BZ25" s="89"/>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7"/>
      <c r="BM26" s="88"/>
      <c r="BN26" s="88"/>
      <c r="BO26" s="88"/>
      <c r="BP26" s="88"/>
      <c r="BQ26" s="88"/>
      <c r="BR26" s="88"/>
      <c r="BS26" s="88"/>
      <c r="BT26" s="88"/>
      <c r="BU26" s="88"/>
      <c r="BV26" s="88"/>
      <c r="BW26" s="88"/>
      <c r="BX26" s="88"/>
      <c r="BY26" s="88"/>
      <c r="BZ26" s="89"/>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7"/>
      <c r="BM27" s="88"/>
      <c r="BN27" s="88"/>
      <c r="BO27" s="88"/>
      <c r="BP27" s="88"/>
      <c r="BQ27" s="88"/>
      <c r="BR27" s="88"/>
      <c r="BS27" s="88"/>
      <c r="BT27" s="88"/>
      <c r="BU27" s="88"/>
      <c r="BV27" s="88"/>
      <c r="BW27" s="88"/>
      <c r="BX27" s="88"/>
      <c r="BY27" s="88"/>
      <c r="BZ27" s="89"/>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7"/>
      <c r="BM28" s="88"/>
      <c r="BN28" s="88"/>
      <c r="BO28" s="88"/>
      <c r="BP28" s="88"/>
      <c r="BQ28" s="88"/>
      <c r="BR28" s="88"/>
      <c r="BS28" s="88"/>
      <c r="BT28" s="88"/>
      <c r="BU28" s="88"/>
      <c r="BV28" s="88"/>
      <c r="BW28" s="88"/>
      <c r="BX28" s="88"/>
      <c r="BY28" s="88"/>
      <c r="BZ28" s="89"/>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7"/>
      <c r="BM29" s="88"/>
      <c r="BN29" s="88"/>
      <c r="BO29" s="88"/>
      <c r="BP29" s="88"/>
      <c r="BQ29" s="88"/>
      <c r="BR29" s="88"/>
      <c r="BS29" s="88"/>
      <c r="BT29" s="88"/>
      <c r="BU29" s="88"/>
      <c r="BV29" s="88"/>
      <c r="BW29" s="88"/>
      <c r="BX29" s="88"/>
      <c r="BY29" s="88"/>
      <c r="BZ29" s="89"/>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7"/>
      <c r="BM30" s="88"/>
      <c r="BN30" s="88"/>
      <c r="BO30" s="88"/>
      <c r="BP30" s="88"/>
      <c r="BQ30" s="88"/>
      <c r="BR30" s="88"/>
      <c r="BS30" s="88"/>
      <c r="BT30" s="88"/>
      <c r="BU30" s="88"/>
      <c r="BV30" s="88"/>
      <c r="BW30" s="88"/>
      <c r="BX30" s="88"/>
      <c r="BY30" s="88"/>
      <c r="BZ30" s="89"/>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7"/>
      <c r="BM31" s="88"/>
      <c r="BN31" s="88"/>
      <c r="BO31" s="88"/>
      <c r="BP31" s="88"/>
      <c r="BQ31" s="88"/>
      <c r="BR31" s="88"/>
      <c r="BS31" s="88"/>
      <c r="BT31" s="88"/>
      <c r="BU31" s="88"/>
      <c r="BV31" s="88"/>
      <c r="BW31" s="88"/>
      <c r="BX31" s="88"/>
      <c r="BY31" s="88"/>
      <c r="BZ31" s="89"/>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7"/>
      <c r="BM32" s="88"/>
      <c r="BN32" s="88"/>
      <c r="BO32" s="88"/>
      <c r="BP32" s="88"/>
      <c r="BQ32" s="88"/>
      <c r="BR32" s="88"/>
      <c r="BS32" s="88"/>
      <c r="BT32" s="88"/>
      <c r="BU32" s="88"/>
      <c r="BV32" s="88"/>
      <c r="BW32" s="88"/>
      <c r="BX32" s="88"/>
      <c r="BY32" s="88"/>
      <c r="BZ32" s="89"/>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7"/>
      <c r="BM33" s="88"/>
      <c r="BN33" s="88"/>
      <c r="BO33" s="88"/>
      <c r="BP33" s="88"/>
      <c r="BQ33" s="88"/>
      <c r="BR33" s="88"/>
      <c r="BS33" s="88"/>
      <c r="BT33" s="88"/>
      <c r="BU33" s="88"/>
      <c r="BV33" s="88"/>
      <c r="BW33" s="88"/>
      <c r="BX33" s="88"/>
      <c r="BY33" s="88"/>
      <c r="BZ33" s="89"/>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7"/>
      <c r="BM34" s="88"/>
      <c r="BN34" s="88"/>
      <c r="BO34" s="88"/>
      <c r="BP34" s="88"/>
      <c r="BQ34" s="88"/>
      <c r="BR34" s="88"/>
      <c r="BS34" s="88"/>
      <c r="BT34" s="88"/>
      <c r="BU34" s="88"/>
      <c r="BV34" s="88"/>
      <c r="BW34" s="88"/>
      <c r="BX34" s="88"/>
      <c r="BY34" s="88"/>
      <c r="BZ34" s="89"/>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7"/>
      <c r="BM35" s="88"/>
      <c r="BN35" s="88"/>
      <c r="BO35" s="88"/>
      <c r="BP35" s="88"/>
      <c r="BQ35" s="88"/>
      <c r="BR35" s="88"/>
      <c r="BS35" s="88"/>
      <c r="BT35" s="88"/>
      <c r="BU35" s="88"/>
      <c r="BV35" s="88"/>
      <c r="BW35" s="88"/>
      <c r="BX35" s="88"/>
      <c r="BY35" s="88"/>
      <c r="BZ35" s="89"/>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7"/>
      <c r="BM36" s="88"/>
      <c r="BN36" s="88"/>
      <c r="BO36" s="88"/>
      <c r="BP36" s="88"/>
      <c r="BQ36" s="88"/>
      <c r="BR36" s="88"/>
      <c r="BS36" s="88"/>
      <c r="BT36" s="88"/>
      <c r="BU36" s="88"/>
      <c r="BV36" s="88"/>
      <c r="BW36" s="88"/>
      <c r="BX36" s="88"/>
      <c r="BY36" s="88"/>
      <c r="BZ36" s="89"/>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7"/>
      <c r="BM37" s="88"/>
      <c r="BN37" s="88"/>
      <c r="BO37" s="88"/>
      <c r="BP37" s="88"/>
      <c r="BQ37" s="88"/>
      <c r="BR37" s="88"/>
      <c r="BS37" s="88"/>
      <c r="BT37" s="88"/>
      <c r="BU37" s="88"/>
      <c r="BV37" s="88"/>
      <c r="BW37" s="88"/>
      <c r="BX37" s="88"/>
      <c r="BY37" s="88"/>
      <c r="BZ37" s="89"/>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7"/>
      <c r="BM38" s="88"/>
      <c r="BN38" s="88"/>
      <c r="BO38" s="88"/>
      <c r="BP38" s="88"/>
      <c r="BQ38" s="88"/>
      <c r="BR38" s="88"/>
      <c r="BS38" s="88"/>
      <c r="BT38" s="88"/>
      <c r="BU38" s="88"/>
      <c r="BV38" s="88"/>
      <c r="BW38" s="88"/>
      <c r="BX38" s="88"/>
      <c r="BY38" s="88"/>
      <c r="BZ38" s="89"/>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7"/>
      <c r="BM39" s="88"/>
      <c r="BN39" s="88"/>
      <c r="BO39" s="88"/>
      <c r="BP39" s="88"/>
      <c r="BQ39" s="88"/>
      <c r="BR39" s="88"/>
      <c r="BS39" s="88"/>
      <c r="BT39" s="88"/>
      <c r="BU39" s="88"/>
      <c r="BV39" s="88"/>
      <c r="BW39" s="88"/>
      <c r="BX39" s="88"/>
      <c r="BY39" s="88"/>
      <c r="BZ39" s="89"/>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7"/>
      <c r="BM40" s="88"/>
      <c r="BN40" s="88"/>
      <c r="BO40" s="88"/>
      <c r="BP40" s="88"/>
      <c r="BQ40" s="88"/>
      <c r="BR40" s="88"/>
      <c r="BS40" s="88"/>
      <c r="BT40" s="88"/>
      <c r="BU40" s="88"/>
      <c r="BV40" s="88"/>
      <c r="BW40" s="88"/>
      <c r="BX40" s="88"/>
      <c r="BY40" s="88"/>
      <c r="BZ40" s="89"/>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7"/>
      <c r="BM41" s="88"/>
      <c r="BN41" s="88"/>
      <c r="BO41" s="88"/>
      <c r="BP41" s="88"/>
      <c r="BQ41" s="88"/>
      <c r="BR41" s="88"/>
      <c r="BS41" s="88"/>
      <c r="BT41" s="88"/>
      <c r="BU41" s="88"/>
      <c r="BV41" s="88"/>
      <c r="BW41" s="88"/>
      <c r="BX41" s="88"/>
      <c r="BY41" s="88"/>
      <c r="BZ41" s="89"/>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7"/>
      <c r="BM42" s="88"/>
      <c r="BN42" s="88"/>
      <c r="BO42" s="88"/>
      <c r="BP42" s="88"/>
      <c r="BQ42" s="88"/>
      <c r="BR42" s="88"/>
      <c r="BS42" s="88"/>
      <c r="BT42" s="88"/>
      <c r="BU42" s="88"/>
      <c r="BV42" s="88"/>
      <c r="BW42" s="88"/>
      <c r="BX42" s="88"/>
      <c r="BY42" s="88"/>
      <c r="BZ42" s="89"/>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7"/>
      <c r="BM43" s="88"/>
      <c r="BN43" s="88"/>
      <c r="BO43" s="88"/>
      <c r="BP43" s="88"/>
      <c r="BQ43" s="88"/>
      <c r="BR43" s="88"/>
      <c r="BS43" s="88"/>
      <c r="BT43" s="88"/>
      <c r="BU43" s="88"/>
      <c r="BV43" s="88"/>
      <c r="BW43" s="88"/>
      <c r="BX43" s="88"/>
      <c r="BY43" s="88"/>
      <c r="BZ43" s="89"/>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7"/>
      <c r="BM44" s="88"/>
      <c r="BN44" s="88"/>
      <c r="BO44" s="88"/>
      <c r="BP44" s="88"/>
      <c r="BQ44" s="88"/>
      <c r="BR44" s="88"/>
      <c r="BS44" s="88"/>
      <c r="BT44" s="88"/>
      <c r="BU44" s="88"/>
      <c r="BV44" s="88"/>
      <c r="BW44" s="88"/>
      <c r="BX44" s="88"/>
      <c r="BY44" s="88"/>
      <c r="BZ44" s="89"/>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81" t="s">
        <v>42</v>
      </c>
      <c r="BM45" s="82"/>
      <c r="BN45" s="82"/>
      <c r="BO45" s="82"/>
      <c r="BP45" s="82"/>
      <c r="BQ45" s="82"/>
      <c r="BR45" s="82"/>
      <c r="BS45" s="82"/>
      <c r="BT45" s="82"/>
      <c r="BU45" s="82"/>
      <c r="BV45" s="82"/>
      <c r="BW45" s="82"/>
      <c r="BX45" s="82"/>
      <c r="BY45" s="82"/>
      <c r="BZ45" s="83"/>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84"/>
      <c r="BM46" s="85"/>
      <c r="BN46" s="85"/>
      <c r="BO46" s="85"/>
      <c r="BP46" s="85"/>
      <c r="BQ46" s="85"/>
      <c r="BR46" s="85"/>
      <c r="BS46" s="85"/>
      <c r="BT46" s="85"/>
      <c r="BU46" s="85"/>
      <c r="BV46" s="85"/>
      <c r="BW46" s="85"/>
      <c r="BX46" s="85"/>
      <c r="BY46" s="85"/>
      <c r="BZ46" s="86"/>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69" t="s">
        <v>109</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69"/>
      <c r="BM59" s="70"/>
      <c r="BN59" s="70"/>
      <c r="BO59" s="70"/>
      <c r="BP59" s="70"/>
      <c r="BQ59" s="70"/>
      <c r="BR59" s="70"/>
      <c r="BS59" s="70"/>
      <c r="BT59" s="70"/>
      <c r="BU59" s="70"/>
      <c r="BV59" s="70"/>
      <c r="BW59" s="70"/>
      <c r="BX59" s="70"/>
      <c r="BY59" s="70"/>
      <c r="BZ59" s="71"/>
    </row>
    <row r="60" spans="1:78" ht="13.5" customHeight="1" x14ac:dyDescent="0.15">
      <c r="A60" s="2"/>
      <c r="B60" s="78" t="s">
        <v>8</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69"/>
      <c r="BM60" s="70"/>
      <c r="BN60" s="70"/>
      <c r="BO60" s="70"/>
      <c r="BP60" s="70"/>
      <c r="BQ60" s="70"/>
      <c r="BR60" s="70"/>
      <c r="BS60" s="70"/>
      <c r="BT60" s="70"/>
      <c r="BU60" s="70"/>
      <c r="BV60" s="70"/>
      <c r="BW60" s="70"/>
      <c r="BX60" s="70"/>
      <c r="BY60" s="70"/>
      <c r="BZ60" s="7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69"/>
      <c r="BM63" s="70"/>
      <c r="BN63" s="70"/>
      <c r="BO63" s="70"/>
      <c r="BP63" s="70"/>
      <c r="BQ63" s="70"/>
      <c r="BR63" s="70"/>
      <c r="BS63" s="70"/>
      <c r="BT63" s="70"/>
      <c r="BU63" s="70"/>
      <c r="BV63" s="70"/>
      <c r="BW63" s="70"/>
      <c r="BX63" s="70"/>
      <c r="BY63" s="70"/>
      <c r="BZ63" s="71"/>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81" t="s">
        <v>7</v>
      </c>
      <c r="BM64" s="82"/>
      <c r="BN64" s="82"/>
      <c r="BO64" s="82"/>
      <c r="BP64" s="82"/>
      <c r="BQ64" s="82"/>
      <c r="BR64" s="82"/>
      <c r="BS64" s="82"/>
      <c r="BT64" s="82"/>
      <c r="BU64" s="82"/>
      <c r="BV64" s="82"/>
      <c r="BW64" s="82"/>
      <c r="BX64" s="82"/>
      <c r="BY64" s="82"/>
      <c r="BZ64" s="83"/>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84"/>
      <c r="BM65" s="85"/>
      <c r="BN65" s="85"/>
      <c r="BO65" s="85"/>
      <c r="BP65" s="85"/>
      <c r="BQ65" s="85"/>
      <c r="BR65" s="85"/>
      <c r="BS65" s="85"/>
      <c r="BT65" s="85"/>
      <c r="BU65" s="85"/>
      <c r="BV65" s="85"/>
      <c r="BW65" s="85"/>
      <c r="BX65" s="85"/>
      <c r="BY65" s="85"/>
      <c r="BZ65" s="86"/>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69" t="s">
        <v>111</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72"/>
      <c r="BM82" s="73"/>
      <c r="BN82" s="73"/>
      <c r="BO82" s="73"/>
      <c r="BP82" s="73"/>
      <c r="BQ82" s="73"/>
      <c r="BR82" s="73"/>
      <c r="BS82" s="73"/>
      <c r="BT82" s="73"/>
      <c r="BU82" s="73"/>
      <c r="BV82" s="73"/>
      <c r="BW82" s="73"/>
      <c r="BX82" s="73"/>
      <c r="BY82" s="73"/>
      <c r="BZ82" s="74"/>
    </row>
    <row r="83" spans="1:78" x14ac:dyDescent="0.15">
      <c r="C83" s="12"/>
    </row>
    <row r="84" spans="1:78" hidden="1" x14ac:dyDescent="0.15">
      <c r="B84" s="6" t="s">
        <v>43</v>
      </c>
      <c r="C84" s="6"/>
      <c r="D84" s="6"/>
      <c r="E84" s="6" t="s">
        <v>45</v>
      </c>
      <c r="F84" s="6" t="s">
        <v>47</v>
      </c>
      <c r="G84" s="6" t="s">
        <v>48</v>
      </c>
      <c r="H84" s="6" t="s">
        <v>41</v>
      </c>
      <c r="I84" s="6" t="s">
        <v>6</v>
      </c>
      <c r="J84" s="6" t="s">
        <v>28</v>
      </c>
      <c r="K84" s="6" t="s">
        <v>49</v>
      </c>
      <c r="L84" s="6" t="s">
        <v>51</v>
      </c>
      <c r="M84" s="6" t="s">
        <v>32</v>
      </c>
      <c r="N84" s="6" t="s">
        <v>53</v>
      </c>
      <c r="O84" s="6" t="s">
        <v>55</v>
      </c>
    </row>
    <row r="85" spans="1:78" hidden="1" x14ac:dyDescent="0.15">
      <c r="B85" s="6"/>
      <c r="C85" s="6"/>
      <c r="D85" s="6"/>
      <c r="E85" s="6" t="str">
        <f>データ!AH6</f>
        <v>【112.01】</v>
      </c>
      <c r="F85" s="6" t="str">
        <f>データ!AS6</f>
        <v>【1.08】</v>
      </c>
      <c r="G85" s="6" t="str">
        <f>データ!BD6</f>
        <v>【264.97】</v>
      </c>
      <c r="H85" s="6" t="str">
        <f>データ!BO6</f>
        <v>【266.61】</v>
      </c>
      <c r="I85" s="6" t="str">
        <f>データ!BZ6</f>
        <v>【103.24】</v>
      </c>
      <c r="J85" s="6" t="str">
        <f>データ!CK6</f>
        <v>【168.38】</v>
      </c>
      <c r="K85" s="6" t="str">
        <f>データ!CV6</f>
        <v>【60.00】</v>
      </c>
      <c r="L85" s="6" t="str">
        <f>データ!DG6</f>
        <v>【89.80】</v>
      </c>
      <c r="M85" s="6" t="str">
        <f>データ!DR6</f>
        <v>【49.59】</v>
      </c>
      <c r="N85" s="6" t="str">
        <f>データ!EC6</f>
        <v>【19.44】</v>
      </c>
      <c r="O85" s="6" t="str">
        <f>データ!EN6</f>
        <v>【0.68】</v>
      </c>
    </row>
  </sheetData>
  <sheetProtection algorithmName="SHA-512" hashValue="kYV0IjiMutBup3KPnv5gWrDi/uOu1DidljR3BiCrrJDfQfx4/e192fdMrjeDxnGNZGtg93D3HueMMZoqKNj8LA==" saltValue="iFh0cHMONMTEVL5hw76l1Q=="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AL8:AS8"/>
    <mergeCell ref="AT8:BA8"/>
    <mergeCell ref="BB8:BI8"/>
    <mergeCell ref="B8:H8"/>
    <mergeCell ref="I8:O8"/>
    <mergeCell ref="P8:V8"/>
    <mergeCell ref="W8:AC8"/>
    <mergeCell ref="AD8:AJ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56</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18</v>
      </c>
      <c r="B3" s="31" t="s">
        <v>50</v>
      </c>
      <c r="C3" s="31" t="s">
        <v>58</v>
      </c>
      <c r="D3" s="31" t="s">
        <v>59</v>
      </c>
      <c r="E3" s="31" t="s">
        <v>2</v>
      </c>
      <c r="F3" s="31" t="s">
        <v>1</v>
      </c>
      <c r="G3" s="31" t="s">
        <v>24</v>
      </c>
      <c r="H3" s="90" t="s">
        <v>29</v>
      </c>
      <c r="I3" s="91"/>
      <c r="J3" s="91"/>
      <c r="K3" s="91"/>
      <c r="L3" s="91"/>
      <c r="M3" s="91"/>
      <c r="N3" s="91"/>
      <c r="O3" s="91"/>
      <c r="P3" s="91"/>
      <c r="Q3" s="91"/>
      <c r="R3" s="91"/>
      <c r="S3" s="91"/>
      <c r="T3" s="91"/>
      <c r="U3" s="91"/>
      <c r="V3" s="91"/>
      <c r="W3" s="92"/>
      <c r="X3" s="96" t="s">
        <v>54</v>
      </c>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t="s">
        <v>8</v>
      </c>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row>
    <row r="4" spans="1:144" x14ac:dyDescent="0.15">
      <c r="A4" s="29" t="s">
        <v>60</v>
      </c>
      <c r="B4" s="32"/>
      <c r="C4" s="32"/>
      <c r="D4" s="32"/>
      <c r="E4" s="32"/>
      <c r="F4" s="32"/>
      <c r="G4" s="32"/>
      <c r="H4" s="93"/>
      <c r="I4" s="94"/>
      <c r="J4" s="94"/>
      <c r="K4" s="94"/>
      <c r="L4" s="94"/>
      <c r="M4" s="94"/>
      <c r="N4" s="94"/>
      <c r="O4" s="94"/>
      <c r="P4" s="94"/>
      <c r="Q4" s="94"/>
      <c r="R4" s="94"/>
      <c r="S4" s="94"/>
      <c r="T4" s="94"/>
      <c r="U4" s="94"/>
      <c r="V4" s="94"/>
      <c r="W4" s="95"/>
      <c r="X4" s="97" t="s">
        <v>52</v>
      </c>
      <c r="Y4" s="97"/>
      <c r="Z4" s="97"/>
      <c r="AA4" s="97"/>
      <c r="AB4" s="97"/>
      <c r="AC4" s="97"/>
      <c r="AD4" s="97"/>
      <c r="AE4" s="97"/>
      <c r="AF4" s="97"/>
      <c r="AG4" s="97"/>
      <c r="AH4" s="97"/>
      <c r="AI4" s="97" t="s">
        <v>44</v>
      </c>
      <c r="AJ4" s="97"/>
      <c r="AK4" s="97"/>
      <c r="AL4" s="97"/>
      <c r="AM4" s="97"/>
      <c r="AN4" s="97"/>
      <c r="AO4" s="97"/>
      <c r="AP4" s="97"/>
      <c r="AQ4" s="97"/>
      <c r="AR4" s="97"/>
      <c r="AS4" s="97"/>
      <c r="AT4" s="97" t="s">
        <v>38</v>
      </c>
      <c r="AU4" s="97"/>
      <c r="AV4" s="97"/>
      <c r="AW4" s="97"/>
      <c r="AX4" s="97"/>
      <c r="AY4" s="97"/>
      <c r="AZ4" s="97"/>
      <c r="BA4" s="97"/>
      <c r="BB4" s="97"/>
      <c r="BC4" s="97"/>
      <c r="BD4" s="97"/>
      <c r="BE4" s="97" t="s">
        <v>62</v>
      </c>
      <c r="BF4" s="97"/>
      <c r="BG4" s="97"/>
      <c r="BH4" s="97"/>
      <c r="BI4" s="97"/>
      <c r="BJ4" s="97"/>
      <c r="BK4" s="97"/>
      <c r="BL4" s="97"/>
      <c r="BM4" s="97"/>
      <c r="BN4" s="97"/>
      <c r="BO4" s="97"/>
      <c r="BP4" s="97" t="s">
        <v>34</v>
      </c>
      <c r="BQ4" s="97"/>
      <c r="BR4" s="97"/>
      <c r="BS4" s="97"/>
      <c r="BT4" s="97"/>
      <c r="BU4" s="97"/>
      <c r="BV4" s="97"/>
      <c r="BW4" s="97"/>
      <c r="BX4" s="97"/>
      <c r="BY4" s="97"/>
      <c r="BZ4" s="97"/>
      <c r="CA4" s="97" t="s">
        <v>63</v>
      </c>
      <c r="CB4" s="97"/>
      <c r="CC4" s="97"/>
      <c r="CD4" s="97"/>
      <c r="CE4" s="97"/>
      <c r="CF4" s="97"/>
      <c r="CG4" s="97"/>
      <c r="CH4" s="97"/>
      <c r="CI4" s="97"/>
      <c r="CJ4" s="97"/>
      <c r="CK4" s="97"/>
      <c r="CL4" s="97" t="s">
        <v>65</v>
      </c>
      <c r="CM4" s="97"/>
      <c r="CN4" s="97"/>
      <c r="CO4" s="97"/>
      <c r="CP4" s="97"/>
      <c r="CQ4" s="97"/>
      <c r="CR4" s="97"/>
      <c r="CS4" s="97"/>
      <c r="CT4" s="97"/>
      <c r="CU4" s="97"/>
      <c r="CV4" s="97"/>
      <c r="CW4" s="97" t="s">
        <v>66</v>
      </c>
      <c r="CX4" s="97"/>
      <c r="CY4" s="97"/>
      <c r="CZ4" s="97"/>
      <c r="DA4" s="97"/>
      <c r="DB4" s="97"/>
      <c r="DC4" s="97"/>
      <c r="DD4" s="97"/>
      <c r="DE4" s="97"/>
      <c r="DF4" s="97"/>
      <c r="DG4" s="97"/>
      <c r="DH4" s="97" t="s">
        <v>67</v>
      </c>
      <c r="DI4" s="97"/>
      <c r="DJ4" s="97"/>
      <c r="DK4" s="97"/>
      <c r="DL4" s="97"/>
      <c r="DM4" s="97"/>
      <c r="DN4" s="97"/>
      <c r="DO4" s="97"/>
      <c r="DP4" s="97"/>
      <c r="DQ4" s="97"/>
      <c r="DR4" s="97"/>
      <c r="DS4" s="97" t="s">
        <v>61</v>
      </c>
      <c r="DT4" s="97"/>
      <c r="DU4" s="97"/>
      <c r="DV4" s="97"/>
      <c r="DW4" s="97"/>
      <c r="DX4" s="97"/>
      <c r="DY4" s="97"/>
      <c r="DZ4" s="97"/>
      <c r="EA4" s="97"/>
      <c r="EB4" s="97"/>
      <c r="EC4" s="97"/>
      <c r="ED4" s="97" t="s">
        <v>68</v>
      </c>
      <c r="EE4" s="97"/>
      <c r="EF4" s="97"/>
      <c r="EG4" s="97"/>
      <c r="EH4" s="97"/>
      <c r="EI4" s="97"/>
      <c r="EJ4" s="97"/>
      <c r="EK4" s="97"/>
      <c r="EL4" s="97"/>
      <c r="EM4" s="97"/>
      <c r="EN4" s="97"/>
    </row>
    <row r="5" spans="1:144" x14ac:dyDescent="0.15">
      <c r="A5" s="29" t="s">
        <v>27</v>
      </c>
      <c r="B5" s="33"/>
      <c r="C5" s="33"/>
      <c r="D5" s="33"/>
      <c r="E5" s="33"/>
      <c r="F5" s="33"/>
      <c r="G5" s="33"/>
      <c r="H5" s="39" t="s">
        <v>57</v>
      </c>
      <c r="I5" s="39" t="s">
        <v>69</v>
      </c>
      <c r="J5" s="39" t="s">
        <v>70</v>
      </c>
      <c r="K5" s="39" t="s">
        <v>71</v>
      </c>
      <c r="L5" s="39" t="s">
        <v>72</v>
      </c>
      <c r="M5" s="39" t="s">
        <v>3</v>
      </c>
      <c r="N5" s="39" t="s">
        <v>73</v>
      </c>
      <c r="O5" s="39" t="s">
        <v>74</v>
      </c>
      <c r="P5" s="39" t="s">
        <v>75</v>
      </c>
      <c r="Q5" s="39" t="s">
        <v>76</v>
      </c>
      <c r="R5" s="39" t="s">
        <v>77</v>
      </c>
      <c r="S5" s="39" t="s">
        <v>78</v>
      </c>
      <c r="T5" s="39" t="s">
        <v>64</v>
      </c>
      <c r="U5" s="39" t="s">
        <v>79</v>
      </c>
      <c r="V5" s="39" t="s">
        <v>80</v>
      </c>
      <c r="W5" s="39" t="s">
        <v>81</v>
      </c>
      <c r="X5" s="39" t="s">
        <v>82</v>
      </c>
      <c r="Y5" s="39" t="s">
        <v>83</v>
      </c>
      <c r="Z5" s="39" t="s">
        <v>84</v>
      </c>
      <c r="AA5" s="39" t="s">
        <v>85</v>
      </c>
      <c r="AB5" s="39" t="s">
        <v>86</v>
      </c>
      <c r="AC5" s="39" t="s">
        <v>88</v>
      </c>
      <c r="AD5" s="39" t="s">
        <v>89</v>
      </c>
      <c r="AE5" s="39" t="s">
        <v>90</v>
      </c>
      <c r="AF5" s="39" t="s">
        <v>91</v>
      </c>
      <c r="AG5" s="39" t="s">
        <v>92</v>
      </c>
      <c r="AH5" s="39" t="s">
        <v>43</v>
      </c>
      <c r="AI5" s="39" t="s">
        <v>82</v>
      </c>
      <c r="AJ5" s="39" t="s">
        <v>83</v>
      </c>
      <c r="AK5" s="39" t="s">
        <v>84</v>
      </c>
      <c r="AL5" s="39" t="s">
        <v>85</v>
      </c>
      <c r="AM5" s="39" t="s">
        <v>86</v>
      </c>
      <c r="AN5" s="39" t="s">
        <v>88</v>
      </c>
      <c r="AO5" s="39" t="s">
        <v>89</v>
      </c>
      <c r="AP5" s="39" t="s">
        <v>90</v>
      </c>
      <c r="AQ5" s="39" t="s">
        <v>91</v>
      </c>
      <c r="AR5" s="39" t="s">
        <v>92</v>
      </c>
      <c r="AS5" s="39" t="s">
        <v>87</v>
      </c>
      <c r="AT5" s="39" t="s">
        <v>82</v>
      </c>
      <c r="AU5" s="39" t="s">
        <v>83</v>
      </c>
      <c r="AV5" s="39" t="s">
        <v>84</v>
      </c>
      <c r="AW5" s="39" t="s">
        <v>85</v>
      </c>
      <c r="AX5" s="39" t="s">
        <v>86</v>
      </c>
      <c r="AY5" s="39" t="s">
        <v>88</v>
      </c>
      <c r="AZ5" s="39" t="s">
        <v>89</v>
      </c>
      <c r="BA5" s="39" t="s">
        <v>90</v>
      </c>
      <c r="BB5" s="39" t="s">
        <v>91</v>
      </c>
      <c r="BC5" s="39" t="s">
        <v>92</v>
      </c>
      <c r="BD5" s="39" t="s">
        <v>87</v>
      </c>
      <c r="BE5" s="39" t="s">
        <v>82</v>
      </c>
      <c r="BF5" s="39" t="s">
        <v>83</v>
      </c>
      <c r="BG5" s="39" t="s">
        <v>84</v>
      </c>
      <c r="BH5" s="39" t="s">
        <v>85</v>
      </c>
      <c r="BI5" s="39" t="s">
        <v>86</v>
      </c>
      <c r="BJ5" s="39" t="s">
        <v>88</v>
      </c>
      <c r="BK5" s="39" t="s">
        <v>89</v>
      </c>
      <c r="BL5" s="39" t="s">
        <v>90</v>
      </c>
      <c r="BM5" s="39" t="s">
        <v>91</v>
      </c>
      <c r="BN5" s="39" t="s">
        <v>92</v>
      </c>
      <c r="BO5" s="39" t="s">
        <v>87</v>
      </c>
      <c r="BP5" s="39" t="s">
        <v>82</v>
      </c>
      <c r="BQ5" s="39" t="s">
        <v>83</v>
      </c>
      <c r="BR5" s="39" t="s">
        <v>84</v>
      </c>
      <c r="BS5" s="39" t="s">
        <v>85</v>
      </c>
      <c r="BT5" s="39" t="s">
        <v>86</v>
      </c>
      <c r="BU5" s="39" t="s">
        <v>88</v>
      </c>
      <c r="BV5" s="39" t="s">
        <v>89</v>
      </c>
      <c r="BW5" s="39" t="s">
        <v>90</v>
      </c>
      <c r="BX5" s="39" t="s">
        <v>91</v>
      </c>
      <c r="BY5" s="39" t="s">
        <v>92</v>
      </c>
      <c r="BZ5" s="39" t="s">
        <v>87</v>
      </c>
      <c r="CA5" s="39" t="s">
        <v>82</v>
      </c>
      <c r="CB5" s="39" t="s">
        <v>83</v>
      </c>
      <c r="CC5" s="39" t="s">
        <v>84</v>
      </c>
      <c r="CD5" s="39" t="s">
        <v>85</v>
      </c>
      <c r="CE5" s="39" t="s">
        <v>86</v>
      </c>
      <c r="CF5" s="39" t="s">
        <v>88</v>
      </c>
      <c r="CG5" s="39" t="s">
        <v>89</v>
      </c>
      <c r="CH5" s="39" t="s">
        <v>90</v>
      </c>
      <c r="CI5" s="39" t="s">
        <v>91</v>
      </c>
      <c r="CJ5" s="39" t="s">
        <v>92</v>
      </c>
      <c r="CK5" s="39" t="s">
        <v>87</v>
      </c>
      <c r="CL5" s="39" t="s">
        <v>82</v>
      </c>
      <c r="CM5" s="39" t="s">
        <v>83</v>
      </c>
      <c r="CN5" s="39" t="s">
        <v>84</v>
      </c>
      <c r="CO5" s="39" t="s">
        <v>85</v>
      </c>
      <c r="CP5" s="39" t="s">
        <v>86</v>
      </c>
      <c r="CQ5" s="39" t="s">
        <v>88</v>
      </c>
      <c r="CR5" s="39" t="s">
        <v>89</v>
      </c>
      <c r="CS5" s="39" t="s">
        <v>90</v>
      </c>
      <c r="CT5" s="39" t="s">
        <v>91</v>
      </c>
      <c r="CU5" s="39" t="s">
        <v>92</v>
      </c>
      <c r="CV5" s="39" t="s">
        <v>87</v>
      </c>
      <c r="CW5" s="39" t="s">
        <v>82</v>
      </c>
      <c r="CX5" s="39" t="s">
        <v>83</v>
      </c>
      <c r="CY5" s="39" t="s">
        <v>84</v>
      </c>
      <c r="CZ5" s="39" t="s">
        <v>85</v>
      </c>
      <c r="DA5" s="39" t="s">
        <v>86</v>
      </c>
      <c r="DB5" s="39" t="s">
        <v>88</v>
      </c>
      <c r="DC5" s="39" t="s">
        <v>89</v>
      </c>
      <c r="DD5" s="39" t="s">
        <v>90</v>
      </c>
      <c r="DE5" s="39" t="s">
        <v>91</v>
      </c>
      <c r="DF5" s="39" t="s">
        <v>92</v>
      </c>
      <c r="DG5" s="39" t="s">
        <v>87</v>
      </c>
      <c r="DH5" s="39" t="s">
        <v>82</v>
      </c>
      <c r="DI5" s="39" t="s">
        <v>83</v>
      </c>
      <c r="DJ5" s="39" t="s">
        <v>84</v>
      </c>
      <c r="DK5" s="39" t="s">
        <v>85</v>
      </c>
      <c r="DL5" s="39" t="s">
        <v>86</v>
      </c>
      <c r="DM5" s="39" t="s">
        <v>88</v>
      </c>
      <c r="DN5" s="39" t="s">
        <v>89</v>
      </c>
      <c r="DO5" s="39" t="s">
        <v>90</v>
      </c>
      <c r="DP5" s="39" t="s">
        <v>91</v>
      </c>
      <c r="DQ5" s="39" t="s">
        <v>92</v>
      </c>
      <c r="DR5" s="39" t="s">
        <v>87</v>
      </c>
      <c r="DS5" s="39" t="s">
        <v>82</v>
      </c>
      <c r="DT5" s="39" t="s">
        <v>83</v>
      </c>
      <c r="DU5" s="39" t="s">
        <v>84</v>
      </c>
      <c r="DV5" s="39" t="s">
        <v>85</v>
      </c>
      <c r="DW5" s="39" t="s">
        <v>86</v>
      </c>
      <c r="DX5" s="39" t="s">
        <v>88</v>
      </c>
      <c r="DY5" s="39" t="s">
        <v>89</v>
      </c>
      <c r="DZ5" s="39" t="s">
        <v>90</v>
      </c>
      <c r="EA5" s="39" t="s">
        <v>91</v>
      </c>
      <c r="EB5" s="39" t="s">
        <v>92</v>
      </c>
      <c r="EC5" s="39" t="s">
        <v>87</v>
      </c>
      <c r="ED5" s="39" t="s">
        <v>82</v>
      </c>
      <c r="EE5" s="39" t="s">
        <v>83</v>
      </c>
      <c r="EF5" s="39" t="s">
        <v>84</v>
      </c>
      <c r="EG5" s="39" t="s">
        <v>85</v>
      </c>
      <c r="EH5" s="39" t="s">
        <v>86</v>
      </c>
      <c r="EI5" s="39" t="s">
        <v>88</v>
      </c>
      <c r="EJ5" s="39" t="s">
        <v>89</v>
      </c>
      <c r="EK5" s="39" t="s">
        <v>90</v>
      </c>
      <c r="EL5" s="39" t="s">
        <v>91</v>
      </c>
      <c r="EM5" s="39" t="s">
        <v>92</v>
      </c>
      <c r="EN5" s="39" t="s">
        <v>87</v>
      </c>
    </row>
    <row r="6" spans="1:144" s="28" customFormat="1" x14ac:dyDescent="0.15">
      <c r="A6" s="29" t="s">
        <v>93</v>
      </c>
      <c r="B6" s="34">
        <f t="shared" ref="B6:W6" si="1">B7</f>
        <v>2019</v>
      </c>
      <c r="C6" s="34">
        <f t="shared" si="1"/>
        <v>462179</v>
      </c>
      <c r="D6" s="34">
        <f t="shared" si="1"/>
        <v>46</v>
      </c>
      <c r="E6" s="34">
        <f t="shared" si="1"/>
        <v>1</v>
      </c>
      <c r="F6" s="34">
        <f t="shared" si="1"/>
        <v>0</v>
      </c>
      <c r="G6" s="34">
        <f t="shared" si="1"/>
        <v>1</v>
      </c>
      <c r="H6" s="34" t="str">
        <f t="shared" si="1"/>
        <v>鹿児島県　曽於市</v>
      </c>
      <c r="I6" s="34" t="str">
        <f t="shared" si="1"/>
        <v>法適用</v>
      </c>
      <c r="J6" s="34" t="str">
        <f t="shared" si="1"/>
        <v>水道事業</v>
      </c>
      <c r="K6" s="34" t="str">
        <f t="shared" si="1"/>
        <v>末端給水事業</v>
      </c>
      <c r="L6" s="34" t="str">
        <f t="shared" si="1"/>
        <v>A5</v>
      </c>
      <c r="M6" s="34" t="str">
        <f t="shared" si="1"/>
        <v>非設置</v>
      </c>
      <c r="N6" s="40" t="str">
        <f t="shared" si="1"/>
        <v>-</v>
      </c>
      <c r="O6" s="40">
        <f t="shared" si="1"/>
        <v>65.52</v>
      </c>
      <c r="P6" s="40">
        <f t="shared" si="1"/>
        <v>88.33</v>
      </c>
      <c r="Q6" s="40">
        <f t="shared" si="1"/>
        <v>2970</v>
      </c>
      <c r="R6" s="40">
        <f t="shared" si="1"/>
        <v>35515</v>
      </c>
      <c r="S6" s="40">
        <f t="shared" si="1"/>
        <v>390.14</v>
      </c>
      <c r="T6" s="40">
        <f t="shared" si="1"/>
        <v>91.03</v>
      </c>
      <c r="U6" s="40">
        <f t="shared" si="1"/>
        <v>31052</v>
      </c>
      <c r="V6" s="40">
        <f t="shared" si="1"/>
        <v>76.7</v>
      </c>
      <c r="W6" s="40">
        <f t="shared" si="1"/>
        <v>404.85</v>
      </c>
      <c r="X6" s="42">
        <f t="shared" ref="X6:AG6" si="2">IF(X7="",NA(),X7)</f>
        <v>118.98</v>
      </c>
      <c r="Y6" s="42">
        <f t="shared" si="2"/>
        <v>113.87</v>
      </c>
      <c r="Z6" s="42">
        <f t="shared" si="2"/>
        <v>108.16</v>
      </c>
      <c r="AA6" s="42">
        <f t="shared" si="2"/>
        <v>113.8</v>
      </c>
      <c r="AB6" s="42">
        <f t="shared" si="2"/>
        <v>110.21</v>
      </c>
      <c r="AC6" s="42">
        <f t="shared" si="2"/>
        <v>109.64</v>
      </c>
      <c r="AD6" s="42">
        <f t="shared" si="2"/>
        <v>110.95</v>
      </c>
      <c r="AE6" s="42">
        <f t="shared" si="2"/>
        <v>110.68</v>
      </c>
      <c r="AF6" s="42">
        <f t="shared" si="2"/>
        <v>110.66</v>
      </c>
      <c r="AG6" s="42">
        <f t="shared" si="2"/>
        <v>109.01</v>
      </c>
      <c r="AH6" s="40" t="str">
        <f>IF(AH7="","",IF(AH7="-","【-】","【"&amp;SUBSTITUTE(TEXT(AH7,"#,##0.00"),"-","△")&amp;"】"))</f>
        <v>【112.01】</v>
      </c>
      <c r="AI6" s="42">
        <f t="shared" ref="AI6:AR6" si="3">IF(AI7="",NA(),AI7)</f>
        <v>22.19</v>
      </c>
      <c r="AJ6" s="42">
        <f t="shared" si="3"/>
        <v>8.7899999999999991</v>
      </c>
      <c r="AK6" s="42">
        <f t="shared" si="3"/>
        <v>0.52</v>
      </c>
      <c r="AL6" s="40">
        <f t="shared" si="3"/>
        <v>0</v>
      </c>
      <c r="AM6" s="40">
        <f t="shared" si="3"/>
        <v>0</v>
      </c>
      <c r="AN6" s="42">
        <f t="shared" si="3"/>
        <v>3.62</v>
      </c>
      <c r="AO6" s="42">
        <f t="shared" si="3"/>
        <v>3.91</v>
      </c>
      <c r="AP6" s="42">
        <f t="shared" si="3"/>
        <v>3.56</v>
      </c>
      <c r="AQ6" s="42">
        <f t="shared" si="3"/>
        <v>2.74</v>
      </c>
      <c r="AR6" s="42">
        <f t="shared" si="3"/>
        <v>3.7</v>
      </c>
      <c r="AS6" s="40" t="str">
        <f>IF(AS7="","",IF(AS7="-","【-】","【"&amp;SUBSTITUTE(TEXT(AS7,"#,##0.00"),"-","△")&amp;"】"))</f>
        <v>【1.08】</v>
      </c>
      <c r="AT6" s="42">
        <f t="shared" ref="AT6:BC6" si="4">IF(AT7="",NA(),AT7)</f>
        <v>951.99</v>
      </c>
      <c r="AU6" s="42">
        <f t="shared" si="4"/>
        <v>1014.91</v>
      </c>
      <c r="AV6" s="42">
        <f t="shared" si="4"/>
        <v>1064.1199999999999</v>
      </c>
      <c r="AW6" s="42">
        <f t="shared" si="4"/>
        <v>1269.43</v>
      </c>
      <c r="AX6" s="42">
        <f t="shared" si="4"/>
        <v>1298.3800000000001</v>
      </c>
      <c r="AY6" s="42">
        <f t="shared" si="4"/>
        <v>371.31</v>
      </c>
      <c r="AZ6" s="42">
        <f t="shared" si="4"/>
        <v>377.63</v>
      </c>
      <c r="BA6" s="42">
        <f t="shared" si="4"/>
        <v>357.34</v>
      </c>
      <c r="BB6" s="42">
        <f t="shared" si="4"/>
        <v>366.03</v>
      </c>
      <c r="BC6" s="42">
        <f t="shared" si="4"/>
        <v>365.18</v>
      </c>
      <c r="BD6" s="40" t="str">
        <f>IF(BD7="","",IF(BD7="-","【-】","【"&amp;SUBSTITUTE(TEXT(BD7,"#,##0.00"),"-","△")&amp;"】"))</f>
        <v>【264.97】</v>
      </c>
      <c r="BE6" s="42">
        <f t="shared" ref="BE6:BN6" si="5">IF(BE7="",NA(),BE7)</f>
        <v>310.68</v>
      </c>
      <c r="BF6" s="42">
        <f t="shared" si="5"/>
        <v>330.73</v>
      </c>
      <c r="BG6" s="42">
        <f t="shared" si="5"/>
        <v>327.51</v>
      </c>
      <c r="BH6" s="42">
        <f t="shared" si="5"/>
        <v>345.18</v>
      </c>
      <c r="BI6" s="42">
        <f t="shared" si="5"/>
        <v>379.06</v>
      </c>
      <c r="BJ6" s="42">
        <f t="shared" si="5"/>
        <v>373.09</v>
      </c>
      <c r="BK6" s="42">
        <f t="shared" si="5"/>
        <v>364.71</v>
      </c>
      <c r="BL6" s="42">
        <f t="shared" si="5"/>
        <v>373.69</v>
      </c>
      <c r="BM6" s="42">
        <f t="shared" si="5"/>
        <v>370.12</v>
      </c>
      <c r="BN6" s="42">
        <f t="shared" si="5"/>
        <v>371.65</v>
      </c>
      <c r="BO6" s="40" t="str">
        <f>IF(BO7="","",IF(BO7="-","【-】","【"&amp;SUBSTITUTE(TEXT(BO7,"#,##0.00"),"-","△")&amp;"】"))</f>
        <v>【266.61】</v>
      </c>
      <c r="BP6" s="42">
        <f t="shared" ref="BP6:BY6" si="6">IF(BP7="",NA(),BP7)</f>
        <v>106.53</v>
      </c>
      <c r="BQ6" s="42">
        <f t="shared" si="6"/>
        <v>101.35</v>
      </c>
      <c r="BR6" s="42">
        <f t="shared" si="6"/>
        <v>97.71</v>
      </c>
      <c r="BS6" s="42">
        <f t="shared" si="6"/>
        <v>98.15</v>
      </c>
      <c r="BT6" s="42">
        <f t="shared" si="6"/>
        <v>100.94</v>
      </c>
      <c r="BU6" s="42">
        <f t="shared" si="6"/>
        <v>99.99</v>
      </c>
      <c r="BV6" s="42">
        <f t="shared" si="6"/>
        <v>100.65</v>
      </c>
      <c r="BW6" s="42">
        <f t="shared" si="6"/>
        <v>99.87</v>
      </c>
      <c r="BX6" s="42">
        <f t="shared" si="6"/>
        <v>100.42</v>
      </c>
      <c r="BY6" s="42">
        <f t="shared" si="6"/>
        <v>98.77</v>
      </c>
      <c r="BZ6" s="40" t="str">
        <f>IF(BZ7="","",IF(BZ7="-","【-】","【"&amp;SUBSTITUTE(TEXT(BZ7,"#,##0.00"),"-","△")&amp;"】"))</f>
        <v>【103.24】</v>
      </c>
      <c r="CA6" s="42">
        <f t="shared" ref="CA6:CJ6" si="7">IF(CA7="",NA(),CA7)</f>
        <v>130.51</v>
      </c>
      <c r="CB6" s="42">
        <f t="shared" si="7"/>
        <v>137.62</v>
      </c>
      <c r="CC6" s="42">
        <f t="shared" si="7"/>
        <v>142.88</v>
      </c>
      <c r="CD6" s="42">
        <f t="shared" si="7"/>
        <v>142.65</v>
      </c>
      <c r="CE6" s="42">
        <f t="shared" si="7"/>
        <v>138.91999999999999</v>
      </c>
      <c r="CF6" s="42">
        <f t="shared" si="7"/>
        <v>171.15</v>
      </c>
      <c r="CG6" s="42">
        <f t="shared" si="7"/>
        <v>170.19</v>
      </c>
      <c r="CH6" s="42">
        <f t="shared" si="7"/>
        <v>171.81</v>
      </c>
      <c r="CI6" s="42">
        <f t="shared" si="7"/>
        <v>171.67</v>
      </c>
      <c r="CJ6" s="42">
        <f t="shared" si="7"/>
        <v>173.67</v>
      </c>
      <c r="CK6" s="40" t="str">
        <f>IF(CK7="","",IF(CK7="-","【-】","【"&amp;SUBSTITUTE(TEXT(CK7,"#,##0.00"),"-","△")&amp;"】"))</f>
        <v>【168.38】</v>
      </c>
      <c r="CL6" s="42">
        <f t="shared" ref="CL6:CU6" si="8">IF(CL7="",NA(),CL7)</f>
        <v>63.33</v>
      </c>
      <c r="CM6" s="42">
        <f t="shared" si="8"/>
        <v>61.78</v>
      </c>
      <c r="CN6" s="42">
        <f t="shared" si="8"/>
        <v>60.55</v>
      </c>
      <c r="CO6" s="42">
        <f t="shared" si="8"/>
        <v>67.25</v>
      </c>
      <c r="CP6" s="42">
        <f t="shared" si="8"/>
        <v>57.06</v>
      </c>
      <c r="CQ6" s="42">
        <f t="shared" si="8"/>
        <v>58.53</v>
      </c>
      <c r="CR6" s="42">
        <f t="shared" si="8"/>
        <v>59.01</v>
      </c>
      <c r="CS6" s="42">
        <f t="shared" si="8"/>
        <v>60.03</v>
      </c>
      <c r="CT6" s="42">
        <f t="shared" si="8"/>
        <v>59.74</v>
      </c>
      <c r="CU6" s="42">
        <f t="shared" si="8"/>
        <v>59.67</v>
      </c>
      <c r="CV6" s="40" t="str">
        <f>IF(CV7="","",IF(CV7="-","【-】","【"&amp;SUBSTITUTE(TEXT(CV7,"#,##0.00"),"-","△")&amp;"】"))</f>
        <v>【60.00】</v>
      </c>
      <c r="CW6" s="42">
        <f t="shared" ref="CW6:DF6" si="9">IF(CW7="",NA(),CW7)</f>
        <v>86.74</v>
      </c>
      <c r="CX6" s="42">
        <f t="shared" si="9"/>
        <v>87.89</v>
      </c>
      <c r="CY6" s="42">
        <f t="shared" si="9"/>
        <v>89.35</v>
      </c>
      <c r="CZ6" s="42">
        <f t="shared" si="9"/>
        <v>89.52</v>
      </c>
      <c r="DA6" s="42">
        <f t="shared" si="9"/>
        <v>89.8</v>
      </c>
      <c r="DB6" s="42">
        <f t="shared" si="9"/>
        <v>85.26</v>
      </c>
      <c r="DC6" s="42">
        <f t="shared" si="9"/>
        <v>85.37</v>
      </c>
      <c r="DD6" s="42">
        <f t="shared" si="9"/>
        <v>84.81</v>
      </c>
      <c r="DE6" s="42">
        <f t="shared" si="9"/>
        <v>84.8</v>
      </c>
      <c r="DF6" s="42">
        <f t="shared" si="9"/>
        <v>84.6</v>
      </c>
      <c r="DG6" s="40" t="str">
        <f>IF(DG7="","",IF(DG7="-","【-】","【"&amp;SUBSTITUTE(TEXT(DG7,"#,##0.00"),"-","△")&amp;"】"))</f>
        <v>【89.80】</v>
      </c>
      <c r="DH6" s="42">
        <f t="shared" ref="DH6:DQ6" si="10">IF(DH7="",NA(),DH7)</f>
        <v>49.58</v>
      </c>
      <c r="DI6" s="42">
        <f t="shared" si="10"/>
        <v>50.23</v>
      </c>
      <c r="DJ6" s="42">
        <f t="shared" si="10"/>
        <v>51.43</v>
      </c>
      <c r="DK6" s="42">
        <f t="shared" si="10"/>
        <v>52.27</v>
      </c>
      <c r="DL6" s="42">
        <f t="shared" si="10"/>
        <v>52.29</v>
      </c>
      <c r="DM6" s="42">
        <f t="shared" si="10"/>
        <v>45.75</v>
      </c>
      <c r="DN6" s="42">
        <f t="shared" si="10"/>
        <v>46.9</v>
      </c>
      <c r="DO6" s="42">
        <f t="shared" si="10"/>
        <v>47.28</v>
      </c>
      <c r="DP6" s="42">
        <f t="shared" si="10"/>
        <v>47.66</v>
      </c>
      <c r="DQ6" s="42">
        <f t="shared" si="10"/>
        <v>48.17</v>
      </c>
      <c r="DR6" s="40" t="str">
        <f>IF(DR7="","",IF(DR7="-","【-】","【"&amp;SUBSTITUTE(TEXT(DR7,"#,##0.00"),"-","△")&amp;"】"))</f>
        <v>【49.59】</v>
      </c>
      <c r="DS6" s="42">
        <f t="shared" ref="DS6:EB6" si="11">IF(DS7="",NA(),DS7)</f>
        <v>3.74</v>
      </c>
      <c r="DT6" s="40">
        <f t="shared" si="11"/>
        <v>0</v>
      </c>
      <c r="DU6" s="40">
        <f t="shared" si="11"/>
        <v>0</v>
      </c>
      <c r="DV6" s="40">
        <f t="shared" si="11"/>
        <v>0</v>
      </c>
      <c r="DW6" s="40">
        <f t="shared" si="11"/>
        <v>0</v>
      </c>
      <c r="DX6" s="42">
        <f t="shared" si="11"/>
        <v>10.54</v>
      </c>
      <c r="DY6" s="42">
        <f t="shared" si="11"/>
        <v>12.03</v>
      </c>
      <c r="DZ6" s="42">
        <f t="shared" si="11"/>
        <v>12.19</v>
      </c>
      <c r="EA6" s="42">
        <f t="shared" si="11"/>
        <v>15.1</v>
      </c>
      <c r="EB6" s="42">
        <f t="shared" si="11"/>
        <v>17.12</v>
      </c>
      <c r="EC6" s="40" t="str">
        <f>IF(EC7="","",IF(EC7="-","【-】","【"&amp;SUBSTITUTE(TEXT(EC7,"#,##0.00"),"-","△")&amp;"】"))</f>
        <v>【19.44】</v>
      </c>
      <c r="ED6" s="40">
        <f t="shared" ref="ED6:EM6" si="12">IF(ED7="",NA(),ED7)</f>
        <v>0</v>
      </c>
      <c r="EE6" s="40">
        <f t="shared" si="12"/>
        <v>0</v>
      </c>
      <c r="EF6" s="40">
        <f t="shared" si="12"/>
        <v>0</v>
      </c>
      <c r="EG6" s="40">
        <f t="shared" si="12"/>
        <v>0</v>
      </c>
      <c r="EH6" s="40">
        <f t="shared" si="12"/>
        <v>0</v>
      </c>
      <c r="EI6" s="42">
        <f t="shared" si="12"/>
        <v>0.56000000000000005</v>
      </c>
      <c r="EJ6" s="42">
        <f t="shared" si="12"/>
        <v>0.61</v>
      </c>
      <c r="EK6" s="42">
        <f t="shared" si="12"/>
        <v>0.51</v>
      </c>
      <c r="EL6" s="42">
        <f t="shared" si="12"/>
        <v>0.57999999999999996</v>
      </c>
      <c r="EM6" s="42">
        <f t="shared" si="12"/>
        <v>0.54</v>
      </c>
      <c r="EN6" s="40" t="str">
        <f>IF(EN7="","",IF(EN7="-","【-】","【"&amp;SUBSTITUTE(TEXT(EN7,"#,##0.00"),"-","△")&amp;"】"))</f>
        <v>【0.68】</v>
      </c>
    </row>
    <row r="7" spans="1:144" s="28" customFormat="1" x14ac:dyDescent="0.15">
      <c r="A7" s="29"/>
      <c r="B7" s="35">
        <v>2019</v>
      </c>
      <c r="C7" s="35">
        <v>462179</v>
      </c>
      <c r="D7" s="35">
        <v>46</v>
      </c>
      <c r="E7" s="35">
        <v>1</v>
      </c>
      <c r="F7" s="35">
        <v>0</v>
      </c>
      <c r="G7" s="35">
        <v>1</v>
      </c>
      <c r="H7" s="35" t="s">
        <v>94</v>
      </c>
      <c r="I7" s="35" t="s">
        <v>95</v>
      </c>
      <c r="J7" s="35" t="s">
        <v>96</v>
      </c>
      <c r="K7" s="35" t="s">
        <v>97</v>
      </c>
      <c r="L7" s="35" t="s">
        <v>21</v>
      </c>
      <c r="M7" s="35" t="s">
        <v>13</v>
      </c>
      <c r="N7" s="41" t="s">
        <v>98</v>
      </c>
      <c r="O7" s="41">
        <v>65.52</v>
      </c>
      <c r="P7" s="41">
        <v>88.33</v>
      </c>
      <c r="Q7" s="41">
        <v>2970</v>
      </c>
      <c r="R7" s="41">
        <v>35515</v>
      </c>
      <c r="S7" s="41">
        <v>390.14</v>
      </c>
      <c r="T7" s="41">
        <v>91.03</v>
      </c>
      <c r="U7" s="41">
        <v>31052</v>
      </c>
      <c r="V7" s="41">
        <v>76.7</v>
      </c>
      <c r="W7" s="41">
        <v>404.85</v>
      </c>
      <c r="X7" s="41">
        <v>118.98</v>
      </c>
      <c r="Y7" s="41">
        <v>113.87</v>
      </c>
      <c r="Z7" s="41">
        <v>108.16</v>
      </c>
      <c r="AA7" s="41">
        <v>113.8</v>
      </c>
      <c r="AB7" s="41">
        <v>110.21</v>
      </c>
      <c r="AC7" s="41">
        <v>109.64</v>
      </c>
      <c r="AD7" s="41">
        <v>110.95</v>
      </c>
      <c r="AE7" s="41">
        <v>110.68</v>
      </c>
      <c r="AF7" s="41">
        <v>110.66</v>
      </c>
      <c r="AG7" s="41">
        <v>109.01</v>
      </c>
      <c r="AH7" s="41">
        <v>112.01</v>
      </c>
      <c r="AI7" s="41">
        <v>22.19</v>
      </c>
      <c r="AJ7" s="41">
        <v>8.7899999999999991</v>
      </c>
      <c r="AK7" s="41">
        <v>0.52</v>
      </c>
      <c r="AL7" s="41">
        <v>0</v>
      </c>
      <c r="AM7" s="41">
        <v>0</v>
      </c>
      <c r="AN7" s="41">
        <v>3.62</v>
      </c>
      <c r="AO7" s="41">
        <v>3.91</v>
      </c>
      <c r="AP7" s="41">
        <v>3.56</v>
      </c>
      <c r="AQ7" s="41">
        <v>2.74</v>
      </c>
      <c r="AR7" s="41">
        <v>3.7</v>
      </c>
      <c r="AS7" s="41">
        <v>1.08</v>
      </c>
      <c r="AT7" s="41">
        <v>951.99</v>
      </c>
      <c r="AU7" s="41">
        <v>1014.91</v>
      </c>
      <c r="AV7" s="41">
        <v>1064.1199999999999</v>
      </c>
      <c r="AW7" s="41">
        <v>1269.43</v>
      </c>
      <c r="AX7" s="41">
        <v>1298.3800000000001</v>
      </c>
      <c r="AY7" s="41">
        <v>371.31</v>
      </c>
      <c r="AZ7" s="41">
        <v>377.63</v>
      </c>
      <c r="BA7" s="41">
        <v>357.34</v>
      </c>
      <c r="BB7" s="41">
        <v>366.03</v>
      </c>
      <c r="BC7" s="41">
        <v>365.18</v>
      </c>
      <c r="BD7" s="41">
        <v>264.97000000000003</v>
      </c>
      <c r="BE7" s="41">
        <v>310.68</v>
      </c>
      <c r="BF7" s="41">
        <v>330.73</v>
      </c>
      <c r="BG7" s="41">
        <v>327.51</v>
      </c>
      <c r="BH7" s="41">
        <v>345.18</v>
      </c>
      <c r="BI7" s="41">
        <v>379.06</v>
      </c>
      <c r="BJ7" s="41">
        <v>373.09</v>
      </c>
      <c r="BK7" s="41">
        <v>364.71</v>
      </c>
      <c r="BL7" s="41">
        <v>373.69</v>
      </c>
      <c r="BM7" s="41">
        <v>370.12</v>
      </c>
      <c r="BN7" s="41">
        <v>371.65</v>
      </c>
      <c r="BO7" s="41">
        <v>266.61</v>
      </c>
      <c r="BP7" s="41">
        <v>106.53</v>
      </c>
      <c r="BQ7" s="41">
        <v>101.35</v>
      </c>
      <c r="BR7" s="41">
        <v>97.71</v>
      </c>
      <c r="BS7" s="41">
        <v>98.15</v>
      </c>
      <c r="BT7" s="41">
        <v>100.94</v>
      </c>
      <c r="BU7" s="41">
        <v>99.99</v>
      </c>
      <c r="BV7" s="41">
        <v>100.65</v>
      </c>
      <c r="BW7" s="41">
        <v>99.87</v>
      </c>
      <c r="BX7" s="41">
        <v>100.42</v>
      </c>
      <c r="BY7" s="41">
        <v>98.77</v>
      </c>
      <c r="BZ7" s="41">
        <v>103.24</v>
      </c>
      <c r="CA7" s="41">
        <v>130.51</v>
      </c>
      <c r="CB7" s="41">
        <v>137.62</v>
      </c>
      <c r="CC7" s="41">
        <v>142.88</v>
      </c>
      <c r="CD7" s="41">
        <v>142.65</v>
      </c>
      <c r="CE7" s="41">
        <v>138.91999999999999</v>
      </c>
      <c r="CF7" s="41">
        <v>171.15</v>
      </c>
      <c r="CG7" s="41">
        <v>170.19</v>
      </c>
      <c r="CH7" s="41">
        <v>171.81</v>
      </c>
      <c r="CI7" s="41">
        <v>171.67</v>
      </c>
      <c r="CJ7" s="41">
        <v>173.67</v>
      </c>
      <c r="CK7" s="41">
        <v>168.38</v>
      </c>
      <c r="CL7" s="41">
        <v>63.33</v>
      </c>
      <c r="CM7" s="41">
        <v>61.78</v>
      </c>
      <c r="CN7" s="41">
        <v>60.55</v>
      </c>
      <c r="CO7" s="41">
        <v>67.25</v>
      </c>
      <c r="CP7" s="41">
        <v>57.06</v>
      </c>
      <c r="CQ7" s="41">
        <v>58.53</v>
      </c>
      <c r="CR7" s="41">
        <v>59.01</v>
      </c>
      <c r="CS7" s="41">
        <v>60.03</v>
      </c>
      <c r="CT7" s="41">
        <v>59.74</v>
      </c>
      <c r="CU7" s="41">
        <v>59.67</v>
      </c>
      <c r="CV7" s="41">
        <v>60</v>
      </c>
      <c r="CW7" s="41">
        <v>86.74</v>
      </c>
      <c r="CX7" s="41">
        <v>87.89</v>
      </c>
      <c r="CY7" s="41">
        <v>89.35</v>
      </c>
      <c r="CZ7" s="41">
        <v>89.52</v>
      </c>
      <c r="DA7" s="41">
        <v>89.8</v>
      </c>
      <c r="DB7" s="41">
        <v>85.26</v>
      </c>
      <c r="DC7" s="41">
        <v>85.37</v>
      </c>
      <c r="DD7" s="41">
        <v>84.81</v>
      </c>
      <c r="DE7" s="41">
        <v>84.8</v>
      </c>
      <c r="DF7" s="41">
        <v>84.6</v>
      </c>
      <c r="DG7" s="41">
        <v>89.8</v>
      </c>
      <c r="DH7" s="41">
        <v>49.58</v>
      </c>
      <c r="DI7" s="41">
        <v>50.23</v>
      </c>
      <c r="DJ7" s="41">
        <v>51.43</v>
      </c>
      <c r="DK7" s="41">
        <v>52.27</v>
      </c>
      <c r="DL7" s="41">
        <v>52.29</v>
      </c>
      <c r="DM7" s="41">
        <v>45.75</v>
      </c>
      <c r="DN7" s="41">
        <v>46.9</v>
      </c>
      <c r="DO7" s="41">
        <v>47.28</v>
      </c>
      <c r="DP7" s="41">
        <v>47.66</v>
      </c>
      <c r="DQ7" s="41">
        <v>48.17</v>
      </c>
      <c r="DR7" s="41">
        <v>49.59</v>
      </c>
      <c r="DS7" s="41">
        <v>3.74</v>
      </c>
      <c r="DT7" s="41">
        <v>0</v>
      </c>
      <c r="DU7" s="41">
        <v>0</v>
      </c>
      <c r="DV7" s="41">
        <v>0</v>
      </c>
      <c r="DW7" s="41">
        <v>0</v>
      </c>
      <c r="DX7" s="41">
        <v>10.54</v>
      </c>
      <c r="DY7" s="41">
        <v>12.03</v>
      </c>
      <c r="DZ7" s="41">
        <v>12.19</v>
      </c>
      <c r="EA7" s="41">
        <v>15.1</v>
      </c>
      <c r="EB7" s="41">
        <v>17.12</v>
      </c>
      <c r="EC7" s="41">
        <v>19.440000000000001</v>
      </c>
      <c r="ED7" s="41">
        <v>0</v>
      </c>
      <c r="EE7" s="41">
        <v>0</v>
      </c>
      <c r="EF7" s="41">
        <v>0</v>
      </c>
      <c r="EG7" s="41">
        <v>0</v>
      </c>
      <c r="EH7" s="41">
        <v>0</v>
      </c>
      <c r="EI7" s="41">
        <v>0.56000000000000005</v>
      </c>
      <c r="EJ7" s="41">
        <v>0.61</v>
      </c>
      <c r="EK7" s="41">
        <v>0.51</v>
      </c>
      <c r="EL7" s="41">
        <v>0.57999999999999996</v>
      </c>
      <c r="EM7" s="41">
        <v>0.54</v>
      </c>
      <c r="EN7" s="41">
        <v>0.68</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50</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2021-01-19T04:23:52Z</cp:lastPrinted>
  <dcterms:created xsi:type="dcterms:W3CDTF">2020-12-04T02:16:52Z</dcterms:created>
  <dcterms:modified xsi:type="dcterms:W3CDTF">2021-02-18T03:42:14Z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2021-01-19T05:13:56Z</vt:filetime>
  </property>
</Properties>
</file>