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01_鹿児島市()\"/>
    </mc:Choice>
  </mc:AlternateContent>
  <workbookProtection workbookAlgorithmName="SHA-512" workbookHashValue="nyP4bJAiwXRvnAwFRwVewCrFEBF1d2M44KJFR4rc3aQqxrW9I6bNJ+TFeDoclbeMKk5RosImFcwWwvemBnxuDg==" workbookSaltValue="Ag4VWOTIBmv9gfQiZz2aaA==" workbookSpinCount="100000" lockStructure="1"/>
  <bookViews>
    <workbookView xWindow="0" yWindow="0" windowWidth="20490" windowHeight="75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<sst xmlns="http://schemas.openxmlformats.org/spreadsheetml/2006/main" count="223" uniqueCount="111">
  <si>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</si>
  <si>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</si>
  <si>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</si>
  <si>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</si>
  <si>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</si>
  <si>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</si>
  <si>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</si>
  <si>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</si>
  <si>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</si>
  <si>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</si>
  <si>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</si>
  <si>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</si>
  <si>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</si>
  <si>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</si>
  <si>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</si>
  <si>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</si>
  <si>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</si>
  <si>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</si>
  <si>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</si>
  <si>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</si>
  <si>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</si>
  <si>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</si>
  <si>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</si>
  <si>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</si>
  <si>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</si>
  <si>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</si>
  <si>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</si>
  <si>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</si>
  <si>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</si>
  <si>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</si>
  <si>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</si>
  <si>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</si>
  <si>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</si>
  <si>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</si>
  <si>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</si>
  <si>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</si>
  <si>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</si>
  <si>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</si>
  <si>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</si>
  <si>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</si>
  <si>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</si>
  <si>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</si>
  <si>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</si>
  <si>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</si>
  <si>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</si>
  <si>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</si>
  <si>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</si>
  <si>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</si>
  <si>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</si>
  <si>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</si>
  <si>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</si>
  <si>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</si>
  <si>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</si>
  <si>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</si>
  <si>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</si>
  <si>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</si>
  <si>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</si>
  <si>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</si>
  <si>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</si>
  <si>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</si>
  <si>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</si>
  <si>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</si>
  <si>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</si>
  <si>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</si>
  <si>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</si>
  <si>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</si>
  <si>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</si>
  <si>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</si>
  <si>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</si>
  <si>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</si>
  <si>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</si>
  <si>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</si>
  <si>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</si>
  <si>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</si>
  <si>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</si>
  <si>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</si>
  <si>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</si>
  <si>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</si>
  <si>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</si>
  <si>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</si>
  <si>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</si>
  <si>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</si>
  <si>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</si>
  <si>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</si>
  <si>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</si>
  <si>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</si>
  <si>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</si>
  <si>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</si>
  <si>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</si>
  <si>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</si>
  <si>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</si>
  <si>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</si>
  <si>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</si>
  <si>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</si>
  <si>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</si>
  <si>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</si>
  <si>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鹿児島市</t>
  </si>
  <si>
    <t>法適用</t>
  </si>
  <si>
    <t>下水道事業</t>
  </si>
  <si>
    <t>公共下水道</t>
  </si>
  <si>
    <t>Ac1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</si>
  <si>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</si>
  <si>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</si>
  <si>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</si>
  <si>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</si>
  <si>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</si>
  <si>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</si>
  <si>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</si>
  <si>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効率性については、水需要が減少傾向にある中、引き続き、処理場の統廃合や経費縮減などの合理化に努めるとともに、企業債残高の縮減や資金の確保など経営基盤の強化に努めていく必要がある。
　また、老朽化の状況については、今後も、財源確保に努めながら、計画に基づく長寿命化など、効率的に更新を行っていく必要がある。</t>
    <rPh sb="35" eb="38">
      <t>ショリジョウ</t>
    </rPh>
    <rPh sb="39" eb="42">
      <t>トウハイゴウ</t>
    </rPh>
    <phoneticPr fontId="4"/>
  </si>
  <si>
    <t>　①経常収支比率は、減少傾向にあるが、各年度１００％以上であり、費用を下水道使用料や一般会計補助金等で賄えている。
　一方、⑤経費回収率は１００％を切っており、費用を収益の柱である下水道使用料で賄えていないことを示している。
　②累積欠損金比率は各年度０で、これまでの累積欠損金が生じていないことを示している。
　③流動比率も各年度１００％以上で、短期的な債務に対し支払うことができる現金等を保有できている状況である。
　④企業債残高対事業規模比率は、補償金免除繰上償還など、企業債縮減の取組の結果、30年度は増加したものの、年々減少傾向にある。類似団体に比べても大幅に低いが、施設の経過年数を示す有形固定資産減価償却率は、類似団体に比べ高いことから、施設の更新を見据え、今後とも、企業債の借入抑制などの取組が必要である。
　⑥汚水処理原価は、費用から一般会計補助金等を控除した額から算出した指標で、１００円前後でほぼ一定しており、類似団体に比べ、安い費用で処理できている。水需要が減少傾向にあるため、今後とも一層の経費縮減により、同原価の抑制に努めたい。
　⑦施設利用率は減少傾向であり、今後の水需要の減少傾向を踏まえ、現在進めている処理場の統廃合などの推進に努め、一層の施設面の合理化が必要である。
　⑧水洗化率は、９８％弱で横ばい状況にあるが、類似団体に比べ高い状況である。水洗化は公共用水域の水質保全のため１００％であることが望ましいため、広報、助成等水洗化の取組を進めていく。</t>
    <rPh sb="10" eb="12">
      <t>ゲンショウ</t>
    </rPh>
    <rPh sb="12" eb="14">
      <t>ケイコウ</t>
    </rPh>
    <rPh sb="35" eb="38">
      <t>ゲスイドウ</t>
    </rPh>
    <rPh sb="38" eb="41">
      <t>シヨウリョウ</t>
    </rPh>
    <rPh sb="59" eb="61">
      <t>イッポウ</t>
    </rPh>
    <rPh sb="74" eb="75">
      <t>キ</t>
    </rPh>
    <rPh sb="106" eb="107">
      <t>シメ</t>
    </rPh>
    <rPh sb="252" eb="254">
      <t>ネンド</t>
    </rPh>
    <rPh sb="255" eb="257">
      <t>ゾウカ</t>
    </rPh>
    <rPh sb="473" eb="474">
      <t>ツト</t>
    </rPh>
    <rPh sb="487" eb="489">
      <t>ゲンショウ</t>
    </rPh>
    <rPh sb="489" eb="491">
      <t>ケイコウ</t>
    </rPh>
    <rPh sb="495" eb="497">
      <t>コンゴ</t>
    </rPh>
    <rPh sb="507" eb="508">
      <t>フ</t>
    </rPh>
    <rPh sb="565" eb="566">
      <t>ヨコ</t>
    </rPh>
    <rPh sb="568" eb="570">
      <t>ジョウキョウ</t>
    </rPh>
    <phoneticPr fontId="4"/>
  </si>
  <si>
    <r>
      <t>　①有形固定資産減価償却率は、年々増加傾向にあり、既存施設の経過年数が高まっている。
　②管渠老朽化率は増加傾向にあり、法定耐用年数を超えた管渠の割合が増えていることを示している。
　③</t>
    </r>
    <r>
      <rPr>
        <sz val="11"/>
        <rFont val="ＭＳ ゴシック"/>
        <family val="3"/>
        <charset val="128"/>
      </rPr>
      <t>管渠改善率は、増加傾向にあり、類似団体と比べて高い状況にある。</t>
    </r>
    <r>
      <rPr>
        <sz val="11"/>
        <color theme="1"/>
        <rFont val="ＭＳ ゴシック"/>
        <family val="3"/>
        <charset val="128"/>
      </rPr>
      <t xml:space="preserve">
　以上のことから、全体的に既存施設の経過年数が高まる傾向にあるため、事前の予防保全や長寿命化対策などによる施設の維持補修を進めていく必要がある。</t>
    </r>
    <rPh sb="17" eb="19">
      <t>ゾウカ</t>
    </rPh>
    <rPh sb="45" eb="46">
      <t>カン</t>
    </rPh>
    <rPh sb="60" eb="62">
      <t>ホウテイ</t>
    </rPh>
    <rPh sb="62" eb="64">
      <t>タイヨウ</t>
    </rPh>
    <rPh sb="64" eb="66">
      <t>ネンスウ</t>
    </rPh>
    <rPh sb="67" eb="68">
      <t>コ</t>
    </rPh>
    <rPh sb="70" eb="71">
      <t>カン</t>
    </rPh>
    <rPh sb="71" eb="72">
      <t>キョ</t>
    </rPh>
    <rPh sb="73" eb="75">
      <t>ワリアイ</t>
    </rPh>
    <rPh sb="76" eb="77">
      <t>フ</t>
    </rPh>
    <rPh sb="84" eb="85">
      <t>シメ</t>
    </rPh>
    <rPh sb="100" eb="102">
      <t>ゾウカ</t>
    </rPh>
    <rPh sb="102" eb="104">
      <t>ケイコウ</t>
    </rPh>
    <rPh sb="108" eb="110">
      <t>ルイジ</t>
    </rPh>
    <rPh sb="110" eb="112">
      <t>ダンタイ</t>
    </rPh>
    <rPh sb="113" eb="114">
      <t>クラ</t>
    </rPh>
    <rPh sb="116" eb="117">
      <t>タカ</t>
    </rPh>
    <rPh sb="118" eb="120">
      <t>ジョウキョウ</t>
    </rPh>
    <rPh sb="159" eb="161">
      <t>ジゼン</t>
    </rPh>
    <rPh sb="162" eb="164">
      <t>ヨボウ</t>
    </rPh>
    <rPh sb="164" eb="166">
      <t>ホゼン</t>
    </rPh>
    <rPh sb="167" eb="168">
      <t>チョウ</t>
    </rPh>
    <rPh sb="168" eb="171">
      <t>ジュミョウカ</t>
    </rPh>
    <rPh sb="171" eb="173">
      <t>タイサク</t>
    </rPh>
    <rPh sb="178" eb="180">
      <t>シセツ</t>
    </rPh>
    <rPh sb="181" eb="183">
      <t>イジ</t>
    </rPh>
    <rPh sb="183" eb="185">
      <t>ホシュウ</t>
    </rPh>
    <rPh sb="186" eb="187">
      <t>スス</t>
    </rPh>
    <rPh sb="191" eb="19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</si>
</sst>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0.15</c:v>
                </c:pt>
                <c:pt idx="1">
                  <c:v>0.15</c:v>
                </c:pt>
                <c:pt idx="2">
                  <c:v>0.13</c:v>
                </c:pt>
                <c:pt idx="3">
                  <c:v>0.19</c:v>
                </c:pt>
                <c:pt idx="4">
                  <c:v>0.26</c:v>
                </c:pt>
              </c:numCache>
            </c:numRef>
          </c:val>
          <c:extLst>
            <c:ext xmlns:c16="http://schemas.microsoft.com/office/drawing/2014/chart" uri="{C3380CC4-5D6E-409C-BE32-E72D297353CC}">
              <c16:uniqueId val="{00000000-394E-4FBC-97C6-54D34D99356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0.12</c:v>
                </c:pt>
                <c:pt idx="2">
                  <c:v>0.13</c:v>
                </c:pt>
                <c:pt idx="3">
                  <c:v>0.17</c:v>
                </c:pt>
                <c:pt idx="4">
                  <c:v>0.21</c:v>
                </c:pt>
              </c:numCache>
            </c:numRef>
          </c:val>
          <c:smooth val="0"/>
          <c:extLst>
            <c:ext xmlns:c16="http://schemas.microsoft.com/office/drawing/2014/chart" uri="{C3380CC4-5D6E-409C-BE32-E72D297353CC}">
              <c16:uniqueId val="{00000001-394E-4FBC-97C6-54D34D99356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74.92</c:v>
                </c:pt>
                <c:pt idx="1">
                  <c:v>78.92</c:v>
                </c:pt>
                <c:pt idx="2">
                  <c:v>78.31</c:v>
                </c:pt>
                <c:pt idx="3">
                  <c:v>75.540000000000006</c:v>
                </c:pt>
                <c:pt idx="4">
                  <c:v>74.45</c:v>
                </c:pt>
              </c:numCache>
            </c:numRef>
          </c:val>
          <c:extLst>
            <c:ext xmlns:c16="http://schemas.microsoft.com/office/drawing/2014/chart" uri="{C3380CC4-5D6E-409C-BE32-E72D297353CC}">
              <c16:uniqueId val="{00000000-5586-4ED3-AE5F-AB79703E987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61.03</c:v>
                </c:pt>
                <c:pt idx="1">
                  <c:v>62.5</c:v>
                </c:pt>
                <c:pt idx="2">
                  <c:v>63.26</c:v>
                </c:pt>
                <c:pt idx="3">
                  <c:v>61.54</c:v>
                </c:pt>
                <c:pt idx="4">
                  <c:v>61.93</c:v>
                </c:pt>
              </c:numCache>
            </c:numRef>
          </c:val>
          <c:smooth val="0"/>
          <c:extLst>
            <c:ext xmlns:c16="http://schemas.microsoft.com/office/drawing/2014/chart" uri="{C3380CC4-5D6E-409C-BE32-E72D297353CC}">
              <c16:uniqueId val="{00000001-5586-4ED3-AE5F-AB79703E987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97.99</c:v>
                </c:pt>
                <c:pt idx="1">
                  <c:v>98.07</c:v>
                </c:pt>
                <c:pt idx="2">
                  <c:v>98.07</c:v>
                </c:pt>
                <c:pt idx="3">
                  <c:v>98.12</c:v>
                </c:pt>
                <c:pt idx="4">
                  <c:v>98.26</c:v>
                </c:pt>
              </c:numCache>
            </c:numRef>
          </c:val>
          <c:extLst>
            <c:ext xmlns:c16="http://schemas.microsoft.com/office/drawing/2014/chart" uri="{C3380CC4-5D6E-409C-BE32-E72D297353CC}">
              <c16:uniqueId val="{00000000-3615-4FDD-B1DC-AF52F95019A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93.83</c:v>
                </c:pt>
                <c:pt idx="1">
                  <c:v>93.88</c:v>
                </c:pt>
                <c:pt idx="2">
                  <c:v>94.07</c:v>
                </c:pt>
                <c:pt idx="3">
                  <c:v>94.13</c:v>
                </c:pt>
                <c:pt idx="4">
                  <c:v>94.45</c:v>
                </c:pt>
              </c:numCache>
            </c:numRef>
          </c:val>
          <c:smooth val="0"/>
          <c:extLst>
            <c:ext xmlns:c16="http://schemas.microsoft.com/office/drawing/2014/chart" uri="{C3380CC4-5D6E-409C-BE32-E72D297353CC}">
              <c16:uniqueId val="{00000001-3615-4FDD-B1DC-AF52F95019A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109.54</c:v>
                </c:pt>
                <c:pt idx="1">
                  <c:v>109.92</c:v>
                </c:pt>
                <c:pt idx="2">
                  <c:v>108.15</c:v>
                </c:pt>
                <c:pt idx="3">
                  <c:v>107.65</c:v>
                </c:pt>
                <c:pt idx="4">
                  <c:v>107.23</c:v>
                </c:pt>
              </c:numCache>
            </c:numRef>
          </c:val>
          <c:extLst>
            <c:ext xmlns:c16="http://schemas.microsoft.com/office/drawing/2014/chart" uri="{C3380CC4-5D6E-409C-BE32-E72D297353CC}">
              <c16:uniqueId val="{00000000-E2C3-402B-8AC3-A7260B93B8B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105.47</c:v>
                </c:pt>
                <c:pt idx="1">
                  <c:v>106.67</c:v>
                </c:pt>
                <c:pt idx="2">
                  <c:v>107.45</c:v>
                </c:pt>
                <c:pt idx="3">
                  <c:v>107.43</c:v>
                </c:pt>
                <c:pt idx="4">
                  <c:v>107.64</c:v>
                </c:pt>
              </c:numCache>
            </c:numRef>
          </c:val>
          <c:smooth val="0"/>
          <c:extLst>
            <c:ext xmlns:c16="http://schemas.microsoft.com/office/drawing/2014/chart" uri="{C3380CC4-5D6E-409C-BE32-E72D297353CC}">
              <c16:uniqueId val="{00000001-E2C3-402B-8AC3-A7260B93B8B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50.37</c:v>
                </c:pt>
                <c:pt idx="1">
                  <c:v>51.44</c:v>
                </c:pt>
                <c:pt idx="2">
                  <c:v>52.73</c:v>
                </c:pt>
                <c:pt idx="3">
                  <c:v>53.91</c:v>
                </c:pt>
                <c:pt idx="4">
                  <c:v>54.89</c:v>
                </c:pt>
              </c:numCache>
            </c:numRef>
          </c:val>
          <c:extLst>
            <c:ext xmlns:c16="http://schemas.microsoft.com/office/drawing/2014/chart" uri="{C3380CC4-5D6E-409C-BE32-E72D297353CC}">
              <c16:uniqueId val="{00000000-BC54-41B5-AEAE-5641F4C706D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28.06</c:v>
                </c:pt>
                <c:pt idx="1">
                  <c:v>29.48</c:v>
                </c:pt>
                <c:pt idx="2">
                  <c:v>28.95</c:v>
                </c:pt>
                <c:pt idx="3">
                  <c:v>30.11</c:v>
                </c:pt>
                <c:pt idx="4">
                  <c:v>30.45</c:v>
                </c:pt>
              </c:numCache>
            </c:numRef>
          </c:val>
          <c:smooth val="0"/>
          <c:extLst>
            <c:ext xmlns:c16="http://schemas.microsoft.com/office/drawing/2014/chart" uri="{C3380CC4-5D6E-409C-BE32-E72D297353CC}">
              <c16:uniqueId val="{00000001-BC54-41B5-AEAE-5641F4C706D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2.38</c:v>
                </c:pt>
                <c:pt idx="1">
                  <c:v>3.27</c:v>
                </c:pt>
                <c:pt idx="2">
                  <c:v>3.91</c:v>
                </c:pt>
                <c:pt idx="3">
                  <c:v>4.8099999999999996</c:v>
                </c:pt>
                <c:pt idx="4">
                  <c:v>5.35</c:v>
                </c:pt>
              </c:numCache>
            </c:numRef>
          </c:val>
          <c:extLst>
            <c:ext xmlns:c16="http://schemas.microsoft.com/office/drawing/2014/chart" uri="{C3380CC4-5D6E-409C-BE32-E72D297353CC}">
              <c16:uniqueId val="{00000000-1D62-4BE6-8125-663C3A3CFE0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3.32</c:v>
                </c:pt>
                <c:pt idx="1">
                  <c:v>3.89</c:v>
                </c:pt>
                <c:pt idx="2">
                  <c:v>4.07</c:v>
                </c:pt>
                <c:pt idx="3">
                  <c:v>4.54</c:v>
                </c:pt>
                <c:pt idx="4">
                  <c:v>4.8499999999999996</c:v>
                </c:pt>
              </c:numCache>
            </c:numRef>
          </c:val>
          <c:smooth val="0"/>
          <c:extLst>
            <c:ext xmlns:c16="http://schemas.microsoft.com/office/drawing/2014/chart" uri="{C3380CC4-5D6E-409C-BE32-E72D297353CC}">
              <c16:uniqueId val="{00000001-1D62-4BE6-8125-663C3A3CFE0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1A6-4F6B-855D-72986548A3C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13.3</c:v>
                </c:pt>
                <c:pt idx="1">
                  <c:v>12.51</c:v>
                </c:pt>
                <c:pt idx="2">
                  <c:v>11.01</c:v>
                </c:pt>
                <c:pt idx="3">
                  <c:v>10.199999999999999</c:v>
                </c:pt>
                <c:pt idx="4">
                  <c:v>9.1999999999999993</c:v>
                </c:pt>
              </c:numCache>
            </c:numRef>
          </c:val>
          <c:smooth val="0"/>
          <c:extLst>
            <c:ext xmlns:c16="http://schemas.microsoft.com/office/drawing/2014/chart" uri="{C3380CC4-5D6E-409C-BE32-E72D297353CC}">
              <c16:uniqueId val="{00000001-21A6-4F6B-855D-72986548A3C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123.63</c:v>
                </c:pt>
                <c:pt idx="1">
                  <c:v>165.85</c:v>
                </c:pt>
                <c:pt idx="2">
                  <c:v>234.17</c:v>
                </c:pt>
                <c:pt idx="3">
                  <c:v>249.96</c:v>
                </c:pt>
                <c:pt idx="4">
                  <c:v>234.34</c:v>
                </c:pt>
              </c:numCache>
            </c:numRef>
          </c:val>
          <c:extLst>
            <c:ext xmlns:c16="http://schemas.microsoft.com/office/drawing/2014/chart" uri="{C3380CC4-5D6E-409C-BE32-E72D297353CC}">
              <c16:uniqueId val="{00000000-23B8-4973-941E-E590B5DB801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52.63</c:v>
                </c:pt>
                <c:pt idx="1">
                  <c:v>54.09</c:v>
                </c:pt>
                <c:pt idx="2">
                  <c:v>54.03</c:v>
                </c:pt>
                <c:pt idx="3">
                  <c:v>65.83</c:v>
                </c:pt>
                <c:pt idx="4">
                  <c:v>72.22</c:v>
                </c:pt>
              </c:numCache>
            </c:numRef>
          </c:val>
          <c:smooth val="0"/>
          <c:extLst>
            <c:ext xmlns:c16="http://schemas.microsoft.com/office/drawing/2014/chart" uri="{C3380CC4-5D6E-409C-BE32-E72D297353CC}">
              <c16:uniqueId val="{00000001-23B8-4973-941E-E590B5DB801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489.04</c:v>
                </c:pt>
                <c:pt idx="1">
                  <c:v>465.48</c:v>
                </c:pt>
                <c:pt idx="2">
                  <c:v>447.99</c:v>
                </c:pt>
                <c:pt idx="3">
                  <c:v>442.42</c:v>
                </c:pt>
                <c:pt idx="4">
                  <c:v>448.19</c:v>
                </c:pt>
              </c:numCache>
            </c:numRef>
          </c:val>
          <c:extLst>
            <c:ext xmlns:c16="http://schemas.microsoft.com/office/drawing/2014/chart" uri="{C3380CC4-5D6E-409C-BE32-E72D297353CC}">
              <c16:uniqueId val="{00000000-C6DF-4B55-BF70-63E1AEC443E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843.57</c:v>
                </c:pt>
                <c:pt idx="1">
                  <c:v>845.86</c:v>
                </c:pt>
                <c:pt idx="2">
                  <c:v>802.49</c:v>
                </c:pt>
                <c:pt idx="3">
                  <c:v>805.14</c:v>
                </c:pt>
                <c:pt idx="4">
                  <c:v>730.93</c:v>
                </c:pt>
              </c:numCache>
            </c:numRef>
          </c:val>
          <c:smooth val="0"/>
          <c:extLst>
            <c:ext xmlns:c16="http://schemas.microsoft.com/office/drawing/2014/chart" uri="{C3380CC4-5D6E-409C-BE32-E72D297353CC}">
              <c16:uniqueId val="{00000001-C6DF-4B55-BF70-63E1AEC443E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114.37</c:v>
                </c:pt>
                <c:pt idx="1">
                  <c:v>101.36</c:v>
                </c:pt>
                <c:pt idx="2">
                  <c:v>98.96</c:v>
                </c:pt>
                <c:pt idx="3">
                  <c:v>99.11</c:v>
                </c:pt>
                <c:pt idx="4">
                  <c:v>98.18</c:v>
                </c:pt>
              </c:numCache>
            </c:numRef>
          </c:val>
          <c:extLst>
            <c:ext xmlns:c16="http://schemas.microsoft.com/office/drawing/2014/chart" uri="{C3380CC4-5D6E-409C-BE32-E72D297353CC}">
              <c16:uniqueId val="{00000000-FDAA-4CBB-991F-6A6CE758EB7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99.86</c:v>
                </c:pt>
                <c:pt idx="1">
                  <c:v>101.88</c:v>
                </c:pt>
                <c:pt idx="2">
                  <c:v>103.18</c:v>
                </c:pt>
                <c:pt idx="3">
                  <c:v>100.22</c:v>
                </c:pt>
                <c:pt idx="4">
                  <c:v>98.09</c:v>
                </c:pt>
              </c:numCache>
            </c:numRef>
          </c:val>
          <c:smooth val="0"/>
          <c:extLst>
            <c:ext xmlns:c16="http://schemas.microsoft.com/office/drawing/2014/chart" uri="{C3380CC4-5D6E-409C-BE32-E72D297353CC}">
              <c16:uniqueId val="{00000001-FDAA-4CBB-991F-6A6CE758EB7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93.89</c:v>
                </c:pt>
                <c:pt idx="1">
                  <c:v>106.18</c:v>
                </c:pt>
                <c:pt idx="2">
                  <c:v>108.46</c:v>
                </c:pt>
                <c:pt idx="3">
                  <c:v>108.29</c:v>
                </c:pt>
                <c:pt idx="4">
                  <c:v>109.05</c:v>
                </c:pt>
              </c:numCache>
            </c:numRef>
          </c:val>
          <c:extLst>
            <c:ext xmlns:c16="http://schemas.microsoft.com/office/drawing/2014/chart" uri="{C3380CC4-5D6E-409C-BE32-E72D297353CC}">
              <c16:uniqueId val="{00000000-9AF0-42C9-A82B-9EF846672AC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147.29</c:v>
                </c:pt>
                <c:pt idx="1">
                  <c:v>143.15</c:v>
                </c:pt>
                <c:pt idx="2">
                  <c:v>141.11000000000001</c:v>
                </c:pt>
                <c:pt idx="3">
                  <c:v>144.79</c:v>
                </c:pt>
                <c:pt idx="4">
                  <c:v>146.08000000000001</c:v>
                </c:pt>
              </c:numCache>
            </c:numRef>
          </c:val>
          <c:smooth val="0"/>
          <c:extLst>
            <c:ext xmlns:c16="http://schemas.microsoft.com/office/drawing/2014/chart" uri="{C3380CC4-5D6E-409C-BE32-E72D297353CC}">
              <c16:uniqueId val="{00000001-9AF0-42C9-A82B-9EF846672AC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鹿児島県　鹿児島市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Ac1</v>
      </c>
      <c r="X8" s="48"/>
      <c r="Y8" s="48"/>
      <c r="Z8" s="48"/>
      <c r="AA8" s="48"/>
      <c r="AB8" s="48"/>
      <c r="AC8" s="48"/>
      <c r="AD8" s="49" t="str">
        <f>データ!$M$6</f>
        <v>自治体職員</v>
      </c>
      <c r="AE8" s="49"/>
      <c r="AF8" s="49"/>
      <c r="AG8" s="49"/>
      <c r="AH8" s="49"/>
      <c r="AI8" s="49"/>
      <c r="AJ8" s="49"/>
      <c r="AK8" s="3"/>
      <c r="AL8" s="50">
        <f>データ!S6</f>
        <v>604631</v>
      </c>
      <c r="AM8" s="50"/>
      <c r="AN8" s="50"/>
      <c r="AO8" s="50"/>
      <c r="AP8" s="50"/>
      <c r="AQ8" s="50"/>
      <c r="AR8" s="50"/>
      <c r="AS8" s="50"/>
      <c r="AT8" s="45">
        <f>データ!T6</f>
        <v>547.58000000000004</v>
      </c>
      <c r="AU8" s="45"/>
      <c r="AV8" s="45"/>
      <c r="AW8" s="45"/>
      <c r="AX8" s="45"/>
      <c r="AY8" s="45"/>
      <c r="AZ8" s="45"/>
      <c r="BA8" s="45"/>
      <c r="BB8" s="45">
        <f>データ!U6</f>
        <v>1104.19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67.42</v>
      </c>
      <c r="J10" s="45"/>
      <c r="K10" s="45"/>
      <c r="L10" s="45"/>
      <c r="M10" s="45"/>
      <c r="N10" s="45"/>
      <c r="O10" s="45"/>
      <c r="P10" s="45">
        <f>データ!P6</f>
        <v>78.33</v>
      </c>
      <c r="Q10" s="45"/>
      <c r="R10" s="45"/>
      <c r="S10" s="45"/>
      <c r="T10" s="45"/>
      <c r="U10" s="45"/>
      <c r="V10" s="45"/>
      <c r="W10" s="45">
        <f>データ!Q6</f>
        <v>91.28</v>
      </c>
      <c r="X10" s="45"/>
      <c r="Y10" s="45"/>
      <c r="Z10" s="45"/>
      <c r="AA10" s="45"/>
      <c r="AB10" s="45"/>
      <c r="AC10" s="45"/>
      <c r="AD10" s="50">
        <f>データ!R6</f>
        <v>1803</v>
      </c>
      <c r="AE10" s="50"/>
      <c r="AF10" s="50"/>
      <c r="AG10" s="50"/>
      <c r="AH10" s="50"/>
      <c r="AI10" s="50"/>
      <c r="AJ10" s="50"/>
      <c r="AK10" s="2"/>
      <c r="AL10" s="50">
        <f>データ!V6</f>
        <v>471800</v>
      </c>
      <c r="AM10" s="50"/>
      <c r="AN10" s="50"/>
      <c r="AO10" s="50"/>
      <c r="AP10" s="50"/>
      <c r="AQ10" s="50"/>
      <c r="AR10" s="50"/>
      <c r="AS10" s="50"/>
      <c r="AT10" s="45">
        <f>データ!W6</f>
        <v>70.489999999999995</v>
      </c>
      <c r="AU10" s="45"/>
      <c r="AV10" s="45"/>
      <c r="AW10" s="45"/>
      <c r="AX10" s="45"/>
      <c r="AY10" s="45"/>
      <c r="AZ10" s="45"/>
      <c r="BA10" s="45"/>
      <c r="BB10" s="45">
        <f>データ!X6</f>
        <v>6693.15</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109</v>
      </c>
      <c r="BM16" s="76"/>
      <c r="BN16" s="76"/>
      <c r="BO16" s="76"/>
      <c r="BP16" s="76"/>
      <c r="BQ16" s="76"/>
      <c r="BR16" s="76"/>
      <c r="BS16" s="76"/>
      <c r="BT16" s="76"/>
      <c r="BU16" s="76"/>
      <c r="BV16" s="76"/>
      <c r="BW16" s="76"/>
      <c r="BX16" s="76"/>
      <c r="BY16" s="76"/>
      <c r="BZ16" s="7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5"/>
      <c r="BM34" s="76"/>
      <c r="BN34" s="76"/>
      <c r="BO34" s="76"/>
      <c r="BP34" s="76"/>
      <c r="BQ34" s="76"/>
      <c r="BR34" s="76"/>
      <c r="BS34" s="76"/>
      <c r="BT34" s="76"/>
      <c r="BU34" s="76"/>
      <c r="BV34" s="76"/>
      <c r="BW34" s="76"/>
      <c r="BX34" s="76"/>
      <c r="BY34" s="76"/>
      <c r="BZ34" s="7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5"/>
      <c r="BM35" s="76"/>
      <c r="BN35" s="76"/>
      <c r="BO35" s="76"/>
      <c r="BP35" s="76"/>
      <c r="BQ35" s="76"/>
      <c r="BR35" s="76"/>
      <c r="BS35" s="76"/>
      <c r="BT35" s="76"/>
      <c r="BU35" s="76"/>
      <c r="BV35" s="76"/>
      <c r="BW35" s="76"/>
      <c r="BX35" s="76"/>
      <c r="BY35" s="76"/>
      <c r="BZ35" s="7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108</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Oy2MjgLusyc/3gTw2A0WIEKa8ftXu/3drZkvvb9NYsA8U0D4yQcIOcdEKx3WvWbXzuX5BzJW3zQMMK1qZEaaTA==" saltValue="5K0cLRPrrJGvZ6PNTQpZh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2" t="s">
        <v>52</v>
      </c>
      <c r="I3" s="83"/>
      <c r="J3" s="83"/>
      <c r="K3" s="83"/>
      <c r="L3" s="83"/>
      <c r="M3" s="83"/>
      <c r="N3" s="83"/>
      <c r="O3" s="83"/>
      <c r="P3" s="83"/>
      <c r="Q3" s="83"/>
      <c r="R3" s="83"/>
      <c r="S3" s="83"/>
      <c r="T3" s="83"/>
      <c r="U3" s="83"/>
      <c r="V3" s="83"/>
      <c r="W3" s="83"/>
      <c r="X3" s="84"/>
      <c r="Y3" s="88" t="s">
        <v>53</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54</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x14ac:dyDescent="0.15">
      <c r="A4" s="28" t="s">
        <v>55</v>
      </c>
      <c r="B4" s="30"/>
      <c r="C4" s="30"/>
      <c r="D4" s="30"/>
      <c r="E4" s="30"/>
      <c r="F4" s="30"/>
      <c r="G4" s="30"/>
      <c r="H4" s="85"/>
      <c r="I4" s="86"/>
      <c r="J4" s="86"/>
      <c r="K4" s="86"/>
      <c r="L4" s="86"/>
      <c r="M4" s="86"/>
      <c r="N4" s="86"/>
      <c r="O4" s="86"/>
      <c r="P4" s="86"/>
      <c r="Q4" s="86"/>
      <c r="R4" s="86"/>
      <c r="S4" s="86"/>
      <c r="T4" s="86"/>
      <c r="U4" s="86"/>
      <c r="V4" s="86"/>
      <c r="W4" s="86"/>
      <c r="X4" s="87"/>
      <c r="Y4" s="81" t="s">
        <v>56</v>
      </c>
      <c r="Z4" s="81"/>
      <c r="AA4" s="81"/>
      <c r="AB4" s="81"/>
      <c r="AC4" s="81"/>
      <c r="AD4" s="81"/>
      <c r="AE4" s="81"/>
      <c r="AF4" s="81"/>
      <c r="AG4" s="81"/>
      <c r="AH4" s="81"/>
      <c r="AI4" s="81"/>
      <c r="AJ4" s="81" t="s">
        <v>57</v>
      </c>
      <c r="AK4" s="81"/>
      <c r="AL4" s="81"/>
      <c r="AM4" s="81"/>
      <c r="AN4" s="81"/>
      <c r="AO4" s="81"/>
      <c r="AP4" s="81"/>
      <c r="AQ4" s="81"/>
      <c r="AR4" s="81"/>
      <c r="AS4" s="81"/>
      <c r="AT4" s="81"/>
      <c r="AU4" s="81" t="s">
        <v>58</v>
      </c>
      <c r="AV4" s="81"/>
      <c r="AW4" s="81"/>
      <c r="AX4" s="81"/>
      <c r="AY4" s="81"/>
      <c r="AZ4" s="81"/>
      <c r="BA4" s="81"/>
      <c r="BB4" s="81"/>
      <c r="BC4" s="81"/>
      <c r="BD4" s="81"/>
      <c r="BE4" s="81"/>
      <c r="BF4" s="81" t="s">
        <v>59</v>
      </c>
      <c r="BG4" s="81"/>
      <c r="BH4" s="81"/>
      <c r="BI4" s="81"/>
      <c r="BJ4" s="81"/>
      <c r="BK4" s="81"/>
      <c r="BL4" s="81"/>
      <c r="BM4" s="81"/>
      <c r="BN4" s="81"/>
      <c r="BO4" s="81"/>
      <c r="BP4" s="81"/>
      <c r="BQ4" s="81" t="s">
        <v>60</v>
      </c>
      <c r="BR4" s="81"/>
      <c r="BS4" s="81"/>
      <c r="BT4" s="81"/>
      <c r="BU4" s="81"/>
      <c r="BV4" s="81"/>
      <c r="BW4" s="81"/>
      <c r="BX4" s="81"/>
      <c r="BY4" s="81"/>
      <c r="BZ4" s="81"/>
      <c r="CA4" s="81"/>
      <c r="CB4" s="81" t="s">
        <v>61</v>
      </c>
      <c r="CC4" s="81"/>
      <c r="CD4" s="81"/>
      <c r="CE4" s="81"/>
      <c r="CF4" s="81"/>
      <c r="CG4" s="81"/>
      <c r="CH4" s="81"/>
      <c r="CI4" s="81"/>
      <c r="CJ4" s="81"/>
      <c r="CK4" s="81"/>
      <c r="CL4" s="81"/>
      <c r="CM4" s="81" t="s">
        <v>62</v>
      </c>
      <c r="CN4" s="81"/>
      <c r="CO4" s="81"/>
      <c r="CP4" s="81"/>
      <c r="CQ4" s="81"/>
      <c r="CR4" s="81"/>
      <c r="CS4" s="81"/>
      <c r="CT4" s="81"/>
      <c r="CU4" s="81"/>
      <c r="CV4" s="81"/>
      <c r="CW4" s="81"/>
      <c r="CX4" s="81" t="s">
        <v>63</v>
      </c>
      <c r="CY4" s="81"/>
      <c r="CZ4" s="81"/>
      <c r="DA4" s="81"/>
      <c r="DB4" s="81"/>
      <c r="DC4" s="81"/>
      <c r="DD4" s="81"/>
      <c r="DE4" s="81"/>
      <c r="DF4" s="81"/>
      <c r="DG4" s="81"/>
      <c r="DH4" s="81"/>
      <c r="DI4" s="81" t="s">
        <v>64</v>
      </c>
      <c r="DJ4" s="81"/>
      <c r="DK4" s="81"/>
      <c r="DL4" s="81"/>
      <c r="DM4" s="81"/>
      <c r="DN4" s="81"/>
      <c r="DO4" s="81"/>
      <c r="DP4" s="81"/>
      <c r="DQ4" s="81"/>
      <c r="DR4" s="81"/>
      <c r="DS4" s="81"/>
      <c r="DT4" s="81" t="s">
        <v>65</v>
      </c>
      <c r="DU4" s="81"/>
      <c r="DV4" s="81"/>
      <c r="DW4" s="81"/>
      <c r="DX4" s="81"/>
      <c r="DY4" s="81"/>
      <c r="DZ4" s="81"/>
      <c r="EA4" s="81"/>
      <c r="EB4" s="81"/>
      <c r="EC4" s="81"/>
      <c r="ED4" s="81"/>
      <c r="EE4" s="81" t="s">
        <v>66</v>
      </c>
      <c r="EF4" s="81"/>
      <c r="EG4" s="81"/>
      <c r="EH4" s="81"/>
      <c r="EI4" s="81"/>
      <c r="EJ4" s="81"/>
      <c r="EK4" s="81"/>
      <c r="EL4" s="81"/>
      <c r="EM4" s="81"/>
      <c r="EN4" s="81"/>
      <c r="EO4" s="81"/>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462012</v>
      </c>
      <c r="D6" s="33">
        <f t="shared" si="3"/>
        <v>46</v>
      </c>
      <c r="E6" s="33">
        <f t="shared" si="3"/>
        <v>17</v>
      </c>
      <c r="F6" s="33">
        <f t="shared" si="3"/>
        <v>1</v>
      </c>
      <c r="G6" s="33">
        <f t="shared" si="3"/>
        <v>0</v>
      </c>
      <c r="H6" s="33" t="str">
        <f t="shared" si="3"/>
        <v>鹿児島県　鹿児島市</v>
      </c>
      <c r="I6" s="33" t="str">
        <f t="shared" si="3"/>
        <v>法適用</v>
      </c>
      <c r="J6" s="33" t="str">
        <f t="shared" si="3"/>
        <v>下水道事業</v>
      </c>
      <c r="K6" s="33" t="str">
        <f t="shared" si="3"/>
        <v>公共下水道</v>
      </c>
      <c r="L6" s="33" t="str">
        <f t="shared" si="3"/>
        <v>Ac1</v>
      </c>
      <c r="M6" s="33" t="str">
        <f t="shared" si="3"/>
        <v>自治体職員</v>
      </c>
      <c r="N6" s="34" t="str">
        <f t="shared" si="3"/>
        <v>-</v>
      </c>
      <c r="O6" s="34">
        <f t="shared" si="3"/>
        <v>67.42</v>
      </c>
      <c r="P6" s="34">
        <f t="shared" si="3"/>
        <v>78.33</v>
      </c>
      <c r="Q6" s="34">
        <f t="shared" si="3"/>
        <v>91.28</v>
      </c>
      <c r="R6" s="34">
        <f t="shared" si="3"/>
        <v>1803</v>
      </c>
      <c r="S6" s="34">
        <f t="shared" si="3"/>
        <v>604631</v>
      </c>
      <c r="T6" s="34">
        <f t="shared" si="3"/>
        <v>547.58000000000004</v>
      </c>
      <c r="U6" s="34">
        <f t="shared" si="3"/>
        <v>1104.19</v>
      </c>
      <c r="V6" s="34">
        <f t="shared" si="3"/>
        <v>471800</v>
      </c>
      <c r="W6" s="34">
        <f t="shared" si="3"/>
        <v>70.489999999999995</v>
      </c>
      <c r="X6" s="34">
        <f t="shared" si="3"/>
        <v>6693.15</v>
      </c>
      <c r="Y6" s="35">
        <f>IF(Y7="",NA(),Y7)</f>
        <v>109.54</v>
      </c>
      <c r="Z6" s="35">
        <f t="shared" ref="Z6:AH6" si="4">IF(Z7="",NA(),Z7)</f>
        <v>109.92</v>
      </c>
      <c r="AA6" s="35">
        <f t="shared" si="4"/>
        <v>108.15</v>
      </c>
      <c r="AB6" s="35">
        <f t="shared" si="4"/>
        <v>107.65</v>
      </c>
      <c r="AC6" s="35">
        <f t="shared" si="4"/>
        <v>107.23</v>
      </c>
      <c r="AD6" s="35">
        <f t="shared" si="4"/>
        <v>105.47</v>
      </c>
      <c r="AE6" s="35">
        <f t="shared" si="4"/>
        <v>106.67</v>
      </c>
      <c r="AF6" s="35">
        <f t="shared" si="4"/>
        <v>107.45</v>
      </c>
      <c r="AG6" s="35">
        <f t="shared" si="4"/>
        <v>107.43</v>
      </c>
      <c r="AH6" s="35">
        <f t="shared" si="4"/>
        <v>107.64</v>
      </c>
      <c r="AI6" s="34" t="str">
        <f>IF(AI7="","",IF(AI7="-","【-】","【"&amp;SUBSTITUTE(TEXT(AI7,"#,##0.00"),"-","△")&amp;"】"))</f>
        <v>【108.69】</v>
      </c>
      <c r="AJ6" s="34">
        <f>IF(AJ7="",NA(),AJ7)</f>
        <v>0</v>
      </c>
      <c r="AK6" s="34">
        <f t="shared" ref="AK6:AS6" si="5">IF(AK7="",NA(),AK7)</f>
        <v>0</v>
      </c>
      <c r="AL6" s="34">
        <f t="shared" si="5"/>
        <v>0</v>
      </c>
      <c r="AM6" s="34">
        <f t="shared" si="5"/>
        <v>0</v>
      </c>
      <c r="AN6" s="34">
        <f t="shared" si="5"/>
        <v>0</v>
      </c>
      <c r="AO6" s="35">
        <f t="shared" si="5"/>
        <v>13.3</v>
      </c>
      <c r="AP6" s="35">
        <f t="shared" si="5"/>
        <v>12.51</v>
      </c>
      <c r="AQ6" s="35">
        <f t="shared" si="5"/>
        <v>11.01</v>
      </c>
      <c r="AR6" s="35">
        <f t="shared" si="5"/>
        <v>10.199999999999999</v>
      </c>
      <c r="AS6" s="35">
        <f t="shared" si="5"/>
        <v>9.1999999999999993</v>
      </c>
      <c r="AT6" s="34" t="str">
        <f>IF(AT7="","",IF(AT7="-","【-】","【"&amp;SUBSTITUTE(TEXT(AT7,"#,##0.00"),"-","△")&amp;"】"))</f>
        <v>【3.28】</v>
      </c>
      <c r="AU6" s="35">
        <f>IF(AU7="",NA(),AU7)</f>
        <v>123.63</v>
      </c>
      <c r="AV6" s="35">
        <f t="shared" ref="AV6:BD6" si="6">IF(AV7="",NA(),AV7)</f>
        <v>165.85</v>
      </c>
      <c r="AW6" s="35">
        <f t="shared" si="6"/>
        <v>234.17</v>
      </c>
      <c r="AX6" s="35">
        <f t="shared" si="6"/>
        <v>249.96</v>
      </c>
      <c r="AY6" s="35">
        <f t="shared" si="6"/>
        <v>234.34</v>
      </c>
      <c r="AZ6" s="35">
        <f t="shared" si="6"/>
        <v>52.63</v>
      </c>
      <c r="BA6" s="35">
        <f t="shared" si="6"/>
        <v>54.09</v>
      </c>
      <c r="BB6" s="35">
        <f t="shared" si="6"/>
        <v>54.03</v>
      </c>
      <c r="BC6" s="35">
        <f t="shared" si="6"/>
        <v>65.83</v>
      </c>
      <c r="BD6" s="35">
        <f t="shared" si="6"/>
        <v>72.22</v>
      </c>
      <c r="BE6" s="34" t="str">
        <f>IF(BE7="","",IF(BE7="-","【-】","【"&amp;SUBSTITUTE(TEXT(BE7,"#,##0.00"),"-","△")&amp;"】"))</f>
        <v>【69.49】</v>
      </c>
      <c r="BF6" s="35">
        <f>IF(BF7="",NA(),BF7)</f>
        <v>489.04</v>
      </c>
      <c r="BG6" s="35">
        <f t="shared" ref="BG6:BO6" si="7">IF(BG7="",NA(),BG7)</f>
        <v>465.48</v>
      </c>
      <c r="BH6" s="35">
        <f t="shared" si="7"/>
        <v>447.99</v>
      </c>
      <c r="BI6" s="35">
        <f t="shared" si="7"/>
        <v>442.42</v>
      </c>
      <c r="BJ6" s="35">
        <f t="shared" si="7"/>
        <v>448.19</v>
      </c>
      <c r="BK6" s="35">
        <f t="shared" si="7"/>
        <v>843.57</v>
      </c>
      <c r="BL6" s="35">
        <f t="shared" si="7"/>
        <v>845.86</v>
      </c>
      <c r="BM6" s="35">
        <f t="shared" si="7"/>
        <v>802.49</v>
      </c>
      <c r="BN6" s="35">
        <f t="shared" si="7"/>
        <v>805.14</v>
      </c>
      <c r="BO6" s="35">
        <f t="shared" si="7"/>
        <v>730.93</v>
      </c>
      <c r="BP6" s="34" t="str">
        <f>IF(BP7="","",IF(BP7="-","【-】","【"&amp;SUBSTITUTE(TEXT(BP7,"#,##0.00"),"-","△")&amp;"】"))</f>
        <v>【682.78】</v>
      </c>
      <c r="BQ6" s="35">
        <f>IF(BQ7="",NA(),BQ7)</f>
        <v>114.37</v>
      </c>
      <c r="BR6" s="35">
        <f t="shared" ref="BR6:BZ6" si="8">IF(BR7="",NA(),BR7)</f>
        <v>101.36</v>
      </c>
      <c r="BS6" s="35">
        <f t="shared" si="8"/>
        <v>98.96</v>
      </c>
      <c r="BT6" s="35">
        <f t="shared" si="8"/>
        <v>99.11</v>
      </c>
      <c r="BU6" s="35">
        <f t="shared" si="8"/>
        <v>98.18</v>
      </c>
      <c r="BV6" s="35">
        <f t="shared" si="8"/>
        <v>99.86</v>
      </c>
      <c r="BW6" s="35">
        <f t="shared" si="8"/>
        <v>101.88</v>
      </c>
      <c r="BX6" s="35">
        <f t="shared" si="8"/>
        <v>103.18</v>
      </c>
      <c r="BY6" s="35">
        <f t="shared" si="8"/>
        <v>100.22</v>
      </c>
      <c r="BZ6" s="35">
        <f t="shared" si="8"/>
        <v>98.09</v>
      </c>
      <c r="CA6" s="34" t="str">
        <f>IF(CA7="","",IF(CA7="-","【-】","【"&amp;SUBSTITUTE(TEXT(CA7,"#,##0.00"),"-","△")&amp;"】"))</f>
        <v>【100.91】</v>
      </c>
      <c r="CB6" s="35">
        <f>IF(CB7="",NA(),CB7)</f>
        <v>93.89</v>
      </c>
      <c r="CC6" s="35">
        <f t="shared" ref="CC6:CK6" si="9">IF(CC7="",NA(),CC7)</f>
        <v>106.18</v>
      </c>
      <c r="CD6" s="35">
        <f t="shared" si="9"/>
        <v>108.46</v>
      </c>
      <c r="CE6" s="35">
        <f t="shared" si="9"/>
        <v>108.29</v>
      </c>
      <c r="CF6" s="35">
        <f t="shared" si="9"/>
        <v>109.05</v>
      </c>
      <c r="CG6" s="35">
        <f t="shared" si="9"/>
        <v>147.29</v>
      </c>
      <c r="CH6" s="35">
        <f t="shared" si="9"/>
        <v>143.15</v>
      </c>
      <c r="CI6" s="35">
        <f t="shared" si="9"/>
        <v>141.11000000000001</v>
      </c>
      <c r="CJ6" s="35">
        <f t="shared" si="9"/>
        <v>144.79</v>
      </c>
      <c r="CK6" s="35">
        <f t="shared" si="9"/>
        <v>146.08000000000001</v>
      </c>
      <c r="CL6" s="34" t="str">
        <f>IF(CL7="","",IF(CL7="-","【-】","【"&amp;SUBSTITUTE(TEXT(CL7,"#,##0.00"),"-","△")&amp;"】"))</f>
        <v>【136.86】</v>
      </c>
      <c r="CM6" s="35">
        <f>IF(CM7="",NA(),CM7)</f>
        <v>74.92</v>
      </c>
      <c r="CN6" s="35">
        <f t="shared" ref="CN6:CV6" si="10">IF(CN7="",NA(),CN7)</f>
        <v>78.92</v>
      </c>
      <c r="CO6" s="35">
        <f t="shared" si="10"/>
        <v>78.31</v>
      </c>
      <c r="CP6" s="35">
        <f t="shared" si="10"/>
        <v>75.540000000000006</v>
      </c>
      <c r="CQ6" s="35">
        <f t="shared" si="10"/>
        <v>74.45</v>
      </c>
      <c r="CR6" s="35">
        <f t="shared" si="10"/>
        <v>61.03</v>
      </c>
      <c r="CS6" s="35">
        <f t="shared" si="10"/>
        <v>62.5</v>
      </c>
      <c r="CT6" s="35">
        <f t="shared" si="10"/>
        <v>63.26</v>
      </c>
      <c r="CU6" s="35">
        <f t="shared" si="10"/>
        <v>61.54</v>
      </c>
      <c r="CV6" s="35">
        <f t="shared" si="10"/>
        <v>61.93</v>
      </c>
      <c r="CW6" s="34" t="str">
        <f>IF(CW7="","",IF(CW7="-","【-】","【"&amp;SUBSTITUTE(TEXT(CW7,"#,##0.00"),"-","△")&amp;"】"))</f>
        <v>【58.98】</v>
      </c>
      <c r="CX6" s="35">
        <f>IF(CX7="",NA(),CX7)</f>
        <v>97.99</v>
      </c>
      <c r="CY6" s="35">
        <f t="shared" ref="CY6:DG6" si="11">IF(CY7="",NA(),CY7)</f>
        <v>98.07</v>
      </c>
      <c r="CZ6" s="35">
        <f t="shared" si="11"/>
        <v>98.07</v>
      </c>
      <c r="DA6" s="35">
        <f t="shared" si="11"/>
        <v>98.12</v>
      </c>
      <c r="DB6" s="35">
        <f t="shared" si="11"/>
        <v>98.26</v>
      </c>
      <c r="DC6" s="35">
        <f t="shared" si="11"/>
        <v>93.83</v>
      </c>
      <c r="DD6" s="35">
        <f t="shared" si="11"/>
        <v>93.88</v>
      </c>
      <c r="DE6" s="35">
        <f t="shared" si="11"/>
        <v>94.07</v>
      </c>
      <c r="DF6" s="35">
        <f t="shared" si="11"/>
        <v>94.13</v>
      </c>
      <c r="DG6" s="35">
        <f t="shared" si="11"/>
        <v>94.45</v>
      </c>
      <c r="DH6" s="34" t="str">
        <f>IF(DH7="","",IF(DH7="-","【-】","【"&amp;SUBSTITUTE(TEXT(DH7,"#,##0.00"),"-","△")&amp;"】"))</f>
        <v>【95.20】</v>
      </c>
      <c r="DI6" s="35">
        <f>IF(DI7="",NA(),DI7)</f>
        <v>50.37</v>
      </c>
      <c r="DJ6" s="35">
        <f t="shared" ref="DJ6:DR6" si="12">IF(DJ7="",NA(),DJ7)</f>
        <v>51.44</v>
      </c>
      <c r="DK6" s="35">
        <f t="shared" si="12"/>
        <v>52.73</v>
      </c>
      <c r="DL6" s="35">
        <f t="shared" si="12"/>
        <v>53.91</v>
      </c>
      <c r="DM6" s="35">
        <f t="shared" si="12"/>
        <v>54.89</v>
      </c>
      <c r="DN6" s="35">
        <f t="shared" si="12"/>
        <v>28.06</v>
      </c>
      <c r="DO6" s="35">
        <f t="shared" si="12"/>
        <v>29.48</v>
      </c>
      <c r="DP6" s="35">
        <f t="shared" si="12"/>
        <v>28.95</v>
      </c>
      <c r="DQ6" s="35">
        <f t="shared" si="12"/>
        <v>30.11</v>
      </c>
      <c r="DR6" s="35">
        <f t="shared" si="12"/>
        <v>30.45</v>
      </c>
      <c r="DS6" s="34" t="str">
        <f>IF(DS7="","",IF(DS7="-","【-】","【"&amp;SUBSTITUTE(TEXT(DS7,"#,##0.00"),"-","△")&amp;"】"))</f>
        <v>【38.60】</v>
      </c>
      <c r="DT6" s="35">
        <f>IF(DT7="",NA(),DT7)</f>
        <v>2.38</v>
      </c>
      <c r="DU6" s="35">
        <f t="shared" ref="DU6:EC6" si="13">IF(DU7="",NA(),DU7)</f>
        <v>3.27</v>
      </c>
      <c r="DV6" s="35">
        <f t="shared" si="13"/>
        <v>3.91</v>
      </c>
      <c r="DW6" s="35">
        <f t="shared" si="13"/>
        <v>4.8099999999999996</v>
      </c>
      <c r="DX6" s="35">
        <f t="shared" si="13"/>
        <v>5.35</v>
      </c>
      <c r="DY6" s="35">
        <f t="shared" si="13"/>
        <v>3.32</v>
      </c>
      <c r="DZ6" s="35">
        <f t="shared" si="13"/>
        <v>3.89</v>
      </c>
      <c r="EA6" s="35">
        <f t="shared" si="13"/>
        <v>4.07</v>
      </c>
      <c r="EB6" s="35">
        <f t="shared" si="13"/>
        <v>4.54</v>
      </c>
      <c r="EC6" s="35">
        <f t="shared" si="13"/>
        <v>4.8499999999999996</v>
      </c>
      <c r="ED6" s="34" t="str">
        <f>IF(ED7="","",IF(ED7="-","【-】","【"&amp;SUBSTITUTE(TEXT(ED7,"#,##0.00"),"-","△")&amp;"】"))</f>
        <v>【5.64】</v>
      </c>
      <c r="EE6" s="35">
        <f>IF(EE7="",NA(),EE7)</f>
        <v>0.15</v>
      </c>
      <c r="EF6" s="35">
        <f t="shared" ref="EF6:EN6" si="14">IF(EF7="",NA(),EF7)</f>
        <v>0.15</v>
      </c>
      <c r="EG6" s="35">
        <f t="shared" si="14"/>
        <v>0.13</v>
      </c>
      <c r="EH6" s="35">
        <f t="shared" si="14"/>
        <v>0.19</v>
      </c>
      <c r="EI6" s="35">
        <f t="shared" si="14"/>
        <v>0.26</v>
      </c>
      <c r="EJ6" s="35">
        <f t="shared" si="14"/>
        <v>0.11</v>
      </c>
      <c r="EK6" s="35">
        <f t="shared" si="14"/>
        <v>0.12</v>
      </c>
      <c r="EL6" s="35">
        <f t="shared" si="14"/>
        <v>0.13</v>
      </c>
      <c r="EM6" s="35">
        <f t="shared" si="14"/>
        <v>0.17</v>
      </c>
      <c r="EN6" s="35">
        <f t="shared" si="14"/>
        <v>0.21</v>
      </c>
      <c r="EO6" s="34" t="str">
        <f>IF(EO7="","",IF(EO7="-","【-】","【"&amp;SUBSTITUTE(TEXT(EO7,"#,##0.00"),"-","△")&amp;"】"))</f>
        <v>【0.23】</v>
      </c>
    </row>
    <row r="7" spans="1:148" s="36" customFormat="1" x14ac:dyDescent="0.15">
      <c r="A7" s="28"/>
      <c r="B7" s="37">
        <v>2018</v>
      </c>
      <c r="C7" s="37">
        <v>462012</v>
      </c>
      <c r="D7" s="37">
        <v>46</v>
      </c>
      <c r="E7" s="37">
        <v>17</v>
      </c>
      <c r="F7" s="37">
        <v>1</v>
      </c>
      <c r="G7" s="37">
        <v>0</v>
      </c>
      <c r="H7" s="37" t="s">
        <v>96</v>
      </c>
      <c r="I7" s="37" t="s">
        <v>97</v>
      </c>
      <c r="J7" s="37" t="s">
        <v>98</v>
      </c>
      <c r="K7" s="37" t="s">
        <v>99</v>
      </c>
      <c r="L7" s="37" t="s">
        <v>100</v>
      </c>
      <c r="M7" s="37" t="s">
        <v>101</v>
      </c>
      <c r="N7" s="38" t="s">
        <v>102</v>
      </c>
      <c r="O7" s="38">
        <v>67.42</v>
      </c>
      <c r="P7" s="38">
        <v>78.33</v>
      </c>
      <c r="Q7" s="38">
        <v>91.28</v>
      </c>
      <c r="R7" s="38">
        <v>1803</v>
      </c>
      <c r="S7" s="38">
        <v>604631</v>
      </c>
      <c r="T7" s="38">
        <v>547.58000000000004</v>
      </c>
      <c r="U7" s="38">
        <v>1104.19</v>
      </c>
      <c r="V7" s="38">
        <v>471800</v>
      </c>
      <c r="W7" s="38">
        <v>70.489999999999995</v>
      </c>
      <c r="X7" s="38">
        <v>6693.15</v>
      </c>
      <c r="Y7" s="38">
        <v>109.54</v>
      </c>
      <c r="Z7" s="38">
        <v>109.92</v>
      </c>
      <c r="AA7" s="38">
        <v>108.15</v>
      </c>
      <c r="AB7" s="38">
        <v>107.65</v>
      </c>
      <c r="AC7" s="38">
        <v>107.23</v>
      </c>
      <c r="AD7" s="38">
        <v>105.47</v>
      </c>
      <c r="AE7" s="38">
        <v>106.67</v>
      </c>
      <c r="AF7" s="38">
        <v>107.45</v>
      </c>
      <c r="AG7" s="38">
        <v>107.43</v>
      </c>
      <c r="AH7" s="38">
        <v>107.64</v>
      </c>
      <c r="AI7" s="38">
        <v>108.69</v>
      </c>
      <c r="AJ7" s="38">
        <v>0</v>
      </c>
      <c r="AK7" s="38">
        <v>0</v>
      </c>
      <c r="AL7" s="38">
        <v>0</v>
      </c>
      <c r="AM7" s="38">
        <v>0</v>
      </c>
      <c r="AN7" s="38">
        <v>0</v>
      </c>
      <c r="AO7" s="38">
        <v>13.3</v>
      </c>
      <c r="AP7" s="38">
        <v>12.51</v>
      </c>
      <c r="AQ7" s="38">
        <v>11.01</v>
      </c>
      <c r="AR7" s="38">
        <v>10.199999999999999</v>
      </c>
      <c r="AS7" s="38">
        <v>9.1999999999999993</v>
      </c>
      <c r="AT7" s="38">
        <v>3.28</v>
      </c>
      <c r="AU7" s="38">
        <v>123.63</v>
      </c>
      <c r="AV7" s="38">
        <v>165.85</v>
      </c>
      <c r="AW7" s="38">
        <v>234.17</v>
      </c>
      <c r="AX7" s="38">
        <v>249.96</v>
      </c>
      <c r="AY7" s="38">
        <v>234.34</v>
      </c>
      <c r="AZ7" s="38">
        <v>52.63</v>
      </c>
      <c r="BA7" s="38">
        <v>54.09</v>
      </c>
      <c r="BB7" s="38">
        <v>54.03</v>
      </c>
      <c r="BC7" s="38">
        <v>65.83</v>
      </c>
      <c r="BD7" s="38">
        <v>72.22</v>
      </c>
      <c r="BE7" s="38">
        <v>69.489999999999995</v>
      </c>
      <c r="BF7" s="38">
        <v>489.04</v>
      </c>
      <c r="BG7" s="38">
        <v>465.48</v>
      </c>
      <c r="BH7" s="38">
        <v>447.99</v>
      </c>
      <c r="BI7" s="38">
        <v>442.42</v>
      </c>
      <c r="BJ7" s="38">
        <v>448.19</v>
      </c>
      <c r="BK7" s="38">
        <v>843.57</v>
      </c>
      <c r="BL7" s="38">
        <v>845.86</v>
      </c>
      <c r="BM7" s="38">
        <v>802.49</v>
      </c>
      <c r="BN7" s="38">
        <v>805.14</v>
      </c>
      <c r="BO7" s="38">
        <v>730.93</v>
      </c>
      <c r="BP7" s="38">
        <v>682.78</v>
      </c>
      <c r="BQ7" s="38">
        <v>114.37</v>
      </c>
      <c r="BR7" s="38">
        <v>101.36</v>
      </c>
      <c r="BS7" s="38">
        <v>98.96</v>
      </c>
      <c r="BT7" s="38">
        <v>99.11</v>
      </c>
      <c r="BU7" s="38">
        <v>98.18</v>
      </c>
      <c r="BV7" s="38">
        <v>99.86</v>
      </c>
      <c r="BW7" s="38">
        <v>101.88</v>
      </c>
      <c r="BX7" s="38">
        <v>103.18</v>
      </c>
      <c r="BY7" s="38">
        <v>100.22</v>
      </c>
      <c r="BZ7" s="38">
        <v>98.09</v>
      </c>
      <c r="CA7" s="38">
        <v>100.91</v>
      </c>
      <c r="CB7" s="38">
        <v>93.89</v>
      </c>
      <c r="CC7" s="38">
        <v>106.18</v>
      </c>
      <c r="CD7" s="38">
        <v>108.46</v>
      </c>
      <c r="CE7" s="38">
        <v>108.29</v>
      </c>
      <c r="CF7" s="38">
        <v>109.05</v>
      </c>
      <c r="CG7" s="38">
        <v>147.29</v>
      </c>
      <c r="CH7" s="38">
        <v>143.15</v>
      </c>
      <c r="CI7" s="38">
        <v>141.11000000000001</v>
      </c>
      <c r="CJ7" s="38">
        <v>144.79</v>
      </c>
      <c r="CK7" s="38">
        <v>146.08000000000001</v>
      </c>
      <c r="CL7" s="38">
        <v>136.86000000000001</v>
      </c>
      <c r="CM7" s="38">
        <v>74.92</v>
      </c>
      <c r="CN7" s="38">
        <v>78.92</v>
      </c>
      <c r="CO7" s="38">
        <v>78.31</v>
      </c>
      <c r="CP7" s="38">
        <v>75.540000000000006</v>
      </c>
      <c r="CQ7" s="38">
        <v>74.45</v>
      </c>
      <c r="CR7" s="38">
        <v>61.03</v>
      </c>
      <c r="CS7" s="38">
        <v>62.5</v>
      </c>
      <c r="CT7" s="38">
        <v>63.26</v>
      </c>
      <c r="CU7" s="38">
        <v>61.54</v>
      </c>
      <c r="CV7" s="38">
        <v>61.93</v>
      </c>
      <c r="CW7" s="38">
        <v>58.98</v>
      </c>
      <c r="CX7" s="38">
        <v>97.99</v>
      </c>
      <c r="CY7" s="38">
        <v>98.07</v>
      </c>
      <c r="CZ7" s="38">
        <v>98.07</v>
      </c>
      <c r="DA7" s="38">
        <v>98.12</v>
      </c>
      <c r="DB7" s="38">
        <v>98.26</v>
      </c>
      <c r="DC7" s="38">
        <v>93.83</v>
      </c>
      <c r="DD7" s="38">
        <v>93.88</v>
      </c>
      <c r="DE7" s="38">
        <v>94.07</v>
      </c>
      <c r="DF7" s="38">
        <v>94.13</v>
      </c>
      <c r="DG7" s="38">
        <v>94.45</v>
      </c>
      <c r="DH7" s="38">
        <v>95.2</v>
      </c>
      <c r="DI7" s="38">
        <v>50.37</v>
      </c>
      <c r="DJ7" s="38">
        <v>51.44</v>
      </c>
      <c r="DK7" s="38">
        <v>52.73</v>
      </c>
      <c r="DL7" s="38">
        <v>53.91</v>
      </c>
      <c r="DM7" s="38">
        <v>54.89</v>
      </c>
      <c r="DN7" s="38">
        <v>28.06</v>
      </c>
      <c r="DO7" s="38">
        <v>29.48</v>
      </c>
      <c r="DP7" s="38">
        <v>28.95</v>
      </c>
      <c r="DQ7" s="38">
        <v>30.11</v>
      </c>
      <c r="DR7" s="38">
        <v>30.45</v>
      </c>
      <c r="DS7" s="38">
        <v>38.6</v>
      </c>
      <c r="DT7" s="38">
        <v>2.38</v>
      </c>
      <c r="DU7" s="38">
        <v>3.27</v>
      </c>
      <c r="DV7" s="38">
        <v>3.91</v>
      </c>
      <c r="DW7" s="38">
        <v>4.8099999999999996</v>
      </c>
      <c r="DX7" s="38">
        <v>5.35</v>
      </c>
      <c r="DY7" s="38">
        <v>3.32</v>
      </c>
      <c r="DZ7" s="38">
        <v>3.89</v>
      </c>
      <c r="EA7" s="38">
        <v>4.07</v>
      </c>
      <c r="EB7" s="38">
        <v>4.54</v>
      </c>
      <c r="EC7" s="38">
        <v>4.8499999999999996</v>
      </c>
      <c r="ED7" s="38">
        <v>5.64</v>
      </c>
      <c r="EE7" s="38">
        <v>0.15</v>
      </c>
      <c r="EF7" s="38">
        <v>0.15</v>
      </c>
      <c r="EG7" s="38">
        <v>0.13</v>
      </c>
      <c r="EH7" s="38">
        <v>0.19</v>
      </c>
      <c r="EI7" s="38">
        <v>0.26</v>
      </c>
      <c r="EJ7" s="38">
        <v>0.11</v>
      </c>
      <c r="EK7" s="38">
        <v>0.12</v>
      </c>
      <c r="EL7" s="38">
        <v>0.13</v>
      </c>
      <c r="EM7" s="38">
        <v>0.17</v>
      </c>
      <c r="EN7" s="38">
        <v>0.21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2019-12-05T04:48:09Z</dcterms:created>
  <dcterms:modified xsi:type="dcterms:W3CDTF">2020-02-27T00:28:12Z</dcterms:modified>
  <cp:category/>
</cp:coreProperties>
</file>