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2_霧島市【済】\"/>
    </mc:Choice>
  </mc:AlternateContent>
  <workbookProtection workbookAlgorithmName="SHA-512" workbookHashValue="uY6NsJ4h+gCYU/GMJAXOkkE8O3GqnK5zQgUaVCcAzWmcFfK+kieJro2BGkQYzZfqEXNAZp7PmVimzxFbtjJOrg==" workbookSaltValue="n6/gEEWiuueZaTiSxLPrnw==" workbookSpinCount="100000" lockStructure="1"/>
  <bookViews>
    <workbookView xWindow="0" yWindow="0" windowWidth="20490" windowHeight="72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<sst xmlns="http://schemas.openxmlformats.org/spreadsheetml/2006/main" count="220" uniqueCount="108">
  <si>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</si>
  <si>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</si>
  <si>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</si>
  <si>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</si>
  <si>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</si>
  <si>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</si>
  <si>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</si>
  <si>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</si>
  <si>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</si>
  <si>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</si>
  <si>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</si>
  <si>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</si>
  <si>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</si>
  <si>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</si>
  <si>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</si>
  <si>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</si>
  <si>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</si>
  <si>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</si>
  <si>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</si>
  <si>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</si>
  <si>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</si>
  <si>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</si>
  <si>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</si>
  <si>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</si>
  <si>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</si>
  <si>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</si>
  <si>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</si>
  <si>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</si>
  <si>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</si>
  <si>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</si>
  <si>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</si>
  <si>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</si>
  <si>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</si>
  <si>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</si>
  <si>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</si>
  <si>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</si>
  <si>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</si>
  <si>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</si>
  <si>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</si>
  <si>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</si>
  <si>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</si>
  <si>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</si>
  <si>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</si>
  <si>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</si>
  <si>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</si>
  <si>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</si>
  <si>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</si>
  <si>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</si>
  <si>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</si>
  <si>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</si>
  <si>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</si>
  <si>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</si>
  <si>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</si>
  <si>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</si>
  <si>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</si>
  <si>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</si>
  <si>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</si>
  <si>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</si>
  <si>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</si>
  <si>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</si>
  <si>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</si>
  <si>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</si>
  <si>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</si>
  <si>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</si>
  <si>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</si>
  <si>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</si>
  <si>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</si>
  <si>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</si>
  <si>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</si>
  <si>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</si>
  <si>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</si>
  <si>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</si>
  <si>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</si>
  <si>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</si>
  <si>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</si>
  <si>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</si>
  <si>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</si>
  <si>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</si>
  <si>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</si>
  <si>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</si>
  <si>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</si>
  <si>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</si>
  <si>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</si>
  <si>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</si>
  <si>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</si>
  <si>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</si>
  <si>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</si>
  <si>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</si>
  <si>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</si>
  <si>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</si>
  <si>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</si>
  <si>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</si>
  <si>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</si>
  <si>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</si>
  <si>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</si>
  <si>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</si>
  <si>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</si>
  <si>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</si>
  <si>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</si>
  <si>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</si>
  <si>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</si>
  <si>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</si>
  <si>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</si>
  <si>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</si>
  <si>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</si>
  <si>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①類似団体平均を上回る水準で推移しており、年々増加傾向にあることから、施設の老朽化が進行している。
②類似団体平均をやや下回る水準で推移しているものの、年々増加傾向にあることから、管路の老朽化が進行している。
③当該値は各年度における既設管路の更新工事の執行状況に依存するため、年度ごとの差異が大きく、平成30年度は次年度への繰越事業が多かったことにより、前年度と比較して低い値となっている。</t>
    <rPh sb="158" eb="159">
      <t>ジ</t>
    </rPh>
    <rPh sb="186" eb="187">
      <t>ヒク</t>
    </rPh>
    <phoneticPr fontId="4"/>
  </si>
  <si>
    <t>①例年、類似団体平均より常に高い水準で推移しており、経常収益の9割程度を給水収益で賄えている。経常収支は今のところ大きな問題はなく、今後もこの水準を維持することに努めていく。
②累積欠損金は無い。
③類似団体平均より常に高い水準で推移しており、現在のところ支払い能力に問題はないと考える。なお、平成30年度は、決算時における未払金の額が前年度に比べ減少したことにより、当該値が上昇している。
④繰上償還に係る借換えを除き、平成20年度以降新たな企業債の発行を行っていないため、企業債残高は毎年度減少している。そのことに伴い当該値も減少を続けており、類似団体と比較しても低い水準である。
⑤近年は120%を超える水準で推移しており、類似団体平均と比較しても高い状況である。なお、近年は増加傾向となっているが、これは給水原価が減少傾向にあることが一因となっている。
⑥近年減少傾向にあり、類似団体平均と比較しても低い水準で推移している。これは窓口業務の民間委託を実施したこと等によるコストの削減の結果、営業費用が減少したことが一因となっている。
⑦例年76%程度であり、類似団体平均よりも高い水準で推移していることから、比較的効率の良い施設利用が行われていると考える。しかしながら、配水量の増加が有収水量に結びついていない場合もあることから、その点に注意が必要である。
⑧平成30年度は、前年度と比較して有収水量は増加したものの、それ以上に配水量も増加したため、前年度より低い値となった。本市の値は近年減少傾向にあり、類似団体平均を下回る水準が続いているため、老朽管の更新等による漏水の防止等を行い、有収率の増加に努めたい。</t>
    <rPh sb="32" eb="33">
      <t>ワリ</t>
    </rPh>
    <rPh sb="33" eb="35">
      <t>テイド</t>
    </rPh>
    <rPh sb="122" eb="124">
      <t>ゲンザイ</t>
    </rPh>
    <rPh sb="128" eb="130">
      <t>シハライ</t>
    </rPh>
    <rPh sb="131" eb="133">
      <t>ノウリョク</t>
    </rPh>
    <rPh sb="134" eb="136">
      <t>モンダイ</t>
    </rPh>
    <rPh sb="140" eb="141">
      <t>カンガ</t>
    </rPh>
    <rPh sb="168" eb="170">
      <t>ゼンネン</t>
    </rPh>
    <rPh sb="170" eb="171">
      <t>ド</t>
    </rPh>
    <rPh sb="172" eb="173">
      <t>クラ</t>
    </rPh>
    <rPh sb="174" eb="176">
      <t>ゲンショウ</t>
    </rPh>
    <rPh sb="184" eb="186">
      <t>トウガイ</t>
    </rPh>
    <rPh sb="186" eb="187">
      <t>チ</t>
    </rPh>
    <rPh sb="188" eb="190">
      <t>ジョウショウ</t>
    </rPh>
    <rPh sb="294" eb="296">
      <t>キンネン</t>
    </rPh>
    <rPh sb="302" eb="303">
      <t>コ</t>
    </rPh>
    <rPh sb="305" eb="307">
      <t>スイジュン</t>
    </rPh>
    <rPh sb="308" eb="310">
      <t>スイイ</t>
    </rPh>
    <rPh sb="319" eb="321">
      <t>ヘイキン</t>
    </rPh>
    <rPh sb="329" eb="331">
      <t>ジョウキョウ</t>
    </rPh>
    <rPh sb="382" eb="384">
      <t>キンネン</t>
    </rPh>
    <rPh sb="384" eb="386">
      <t>ゲンショウ</t>
    </rPh>
    <rPh sb="386" eb="388">
      <t>ケイコウ</t>
    </rPh>
    <rPh sb="396" eb="398">
      <t>ヘイキン</t>
    </rPh>
    <rPh sb="419" eb="421">
      <t>マドグチ</t>
    </rPh>
    <rPh sb="421" eb="423">
      <t>ギョウム</t>
    </rPh>
    <rPh sb="424" eb="426">
      <t>ミンカン</t>
    </rPh>
    <rPh sb="426" eb="428">
      <t>イタク</t>
    </rPh>
    <rPh sb="443" eb="445">
      <t>サクゲン</t>
    </rPh>
    <rPh sb="446" eb="448">
      <t>ケッカ</t>
    </rPh>
    <rPh sb="647" eb="649">
      <t>キンネン</t>
    </rPh>
    <rPh sb="649" eb="651">
      <t>ゲンショウ</t>
    </rPh>
    <rPh sb="651" eb="653">
      <t>ケイコウ</t>
    </rPh>
    <phoneticPr fontId="4"/>
  </si>
  <si>
    <t>　経営環境においては、多くの項目で類似団体平均を上回っており、現在のところは比較的良好な経営状況であると考える。しかしながら、有収率については、近年減少傾向にあり、類似団体平均を下回る水準が続いていることから、当該値の改善は本市が抱える課題の一つとなっている。有収率の改善に向けて、冬季到来前の水道管破裂対策の周知等の漏水対策を講じるほか、老朽管対策として、毎年度の布設替工事や耐用年数の長い管種の採用等により、引き続き計画的な更新や長寿命化を図っていく必要がある。
　施設の状況については、各項目の傾向から、老朽化が進行していると考えられる。今後、給水収益は減少していく見込みであり、財源にも限りがあることから、既存施設の必要性も見極めつつ、計画的に更新をしていく必要がある。
　今後も平成28年度に策定した霧島市新水道ビジョン(経営戦略）に基づき、安全で安定した給水サービスの持続を目指していく。</t>
    <rPh sb="1" eb="3">
      <t>ケイエイ</t>
    </rPh>
    <rPh sb="3" eb="5">
      <t>カンキョウ</t>
    </rPh>
    <rPh sb="11" eb="12">
      <t>オオ</t>
    </rPh>
    <rPh sb="14" eb="16">
      <t>コウモク</t>
    </rPh>
    <rPh sb="31" eb="33">
      <t>ゲンザイ</t>
    </rPh>
    <rPh sb="72" eb="74">
      <t>キンネン</t>
    </rPh>
    <rPh sb="74" eb="76">
      <t>ゲンショウ</t>
    </rPh>
    <rPh sb="76" eb="78">
      <t>ケイコウ</t>
    </rPh>
    <rPh sb="235" eb="237">
      <t>シセツ</t>
    </rPh>
    <rPh sb="238" eb="240">
      <t>ジョウキョウ</t>
    </rPh>
    <rPh sb="246" eb="247">
      <t>カク</t>
    </rPh>
    <rPh sb="247" eb="249">
      <t>コウモク</t>
    </rPh>
    <rPh sb="250" eb="252">
      <t>ケイコウ</t>
    </rPh>
    <rPh sb="255" eb="258">
      <t>ロウキュウカ</t>
    </rPh>
    <rPh sb="259" eb="261">
      <t>シンコウ</t>
    </rPh>
    <rPh sb="266" eb="267">
      <t>カンガ</t>
    </rPh>
    <rPh sb="272" eb="274">
      <t>コンゴ</t>
    </rPh>
    <rPh sb="275" eb="277">
      <t>キュウスイ</t>
    </rPh>
    <rPh sb="277" eb="279">
      <t>シュウエキ</t>
    </rPh>
    <rPh sb="280" eb="282">
      <t>ゲンショウ</t>
    </rPh>
    <rPh sb="286" eb="288">
      <t>ミコ</t>
    </rPh>
    <rPh sb="307" eb="309">
      <t>キゾン</t>
    </rPh>
    <rPh sb="309" eb="311">
      <t>シセツ</t>
    </rPh>
    <rPh sb="312" eb="315">
      <t>ヒツヨウセイ</t>
    </rPh>
    <rPh sb="316" eb="318">
      <t>ミキワ</t>
    </rPh>
    <rPh sb="322" eb="324">
      <t>ケイカク</t>
    </rPh>
    <rPh sb="324" eb="325">
      <t>テキ</t>
    </rPh>
    <rPh sb="326" eb="328">
      <t>コウシン</t>
    </rPh>
    <rPh sb="333" eb="335">
      <t>ヒツヨウ</t>
    </rPh>
    <rPh sb="341" eb="343">
      <t>コンゴ</t>
    </rPh>
    <rPh sb="351" eb="35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</si>
</sst>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0.95</c:v>
                </c:pt>
                <c:pt idx="1">
                  <c:v>1.03</c:v>
                </c:pt>
                <c:pt idx="2">
                  <c:v>0.66</c:v>
                </c:pt>
                <c:pt idx="3">
                  <c:v>1.04</c:v>
                </c:pt>
                <c:pt idx="4">
                  <c:v>0.64</c:v>
                </c:pt>
              </c:numCache>
            </c:numRef>
          </c:val>
          <c:extLst>
            <c:ext xmlns:c16="http://schemas.microsoft.com/office/drawing/2014/chart" uri="{C3380CC4-5D6E-409C-BE32-E72D297353CC}">
              <c16:uniqueId val="{00000000-511A-441D-B8A6-D60A47E35855}"/>
            </c:ext>
          </c:extLst>
        </c:ser>
        <c:dLbls>
          <c:showLegendKey val="0"/>
          <c:showVal val="0"/>
          <c:showCatName val="0"/>
          <c:showSerName val="0"/>
          <c:showPercent val="0"/>
          <c:showBubbleSize val="0"/>
        </c:dLbls>
        <c:gapWidth val="150"/>
        <c:axId val="695797480"/>
        <c:axId val="6957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511A-441D-B8A6-D60A47E35855}"/>
            </c:ext>
          </c:extLst>
        </c:ser>
        <c:dLbls>
          <c:showLegendKey val="0"/>
          <c:showVal val="0"/>
          <c:showCatName val="0"/>
          <c:showSerName val="0"/>
          <c:showPercent val="0"/>
          <c:showBubbleSize val="0"/>
        </c:dLbls>
        <c:marker val="1"/>
        <c:smooth val="0"/>
        <c:axId val="695797480"/>
        <c:axId val="695797088"/>
      </c:lineChart>
      <c:dateAx>
        <c:axId val="695797480"/>
        <c:scaling>
          <c:orientation val="minMax"/>
        </c:scaling>
        <c:delete val="1"/>
        <c:axPos val="b"/>
        <c:numFmt formatCode="ge" sourceLinked="1"/>
        <c:majorTickMark val="none"/>
        <c:minorTickMark val="none"/>
        <c:tickLblPos val="none"/>
        <c:crossAx val="695797088"/>
        <c:crosses val="autoZero"/>
        <c:auto val="1"/>
        <c:lblOffset val="100"/>
        <c:baseTimeUnit val="years"/>
      </c:dateAx>
      <c:valAx>
        <c:axId val="6957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79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75.150000000000006</c:v>
                </c:pt>
                <c:pt idx="1">
                  <c:v>75.790000000000006</c:v>
                </c:pt>
                <c:pt idx="2">
                  <c:v>75.41</c:v>
                </c:pt>
                <c:pt idx="3">
                  <c:v>76.540000000000006</c:v>
                </c:pt>
                <c:pt idx="4">
                  <c:v>77.61</c:v>
                </c:pt>
              </c:numCache>
            </c:numRef>
          </c:val>
          <c:extLst>
            <c:ext xmlns:c16="http://schemas.microsoft.com/office/drawing/2014/chart" uri="{C3380CC4-5D6E-409C-BE32-E72D297353CC}">
              <c16:uniqueId val="{00000000-A2A6-49CF-AE51-944BDAC7691B}"/>
            </c:ext>
          </c:extLst>
        </c:ser>
        <c:dLbls>
          <c:showLegendKey val="0"/>
          <c:showVal val="0"/>
          <c:showCatName val="0"/>
          <c:showSerName val="0"/>
          <c:showPercent val="0"/>
          <c:showBubbleSize val="0"/>
        </c:dLbls>
        <c:gapWidth val="150"/>
        <c:axId val="548220248"/>
        <c:axId val="5482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A2A6-49CF-AE51-944BDAC7691B}"/>
            </c:ext>
          </c:extLst>
        </c:ser>
        <c:dLbls>
          <c:showLegendKey val="0"/>
          <c:showVal val="0"/>
          <c:showCatName val="0"/>
          <c:showSerName val="0"/>
          <c:showPercent val="0"/>
          <c:showBubbleSize val="0"/>
        </c:dLbls>
        <c:marker val="1"/>
        <c:smooth val="0"/>
        <c:axId val="548220248"/>
        <c:axId val="548220640"/>
      </c:lineChart>
      <c:dateAx>
        <c:axId val="548220248"/>
        <c:scaling>
          <c:orientation val="minMax"/>
        </c:scaling>
        <c:delete val="1"/>
        <c:axPos val="b"/>
        <c:numFmt formatCode="ge" sourceLinked="1"/>
        <c:majorTickMark val="none"/>
        <c:minorTickMark val="none"/>
        <c:tickLblPos val="none"/>
        <c:crossAx val="548220640"/>
        <c:crosses val="autoZero"/>
        <c:auto val="1"/>
        <c:lblOffset val="100"/>
        <c:baseTimeUnit val="years"/>
      </c:dateAx>
      <c:valAx>
        <c:axId val="5482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22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88.15</c:v>
                </c:pt>
                <c:pt idx="1">
                  <c:v>87.01</c:v>
                </c:pt>
                <c:pt idx="2">
                  <c:v>88.12</c:v>
                </c:pt>
                <c:pt idx="3">
                  <c:v>87.32</c:v>
                </c:pt>
                <c:pt idx="4">
                  <c:v>86.73</c:v>
                </c:pt>
              </c:numCache>
            </c:numRef>
          </c:val>
          <c:extLst>
            <c:ext xmlns:c16="http://schemas.microsoft.com/office/drawing/2014/chart" uri="{C3380CC4-5D6E-409C-BE32-E72D297353CC}">
              <c16:uniqueId val="{00000000-0739-450F-B956-AE3D14EF99C7}"/>
            </c:ext>
          </c:extLst>
        </c:ser>
        <c:dLbls>
          <c:showLegendKey val="0"/>
          <c:showVal val="0"/>
          <c:showCatName val="0"/>
          <c:showSerName val="0"/>
          <c:showPercent val="0"/>
          <c:showBubbleSize val="0"/>
        </c:dLbls>
        <c:gapWidth val="150"/>
        <c:axId val="538897560"/>
        <c:axId val="5388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0739-450F-B956-AE3D14EF99C7}"/>
            </c:ext>
          </c:extLst>
        </c:ser>
        <c:dLbls>
          <c:showLegendKey val="0"/>
          <c:showVal val="0"/>
          <c:showCatName val="0"/>
          <c:showSerName val="0"/>
          <c:showPercent val="0"/>
          <c:showBubbleSize val="0"/>
        </c:dLbls>
        <c:marker val="1"/>
        <c:smooth val="0"/>
        <c:axId val="538897560"/>
        <c:axId val="538897952"/>
      </c:lineChart>
      <c:dateAx>
        <c:axId val="538897560"/>
        <c:scaling>
          <c:orientation val="minMax"/>
        </c:scaling>
        <c:delete val="1"/>
        <c:axPos val="b"/>
        <c:numFmt formatCode="ge" sourceLinked="1"/>
        <c:majorTickMark val="none"/>
        <c:minorTickMark val="none"/>
        <c:tickLblPos val="none"/>
        <c:crossAx val="538897952"/>
        <c:crosses val="autoZero"/>
        <c:auto val="1"/>
        <c:lblOffset val="100"/>
        <c:baseTimeUnit val="years"/>
      </c:dateAx>
      <c:valAx>
        <c:axId val="5388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8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125.17</c:v>
                </c:pt>
                <c:pt idx="1">
                  <c:v>128.12</c:v>
                </c:pt>
                <c:pt idx="2">
                  <c:v>129.1</c:v>
                </c:pt>
                <c:pt idx="3">
                  <c:v>133.09</c:v>
                </c:pt>
                <c:pt idx="4">
                  <c:v>136.22999999999999</c:v>
                </c:pt>
              </c:numCache>
            </c:numRef>
          </c:val>
          <c:extLst>
            <c:ext xmlns:c16="http://schemas.microsoft.com/office/drawing/2014/chart" uri="{C3380CC4-5D6E-409C-BE32-E72D297353CC}">
              <c16:uniqueId val="{00000000-C791-4E84-8AD7-2A58D964912E}"/>
            </c:ext>
          </c:extLst>
        </c:ser>
        <c:dLbls>
          <c:showLegendKey val="0"/>
          <c:showVal val="0"/>
          <c:showCatName val="0"/>
          <c:showSerName val="0"/>
          <c:showPercent val="0"/>
          <c:showBubbleSize val="0"/>
        </c:dLbls>
        <c:gapWidth val="150"/>
        <c:axId val="695795912"/>
        <c:axId val="6957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C791-4E84-8AD7-2A58D964912E}"/>
            </c:ext>
          </c:extLst>
        </c:ser>
        <c:dLbls>
          <c:showLegendKey val="0"/>
          <c:showVal val="0"/>
          <c:showCatName val="0"/>
          <c:showSerName val="0"/>
          <c:showPercent val="0"/>
          <c:showBubbleSize val="0"/>
        </c:dLbls>
        <c:marker val="1"/>
        <c:smooth val="0"/>
        <c:axId val="695795912"/>
        <c:axId val="695795520"/>
      </c:lineChart>
      <c:dateAx>
        <c:axId val="695795912"/>
        <c:scaling>
          <c:orientation val="minMax"/>
        </c:scaling>
        <c:delete val="1"/>
        <c:axPos val="b"/>
        <c:numFmt formatCode="ge" sourceLinked="1"/>
        <c:majorTickMark val="none"/>
        <c:minorTickMark val="none"/>
        <c:tickLblPos val="none"/>
        <c:crossAx val="695795520"/>
        <c:crosses val="autoZero"/>
        <c:auto val="1"/>
        <c:lblOffset val="100"/>
        <c:baseTimeUnit val="years"/>
      </c:dateAx>
      <c:valAx>
        <c:axId val="69579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579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46.23</c:v>
                </c:pt>
                <c:pt idx="1">
                  <c:v>47.49</c:v>
                </c:pt>
                <c:pt idx="2">
                  <c:v>49.11</c:v>
                </c:pt>
                <c:pt idx="3">
                  <c:v>49.91</c:v>
                </c:pt>
                <c:pt idx="4">
                  <c:v>51.01</c:v>
                </c:pt>
              </c:numCache>
            </c:numRef>
          </c:val>
          <c:extLst>
            <c:ext xmlns:c16="http://schemas.microsoft.com/office/drawing/2014/chart" uri="{C3380CC4-5D6E-409C-BE32-E72D297353CC}">
              <c16:uniqueId val="{00000000-A316-4714-84A4-CE26204BED87}"/>
            </c:ext>
          </c:extLst>
        </c:ser>
        <c:dLbls>
          <c:showLegendKey val="0"/>
          <c:showVal val="0"/>
          <c:showCatName val="0"/>
          <c:showSerName val="0"/>
          <c:showPercent val="0"/>
          <c:showBubbleSize val="0"/>
        </c:dLbls>
        <c:gapWidth val="150"/>
        <c:axId val="695801008"/>
        <c:axId val="69580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A316-4714-84A4-CE26204BED87}"/>
            </c:ext>
          </c:extLst>
        </c:ser>
        <c:dLbls>
          <c:showLegendKey val="0"/>
          <c:showVal val="0"/>
          <c:showCatName val="0"/>
          <c:showSerName val="0"/>
          <c:showPercent val="0"/>
          <c:showBubbleSize val="0"/>
        </c:dLbls>
        <c:marker val="1"/>
        <c:smooth val="0"/>
        <c:axId val="695801008"/>
        <c:axId val="695801400"/>
      </c:lineChart>
      <c:dateAx>
        <c:axId val="695801008"/>
        <c:scaling>
          <c:orientation val="minMax"/>
        </c:scaling>
        <c:delete val="1"/>
        <c:axPos val="b"/>
        <c:numFmt formatCode="ge" sourceLinked="1"/>
        <c:majorTickMark val="none"/>
        <c:minorTickMark val="none"/>
        <c:tickLblPos val="none"/>
        <c:crossAx val="695801400"/>
        <c:crosses val="autoZero"/>
        <c:auto val="1"/>
        <c:lblOffset val="100"/>
        <c:baseTimeUnit val="years"/>
      </c:dateAx>
      <c:valAx>
        <c:axId val="69580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8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10.71</c:v>
                </c:pt>
                <c:pt idx="1">
                  <c:v>10.86</c:v>
                </c:pt>
                <c:pt idx="2">
                  <c:v>11.62</c:v>
                </c:pt>
                <c:pt idx="3">
                  <c:v>12.09</c:v>
                </c:pt>
                <c:pt idx="4">
                  <c:v>15.75</c:v>
                </c:pt>
              </c:numCache>
            </c:numRef>
          </c:val>
          <c:extLst>
            <c:ext xmlns:c16="http://schemas.microsoft.com/office/drawing/2014/chart" uri="{C3380CC4-5D6E-409C-BE32-E72D297353CC}">
              <c16:uniqueId val="{00000000-4240-4808-A5DA-6F52EE37573A}"/>
            </c:ext>
          </c:extLst>
        </c:ser>
        <c:dLbls>
          <c:showLegendKey val="0"/>
          <c:showVal val="0"/>
          <c:showCatName val="0"/>
          <c:showSerName val="0"/>
          <c:showPercent val="0"/>
          <c:showBubbleSize val="0"/>
        </c:dLbls>
        <c:gapWidth val="150"/>
        <c:axId val="695802576"/>
        <c:axId val="69533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4240-4808-A5DA-6F52EE37573A}"/>
            </c:ext>
          </c:extLst>
        </c:ser>
        <c:dLbls>
          <c:showLegendKey val="0"/>
          <c:showVal val="0"/>
          <c:showCatName val="0"/>
          <c:showSerName val="0"/>
          <c:showPercent val="0"/>
          <c:showBubbleSize val="0"/>
        </c:dLbls>
        <c:marker val="1"/>
        <c:smooth val="0"/>
        <c:axId val="695802576"/>
        <c:axId val="695337400"/>
      </c:lineChart>
      <c:dateAx>
        <c:axId val="695802576"/>
        <c:scaling>
          <c:orientation val="minMax"/>
        </c:scaling>
        <c:delete val="1"/>
        <c:axPos val="b"/>
        <c:numFmt formatCode="ge" sourceLinked="1"/>
        <c:majorTickMark val="none"/>
        <c:minorTickMark val="none"/>
        <c:tickLblPos val="none"/>
        <c:crossAx val="695337400"/>
        <c:crosses val="autoZero"/>
        <c:auto val="1"/>
        <c:lblOffset val="100"/>
        <c:baseTimeUnit val="years"/>
      </c:dateAx>
      <c:valAx>
        <c:axId val="69533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8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BA-48AA-A725-0F915D4FB589}"/>
            </c:ext>
          </c:extLst>
        </c:ser>
        <c:dLbls>
          <c:showLegendKey val="0"/>
          <c:showVal val="0"/>
          <c:showCatName val="0"/>
          <c:showSerName val="0"/>
          <c:showPercent val="0"/>
          <c:showBubbleSize val="0"/>
        </c:dLbls>
        <c:gapWidth val="150"/>
        <c:axId val="695338968"/>
        <c:axId val="5442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EBBA-48AA-A725-0F915D4FB589}"/>
            </c:ext>
          </c:extLst>
        </c:ser>
        <c:dLbls>
          <c:showLegendKey val="0"/>
          <c:showVal val="0"/>
          <c:showCatName val="0"/>
          <c:showSerName val="0"/>
          <c:showPercent val="0"/>
          <c:showBubbleSize val="0"/>
        </c:dLbls>
        <c:marker val="1"/>
        <c:smooth val="0"/>
        <c:axId val="695338968"/>
        <c:axId val="544211360"/>
      </c:lineChart>
      <c:dateAx>
        <c:axId val="695338968"/>
        <c:scaling>
          <c:orientation val="minMax"/>
        </c:scaling>
        <c:delete val="1"/>
        <c:axPos val="b"/>
        <c:numFmt formatCode="ge" sourceLinked="1"/>
        <c:majorTickMark val="none"/>
        <c:minorTickMark val="none"/>
        <c:tickLblPos val="none"/>
        <c:crossAx val="544211360"/>
        <c:crosses val="autoZero"/>
        <c:auto val="1"/>
        <c:lblOffset val="100"/>
        <c:baseTimeUnit val="years"/>
      </c:dateAx>
      <c:valAx>
        <c:axId val="54421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533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626.82000000000005</c:v>
                </c:pt>
                <c:pt idx="1">
                  <c:v>656.23</c:v>
                </c:pt>
                <c:pt idx="2">
                  <c:v>744.41</c:v>
                </c:pt>
                <c:pt idx="3">
                  <c:v>579.6</c:v>
                </c:pt>
                <c:pt idx="4">
                  <c:v>935.16</c:v>
                </c:pt>
              </c:numCache>
            </c:numRef>
          </c:val>
          <c:extLst>
            <c:ext xmlns:c16="http://schemas.microsoft.com/office/drawing/2014/chart" uri="{C3380CC4-5D6E-409C-BE32-E72D297353CC}">
              <c16:uniqueId val="{00000000-79E1-40D4-88B1-F358CF1E192A}"/>
            </c:ext>
          </c:extLst>
        </c:ser>
        <c:dLbls>
          <c:showLegendKey val="0"/>
          <c:showVal val="0"/>
          <c:showCatName val="0"/>
          <c:showSerName val="0"/>
          <c:showPercent val="0"/>
          <c:showBubbleSize val="0"/>
        </c:dLbls>
        <c:gapWidth val="150"/>
        <c:axId val="544212536"/>
        <c:axId val="5442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79E1-40D4-88B1-F358CF1E192A}"/>
            </c:ext>
          </c:extLst>
        </c:ser>
        <c:dLbls>
          <c:showLegendKey val="0"/>
          <c:showVal val="0"/>
          <c:showCatName val="0"/>
          <c:showSerName val="0"/>
          <c:showPercent val="0"/>
          <c:showBubbleSize val="0"/>
        </c:dLbls>
        <c:marker val="1"/>
        <c:smooth val="0"/>
        <c:axId val="544212536"/>
        <c:axId val="544212928"/>
      </c:lineChart>
      <c:dateAx>
        <c:axId val="544212536"/>
        <c:scaling>
          <c:orientation val="minMax"/>
        </c:scaling>
        <c:delete val="1"/>
        <c:axPos val="b"/>
        <c:numFmt formatCode="ge" sourceLinked="1"/>
        <c:majorTickMark val="none"/>
        <c:minorTickMark val="none"/>
        <c:tickLblPos val="none"/>
        <c:crossAx val="544212928"/>
        <c:crosses val="autoZero"/>
        <c:auto val="1"/>
        <c:lblOffset val="100"/>
        <c:baseTimeUnit val="years"/>
      </c:dateAx>
      <c:valAx>
        <c:axId val="54421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421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140.94999999999999</c:v>
                </c:pt>
                <c:pt idx="1">
                  <c:v>126.47</c:v>
                </c:pt>
                <c:pt idx="2">
                  <c:v>111.86</c:v>
                </c:pt>
                <c:pt idx="3">
                  <c:v>97.36</c:v>
                </c:pt>
                <c:pt idx="4">
                  <c:v>82.87</c:v>
                </c:pt>
              </c:numCache>
            </c:numRef>
          </c:val>
          <c:extLst>
            <c:ext xmlns:c16="http://schemas.microsoft.com/office/drawing/2014/chart" uri="{C3380CC4-5D6E-409C-BE32-E72D297353CC}">
              <c16:uniqueId val="{00000000-B755-491D-B00E-2737C4883B31}"/>
            </c:ext>
          </c:extLst>
        </c:ser>
        <c:dLbls>
          <c:showLegendKey val="0"/>
          <c:showVal val="0"/>
          <c:showCatName val="0"/>
          <c:showSerName val="0"/>
          <c:showPercent val="0"/>
          <c:showBubbleSize val="0"/>
        </c:dLbls>
        <c:gapWidth val="150"/>
        <c:axId val="547963352"/>
        <c:axId val="5479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B755-491D-B00E-2737C4883B31}"/>
            </c:ext>
          </c:extLst>
        </c:ser>
        <c:dLbls>
          <c:showLegendKey val="0"/>
          <c:showVal val="0"/>
          <c:showCatName val="0"/>
          <c:showSerName val="0"/>
          <c:showPercent val="0"/>
          <c:showBubbleSize val="0"/>
        </c:dLbls>
        <c:marker val="1"/>
        <c:smooth val="0"/>
        <c:axId val="547963352"/>
        <c:axId val="547963744"/>
      </c:lineChart>
      <c:dateAx>
        <c:axId val="547963352"/>
        <c:scaling>
          <c:orientation val="minMax"/>
        </c:scaling>
        <c:delete val="1"/>
        <c:axPos val="b"/>
        <c:numFmt formatCode="ge" sourceLinked="1"/>
        <c:majorTickMark val="none"/>
        <c:minorTickMark val="none"/>
        <c:tickLblPos val="none"/>
        <c:crossAx val="547963744"/>
        <c:crosses val="autoZero"/>
        <c:auto val="1"/>
        <c:lblOffset val="100"/>
        <c:baseTimeUnit val="years"/>
      </c:dateAx>
      <c:valAx>
        <c:axId val="54796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79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117.14</c:v>
                </c:pt>
                <c:pt idx="1">
                  <c:v>119.74</c:v>
                </c:pt>
                <c:pt idx="2">
                  <c:v>120.97</c:v>
                </c:pt>
                <c:pt idx="3">
                  <c:v>124.82</c:v>
                </c:pt>
                <c:pt idx="4">
                  <c:v>128.69</c:v>
                </c:pt>
              </c:numCache>
            </c:numRef>
          </c:val>
          <c:extLst>
            <c:ext xmlns:c16="http://schemas.microsoft.com/office/drawing/2014/chart" uri="{C3380CC4-5D6E-409C-BE32-E72D297353CC}">
              <c16:uniqueId val="{00000000-EC57-40CC-AC87-FE1BFF7FB043}"/>
            </c:ext>
          </c:extLst>
        </c:ser>
        <c:dLbls>
          <c:showLegendKey val="0"/>
          <c:showVal val="0"/>
          <c:showCatName val="0"/>
          <c:showSerName val="0"/>
          <c:showPercent val="0"/>
          <c:showBubbleSize val="0"/>
        </c:dLbls>
        <c:gapWidth val="150"/>
        <c:axId val="546041696"/>
        <c:axId val="54604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EC57-40CC-AC87-FE1BFF7FB043}"/>
            </c:ext>
          </c:extLst>
        </c:ser>
        <c:dLbls>
          <c:showLegendKey val="0"/>
          <c:showVal val="0"/>
          <c:showCatName val="0"/>
          <c:showSerName val="0"/>
          <c:showPercent val="0"/>
          <c:showBubbleSize val="0"/>
        </c:dLbls>
        <c:marker val="1"/>
        <c:smooth val="0"/>
        <c:axId val="546041696"/>
        <c:axId val="546042088"/>
      </c:lineChart>
      <c:dateAx>
        <c:axId val="546041696"/>
        <c:scaling>
          <c:orientation val="minMax"/>
        </c:scaling>
        <c:delete val="1"/>
        <c:axPos val="b"/>
        <c:numFmt formatCode="ge" sourceLinked="1"/>
        <c:majorTickMark val="none"/>
        <c:minorTickMark val="none"/>
        <c:tickLblPos val="none"/>
        <c:crossAx val="546042088"/>
        <c:crosses val="autoZero"/>
        <c:auto val="1"/>
        <c:lblOffset val="100"/>
        <c:baseTimeUnit val="years"/>
      </c:dateAx>
      <c:valAx>
        <c:axId val="54604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112.12</c:v>
                </c:pt>
                <c:pt idx="1">
                  <c:v>109.9</c:v>
                </c:pt>
                <c:pt idx="2">
                  <c:v>108.87</c:v>
                </c:pt>
                <c:pt idx="3">
                  <c:v>105.6</c:v>
                </c:pt>
                <c:pt idx="4">
                  <c:v>102.47</c:v>
                </c:pt>
              </c:numCache>
            </c:numRef>
          </c:val>
          <c:extLst>
            <c:ext xmlns:c16="http://schemas.microsoft.com/office/drawing/2014/chart" uri="{C3380CC4-5D6E-409C-BE32-E72D297353CC}">
              <c16:uniqueId val="{00000000-D538-4CD1-AA90-AD13066333D1}"/>
            </c:ext>
          </c:extLst>
        </c:ser>
        <c:dLbls>
          <c:showLegendKey val="0"/>
          <c:showVal val="0"/>
          <c:showCatName val="0"/>
          <c:showSerName val="0"/>
          <c:showPercent val="0"/>
          <c:showBubbleSize val="0"/>
        </c:dLbls>
        <c:gapWidth val="150"/>
        <c:axId val="695338576"/>
        <c:axId val="5482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D538-4CD1-AA90-AD13066333D1}"/>
            </c:ext>
          </c:extLst>
        </c:ser>
        <c:dLbls>
          <c:showLegendKey val="0"/>
          <c:showVal val="0"/>
          <c:showCatName val="0"/>
          <c:showSerName val="0"/>
          <c:showPercent val="0"/>
          <c:showBubbleSize val="0"/>
        </c:dLbls>
        <c:marker val="1"/>
        <c:smooth val="0"/>
        <c:axId val="695338576"/>
        <c:axId val="548219072"/>
      </c:lineChart>
      <c:dateAx>
        <c:axId val="695338576"/>
        <c:scaling>
          <c:orientation val="minMax"/>
        </c:scaling>
        <c:delete val="1"/>
        <c:axPos val="b"/>
        <c:numFmt formatCode="ge" sourceLinked="1"/>
        <c:majorTickMark val="none"/>
        <c:minorTickMark val="none"/>
        <c:tickLblPos val="none"/>
        <c:crossAx val="548219072"/>
        <c:crosses val="autoZero"/>
        <c:auto val="1"/>
        <c:lblOffset val="100"/>
        <c:baseTimeUnit val="years"/>
      </c:dateAx>
      <c:valAx>
        <c:axId val="548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霧島市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125824</v>
      </c>
      <c r="AM8" s="70"/>
      <c r="AN8" s="70"/>
      <c r="AO8" s="70"/>
      <c r="AP8" s="70"/>
      <c r="AQ8" s="70"/>
      <c r="AR8" s="70"/>
      <c r="AS8" s="70"/>
      <c r="AT8" s="66">
        <f>データ!$S$6</f>
        <v>603.17999999999995</v>
      </c>
      <c r="AU8" s="67"/>
      <c r="AV8" s="67"/>
      <c r="AW8" s="67"/>
      <c r="AX8" s="67"/>
      <c r="AY8" s="67"/>
      <c r="AZ8" s="67"/>
      <c r="BA8" s="67"/>
      <c r="BB8" s="69">
        <f>データ!$T$6</f>
        <v>208.6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91.81</v>
      </c>
      <c r="J10" s="67"/>
      <c r="K10" s="67"/>
      <c r="L10" s="67"/>
      <c r="M10" s="67"/>
      <c r="N10" s="67"/>
      <c r="O10" s="68"/>
      <c r="P10" s="69">
        <f>データ!$P$6</f>
        <v>97.04</v>
      </c>
      <c r="Q10" s="69"/>
      <c r="R10" s="69"/>
      <c r="S10" s="69"/>
      <c r="T10" s="69"/>
      <c r="U10" s="69"/>
      <c r="V10" s="69"/>
      <c r="W10" s="70">
        <f>データ!$Q$6</f>
        <v>2581</v>
      </c>
      <c r="X10" s="70"/>
      <c r="Y10" s="70"/>
      <c r="Z10" s="70"/>
      <c r="AA10" s="70"/>
      <c r="AB10" s="70"/>
      <c r="AC10" s="70"/>
      <c r="AD10" s="2"/>
      <c r="AE10" s="2"/>
      <c r="AF10" s="2"/>
      <c r="AG10" s="2"/>
      <c r="AH10" s="4"/>
      <c r="AI10" s="4"/>
      <c r="AJ10" s="4"/>
      <c r="AK10" s="4"/>
      <c r="AL10" s="70">
        <f>データ!$U$6</f>
        <v>121430</v>
      </c>
      <c r="AM10" s="70"/>
      <c r="AN10" s="70"/>
      <c r="AO10" s="70"/>
      <c r="AP10" s="70"/>
      <c r="AQ10" s="70"/>
      <c r="AR10" s="70"/>
      <c r="AS10" s="70"/>
      <c r="AT10" s="66">
        <f>データ!$V$6</f>
        <v>179.22</v>
      </c>
      <c r="AU10" s="67"/>
      <c r="AV10" s="67"/>
      <c r="AW10" s="67"/>
      <c r="AX10" s="67"/>
      <c r="AY10" s="67"/>
      <c r="AZ10" s="67"/>
      <c r="BA10" s="67"/>
      <c r="BB10" s="69">
        <f>データ!$W$6</f>
        <v>677.55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Z4JGS8WtJyp8ESLj5+6WfNi9pEGVcCPU8IcSEhXwjw6x+rKUomCk3awEMKddHQe7wei9/7MtRQtUJO575lxFw==" saltValue="nFAuNhbVjVsGb0dqTzkF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462187</v>
      </c>
      <c r="D6" s="34">
        <f t="shared" si="3"/>
        <v>46</v>
      </c>
      <c r="E6" s="34">
        <f t="shared" si="3"/>
        <v>1</v>
      </c>
      <c r="F6" s="34">
        <f t="shared" si="3"/>
        <v>0</v>
      </c>
      <c r="G6" s="34">
        <f t="shared" si="3"/>
        <v>1</v>
      </c>
      <c r="H6" s="34" t="str">
        <f t="shared" si="3"/>
        <v>鹿児島県　霧島市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91.81</v>
      </c>
      <c r="P6" s="35">
        <f t="shared" si="3"/>
        <v>97.04</v>
      </c>
      <c r="Q6" s="35">
        <f t="shared" si="3"/>
        <v>2581</v>
      </c>
      <c r="R6" s="35">
        <f t="shared" si="3"/>
        <v>125824</v>
      </c>
      <c r="S6" s="35">
        <f t="shared" si="3"/>
        <v>603.17999999999995</v>
      </c>
      <c r="T6" s="35">
        <f t="shared" si="3"/>
        <v>208.6</v>
      </c>
      <c r="U6" s="35">
        <f t="shared" si="3"/>
        <v>121430</v>
      </c>
      <c r="V6" s="35">
        <f t="shared" si="3"/>
        <v>179.22</v>
      </c>
      <c r="W6" s="35">
        <f t="shared" si="3"/>
        <v>677.55</v>
      </c>
      <c r="X6" s="36">
        <f>IF(X7="",NA(),X7)</f>
        <v>125.17</v>
      </c>
      <c r="Y6" s="36">
        <f t="shared" ref="Y6:AG6" si="4">IF(Y7="",NA(),Y7)</f>
        <v>128.12</v>
      </c>
      <c r="Z6" s="36">
        <f t="shared" si="4"/>
        <v>129.1</v>
      </c>
      <c r="AA6" s="36">
        <f t="shared" si="4"/>
        <v>133.09</v>
      </c>
      <c r="AB6" s="36">
        <f t="shared" si="4"/>
        <v>136.22999999999999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626.82000000000005</v>
      </c>
      <c r="AU6" s="36">
        <f t="shared" ref="AU6:BC6" si="6">IF(AU7="",NA(),AU7)</f>
        <v>656.23</v>
      </c>
      <c r="AV6" s="36">
        <f t="shared" si="6"/>
        <v>744.41</v>
      </c>
      <c r="AW6" s="36">
        <f t="shared" si="6"/>
        <v>579.6</v>
      </c>
      <c r="AX6" s="36">
        <f t="shared" si="6"/>
        <v>935.16</v>
      </c>
      <c r="AY6" s="36">
        <f t="shared" si="6"/>
        <v>344.19</v>
      </c>
      <c r="AZ6" s="36">
        <f t="shared" si="6"/>
        <v>352.05</v>
      </c>
      <c r="BA6" s="36">
        <f t="shared" si="6"/>
        <v>349.04</v>
      </c>
      <c r="BB6" s="36">
        <f t="shared" si="6"/>
        <v>337.49</v>
      </c>
      <c r="BC6" s="36">
        <f t="shared" si="6"/>
        <v>335.6</v>
      </c>
      <c r="BD6" s="35" t="str">
        <f>IF(BD7="","",IF(BD7="-","【-】","【"&amp;SUBSTITUTE(TEXT(BD7,"#,##0.00"),"-","△")&amp;"】"))</f>
        <v>【261.93】</v>
      </c>
      <c r="BE6" s="36">
        <f>IF(BE7="",NA(),BE7)</f>
        <v>140.94999999999999</v>
      </c>
      <c r="BF6" s="36">
        <f t="shared" ref="BF6:BN6" si="7">IF(BF7="",NA(),BF7)</f>
        <v>126.47</v>
      </c>
      <c r="BG6" s="36">
        <f t="shared" si="7"/>
        <v>111.86</v>
      </c>
      <c r="BH6" s="36">
        <f t="shared" si="7"/>
        <v>97.36</v>
      </c>
      <c r="BI6" s="36">
        <f t="shared" si="7"/>
        <v>82.87</v>
      </c>
      <c r="BJ6" s="36">
        <f t="shared" si="7"/>
        <v>252.09</v>
      </c>
      <c r="BK6" s="36">
        <f t="shared" si="7"/>
        <v>250.76</v>
      </c>
      <c r="BL6" s="36">
        <f t="shared" si="7"/>
        <v>254.54</v>
      </c>
      <c r="BM6" s="36">
        <f t="shared" si="7"/>
        <v>265.92</v>
      </c>
      <c r="BN6" s="36">
        <f t="shared" si="7"/>
        <v>258.26</v>
      </c>
      <c r="BO6" s="35" t="str">
        <f>IF(BO7="","",IF(BO7="-","【-】","【"&amp;SUBSTITUTE(TEXT(BO7,"#,##0.00"),"-","△")&amp;"】"))</f>
        <v>【270.46】</v>
      </c>
      <c r="BP6" s="36">
        <f>IF(BP7="",NA(),BP7)</f>
        <v>117.14</v>
      </c>
      <c r="BQ6" s="36">
        <f t="shared" ref="BQ6:BY6" si="8">IF(BQ7="",NA(),BQ7)</f>
        <v>119.74</v>
      </c>
      <c r="BR6" s="36">
        <f t="shared" si="8"/>
        <v>120.97</v>
      </c>
      <c r="BS6" s="36">
        <f t="shared" si="8"/>
        <v>124.82</v>
      </c>
      <c r="BT6" s="36">
        <f t="shared" si="8"/>
        <v>128.69</v>
      </c>
      <c r="BU6" s="36">
        <f t="shared" si="8"/>
        <v>106.22</v>
      </c>
      <c r="BV6" s="36">
        <f t="shared" si="8"/>
        <v>106.69</v>
      </c>
      <c r="BW6" s="36">
        <f t="shared" si="8"/>
        <v>106.52</v>
      </c>
      <c r="BX6" s="36">
        <f t="shared" si="8"/>
        <v>105.86</v>
      </c>
      <c r="BY6" s="36">
        <f t="shared" si="8"/>
        <v>106.07</v>
      </c>
      <c r="BZ6" s="35" t="str">
        <f>IF(BZ7="","",IF(BZ7="-","【-】","【"&amp;SUBSTITUTE(TEXT(BZ7,"#,##0.00"),"-","△")&amp;"】"))</f>
        <v>【103.91】</v>
      </c>
      <c r="CA6" s="36">
        <f>IF(CA7="",NA(),CA7)</f>
        <v>112.12</v>
      </c>
      <c r="CB6" s="36">
        <f t="shared" ref="CB6:CJ6" si="9">IF(CB7="",NA(),CB7)</f>
        <v>109.9</v>
      </c>
      <c r="CC6" s="36">
        <f t="shared" si="9"/>
        <v>108.87</v>
      </c>
      <c r="CD6" s="36">
        <f t="shared" si="9"/>
        <v>105.6</v>
      </c>
      <c r="CE6" s="36">
        <f t="shared" si="9"/>
        <v>102.47</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75.150000000000006</v>
      </c>
      <c r="CM6" s="36">
        <f t="shared" ref="CM6:CU6" si="10">IF(CM7="",NA(),CM7)</f>
        <v>75.790000000000006</v>
      </c>
      <c r="CN6" s="36">
        <f t="shared" si="10"/>
        <v>75.41</v>
      </c>
      <c r="CO6" s="36">
        <f t="shared" si="10"/>
        <v>76.540000000000006</v>
      </c>
      <c r="CP6" s="36">
        <f t="shared" si="10"/>
        <v>77.61</v>
      </c>
      <c r="CQ6" s="36">
        <f t="shared" si="10"/>
        <v>62.12</v>
      </c>
      <c r="CR6" s="36">
        <f t="shared" si="10"/>
        <v>62.26</v>
      </c>
      <c r="CS6" s="36">
        <f t="shared" si="10"/>
        <v>62.1</v>
      </c>
      <c r="CT6" s="36">
        <f t="shared" si="10"/>
        <v>62.38</v>
      </c>
      <c r="CU6" s="36">
        <f t="shared" si="10"/>
        <v>62.83</v>
      </c>
      <c r="CV6" s="35" t="str">
        <f>IF(CV7="","",IF(CV7="-","【-】","【"&amp;SUBSTITUTE(TEXT(CV7,"#,##0.00"),"-","△")&amp;"】"))</f>
        <v>【60.27】</v>
      </c>
      <c r="CW6" s="36">
        <f>IF(CW7="",NA(),CW7)</f>
        <v>88.15</v>
      </c>
      <c r="CX6" s="36">
        <f t="shared" ref="CX6:DF6" si="11">IF(CX7="",NA(),CX7)</f>
        <v>87.01</v>
      </c>
      <c r="CY6" s="36">
        <f t="shared" si="11"/>
        <v>88.12</v>
      </c>
      <c r="CZ6" s="36">
        <f t="shared" si="11"/>
        <v>87.32</v>
      </c>
      <c r="DA6" s="36">
        <f t="shared" si="11"/>
        <v>86.73</v>
      </c>
      <c r="DB6" s="36">
        <f t="shared" si="11"/>
        <v>89.45</v>
      </c>
      <c r="DC6" s="36">
        <f t="shared" si="11"/>
        <v>89.5</v>
      </c>
      <c r="DD6" s="36">
        <f t="shared" si="11"/>
        <v>89.52</v>
      </c>
      <c r="DE6" s="36">
        <f t="shared" si="11"/>
        <v>89.17</v>
      </c>
      <c r="DF6" s="36">
        <f t="shared" si="11"/>
        <v>88.86</v>
      </c>
      <c r="DG6" s="35" t="str">
        <f>IF(DG7="","",IF(DG7="-","【-】","【"&amp;SUBSTITUTE(TEXT(DG7,"#,##0.00"),"-","△")&amp;"】"))</f>
        <v>【89.92】</v>
      </c>
      <c r="DH6" s="36">
        <f>IF(DH7="",NA(),DH7)</f>
        <v>46.23</v>
      </c>
      <c r="DI6" s="36">
        <f t="shared" ref="DI6:DQ6" si="12">IF(DI7="",NA(),DI7)</f>
        <v>47.49</v>
      </c>
      <c r="DJ6" s="36">
        <f t="shared" si="12"/>
        <v>49.11</v>
      </c>
      <c r="DK6" s="36">
        <f t="shared" si="12"/>
        <v>49.91</v>
      </c>
      <c r="DL6" s="36">
        <f t="shared" si="12"/>
        <v>51.01</v>
      </c>
      <c r="DM6" s="36">
        <f t="shared" si="12"/>
        <v>44.91</v>
      </c>
      <c r="DN6" s="36">
        <f t="shared" si="12"/>
        <v>45.89</v>
      </c>
      <c r="DO6" s="36">
        <f t="shared" si="12"/>
        <v>46.58</v>
      </c>
      <c r="DP6" s="36">
        <f t="shared" si="12"/>
        <v>46.99</v>
      </c>
      <c r="DQ6" s="36">
        <f t="shared" si="12"/>
        <v>47.89</v>
      </c>
      <c r="DR6" s="35" t="str">
        <f>IF(DR7="","",IF(DR7="-","【-】","【"&amp;SUBSTITUTE(TEXT(DR7,"#,##0.00"),"-","△")&amp;"】"))</f>
        <v>【48.85】</v>
      </c>
      <c r="DS6" s="36">
        <f>IF(DS7="",NA(),DS7)</f>
        <v>10.71</v>
      </c>
      <c r="DT6" s="36">
        <f t="shared" ref="DT6:EB6" si="13">IF(DT7="",NA(),DT7)</f>
        <v>10.86</v>
      </c>
      <c r="DU6" s="36">
        <f t="shared" si="13"/>
        <v>11.62</v>
      </c>
      <c r="DV6" s="36">
        <f t="shared" si="13"/>
        <v>12.09</v>
      </c>
      <c r="DW6" s="36">
        <f t="shared" si="13"/>
        <v>15.75</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0.95</v>
      </c>
      <c r="EE6" s="36">
        <f t="shared" ref="EE6:EM6" si="14">IF(EE7="",NA(),EE7)</f>
        <v>1.03</v>
      </c>
      <c r="EF6" s="36">
        <f t="shared" si="14"/>
        <v>0.66</v>
      </c>
      <c r="EG6" s="36">
        <f t="shared" si="14"/>
        <v>1.04</v>
      </c>
      <c r="EH6" s="36">
        <f t="shared" si="14"/>
        <v>0.64</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462187</v>
      </c>
      <c r="D7" s="38">
        <v>46</v>
      </c>
      <c r="E7" s="38">
        <v>1</v>
      </c>
      <c r="F7" s="38">
        <v>0</v>
      </c>
      <c r="G7" s="38">
        <v>1</v>
      </c>
      <c r="H7" s="38" t="s">
        <v>93</v>
      </c>
      <c r="I7" s="38" t="s">
        <v>94</v>
      </c>
      <c r="J7" s="38" t="s">
        <v>95</v>
      </c>
      <c r="K7" s="38" t="s">
        <v>96</v>
      </c>
      <c r="L7" s="38" t="s">
        <v>97</v>
      </c>
      <c r="M7" s="38" t="s">
        <v>98</v>
      </c>
      <c r="N7" s="39" t="s">
        <v>99</v>
      </c>
      <c r="O7" s="39">
        <v>91.81</v>
      </c>
      <c r="P7" s="39">
        <v>97.04</v>
      </c>
      <c r="Q7" s="39">
        <v>2581</v>
      </c>
      <c r="R7" s="39">
        <v>125824</v>
      </c>
      <c r="S7" s="39">
        <v>603.17999999999995</v>
      </c>
      <c r="T7" s="39">
        <v>208.6</v>
      </c>
      <c r="U7" s="39">
        <v>121430</v>
      </c>
      <c r="V7" s="39">
        <v>179.22</v>
      </c>
      <c r="W7" s="39">
        <v>677.55</v>
      </c>
      <c r="X7" s="39">
        <v>125.17</v>
      </c>
      <c r="Y7" s="39">
        <v>128.12</v>
      </c>
      <c r="Z7" s="39">
        <v>129.1</v>
      </c>
      <c r="AA7" s="39">
        <v>133.09</v>
      </c>
      <c r="AB7" s="39">
        <v>136.22999999999999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626.82000000000005</v>
      </c>
      <c r="AU7" s="39">
        <v>656.23</v>
      </c>
      <c r="AV7" s="39">
        <v>744.41</v>
      </c>
      <c r="AW7" s="39">
        <v>579.6</v>
      </c>
      <c r="AX7" s="39">
        <v>935.16</v>
      </c>
      <c r="AY7" s="39">
        <v>344.19</v>
      </c>
      <c r="AZ7" s="39">
        <v>352.05</v>
      </c>
      <c r="BA7" s="39">
        <v>349.04</v>
      </c>
      <c r="BB7" s="39">
        <v>337.49</v>
      </c>
      <c r="BC7" s="39">
        <v>335.6</v>
      </c>
      <c r="BD7" s="39">
        <v>261.93</v>
      </c>
      <c r="BE7" s="39">
        <v>140.94999999999999</v>
      </c>
      <c r="BF7" s="39">
        <v>126.47</v>
      </c>
      <c r="BG7" s="39">
        <v>111.86</v>
      </c>
      <c r="BH7" s="39">
        <v>97.36</v>
      </c>
      <c r="BI7" s="39">
        <v>82.87</v>
      </c>
      <c r="BJ7" s="39">
        <v>252.09</v>
      </c>
      <c r="BK7" s="39">
        <v>250.76</v>
      </c>
      <c r="BL7" s="39">
        <v>254.54</v>
      </c>
      <c r="BM7" s="39">
        <v>265.92</v>
      </c>
      <c r="BN7" s="39">
        <v>258.26</v>
      </c>
      <c r="BO7" s="39">
        <v>270.45999999999998</v>
      </c>
      <c r="BP7" s="39">
        <v>117.14</v>
      </c>
      <c r="BQ7" s="39">
        <v>119.74</v>
      </c>
      <c r="BR7" s="39">
        <v>120.97</v>
      </c>
      <c r="BS7" s="39">
        <v>124.82</v>
      </c>
      <c r="BT7" s="39">
        <v>128.69</v>
      </c>
      <c r="BU7" s="39">
        <v>106.22</v>
      </c>
      <c r="BV7" s="39">
        <v>106.69</v>
      </c>
      <c r="BW7" s="39">
        <v>106.52</v>
      </c>
      <c r="BX7" s="39">
        <v>105.86</v>
      </c>
      <c r="BY7" s="39">
        <v>106.07</v>
      </c>
      <c r="BZ7" s="39">
        <v>103.91</v>
      </c>
      <c r="CA7" s="39">
        <v>112.12</v>
      </c>
      <c r="CB7" s="39">
        <v>109.9</v>
      </c>
      <c r="CC7" s="39">
        <v>108.87</v>
      </c>
      <c r="CD7" s="39">
        <v>105.6</v>
      </c>
      <c r="CE7" s="39">
        <v>102.47</v>
      </c>
      <c r="CF7" s="39">
        <v>155.22999999999999</v>
      </c>
      <c r="CG7" s="39">
        <v>154.91999999999999</v>
      </c>
      <c r="CH7" s="39">
        <v>155.80000000000001</v>
      </c>
      <c r="CI7" s="39">
        <v>158.58000000000001</v>
      </c>
      <c r="CJ7" s="39">
        <v>159.22</v>
      </c>
      <c r="CK7" s="39">
        <v>167.11</v>
      </c>
      <c r="CL7" s="39">
        <v>75.150000000000006</v>
      </c>
      <c r="CM7" s="39">
        <v>75.790000000000006</v>
      </c>
      <c r="CN7" s="39">
        <v>75.41</v>
      </c>
      <c r="CO7" s="39">
        <v>76.540000000000006</v>
      </c>
      <c r="CP7" s="39">
        <v>77.61</v>
      </c>
      <c r="CQ7" s="39">
        <v>62.12</v>
      </c>
      <c r="CR7" s="39">
        <v>62.26</v>
      </c>
      <c r="CS7" s="39">
        <v>62.1</v>
      </c>
      <c r="CT7" s="39">
        <v>62.38</v>
      </c>
      <c r="CU7" s="39">
        <v>62.83</v>
      </c>
      <c r="CV7" s="39">
        <v>60.27</v>
      </c>
      <c r="CW7" s="39">
        <v>88.15</v>
      </c>
      <c r="CX7" s="39">
        <v>87.01</v>
      </c>
      <c r="CY7" s="39">
        <v>88.12</v>
      </c>
      <c r="CZ7" s="39">
        <v>87.32</v>
      </c>
      <c r="DA7" s="39">
        <v>86.73</v>
      </c>
      <c r="DB7" s="39">
        <v>89.45</v>
      </c>
      <c r="DC7" s="39">
        <v>89.5</v>
      </c>
      <c r="DD7" s="39">
        <v>89.52</v>
      </c>
      <c r="DE7" s="39">
        <v>89.17</v>
      </c>
      <c r="DF7" s="39">
        <v>88.86</v>
      </c>
      <c r="DG7" s="39">
        <v>89.92</v>
      </c>
      <c r="DH7" s="39">
        <v>46.23</v>
      </c>
      <c r="DI7" s="39">
        <v>47.49</v>
      </c>
      <c r="DJ7" s="39">
        <v>49.11</v>
      </c>
      <c r="DK7" s="39">
        <v>49.91</v>
      </c>
      <c r="DL7" s="39">
        <v>51.01</v>
      </c>
      <c r="DM7" s="39">
        <v>44.91</v>
      </c>
      <c r="DN7" s="39">
        <v>45.89</v>
      </c>
      <c r="DO7" s="39">
        <v>46.58</v>
      </c>
      <c r="DP7" s="39">
        <v>46.99</v>
      </c>
      <c r="DQ7" s="39">
        <v>47.89</v>
      </c>
      <c r="DR7" s="39">
        <v>48.85</v>
      </c>
      <c r="DS7" s="39">
        <v>10.71</v>
      </c>
      <c r="DT7" s="39">
        <v>10.86</v>
      </c>
      <c r="DU7" s="39">
        <v>11.62</v>
      </c>
      <c r="DV7" s="39">
        <v>12.09</v>
      </c>
      <c r="DW7" s="39">
        <v>15.75</v>
      </c>
      <c r="DX7" s="39">
        <v>12.03</v>
      </c>
      <c r="DY7" s="39">
        <v>13.14</v>
      </c>
      <c r="DZ7" s="39">
        <v>14.45</v>
      </c>
      <c r="EA7" s="39">
        <v>15.83</v>
      </c>
      <c r="EB7" s="39">
        <v>16.899999999999999</v>
      </c>
      <c r="EC7" s="39">
        <v>17.8</v>
      </c>
      <c r="ED7" s="39">
        <v>0.95</v>
      </c>
      <c r="EE7" s="39">
        <v>1.03</v>
      </c>
      <c r="EF7" s="39">
        <v>0.66</v>
      </c>
      <c r="EG7" s="39">
        <v>1.04</v>
      </c>
      <c r="EH7" s="39">
        <v>0.64</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2020-01-16T04:37:38Z</cp:lastPrinted>
  <dcterms:created xsi:type="dcterms:W3CDTF">2019-12-05T04:31:50Z</dcterms:created>
  <dcterms:modified xsi:type="dcterms:W3CDTF">2020-02-26T23:47:48Z</dcterms:modified>
  <cp:category/>
</cp:coreProperties>
</file>