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2_知名町＋沖永良部バス企業団【済】\"/>
    </mc:Choice>
  </mc:AlternateContent>
  <workbookProtection workbookAlgorithmName="SHA-512" workbookHashValue="fcjRJMEyT5Pqru2W7bj20s5bQ78d5hPcd0Tyr12mrdForxjqmRv0aPIIjZ6FPwehVG5ZYt6a2ALjur8HXcZTrg==" workbookSaltValue="PTfIQOEM3S7ZCWbCYqh+QQ=="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<sst xmlns="http://schemas.openxmlformats.org/spreadsheetml/2006/main" count="228" uniqueCount="115">
  <si>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</si>
  <si>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</si>
  <si>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</si>
  <si>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</si>
  <si>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</si>
  <si>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</si>
  <si>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</si>
  <si>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</si>
  <si>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</si>
  <si>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</si>
  <si>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</si>
  <si>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</si>
  <si>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</si>
  <si>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</si>
  <si>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</si>
  <si>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</si>
  <si>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</si>
  <si>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</si>
  <si>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</si>
  <si>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</si>
  <si>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</si>
  <si>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</si>
  <si>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</si>
  <si>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</si>
  <si>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</si>
  <si>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</si>
  <si>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</si>
  <si>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</si>
  <si>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</si>
  <si>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</si>
  <si>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</si>
  <si>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</si>
  <si>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</si>
  <si>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</si>
  <si>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</si>
  <si>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</si>
  <si>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</si>
  <si>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</si>
  <si>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</si>
  <si>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</si>
  <si>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</si>
  <si>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</si>
  <si>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</si>
  <si>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</si>
  <si>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</si>
  <si>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</si>
  <si>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</si>
  <si>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</si>
  <si>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</si>
  <si>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</si>
  <si>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</si>
  <si>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</si>
  <si>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</si>
  <si>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</si>
  <si>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</si>
  <si>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</si>
  <si>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</si>
  <si>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</si>
  <si>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</si>
  <si>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</si>
  <si>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</si>
  <si>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</si>
  <si>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</si>
  <si>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</si>
  <si>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</si>
  <si>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</si>
  <si>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</si>
  <si>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</si>
  <si>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</si>
  <si>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</si>
  <si>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</si>
  <si>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</si>
  <si>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</si>
  <si>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</si>
  <si>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</si>
  <si>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</si>
  <si>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</si>
  <si>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</si>
  <si>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</si>
  <si>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</si>
  <si>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</si>
  <si>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</si>
  <si>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</si>
  <si>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</si>
  <si>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</si>
  <si>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</si>
  <si>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</si>
  <si>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</si>
  <si>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</si>
  <si>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</si>
  <si>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</si>
  <si>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</si>
  <si>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</si>
  <si>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</si>
  <si>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</si>
  <si>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</si>
  <si>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</si>
  <si>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</si>
  <si>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</si>
  <si>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</si>
  <si>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</si>
  <si>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</si>
  <si>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</si>
  <si>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</si>
  <si>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</si>
  <si>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</si>
  <si>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</si>
  <si>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</si>
  <si>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</si>
  <si>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</si>
  <si>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</si>
  <si>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</si>
  <si>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
本町の管渠は現時点で耐用年数を超えるものはないが、ストックマネジメント計画に沿って順次点検を行い、健全性の低い個所から計画的に改善することで、更新時期の集中を避け、改築にかかるコストの縮減を図る必要がある。
</t>
    <phoneticPr fontId="4"/>
  </si>
  <si>
    <t>今後は、処理区域内人口の減少が見込まれるなか、経費回収率の増・汚水処理原価の減になるように、未接続世帯の接続を計画的に推進する。また、維持管理費の更なる抑制に努めながら、ストックマネジメント計画や経営戦略を活用し、中長期的な財政計画を立て、効率的に施設の更新を図る。
R2から地方公営企業法の適用に向けて動き、経営基盤の強化に繋げる。</t>
    <rPh sb="52" eb="54">
      <t>セツゾク</t>
    </rPh>
    <rPh sb="55" eb="58">
      <t>ケイカクテキ</t>
    </rPh>
    <rPh sb="59" eb="61">
      <t>スイシン</t>
    </rPh>
    <rPh sb="73" eb="74">
      <t>サラ</t>
    </rPh>
    <rPh sb="95" eb="97">
      <t>ケイカク</t>
    </rPh>
    <rPh sb="98" eb="100">
      <t>ケイエイ</t>
    </rPh>
    <rPh sb="100" eb="102">
      <t>センリャク</t>
    </rPh>
    <rPh sb="120" eb="123">
      <t>コウリツテキ</t>
    </rPh>
    <rPh sb="152" eb="153">
      <t>ウゴ</t>
    </rPh>
    <rPh sb="155" eb="157">
      <t>ケイエイ</t>
    </rPh>
    <rPh sb="157" eb="159">
      <t>キバン</t>
    </rPh>
    <rPh sb="160" eb="162">
      <t>キョウカ</t>
    </rPh>
    <rPh sb="163" eb="164">
      <t>ツナ</t>
    </rPh>
    <phoneticPr fontId="4"/>
  </si>
  <si>
    <t xml:space="preserve">①収益的収支比率
指標は改善しているが、起債償還額の減少の他、他会計繰入金の増加によるところが大きい。⑤の経費回収率が示すとおり下水道事業の採算は収支均衡の水準であり、他会計繰入金に依存しない自立した経営基盤の確立が必要である。
④企業債残高対事業規模比率
償還が落ち着いてきており、類似団体の平均と比較し低い数値となっているが、今後は施設の長寿命化（R3～）や耐震化を図るため企業債の発行が考えられる。その際は料金改定等を視野に入れた検討が必要である。
⑤経費回収率
100%を維持しており使用料で回収すべき経費を全て使用料で賄えているが、利益を更新投資に回す余裕はない。加えて、近年有収水量、使用料収入が顕著に減少しているため、水洗化率向上、適正な使用料収入の確保、更なる費用の削減に取り組み、指標の改善に努める。
⑥汚水処理原価
類似団体と比較しても低い推移である。有収水量が増えれば汚水処理原価は低くなると予測されるが、老朽化に対する更新費用が増えると高くなるため、楽観視できない。
⑦施設利用率
H26からH27にかけての施設利用率の増は、公共に接続している農業集落排水の一部区域の処理能力を除いたことによる。H27以降、類似団体と比較して高い状況ではあるが、今後汚水処理人口の減少や節水機器の普及等に伴う処理水量の減少が見込まれるため、施設能力が過剰とならないように、注視する必要がある。
⑧水洗化率
水洗化率は微増であるものの、有収水量は、水洗化による増加を上回るペースで減少しているため、早期の100％達成に向け、更なる取り組みが必要である。
</t>
    <rPh sb="9" eb="11">
      <t>シヒョウ</t>
    </rPh>
    <rPh sb="12" eb="14">
      <t>カイゼン</t>
    </rPh>
    <rPh sb="29" eb="30">
      <t>ホカ</t>
    </rPh>
    <rPh sb="47" eb="48">
      <t>オオ</t>
    </rPh>
    <rPh sb="75" eb="77">
      <t>キンコウ</t>
    </rPh>
    <rPh sb="129" eb="131">
      <t>ショウカン</t>
    </rPh>
    <rPh sb="132" eb="133">
      <t>オ</t>
    </rPh>
    <rPh sb="134" eb="135">
      <t>ツ</t>
    </rPh>
    <rPh sb="165" eb="167">
      <t>コンゴ</t>
    </rPh>
    <rPh sb="183" eb="184">
      <t>カ</t>
    </rPh>
    <rPh sb="240" eb="242">
      <t>イジ</t>
    </rPh>
    <rPh sb="271" eb="273">
      <t>リエキ</t>
    </rPh>
    <rPh sb="274" eb="276">
      <t>コウシン</t>
    </rPh>
    <rPh sb="276" eb="278">
      <t>トウシ</t>
    </rPh>
    <rPh sb="279" eb="280">
      <t>マワ</t>
    </rPh>
    <rPh sb="281" eb="283">
      <t>ヨユウ</t>
    </rPh>
    <rPh sb="287" eb="288">
      <t>クワ</t>
    </rPh>
    <rPh sb="291" eb="293">
      <t>キンネン</t>
    </rPh>
    <rPh sb="293" eb="297">
      <t>ユウシュウスイリョウ</t>
    </rPh>
    <rPh sb="298" eb="301">
      <t>シヨウリョウ</t>
    </rPh>
    <rPh sb="301" eb="303">
      <t>シュウニュウ</t>
    </rPh>
    <rPh sb="304" eb="306">
      <t>ケンチョ</t>
    </rPh>
    <rPh sb="307" eb="309">
      <t>ゲンショウ</t>
    </rPh>
    <rPh sb="335" eb="336">
      <t>サラ</t>
    </rPh>
    <rPh sb="344" eb="345">
      <t>ト</t>
    </rPh>
    <rPh sb="346" eb="347">
      <t>ク</t>
    </rPh>
    <rPh sb="349" eb="351">
      <t>シヒョウ</t>
    </rPh>
    <rPh sb="352" eb="354">
      <t>カイゼン</t>
    </rPh>
    <rPh sb="397" eb="399">
      <t>ショリ</t>
    </rPh>
    <rPh sb="402" eb="403">
      <t>ヒク</t>
    </rPh>
    <rPh sb="513" eb="515">
      <t>イコウ</t>
    </rPh>
    <rPh sb="516" eb="518">
      <t>ルイジ</t>
    </rPh>
    <rPh sb="518" eb="520">
      <t>ダンタイ</t>
    </rPh>
    <rPh sb="521" eb="523">
      <t>ヒカク</t>
    </rPh>
    <rPh sb="525" eb="526">
      <t>タカ</t>
    </rPh>
    <rPh sb="527" eb="529">
      <t>ジョウキョウ</t>
    </rPh>
    <rPh sb="535" eb="537">
      <t>コンゴ</t>
    </rPh>
    <rPh sb="544" eb="546">
      <t>ゲンショウ</t>
    </rPh>
    <rPh sb="556" eb="557">
      <t>トモナ</t>
    </rPh>
    <rPh sb="566" eb="568">
      <t>ミコ</t>
    </rPh>
    <rPh sb="590" eb="592">
      <t>チュウシ</t>
    </rPh>
    <rPh sb="594" eb="596">
      <t>ヒツヨウ</t>
    </rPh>
    <rPh sb="607" eb="610">
      <t>スイセンカ</t>
    </rPh>
    <rPh sb="610" eb="611">
      <t>リツ</t>
    </rPh>
    <rPh sb="612" eb="614">
      <t>ビゾウ</t>
    </rPh>
    <rPh sb="627" eb="630">
      <t>スイセンカ</t>
    </rPh>
    <rPh sb="633" eb="635">
      <t>ゾウカ</t>
    </rPh>
    <rPh sb="636" eb="638">
      <t>ウワマワ</t>
    </rPh>
    <rPh sb="665" eb="666">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</si>
</sst>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0.33</c:v>
                </c:pt>
                <c:pt idx="1">
                  <c:v>0</c:v>
                </c:pt>
                <c:pt idx="2">
                  <c:v>0</c:v>
                </c:pt>
                <c:pt idx="3">
                  <c:v>0</c:v>
                </c:pt>
                <c:pt idx="4">
                  <c:v>0</c:v>
                </c:pt>
              </c:numCache>
            </c:numRef>
          </c:val>
          <c:extLst>
            <c:ext xmlns:c16="http://schemas.microsoft.com/office/drawing/2014/chart" uri="{C3380CC4-5D6E-409C-BE32-E72D297353CC}">
              <c16:uniqueId val="{00000000-5205-4380-8B77-53FF721ACF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5205-4380-8B77-53FF721ACF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37.83</c:v>
                </c:pt>
                <c:pt idx="1">
                  <c:v>55.31</c:v>
                </c:pt>
                <c:pt idx="2">
                  <c:v>59.75</c:v>
                </c:pt>
                <c:pt idx="3">
                  <c:v>57.44</c:v>
                </c:pt>
                <c:pt idx="4">
                  <c:v>59.19</c:v>
                </c:pt>
              </c:numCache>
            </c:numRef>
          </c:val>
          <c:extLst>
            <c:ext xmlns:c16="http://schemas.microsoft.com/office/drawing/2014/chart" uri="{C3380CC4-5D6E-409C-BE32-E72D297353CC}">
              <c16:uniqueId val="{00000000-122B-4836-8E59-2971F43B23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122B-4836-8E59-2971F43B23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73.3</c:v>
                </c:pt>
                <c:pt idx="1">
                  <c:v>73.52</c:v>
                </c:pt>
                <c:pt idx="2">
                  <c:v>72.53</c:v>
                </c:pt>
                <c:pt idx="3">
                  <c:v>72.94</c:v>
                </c:pt>
                <c:pt idx="4">
                  <c:v>74.55</c:v>
                </c:pt>
              </c:numCache>
            </c:numRef>
          </c:val>
          <c:extLst>
            <c:ext xmlns:c16="http://schemas.microsoft.com/office/drawing/2014/chart" uri="{C3380CC4-5D6E-409C-BE32-E72D297353CC}">
              <c16:uniqueId val="{00000000-B02F-48D2-B45B-5CF0C2CD14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B02F-48D2-B45B-5CF0C2CD14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73.91</c:v>
                </c:pt>
                <c:pt idx="1">
                  <c:v>79.52</c:v>
                </c:pt>
                <c:pt idx="2">
                  <c:v>87.65</c:v>
                </c:pt>
                <c:pt idx="3">
                  <c:v>94.12</c:v>
                </c:pt>
                <c:pt idx="4">
                  <c:v>105.47</c:v>
                </c:pt>
              </c:numCache>
            </c:numRef>
          </c:val>
          <c:extLst>
            <c:ext xmlns:c16="http://schemas.microsoft.com/office/drawing/2014/chart" uri="{C3380CC4-5D6E-409C-BE32-E72D297353CC}">
              <c16:uniqueId val="{00000000-619A-4A04-83A1-B0E7FD75A7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A-4A04-83A1-B0E7FD75A7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1-406D-A965-619945EB8D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1-406D-A965-619945EB8D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E-49D0-B6CC-CB673148C5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E-49D0-B6CC-CB673148C5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0-404E-97E5-46A2895937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0-404E-97E5-46A2895937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E-4CCE-A8E0-D28A99D6BE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E-4CCE-A8E0-D28A99D6BE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533.75</c:v>
                </c:pt>
                <c:pt idx="1">
                  <c:v>519.83000000000004</c:v>
                </c:pt>
                <c:pt idx="2">
                  <c:v>432.83</c:v>
                </c:pt>
                <c:pt idx="3">
                  <c:v>349.82</c:v>
                </c:pt>
                <c:pt idx="4">
                  <c:v>55.5</c:v>
                </c:pt>
              </c:numCache>
            </c:numRef>
          </c:val>
          <c:extLst>
            <c:ext xmlns:c16="http://schemas.microsoft.com/office/drawing/2014/chart" uri="{C3380CC4-5D6E-409C-BE32-E72D297353CC}">
              <c16:uniqueId val="{00000000-50C4-4A1F-99EF-E700BAA311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50C4-4A1F-99EF-E700BAA311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88.06</c:v>
                </c:pt>
                <c:pt idx="1">
                  <c:v>96.65</c:v>
                </c:pt>
                <c:pt idx="2">
                  <c:v>100</c:v>
                </c:pt>
                <c:pt idx="3">
                  <c:v>100</c:v>
                </c:pt>
                <c:pt idx="4">
                  <c:v>100</c:v>
                </c:pt>
              </c:numCache>
            </c:numRef>
          </c:val>
          <c:extLst>
            <c:ext xmlns:c16="http://schemas.microsoft.com/office/drawing/2014/chart" uri="{C3380CC4-5D6E-409C-BE32-E72D297353CC}">
              <c16:uniqueId val="{00000000-A445-490D-9DBB-99ADE6A349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A445-490D-9DBB-99ADE6A349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175.76</c:v>
                </c:pt>
                <c:pt idx="1">
                  <c:v>162.08000000000001</c:v>
                </c:pt>
                <c:pt idx="2">
                  <c:v>156.87</c:v>
                </c:pt>
                <c:pt idx="3">
                  <c:v>154.81</c:v>
                </c:pt>
                <c:pt idx="4">
                  <c:v>152.68</c:v>
                </c:pt>
              </c:numCache>
            </c:numRef>
          </c:val>
          <c:extLst>
            <c:ext xmlns:c16="http://schemas.microsoft.com/office/drawing/2014/chart" uri="{C3380CC4-5D6E-409C-BE32-E72D297353CC}">
              <c16:uniqueId val="{00000000-2375-4321-90B1-DA719FE11B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2375-4321-90B1-DA719FE11B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知名町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6015</v>
      </c>
      <c r="AM8" s="74"/>
      <c r="AN8" s="74"/>
      <c r="AO8" s="74"/>
      <c r="AP8" s="74"/>
      <c r="AQ8" s="74"/>
      <c r="AR8" s="74"/>
      <c r="AS8" s="74"/>
      <c r="AT8" s="73">
        <f>データ!T6</f>
        <v>53.3</v>
      </c>
      <c r="AU8" s="73"/>
      <c r="AV8" s="73"/>
      <c r="AW8" s="73"/>
      <c r="AX8" s="73"/>
      <c r="AY8" s="73"/>
      <c r="AZ8" s="73"/>
      <c r="BA8" s="73"/>
      <c r="BB8" s="73">
        <f>データ!U6</f>
        <v>112.85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39.46</v>
      </c>
      <c r="Q10" s="73"/>
      <c r="R10" s="73"/>
      <c r="S10" s="73"/>
      <c r="T10" s="73"/>
      <c r="U10" s="73"/>
      <c r="V10" s="73"/>
      <c r="W10" s="73">
        <f>データ!Q6</f>
        <v>74.13</v>
      </c>
      <c r="X10" s="73"/>
      <c r="Y10" s="73"/>
      <c r="Z10" s="73"/>
      <c r="AA10" s="73"/>
      <c r="AB10" s="73"/>
      <c r="AC10" s="73"/>
      <c r="AD10" s="74">
        <f>データ!R6</f>
        <v>2690</v>
      </c>
      <c r="AE10" s="74"/>
      <c r="AF10" s="74"/>
      <c r="AG10" s="74"/>
      <c r="AH10" s="74"/>
      <c r="AI10" s="74"/>
      <c r="AJ10" s="74"/>
      <c r="AK10" s="2"/>
      <c r="AL10" s="74">
        <f>データ!V6</f>
        <v>2334</v>
      </c>
      <c r="AM10" s="74"/>
      <c r="AN10" s="74"/>
      <c r="AO10" s="74"/>
      <c r="AP10" s="74"/>
      <c r="AQ10" s="74"/>
      <c r="AR10" s="74"/>
      <c r="AS10" s="74"/>
      <c r="AT10" s="73">
        <f>データ!W6</f>
        <v>1.1599999999999999</v>
      </c>
      <c r="AU10" s="73"/>
      <c r="AV10" s="73"/>
      <c r="AW10" s="73"/>
      <c r="AX10" s="73"/>
      <c r="AY10" s="73"/>
      <c r="AZ10" s="73"/>
      <c r="BA10" s="73"/>
      <c r="BB10" s="73">
        <f>データ!X6</f>
        <v>2012.07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iAC8L8P7apRo8jXMDcelbhR23rAxYE/VJY1uJFM3bdS8RcrKD/q9jWQjNVdj0J92aZUg3LESHV1mOcd6yu9RDg==" saltValue="8qppLQhHKr3TugE1yvLH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465348</v>
      </c>
      <c r="D6" s="33">
        <f t="shared" si="3"/>
        <v>47</v>
      </c>
      <c r="E6" s="33">
        <f t="shared" si="3"/>
        <v>17</v>
      </c>
      <c r="F6" s="33">
        <f t="shared" si="3"/>
        <v>1</v>
      </c>
      <c r="G6" s="33">
        <f t="shared" si="3"/>
        <v>0</v>
      </c>
      <c r="H6" s="33" t="str">
        <f t="shared" si="3"/>
        <v>鹿児島県　知名町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39.46</v>
      </c>
      <c r="Q6" s="34">
        <f t="shared" si="3"/>
        <v>74.13</v>
      </c>
      <c r="R6" s="34">
        <f t="shared" si="3"/>
        <v>2690</v>
      </c>
      <c r="S6" s="34">
        <f t="shared" si="3"/>
        <v>6015</v>
      </c>
      <c r="T6" s="34">
        <f t="shared" si="3"/>
        <v>53.3</v>
      </c>
      <c r="U6" s="34">
        <f t="shared" si="3"/>
        <v>112.85</v>
      </c>
      <c r="V6" s="34">
        <f t="shared" si="3"/>
        <v>2334</v>
      </c>
      <c r="W6" s="34">
        <f t="shared" si="3"/>
        <v>1.1599999999999999</v>
      </c>
      <c r="X6" s="34">
        <f t="shared" si="3"/>
        <v>2012.07</v>
      </c>
      <c r="Y6" s="35">
        <f>IF(Y7="",NA(),Y7)</f>
        <v>73.91</v>
      </c>
      <c r="Z6" s="35">
        <f t="shared" ref="Z6:AH6" si="4">IF(Z7="",NA(),Z7)</f>
        <v>79.52</v>
      </c>
      <c r="AA6" s="35">
        <f t="shared" si="4"/>
        <v>87.65</v>
      </c>
      <c r="AB6" s="35">
        <f t="shared" si="4"/>
        <v>94.12</v>
      </c>
      <c r="AC6" s="35">
        <f t="shared" si="4"/>
        <v>105.47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533.75</v>
      </c>
      <c r="BG6" s="35">
        <f t="shared" ref="BG6:BO6" si="7">IF(BG7="",NA(),BG7)</f>
        <v>519.83000000000004</v>
      </c>
      <c r="BH6" s="35">
        <f t="shared" si="7"/>
        <v>432.83</v>
      </c>
      <c r="BI6" s="35">
        <f t="shared" si="7"/>
        <v>349.82</v>
      </c>
      <c r="BJ6" s="35">
        <f t="shared" si="7"/>
        <v>55.5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88.06</v>
      </c>
      <c r="BR6" s="35">
        <f t="shared" ref="BR6:BZ6" si="8">IF(BR7="",NA(),BR7)</f>
        <v>96.65</v>
      </c>
      <c r="BS6" s="35">
        <f t="shared" si="8"/>
        <v>100</v>
      </c>
      <c r="BT6" s="35">
        <f t="shared" si="8"/>
        <v>100</v>
      </c>
      <c r="BU6" s="35">
        <f t="shared" si="8"/>
        <v>100</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175.76</v>
      </c>
      <c r="CC6" s="35">
        <f t="shared" ref="CC6:CK6" si="9">IF(CC7="",NA(),CC7)</f>
        <v>162.08000000000001</v>
      </c>
      <c r="CD6" s="35">
        <f t="shared" si="9"/>
        <v>156.87</v>
      </c>
      <c r="CE6" s="35">
        <f t="shared" si="9"/>
        <v>154.81</v>
      </c>
      <c r="CF6" s="35">
        <f t="shared" si="9"/>
        <v>152.68</v>
      </c>
      <c r="CG6" s="35">
        <f t="shared" si="9"/>
        <v>248.89</v>
      </c>
      <c r="CH6" s="35">
        <f t="shared" si="9"/>
        <v>250.84</v>
      </c>
      <c r="CI6" s="35">
        <f t="shared" si="9"/>
        <v>235.61</v>
      </c>
      <c r="CJ6" s="35">
        <f t="shared" si="9"/>
        <v>216.21</v>
      </c>
      <c r="CK6" s="35">
        <f t="shared" si="9"/>
        <v>220.31</v>
      </c>
      <c r="CL6" s="34" t="str">
        <f>IF(CL7="","",IF(CL7="-","【-】","【"&amp;SUBSTITUTE(TEXT(CL7,"#,##0.00"),"-","△")&amp;"】"))</f>
        <v>【136.86】</v>
      </c>
      <c r="CM6" s="35">
        <f>IF(CM7="",NA(),CM7)</f>
        <v>37.83</v>
      </c>
      <c r="CN6" s="35">
        <f t="shared" ref="CN6:CV6" si="10">IF(CN7="",NA(),CN7)</f>
        <v>55.31</v>
      </c>
      <c r="CO6" s="35">
        <f t="shared" si="10"/>
        <v>59.75</v>
      </c>
      <c r="CP6" s="35">
        <f t="shared" si="10"/>
        <v>57.44</v>
      </c>
      <c r="CQ6" s="35">
        <f t="shared" si="10"/>
        <v>59.19</v>
      </c>
      <c r="CR6" s="35">
        <f t="shared" si="10"/>
        <v>49.89</v>
      </c>
      <c r="CS6" s="35">
        <f t="shared" si="10"/>
        <v>49.39</v>
      </c>
      <c r="CT6" s="35">
        <f t="shared" si="10"/>
        <v>49.25</v>
      </c>
      <c r="CU6" s="35">
        <f t="shared" si="10"/>
        <v>50.24</v>
      </c>
      <c r="CV6" s="35">
        <f t="shared" si="10"/>
        <v>49.68</v>
      </c>
      <c r="CW6" s="34" t="str">
        <f>IF(CW7="","",IF(CW7="-","【-】","【"&amp;SUBSTITUTE(TEXT(CW7,"#,##0.00"),"-","△")&amp;"】"))</f>
        <v>【58.98】</v>
      </c>
      <c r="CX6" s="35">
        <f>IF(CX7="",NA(),CX7)</f>
        <v>73.3</v>
      </c>
      <c r="CY6" s="35">
        <f t="shared" ref="CY6:DG6" si="11">IF(CY7="",NA(),CY7)</f>
        <v>73.52</v>
      </c>
      <c r="CZ6" s="35">
        <f t="shared" si="11"/>
        <v>72.53</v>
      </c>
      <c r="DA6" s="35">
        <f t="shared" si="11"/>
        <v>72.94</v>
      </c>
      <c r="DB6" s="35">
        <f t="shared" si="11"/>
        <v>74.55</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0.33</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465348</v>
      </c>
      <c r="D7" s="37">
        <v>47</v>
      </c>
      <c r="E7" s="37">
        <v>17</v>
      </c>
      <c r="F7" s="37">
        <v>1</v>
      </c>
      <c r="G7" s="37">
        <v>0</v>
      </c>
      <c r="H7" s="37" t="s">
        <v>99</v>
      </c>
      <c r="I7" s="37" t="s">
        <v>100</v>
      </c>
      <c r="J7" s="37" t="s">
        <v>101</v>
      </c>
      <c r="K7" s="37" t="s">
        <v>102</v>
      </c>
      <c r="L7" s="37" t="s">
        <v>103</v>
      </c>
      <c r="M7" s="37" t="s">
        <v>104</v>
      </c>
      <c r="N7" s="38" t="s">
        <v>105</v>
      </c>
      <c r="O7" s="38" t="s">
        <v>106</v>
      </c>
      <c r="P7" s="38">
        <v>39.46</v>
      </c>
      <c r="Q7" s="38">
        <v>74.13</v>
      </c>
      <c r="R7" s="38">
        <v>2690</v>
      </c>
      <c r="S7" s="38">
        <v>6015</v>
      </c>
      <c r="T7" s="38">
        <v>53.3</v>
      </c>
      <c r="U7" s="38">
        <v>112.85</v>
      </c>
      <c r="V7" s="38">
        <v>2334</v>
      </c>
      <c r="W7" s="38">
        <v>1.1599999999999999</v>
      </c>
      <c r="X7" s="38">
        <v>2012.07</v>
      </c>
      <c r="Y7" s="38">
        <v>73.91</v>
      </c>
      <c r="Z7" s="38">
        <v>79.52</v>
      </c>
      <c r="AA7" s="38">
        <v>87.65</v>
      </c>
      <c r="AB7" s="38">
        <v>94.12</v>
      </c>
      <c r="AC7" s="38">
        <v>105.47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533.75</v>
      </c>
      <c r="BG7" s="38">
        <v>519.83000000000004</v>
      </c>
      <c r="BH7" s="38">
        <v>432.83</v>
      </c>
      <c r="BI7" s="38">
        <v>349.82</v>
      </c>
      <c r="BJ7" s="38">
        <v>55.5</v>
      </c>
      <c r="BK7" s="38">
        <v>1203.71</v>
      </c>
      <c r="BL7" s="38">
        <v>1162.3599999999999</v>
      </c>
      <c r="BM7" s="38">
        <v>1047.6500000000001</v>
      </c>
      <c r="BN7" s="38">
        <v>1124.26</v>
      </c>
      <c r="BO7" s="38">
        <v>1048.23</v>
      </c>
      <c r="BP7" s="38">
        <v>682.78</v>
      </c>
      <c r="BQ7" s="38">
        <v>88.06</v>
      </c>
      <c r="BR7" s="38">
        <v>96.65</v>
      </c>
      <c r="BS7" s="38">
        <v>100</v>
      </c>
      <c r="BT7" s="38">
        <v>100</v>
      </c>
      <c r="BU7" s="38">
        <v>100</v>
      </c>
      <c r="BV7" s="38">
        <v>69.739999999999995</v>
      </c>
      <c r="BW7" s="38">
        <v>68.209999999999994</v>
      </c>
      <c r="BX7" s="38">
        <v>74.040000000000006</v>
      </c>
      <c r="BY7" s="38">
        <v>80.58</v>
      </c>
      <c r="BZ7" s="38">
        <v>78.92</v>
      </c>
      <c r="CA7" s="38">
        <v>100.91</v>
      </c>
      <c r="CB7" s="38">
        <v>175.76</v>
      </c>
      <c r="CC7" s="38">
        <v>162.08000000000001</v>
      </c>
      <c r="CD7" s="38">
        <v>156.87</v>
      </c>
      <c r="CE7" s="38">
        <v>154.81</v>
      </c>
      <c r="CF7" s="38">
        <v>152.68</v>
      </c>
      <c r="CG7" s="38">
        <v>248.89</v>
      </c>
      <c r="CH7" s="38">
        <v>250.84</v>
      </c>
      <c r="CI7" s="38">
        <v>235.61</v>
      </c>
      <c r="CJ7" s="38">
        <v>216.21</v>
      </c>
      <c r="CK7" s="38">
        <v>220.31</v>
      </c>
      <c r="CL7" s="38">
        <v>136.86000000000001</v>
      </c>
      <c r="CM7" s="38">
        <v>37.83</v>
      </c>
      <c r="CN7" s="38">
        <v>55.31</v>
      </c>
      <c r="CO7" s="38">
        <v>59.75</v>
      </c>
      <c r="CP7" s="38">
        <v>57.44</v>
      </c>
      <c r="CQ7" s="38">
        <v>59.19</v>
      </c>
      <c r="CR7" s="38">
        <v>49.89</v>
      </c>
      <c r="CS7" s="38">
        <v>49.39</v>
      </c>
      <c r="CT7" s="38">
        <v>49.25</v>
      </c>
      <c r="CU7" s="38">
        <v>50.24</v>
      </c>
      <c r="CV7" s="38">
        <v>49.68</v>
      </c>
      <c r="CW7" s="38">
        <v>58.98</v>
      </c>
      <c r="CX7" s="38">
        <v>73.3</v>
      </c>
      <c r="CY7" s="38">
        <v>73.52</v>
      </c>
      <c r="CZ7" s="38">
        <v>72.53</v>
      </c>
      <c r="DA7" s="38">
        <v>72.94</v>
      </c>
      <c r="DB7" s="38">
        <v>74.55</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0.33</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2020-01-23T06:21:23Z</cp:lastPrinted>
  <dcterms:created xsi:type="dcterms:W3CDTF">2019-12-05T05:08:15Z</dcterms:created>
  <dcterms:modified xsi:type="dcterms:W3CDTF">2020-02-27T00:24:45Z</dcterms:modified>
  <cp:category/>
</cp:coreProperties>
</file>