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3_大和村【済】\"/>
    </mc:Choice>
  </mc:AlternateContent>
  <workbookProtection workbookAlgorithmName="SHA-512" workbookHashValue="CU2hkryPIIMxA/p01AA3f+kHr59HTMk1O03zEqNuiSbFRa4RlrQKRwsYL4Y5AARP6qSicU7L1rqrJ5GHeYlqRw==" workbookSaltValue="7hbq0iVa388xZ6VAtjtbLQ==" workbookSpinCount="100000" lockStructure="1"/>
  <bookViews>
    <workbookView xWindow="0" yWindow="0" windowWidth="21600" windowHeight="9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<sst xmlns="http://schemas.openxmlformats.org/spreadsheetml/2006/main" count="228" uniqueCount="113">
  <si>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</si>
  <si>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</si>
  <si>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</si>
  <si>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</si>
  <si>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</si>
  <si>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</si>
  <si>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</si>
  <si>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</si>
  <si>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</si>
  <si>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</si>
  <si>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</si>
  <si>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</si>
  <si>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</si>
  <si>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</si>
  <si>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</si>
  <si>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</si>
  <si>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</si>
  <si>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</si>
  <si>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</si>
  <si>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</si>
  <si>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</si>
  <si>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</si>
  <si>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</si>
  <si>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</si>
  <si>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</si>
  <si>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</si>
  <si>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</si>
  <si>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</si>
  <si>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</si>
  <si>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</si>
  <si>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</si>
  <si>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</si>
  <si>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</si>
  <si>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</si>
  <si>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</si>
  <si>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</si>
  <si>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</si>
  <si>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</si>
  <si>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</si>
  <si>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</si>
  <si>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</si>
  <si>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</si>
  <si>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</si>
  <si>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</si>
  <si>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</si>
  <si>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</si>
  <si>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</si>
  <si>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</si>
  <si>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</si>
  <si>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</si>
  <si>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</si>
  <si>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</si>
  <si>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</si>
  <si>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</si>
  <si>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</si>
  <si>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</si>
  <si>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</si>
  <si>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</si>
  <si>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</si>
  <si>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</si>
  <si>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</si>
  <si>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</si>
  <si>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</si>
  <si>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</si>
  <si>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</si>
  <si>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</si>
  <si>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</si>
  <si>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</si>
  <si>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</si>
  <si>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</si>
  <si>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</si>
  <si>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</si>
  <si>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</si>
  <si>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</si>
  <si>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</si>
  <si>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</si>
  <si>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</si>
  <si>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</si>
  <si>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</si>
  <si>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</si>
  <si>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</si>
  <si>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</si>
  <si>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</si>
  <si>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</si>
  <si>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</si>
  <si>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</si>
  <si>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</si>
  <si>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</si>
  <si>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</si>
  <si>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</si>
  <si>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</si>
  <si>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</si>
  <si>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</si>
  <si>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</si>
  <si>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</si>
  <si>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</si>
  <si>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</si>
  <si>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</si>
  <si>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</si>
  <si>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</si>
  <si>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</si>
  <si>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</si>
  <si>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</si>
  <si>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</si>
  <si>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</si>
  <si>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</si>
  <si>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</si>
  <si>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</si>
  <si>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</si>
  <si>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</si>
  <si>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地方債償還金は減少しているものの，令和３年度からの機能強化事業による新たな起債も予想され，今後地方債償還金も増える見込みである。料金収入の大幅な増額も見込めず，一般会計繰入金の依存が続く状況である。また，人口減少により施設規模が過大スペックとなり，維持管理費等の経費のみがかかる事が予想されます。今年度，漁業集落排水を農業集落排水へ移管する手続きを進めているため，農業集落排水へ移管できた際は，農業集落排水事業として一本化することにより，維持管理等の簡素化は図られると思われるが，やはり施設規模の見直し等を含め今後の大和村集落排水事業としての長期的な計画・運営の見直しを行う必要があると思われる。</t>
    <rPh sb="1" eb="4">
      <t>チホウサイ</t>
    </rPh>
    <rPh sb="4" eb="7">
      <t>ショウカンキン</t>
    </rPh>
    <rPh sb="8" eb="10">
      <t>ゲンショウ</t>
    </rPh>
    <rPh sb="18" eb="20">
      <t>レイワ</t>
    </rPh>
    <rPh sb="21" eb="23">
      <t>ネンド</t>
    </rPh>
    <rPh sb="26" eb="28">
      <t>キノウ</t>
    </rPh>
    <rPh sb="28" eb="30">
      <t>キョウカ</t>
    </rPh>
    <rPh sb="30" eb="32">
      <t>ジギョウ</t>
    </rPh>
    <rPh sb="35" eb="36">
      <t>アラ</t>
    </rPh>
    <rPh sb="38" eb="40">
      <t>キサイ</t>
    </rPh>
    <rPh sb="41" eb="43">
      <t>ヨソウ</t>
    </rPh>
    <rPh sb="46" eb="48">
      <t>コンゴ</t>
    </rPh>
    <rPh sb="48" eb="51">
      <t>チホウサイ</t>
    </rPh>
    <rPh sb="51" eb="53">
      <t>ショウカン</t>
    </rPh>
    <rPh sb="53" eb="54">
      <t>キン</t>
    </rPh>
    <rPh sb="55" eb="56">
      <t>フ</t>
    </rPh>
    <rPh sb="58" eb="60">
      <t>ミコ</t>
    </rPh>
    <rPh sb="65" eb="67">
      <t>リョウキン</t>
    </rPh>
    <rPh sb="67" eb="69">
      <t>シュウニュウ</t>
    </rPh>
    <rPh sb="70" eb="72">
      <t>オオハバ</t>
    </rPh>
    <rPh sb="73" eb="75">
      <t>ゾウガク</t>
    </rPh>
    <rPh sb="76" eb="78">
      <t>ミコ</t>
    </rPh>
    <rPh sb="81" eb="83">
      <t>イッパン</t>
    </rPh>
    <rPh sb="83" eb="85">
      <t>カイケイ</t>
    </rPh>
    <rPh sb="85" eb="88">
      <t>クリイレキン</t>
    </rPh>
    <rPh sb="89" eb="91">
      <t>イゾン</t>
    </rPh>
    <rPh sb="92" eb="93">
      <t>ツヅ</t>
    </rPh>
    <rPh sb="94" eb="96">
      <t>ジョウキョウ</t>
    </rPh>
    <rPh sb="103" eb="105">
      <t>ジンコウ</t>
    </rPh>
    <rPh sb="105" eb="107">
      <t>ゲンショウ</t>
    </rPh>
    <rPh sb="110" eb="112">
      <t>シセツ</t>
    </rPh>
    <rPh sb="112" eb="114">
      <t>キボ</t>
    </rPh>
    <rPh sb="115" eb="117">
      <t>カダイ</t>
    </rPh>
    <rPh sb="125" eb="127">
      <t>イジ</t>
    </rPh>
    <rPh sb="127" eb="129">
      <t>カンリ</t>
    </rPh>
    <rPh sb="129" eb="130">
      <t>ヒ</t>
    </rPh>
    <rPh sb="130" eb="131">
      <t>トウ</t>
    </rPh>
    <rPh sb="132" eb="134">
      <t>ケイヒ</t>
    </rPh>
    <rPh sb="140" eb="141">
      <t>コト</t>
    </rPh>
    <rPh sb="142" eb="144">
      <t>ヨソウ</t>
    </rPh>
    <rPh sb="149" eb="152">
      <t>コンネンド</t>
    </rPh>
    <rPh sb="153" eb="155">
      <t>ギョギョウ</t>
    </rPh>
    <rPh sb="155" eb="157">
      <t>シュウラク</t>
    </rPh>
    <rPh sb="157" eb="159">
      <t>ハイスイ</t>
    </rPh>
    <rPh sb="160" eb="162">
      <t>ノウギョウ</t>
    </rPh>
    <rPh sb="162" eb="164">
      <t>シュウラク</t>
    </rPh>
    <rPh sb="164" eb="166">
      <t>ハイスイ</t>
    </rPh>
    <rPh sb="167" eb="169">
      <t>イカン</t>
    </rPh>
    <rPh sb="171" eb="173">
      <t>テツヅ</t>
    </rPh>
    <rPh sb="175" eb="176">
      <t>スス</t>
    </rPh>
    <rPh sb="183" eb="185">
      <t>ノウギョウ</t>
    </rPh>
    <rPh sb="185" eb="187">
      <t>シュウラク</t>
    </rPh>
    <rPh sb="187" eb="189">
      <t>ハイスイ</t>
    </rPh>
    <rPh sb="190" eb="192">
      <t>イカン</t>
    </rPh>
    <rPh sb="195" eb="196">
      <t>サイ</t>
    </rPh>
    <rPh sb="198" eb="200">
      <t>ノウギョウ</t>
    </rPh>
    <rPh sb="200" eb="202">
      <t>シュウラク</t>
    </rPh>
    <rPh sb="202" eb="204">
      <t>ハイスイ</t>
    </rPh>
    <rPh sb="204" eb="206">
      <t>ジギョウ</t>
    </rPh>
    <rPh sb="209" eb="212">
      <t>イッポンカ</t>
    </rPh>
    <rPh sb="220" eb="222">
      <t>イジ</t>
    </rPh>
    <rPh sb="222" eb="224">
      <t>カンリ</t>
    </rPh>
    <rPh sb="224" eb="225">
      <t>トウ</t>
    </rPh>
    <rPh sb="226" eb="229">
      <t>カンソカ</t>
    </rPh>
    <rPh sb="230" eb="231">
      <t>ハカ</t>
    </rPh>
    <rPh sb="235" eb="236">
      <t>オモ</t>
    </rPh>
    <phoneticPr fontId="4"/>
  </si>
  <si>
    <t>・処理施設及びﾎﾟﾝﾌﾟ施設の一部を農業集落排水と共同で使用しているため，農業集落排水同様に令和３年度から処理施設及びﾎﾟﾝﾌﾟ施設等の更新及び補修を実施予定である。</t>
    <rPh sb="1" eb="3">
      <t>ショリ</t>
    </rPh>
    <rPh sb="3" eb="5">
      <t>シセツ</t>
    </rPh>
    <rPh sb="5" eb="6">
      <t>オヨ</t>
    </rPh>
    <rPh sb="12" eb="14">
      <t>シセツ</t>
    </rPh>
    <rPh sb="15" eb="17">
      <t>イチブ</t>
    </rPh>
    <rPh sb="18" eb="20">
      <t>ノウギョウ</t>
    </rPh>
    <rPh sb="20" eb="22">
      <t>シュウラク</t>
    </rPh>
    <rPh sb="22" eb="24">
      <t>ハイスイ</t>
    </rPh>
    <rPh sb="25" eb="27">
      <t>キョウドウ</t>
    </rPh>
    <rPh sb="28" eb="30">
      <t>シヨウ</t>
    </rPh>
    <rPh sb="37" eb="39">
      <t>ノウギョウ</t>
    </rPh>
    <rPh sb="39" eb="41">
      <t>シュウラク</t>
    </rPh>
    <rPh sb="41" eb="43">
      <t>ハイスイ</t>
    </rPh>
    <rPh sb="43" eb="45">
      <t>ドウヨウ</t>
    </rPh>
    <rPh sb="46" eb="47">
      <t>３</t>
    </rPh>
    <rPh sb="68" eb="70">
      <t>コウシン</t>
    </rPh>
    <rPh sb="70" eb="71">
      <t>オヨ</t>
    </rPh>
    <rPh sb="72" eb="74">
      <t>ホシュウ</t>
    </rPh>
    <phoneticPr fontId="4"/>
  </si>
  <si>
    <t>①収益的収支比率については，前年度より6.49ﾎﾟｲﾝﾄ減少している大きな要因としては，一般会計繰入金の減である。料金収入の大幅な増も見込めず，今後も一般会計繰入金に依存した経営になるため，維持管理費等の経費削減に引き続き努めていかないといけない。
④企業債残高対事業規模比率については，起債残高については減少しているが，令和３年度からの機能強化事業において，新たな起債が想定されているため，料金設定の見直し等の対策が必要である。
⑤経費回収率については，H29年度については，修繕料や汚泥運搬処分料が増えたため，汚水処理費の増であったが，H30年度については前年度に対し汚水処理費は抑えられている。今後の使用料の大幅な増額は見込めないため，今後も引き続き経費削減に努めたい。
⑥汚水処理原価については，H27,H28年度に対し処理施設及びﾎﾟﾝﾌﾟ施設等の修繕が増えたため汚水処理費が上昇している。前年度対比でみると汚水処理費は減少しているが，今後も汚水処理費の削減に努めないといけない。
⑦施設利用率については，H29年度に大幅に落ち込んでいる要因としてはH28年度以前の数値の入力誤りのため，H29年度以降の大幅な低迷につながっている。今後も低迷は続くと思われるため，施設規模等の検討及び対策が必要である。
⑧水洗化率については，未接続世帯への加入促進を図り，水洗化率UPに引き続き取り組んでいかないといけない。</t>
    <rPh sb="1" eb="4">
      <t>シュウエキテキ</t>
    </rPh>
    <rPh sb="4" eb="6">
      <t>シュウシ</t>
    </rPh>
    <rPh sb="6" eb="8">
      <t>ヒリツ</t>
    </rPh>
    <rPh sb="14" eb="17">
      <t>ゼンネンド</t>
    </rPh>
    <rPh sb="28" eb="30">
      <t>ゲンショウ</t>
    </rPh>
    <rPh sb="34" eb="35">
      <t>オオ</t>
    </rPh>
    <rPh sb="37" eb="39">
      <t>ヨウイン</t>
    </rPh>
    <rPh sb="44" eb="46">
      <t>イッパン</t>
    </rPh>
    <rPh sb="46" eb="48">
      <t>カイケイ</t>
    </rPh>
    <rPh sb="48" eb="51">
      <t>クリイレキン</t>
    </rPh>
    <rPh sb="57" eb="59">
      <t>リョウキン</t>
    </rPh>
    <rPh sb="59" eb="61">
      <t>シュウニュウ</t>
    </rPh>
    <rPh sb="62" eb="64">
      <t>オオハバ</t>
    </rPh>
    <rPh sb="65" eb="66">
      <t>ゾウ</t>
    </rPh>
    <rPh sb="67" eb="69">
      <t>ミコ</t>
    </rPh>
    <rPh sb="72" eb="74">
      <t>コンゴ</t>
    </rPh>
    <rPh sb="75" eb="77">
      <t>イッパン</t>
    </rPh>
    <rPh sb="77" eb="79">
      <t>カイケイ</t>
    </rPh>
    <rPh sb="79" eb="82">
      <t>クリイレキン</t>
    </rPh>
    <rPh sb="83" eb="85">
      <t>イゾン</t>
    </rPh>
    <rPh sb="87" eb="89">
      <t>ケイエイ</t>
    </rPh>
    <rPh sb="95" eb="97">
      <t>イジ</t>
    </rPh>
    <rPh sb="97" eb="99">
      <t>カンリ</t>
    </rPh>
    <rPh sb="99" eb="100">
      <t>ヒ</t>
    </rPh>
    <rPh sb="100" eb="101">
      <t>トウ</t>
    </rPh>
    <rPh sb="102" eb="104">
      <t>ケイヒ</t>
    </rPh>
    <rPh sb="104" eb="106">
      <t>サクゲン</t>
    </rPh>
    <rPh sb="107" eb="108">
      <t>ヒ</t>
    </rPh>
    <rPh sb="109" eb="110">
      <t>ツヅ</t>
    </rPh>
    <rPh sb="111" eb="112">
      <t>ツト</t>
    </rPh>
    <rPh sb="126" eb="129">
      <t>キギョウサイ</t>
    </rPh>
    <rPh sb="129" eb="131">
      <t>ザンダカ</t>
    </rPh>
    <rPh sb="131" eb="132">
      <t>タイ</t>
    </rPh>
    <rPh sb="132" eb="134">
      <t>ジギョウ</t>
    </rPh>
    <rPh sb="134" eb="136">
      <t>キボ</t>
    </rPh>
    <rPh sb="136" eb="138">
      <t>ヒリツ</t>
    </rPh>
    <rPh sb="144" eb="146">
      <t>キサイ</t>
    </rPh>
    <rPh sb="146" eb="148">
      <t>ザンダカ</t>
    </rPh>
    <rPh sb="153" eb="155">
      <t>ゲンショウ</t>
    </rPh>
    <rPh sb="161" eb="163">
      <t>レイワ</t>
    </rPh>
    <rPh sb="164" eb="166">
      <t>ネンド</t>
    </rPh>
    <rPh sb="169" eb="171">
      <t>キノウ</t>
    </rPh>
    <rPh sb="171" eb="173">
      <t>キョウカ</t>
    </rPh>
    <rPh sb="173" eb="175">
      <t>ジギョウ</t>
    </rPh>
    <rPh sb="180" eb="181">
      <t>アラ</t>
    </rPh>
    <rPh sb="183" eb="185">
      <t>キサイ</t>
    </rPh>
    <rPh sb="186" eb="188">
      <t>ソウテイ</t>
    </rPh>
    <rPh sb="196" eb="198">
      <t>リョウキン</t>
    </rPh>
    <rPh sb="198" eb="200">
      <t>セッテイ</t>
    </rPh>
    <rPh sb="201" eb="203">
      <t>ミナオ</t>
    </rPh>
    <rPh sb="204" eb="205">
      <t>トウ</t>
    </rPh>
    <rPh sb="206" eb="208">
      <t>タイサク</t>
    </rPh>
    <rPh sb="209" eb="211">
      <t>ヒツヨウ</t>
    </rPh>
    <rPh sb="217" eb="219">
      <t>ケイヒ</t>
    </rPh>
    <rPh sb="219" eb="222">
      <t>カイシュウリツ</t>
    </rPh>
    <rPh sb="231" eb="233">
      <t>ネンド</t>
    </rPh>
    <rPh sb="239" eb="241">
      <t>シュウゼン</t>
    </rPh>
    <rPh sb="241" eb="242">
      <t>リョウ</t>
    </rPh>
    <rPh sb="243" eb="245">
      <t>オデイ</t>
    </rPh>
    <rPh sb="245" eb="247">
      <t>ウンパン</t>
    </rPh>
    <rPh sb="340" eb="342">
      <t>オスイ</t>
    </rPh>
    <rPh sb="342" eb="344">
      <t>ショリ</t>
    </rPh>
    <rPh sb="344" eb="346">
      <t>ゲンカ</t>
    </rPh>
    <rPh sb="359" eb="361">
      <t>ネンド</t>
    </rPh>
    <rPh sb="362" eb="363">
      <t>タイ</t>
    </rPh>
    <rPh sb="364" eb="366">
      <t>ショリ</t>
    </rPh>
    <rPh sb="366" eb="368">
      <t>シセツ</t>
    </rPh>
    <rPh sb="368" eb="369">
      <t>オヨ</t>
    </rPh>
    <rPh sb="375" eb="377">
      <t>シセツ</t>
    </rPh>
    <rPh sb="377" eb="378">
      <t>トウ</t>
    </rPh>
    <rPh sb="379" eb="381">
      <t>シュウゼン</t>
    </rPh>
    <rPh sb="382" eb="383">
      <t>フ</t>
    </rPh>
    <rPh sb="387" eb="389">
      <t>オスイ</t>
    </rPh>
    <rPh sb="389" eb="391">
      <t>ショリ</t>
    </rPh>
    <rPh sb="391" eb="392">
      <t>ヒ</t>
    </rPh>
    <rPh sb="393" eb="395">
      <t>ジョウショウ</t>
    </rPh>
    <rPh sb="403" eb="405">
      <t>タイヒ</t>
    </rPh>
    <rPh sb="409" eb="411">
      <t>オスイ</t>
    </rPh>
    <rPh sb="411" eb="414">
      <t>ショリヒ</t>
    </rPh>
    <rPh sb="415" eb="417">
      <t>ゲンショウ</t>
    </rPh>
    <rPh sb="423" eb="425">
      <t>コンゴ</t>
    </rPh>
    <rPh sb="426" eb="428">
      <t>オスイ</t>
    </rPh>
    <rPh sb="428" eb="430">
      <t>ショリ</t>
    </rPh>
    <rPh sb="430" eb="431">
      <t>ヒ</t>
    </rPh>
    <rPh sb="432" eb="434">
      <t>サクゲン</t>
    </rPh>
    <rPh sb="435" eb="436">
      <t>ツト</t>
    </rPh>
    <rPh sb="447" eb="449">
      <t>シセツ</t>
    </rPh>
    <rPh sb="449" eb="451">
      <t>リヨウ</t>
    </rPh>
    <rPh sb="451" eb="452">
      <t>リツ</t>
    </rPh>
    <rPh sb="461" eb="463">
      <t>ネンド</t>
    </rPh>
    <rPh sb="464" eb="466">
      <t>オオハバ</t>
    </rPh>
    <rPh sb="467" eb="468">
      <t>オ</t>
    </rPh>
    <rPh sb="469" eb="470">
      <t>コ</t>
    </rPh>
    <rPh sb="474" eb="476">
      <t>ヨウイン</t>
    </rPh>
    <rPh sb="483" eb="484">
      <t>ネン</t>
    </rPh>
    <rPh sb="484" eb="485">
      <t>ド</t>
    </rPh>
    <rPh sb="485" eb="487">
      <t>イゼン</t>
    </rPh>
    <rPh sb="488" eb="490">
      <t>スウチ</t>
    </rPh>
    <rPh sb="491" eb="493">
      <t>ニュウリョク</t>
    </rPh>
    <rPh sb="493" eb="494">
      <t>アヤマ</t>
    </rPh>
    <rPh sb="502" eb="504">
      <t>ネンド</t>
    </rPh>
    <rPh sb="504" eb="506">
      <t>イコウ</t>
    </rPh>
    <rPh sb="507" eb="509">
      <t>オオハバ</t>
    </rPh>
    <rPh sb="510" eb="512">
      <t>テイメイ</t>
    </rPh>
    <rPh sb="521" eb="523">
      <t>コンゴ</t>
    </rPh>
    <rPh sb="524" eb="526">
      <t>テイメイ</t>
    </rPh>
    <rPh sb="527" eb="528">
      <t>ツヅ</t>
    </rPh>
    <rPh sb="530" eb="531">
      <t>オモ</t>
    </rPh>
    <rPh sb="537" eb="539">
      <t>シセツ</t>
    </rPh>
    <rPh sb="539" eb="541">
      <t>キボ</t>
    </rPh>
    <rPh sb="541" eb="542">
      <t>トウ</t>
    </rPh>
    <rPh sb="543" eb="545">
      <t>ケントウ</t>
    </rPh>
    <rPh sb="545" eb="546">
      <t>オヨ</t>
    </rPh>
    <rPh sb="547" eb="549">
      <t>タイサク</t>
    </rPh>
    <rPh sb="550" eb="552">
      <t>ヒツヨウ</t>
    </rPh>
    <rPh sb="558" eb="561">
      <t>スイセンカ</t>
    </rPh>
    <rPh sb="561" eb="562">
      <t>リツ</t>
    </rPh>
    <rPh sb="568" eb="571">
      <t>ミセツゾク</t>
    </rPh>
    <rPh sb="571" eb="573">
      <t>セタイ</t>
    </rPh>
    <rPh sb="575" eb="577">
      <t>カニュウ</t>
    </rPh>
    <rPh sb="577" eb="579">
      <t>ソクシン</t>
    </rPh>
    <rPh sb="580" eb="581">
      <t>ハカ</t>
    </rPh>
    <rPh sb="583" eb="586">
      <t>スイセンカ</t>
    </rPh>
    <rPh sb="586" eb="587">
      <t>リツ</t>
    </rPh>
    <rPh sb="590" eb="591">
      <t>ヒ</t>
    </rPh>
    <rPh sb="592" eb="593">
      <t>ツヅ</t>
    </rPh>
    <rPh sb="594" eb="595">
      <t>ト</t>
    </rPh>
    <rPh sb="596" eb="59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</si>
</sst>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37-4623-A5FF-92FAB6689FA4}"/>
            </c:ext>
          </c:extLst>
        </c:ser>
        <c:dLbls>
          <c:showLegendKey val="0"/>
          <c:showVal val="0"/>
          <c:showCatName val="0"/>
          <c:showSerName val="0"/>
          <c:showPercent val="0"/>
          <c:showBubbleSize val="0"/>
        </c:dLbls>
        <c:gapWidth val="150"/>
        <c:axId val="266968296"/>
        <c:axId val="26696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4237-4623-A5FF-92FAB6689FA4}"/>
            </c:ext>
          </c:extLst>
        </c:ser>
        <c:dLbls>
          <c:showLegendKey val="0"/>
          <c:showVal val="0"/>
          <c:showCatName val="0"/>
          <c:showSerName val="0"/>
          <c:showPercent val="0"/>
          <c:showBubbleSize val="0"/>
        </c:dLbls>
        <c:marker val="1"/>
        <c:smooth val="0"/>
        <c:axId val="266968296"/>
        <c:axId val="266968680"/>
      </c:lineChart>
      <c:dateAx>
        <c:axId val="266968296"/>
        <c:scaling>
          <c:orientation val="minMax"/>
        </c:scaling>
        <c:delete val="1"/>
        <c:axPos val="b"/>
        <c:numFmt formatCode="ge" sourceLinked="1"/>
        <c:majorTickMark val="none"/>
        <c:minorTickMark val="none"/>
        <c:tickLblPos val="none"/>
        <c:crossAx val="266968680"/>
        <c:crosses val="autoZero"/>
        <c:auto val="1"/>
        <c:lblOffset val="100"/>
        <c:baseTimeUnit val="years"/>
      </c:dateAx>
      <c:valAx>
        <c:axId val="26696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96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44.62</c:v>
                </c:pt>
                <c:pt idx="1">
                  <c:v>45.13</c:v>
                </c:pt>
                <c:pt idx="2">
                  <c:v>44.62</c:v>
                </c:pt>
                <c:pt idx="3">
                  <c:v>23.08</c:v>
                </c:pt>
                <c:pt idx="4">
                  <c:v>23.08</c:v>
                </c:pt>
              </c:numCache>
            </c:numRef>
          </c:val>
          <c:extLst>
            <c:ext xmlns:c16="http://schemas.microsoft.com/office/drawing/2014/chart" uri="{C3380CC4-5D6E-409C-BE32-E72D297353CC}">
              <c16:uniqueId val="{00000000-F5CA-4E10-A59E-B9D8EC49DF1F}"/>
            </c:ext>
          </c:extLst>
        </c:ser>
        <c:dLbls>
          <c:showLegendKey val="0"/>
          <c:showVal val="0"/>
          <c:showCatName val="0"/>
          <c:showSerName val="0"/>
          <c:showPercent val="0"/>
          <c:showBubbleSize val="0"/>
        </c:dLbls>
        <c:gapWidth val="150"/>
        <c:axId val="267579328"/>
        <c:axId val="26757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F5CA-4E10-A59E-B9D8EC49DF1F}"/>
            </c:ext>
          </c:extLst>
        </c:ser>
        <c:dLbls>
          <c:showLegendKey val="0"/>
          <c:showVal val="0"/>
          <c:showCatName val="0"/>
          <c:showSerName val="0"/>
          <c:showPercent val="0"/>
          <c:showBubbleSize val="0"/>
        </c:dLbls>
        <c:marker val="1"/>
        <c:smooth val="0"/>
        <c:axId val="267579328"/>
        <c:axId val="267579720"/>
      </c:lineChart>
      <c:dateAx>
        <c:axId val="267579328"/>
        <c:scaling>
          <c:orientation val="minMax"/>
        </c:scaling>
        <c:delete val="1"/>
        <c:axPos val="b"/>
        <c:numFmt formatCode="ge" sourceLinked="1"/>
        <c:majorTickMark val="none"/>
        <c:minorTickMark val="none"/>
        <c:tickLblPos val="none"/>
        <c:crossAx val="267579720"/>
        <c:crosses val="autoZero"/>
        <c:auto val="1"/>
        <c:lblOffset val="100"/>
        <c:baseTimeUnit val="years"/>
      </c:dateAx>
      <c:valAx>
        <c:axId val="26757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5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86.89</c:v>
                </c:pt>
                <c:pt idx="1">
                  <c:v>93.46</c:v>
                </c:pt>
                <c:pt idx="2">
                  <c:v>93.4</c:v>
                </c:pt>
                <c:pt idx="3">
                  <c:v>91.37</c:v>
                </c:pt>
                <c:pt idx="4">
                  <c:v>93.75</c:v>
                </c:pt>
              </c:numCache>
            </c:numRef>
          </c:val>
          <c:extLst>
            <c:ext xmlns:c16="http://schemas.microsoft.com/office/drawing/2014/chart" uri="{C3380CC4-5D6E-409C-BE32-E72D297353CC}">
              <c16:uniqueId val="{00000000-BE54-4F80-95DD-7E990B1CD110}"/>
            </c:ext>
          </c:extLst>
        </c:ser>
        <c:dLbls>
          <c:showLegendKey val="0"/>
          <c:showVal val="0"/>
          <c:showCatName val="0"/>
          <c:showSerName val="0"/>
          <c:showPercent val="0"/>
          <c:showBubbleSize val="0"/>
        </c:dLbls>
        <c:gapWidth val="150"/>
        <c:axId val="267580896"/>
        <c:axId val="26741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BE54-4F80-95DD-7E990B1CD110}"/>
            </c:ext>
          </c:extLst>
        </c:ser>
        <c:dLbls>
          <c:showLegendKey val="0"/>
          <c:showVal val="0"/>
          <c:showCatName val="0"/>
          <c:showSerName val="0"/>
          <c:showPercent val="0"/>
          <c:showBubbleSize val="0"/>
        </c:dLbls>
        <c:marker val="1"/>
        <c:smooth val="0"/>
        <c:axId val="267580896"/>
        <c:axId val="267415496"/>
      </c:lineChart>
      <c:dateAx>
        <c:axId val="267580896"/>
        <c:scaling>
          <c:orientation val="minMax"/>
        </c:scaling>
        <c:delete val="1"/>
        <c:axPos val="b"/>
        <c:numFmt formatCode="ge" sourceLinked="1"/>
        <c:majorTickMark val="none"/>
        <c:minorTickMark val="none"/>
        <c:tickLblPos val="none"/>
        <c:crossAx val="267415496"/>
        <c:crosses val="autoZero"/>
        <c:auto val="1"/>
        <c:lblOffset val="100"/>
        <c:baseTimeUnit val="years"/>
      </c:dateAx>
      <c:valAx>
        <c:axId val="26741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5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106.66</c:v>
                </c:pt>
                <c:pt idx="1">
                  <c:v>96.14</c:v>
                </c:pt>
                <c:pt idx="2">
                  <c:v>99.13</c:v>
                </c:pt>
                <c:pt idx="3">
                  <c:v>104.7</c:v>
                </c:pt>
                <c:pt idx="4">
                  <c:v>98.21</c:v>
                </c:pt>
              </c:numCache>
            </c:numRef>
          </c:val>
          <c:extLst>
            <c:ext xmlns:c16="http://schemas.microsoft.com/office/drawing/2014/chart" uri="{C3380CC4-5D6E-409C-BE32-E72D297353CC}">
              <c16:uniqueId val="{00000000-0D5C-44AA-A0FE-FD3D429B8DE7}"/>
            </c:ext>
          </c:extLst>
        </c:ser>
        <c:dLbls>
          <c:showLegendKey val="0"/>
          <c:showVal val="0"/>
          <c:showCatName val="0"/>
          <c:showSerName val="0"/>
          <c:showPercent val="0"/>
          <c:showBubbleSize val="0"/>
        </c:dLbls>
        <c:gapWidth val="150"/>
        <c:axId val="267041920"/>
        <c:axId val="2670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C-44AA-A0FE-FD3D429B8DE7}"/>
            </c:ext>
          </c:extLst>
        </c:ser>
        <c:dLbls>
          <c:showLegendKey val="0"/>
          <c:showVal val="0"/>
          <c:showCatName val="0"/>
          <c:showSerName val="0"/>
          <c:showPercent val="0"/>
          <c:showBubbleSize val="0"/>
        </c:dLbls>
        <c:marker val="1"/>
        <c:smooth val="0"/>
        <c:axId val="267041920"/>
        <c:axId val="267046400"/>
      </c:lineChart>
      <c:dateAx>
        <c:axId val="267041920"/>
        <c:scaling>
          <c:orientation val="minMax"/>
        </c:scaling>
        <c:delete val="1"/>
        <c:axPos val="b"/>
        <c:numFmt formatCode="ge" sourceLinked="1"/>
        <c:majorTickMark val="none"/>
        <c:minorTickMark val="none"/>
        <c:tickLblPos val="none"/>
        <c:crossAx val="267046400"/>
        <c:crosses val="autoZero"/>
        <c:auto val="1"/>
        <c:lblOffset val="100"/>
        <c:baseTimeUnit val="years"/>
      </c:dateAx>
      <c:valAx>
        <c:axId val="2670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A4-493D-BF7E-1CC41C95AD83}"/>
            </c:ext>
          </c:extLst>
        </c:ser>
        <c:dLbls>
          <c:showLegendKey val="0"/>
          <c:showVal val="0"/>
          <c:showCatName val="0"/>
          <c:showSerName val="0"/>
          <c:showPercent val="0"/>
          <c:showBubbleSize val="0"/>
        </c:dLbls>
        <c:gapWidth val="150"/>
        <c:axId val="267067072"/>
        <c:axId val="26706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A4-493D-BF7E-1CC41C95AD83}"/>
            </c:ext>
          </c:extLst>
        </c:ser>
        <c:dLbls>
          <c:showLegendKey val="0"/>
          <c:showVal val="0"/>
          <c:showCatName val="0"/>
          <c:showSerName val="0"/>
          <c:showPercent val="0"/>
          <c:showBubbleSize val="0"/>
        </c:dLbls>
        <c:marker val="1"/>
        <c:smooth val="0"/>
        <c:axId val="267067072"/>
        <c:axId val="267062448"/>
      </c:lineChart>
      <c:dateAx>
        <c:axId val="267067072"/>
        <c:scaling>
          <c:orientation val="minMax"/>
        </c:scaling>
        <c:delete val="1"/>
        <c:axPos val="b"/>
        <c:numFmt formatCode="ge" sourceLinked="1"/>
        <c:majorTickMark val="none"/>
        <c:minorTickMark val="none"/>
        <c:tickLblPos val="none"/>
        <c:crossAx val="267062448"/>
        <c:crosses val="autoZero"/>
        <c:auto val="1"/>
        <c:lblOffset val="100"/>
        <c:baseTimeUnit val="years"/>
      </c:dateAx>
      <c:valAx>
        <c:axId val="2670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72-4060-A9C7-106DB26A0ABD}"/>
            </c:ext>
          </c:extLst>
        </c:ser>
        <c:dLbls>
          <c:showLegendKey val="0"/>
          <c:showVal val="0"/>
          <c:showCatName val="0"/>
          <c:showSerName val="0"/>
          <c:showPercent val="0"/>
          <c:showBubbleSize val="0"/>
        </c:dLbls>
        <c:gapWidth val="150"/>
        <c:axId val="267082824"/>
        <c:axId val="26708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72-4060-A9C7-106DB26A0ABD}"/>
            </c:ext>
          </c:extLst>
        </c:ser>
        <c:dLbls>
          <c:showLegendKey val="0"/>
          <c:showVal val="0"/>
          <c:showCatName val="0"/>
          <c:showSerName val="0"/>
          <c:showPercent val="0"/>
          <c:showBubbleSize val="0"/>
        </c:dLbls>
        <c:marker val="1"/>
        <c:smooth val="0"/>
        <c:axId val="267082824"/>
        <c:axId val="267083208"/>
      </c:lineChart>
      <c:dateAx>
        <c:axId val="267082824"/>
        <c:scaling>
          <c:orientation val="minMax"/>
        </c:scaling>
        <c:delete val="1"/>
        <c:axPos val="b"/>
        <c:numFmt formatCode="ge" sourceLinked="1"/>
        <c:majorTickMark val="none"/>
        <c:minorTickMark val="none"/>
        <c:tickLblPos val="none"/>
        <c:crossAx val="267083208"/>
        <c:crosses val="autoZero"/>
        <c:auto val="1"/>
        <c:lblOffset val="100"/>
        <c:baseTimeUnit val="years"/>
      </c:dateAx>
      <c:valAx>
        <c:axId val="26708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8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07-44B8-871F-A332BF1B314A}"/>
            </c:ext>
          </c:extLst>
        </c:ser>
        <c:dLbls>
          <c:showLegendKey val="0"/>
          <c:showVal val="0"/>
          <c:showCatName val="0"/>
          <c:showSerName val="0"/>
          <c:showPercent val="0"/>
          <c:showBubbleSize val="0"/>
        </c:dLbls>
        <c:gapWidth val="150"/>
        <c:axId val="264596872"/>
        <c:axId val="26459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07-44B8-871F-A332BF1B314A}"/>
            </c:ext>
          </c:extLst>
        </c:ser>
        <c:dLbls>
          <c:showLegendKey val="0"/>
          <c:showVal val="0"/>
          <c:showCatName val="0"/>
          <c:showSerName val="0"/>
          <c:showPercent val="0"/>
          <c:showBubbleSize val="0"/>
        </c:dLbls>
        <c:marker val="1"/>
        <c:smooth val="0"/>
        <c:axId val="264596872"/>
        <c:axId val="264597264"/>
      </c:lineChart>
      <c:dateAx>
        <c:axId val="264596872"/>
        <c:scaling>
          <c:orientation val="minMax"/>
        </c:scaling>
        <c:delete val="1"/>
        <c:axPos val="b"/>
        <c:numFmt formatCode="ge" sourceLinked="1"/>
        <c:majorTickMark val="none"/>
        <c:minorTickMark val="none"/>
        <c:tickLblPos val="none"/>
        <c:crossAx val="264597264"/>
        <c:crosses val="autoZero"/>
        <c:auto val="1"/>
        <c:lblOffset val="100"/>
        <c:baseTimeUnit val="years"/>
      </c:dateAx>
      <c:valAx>
        <c:axId val="26459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9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99-400C-8175-E5E593453114}"/>
            </c:ext>
          </c:extLst>
        </c:ser>
        <c:dLbls>
          <c:showLegendKey val="0"/>
          <c:showVal val="0"/>
          <c:showCatName val="0"/>
          <c:showSerName val="0"/>
          <c:showPercent val="0"/>
          <c:showBubbleSize val="0"/>
        </c:dLbls>
        <c:gapWidth val="150"/>
        <c:axId val="264598440"/>
        <c:axId val="26459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99-400C-8175-E5E593453114}"/>
            </c:ext>
          </c:extLst>
        </c:ser>
        <c:dLbls>
          <c:showLegendKey val="0"/>
          <c:showVal val="0"/>
          <c:showCatName val="0"/>
          <c:showSerName val="0"/>
          <c:showPercent val="0"/>
          <c:showBubbleSize val="0"/>
        </c:dLbls>
        <c:marker val="1"/>
        <c:smooth val="0"/>
        <c:axId val="264598440"/>
        <c:axId val="264598832"/>
      </c:lineChart>
      <c:dateAx>
        <c:axId val="264598440"/>
        <c:scaling>
          <c:orientation val="minMax"/>
        </c:scaling>
        <c:delete val="1"/>
        <c:axPos val="b"/>
        <c:numFmt formatCode="ge" sourceLinked="1"/>
        <c:majorTickMark val="none"/>
        <c:minorTickMark val="none"/>
        <c:tickLblPos val="none"/>
        <c:crossAx val="264598832"/>
        <c:crosses val="autoZero"/>
        <c:auto val="1"/>
        <c:lblOffset val="100"/>
        <c:baseTimeUnit val="years"/>
      </c:dateAx>
      <c:valAx>
        <c:axId val="26459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9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921.96</c:v>
                </c:pt>
                <c:pt idx="1">
                  <c:v>1112.04</c:v>
                </c:pt>
                <c:pt idx="2" formatCode="#,##0.00;&quot;△&quot;#,##0.00">
                  <c:v>0</c:v>
                </c:pt>
                <c:pt idx="3">
                  <c:v>1513.15</c:v>
                </c:pt>
                <c:pt idx="4">
                  <c:v>1410.35</c:v>
                </c:pt>
              </c:numCache>
            </c:numRef>
          </c:val>
          <c:extLst>
            <c:ext xmlns:c16="http://schemas.microsoft.com/office/drawing/2014/chart" uri="{C3380CC4-5D6E-409C-BE32-E72D297353CC}">
              <c16:uniqueId val="{00000000-AF06-4C46-BB4D-7DAEF467B6E9}"/>
            </c:ext>
          </c:extLst>
        </c:ser>
        <c:dLbls>
          <c:showLegendKey val="0"/>
          <c:showVal val="0"/>
          <c:showCatName val="0"/>
          <c:showSerName val="0"/>
          <c:showPercent val="0"/>
          <c:showBubbleSize val="0"/>
        </c:dLbls>
        <c:gapWidth val="150"/>
        <c:axId val="264600008"/>
        <c:axId val="26460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AF06-4C46-BB4D-7DAEF467B6E9}"/>
            </c:ext>
          </c:extLst>
        </c:ser>
        <c:dLbls>
          <c:showLegendKey val="0"/>
          <c:showVal val="0"/>
          <c:showCatName val="0"/>
          <c:showSerName val="0"/>
          <c:showPercent val="0"/>
          <c:showBubbleSize val="0"/>
        </c:dLbls>
        <c:marker val="1"/>
        <c:smooth val="0"/>
        <c:axId val="264600008"/>
        <c:axId val="264600400"/>
      </c:lineChart>
      <c:dateAx>
        <c:axId val="264600008"/>
        <c:scaling>
          <c:orientation val="minMax"/>
        </c:scaling>
        <c:delete val="1"/>
        <c:axPos val="b"/>
        <c:numFmt formatCode="ge" sourceLinked="1"/>
        <c:majorTickMark val="none"/>
        <c:minorTickMark val="none"/>
        <c:tickLblPos val="none"/>
        <c:crossAx val="264600400"/>
        <c:crosses val="autoZero"/>
        <c:auto val="1"/>
        <c:lblOffset val="100"/>
        <c:baseTimeUnit val="years"/>
      </c:dateAx>
      <c:valAx>
        <c:axId val="26460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0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32.85</c:v>
                </c:pt>
                <c:pt idx="1">
                  <c:v>56.3</c:v>
                </c:pt>
                <c:pt idx="2">
                  <c:v>51.38</c:v>
                </c:pt>
                <c:pt idx="3">
                  <c:v>35.86</c:v>
                </c:pt>
                <c:pt idx="4">
                  <c:v>39.57</c:v>
                </c:pt>
              </c:numCache>
            </c:numRef>
          </c:val>
          <c:extLst>
            <c:ext xmlns:c16="http://schemas.microsoft.com/office/drawing/2014/chart" uri="{C3380CC4-5D6E-409C-BE32-E72D297353CC}">
              <c16:uniqueId val="{00000000-9134-462D-B235-A21AE8B254DB}"/>
            </c:ext>
          </c:extLst>
        </c:ser>
        <c:dLbls>
          <c:showLegendKey val="0"/>
          <c:showVal val="0"/>
          <c:showCatName val="0"/>
          <c:showSerName val="0"/>
          <c:showPercent val="0"/>
          <c:showBubbleSize val="0"/>
        </c:dLbls>
        <c:gapWidth val="150"/>
        <c:axId val="264596480"/>
        <c:axId val="26459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9134-462D-B235-A21AE8B254DB}"/>
            </c:ext>
          </c:extLst>
        </c:ser>
        <c:dLbls>
          <c:showLegendKey val="0"/>
          <c:showVal val="0"/>
          <c:showCatName val="0"/>
          <c:showSerName val="0"/>
          <c:showPercent val="0"/>
          <c:showBubbleSize val="0"/>
        </c:dLbls>
        <c:marker val="1"/>
        <c:smooth val="0"/>
        <c:axId val="264596480"/>
        <c:axId val="264595304"/>
      </c:lineChart>
      <c:dateAx>
        <c:axId val="264596480"/>
        <c:scaling>
          <c:orientation val="minMax"/>
        </c:scaling>
        <c:delete val="1"/>
        <c:axPos val="b"/>
        <c:numFmt formatCode="ge" sourceLinked="1"/>
        <c:majorTickMark val="none"/>
        <c:minorTickMark val="none"/>
        <c:tickLblPos val="none"/>
        <c:crossAx val="264595304"/>
        <c:crosses val="autoZero"/>
        <c:auto val="1"/>
        <c:lblOffset val="100"/>
        <c:baseTimeUnit val="years"/>
      </c:dateAx>
      <c:valAx>
        <c:axId val="26459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391.71</c:v>
                </c:pt>
                <c:pt idx="1">
                  <c:v>229.07</c:v>
                </c:pt>
                <c:pt idx="2">
                  <c:v>232.75</c:v>
                </c:pt>
                <c:pt idx="3">
                  <c:v>354.33</c:v>
                </c:pt>
                <c:pt idx="4">
                  <c:v>324.99</c:v>
                </c:pt>
              </c:numCache>
            </c:numRef>
          </c:val>
          <c:extLst>
            <c:ext xmlns:c16="http://schemas.microsoft.com/office/drawing/2014/chart" uri="{C3380CC4-5D6E-409C-BE32-E72D297353CC}">
              <c16:uniqueId val="{00000000-44E9-4086-AA6A-E6A1E003F3CD}"/>
            </c:ext>
          </c:extLst>
        </c:ser>
        <c:dLbls>
          <c:showLegendKey val="0"/>
          <c:showVal val="0"/>
          <c:showCatName val="0"/>
          <c:showSerName val="0"/>
          <c:showPercent val="0"/>
          <c:showBubbleSize val="0"/>
        </c:dLbls>
        <c:gapWidth val="150"/>
        <c:axId val="264593736"/>
        <c:axId val="26757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44E9-4086-AA6A-E6A1E003F3CD}"/>
            </c:ext>
          </c:extLst>
        </c:ser>
        <c:dLbls>
          <c:showLegendKey val="0"/>
          <c:showVal val="0"/>
          <c:showCatName val="0"/>
          <c:showSerName val="0"/>
          <c:showPercent val="0"/>
          <c:showBubbleSize val="0"/>
        </c:dLbls>
        <c:marker val="1"/>
        <c:smooth val="0"/>
        <c:axId val="264593736"/>
        <c:axId val="267578152"/>
      </c:lineChart>
      <c:dateAx>
        <c:axId val="264593736"/>
        <c:scaling>
          <c:orientation val="minMax"/>
        </c:scaling>
        <c:delete val="1"/>
        <c:axPos val="b"/>
        <c:numFmt formatCode="ge" sourceLinked="1"/>
        <c:majorTickMark val="none"/>
        <c:minorTickMark val="none"/>
        <c:tickLblPos val="none"/>
        <c:crossAx val="267578152"/>
        <c:crosses val="autoZero"/>
        <c:auto val="1"/>
        <c:lblOffset val="100"/>
        <c:baseTimeUnit val="years"/>
      </c:dateAx>
      <c:valAx>
        <c:axId val="26757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9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大和村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8">
        <f>データ!S6</f>
        <v>1491</v>
      </c>
      <c r="AM8" s="68"/>
      <c r="AN8" s="68"/>
      <c r="AO8" s="68"/>
      <c r="AP8" s="68"/>
      <c r="AQ8" s="68"/>
      <c r="AR8" s="68"/>
      <c r="AS8" s="68"/>
      <c r="AT8" s="67">
        <f>データ!T6</f>
        <v>88.26</v>
      </c>
      <c r="AU8" s="67"/>
      <c r="AV8" s="67"/>
      <c r="AW8" s="67"/>
      <c r="AX8" s="67"/>
      <c r="AY8" s="67"/>
      <c r="AZ8" s="67"/>
      <c r="BA8" s="67"/>
      <c r="BB8" s="67">
        <f>データ!U6</f>
        <v>16.89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13.11</v>
      </c>
      <c r="Q10" s="67"/>
      <c r="R10" s="67"/>
      <c r="S10" s="67"/>
      <c r="T10" s="67"/>
      <c r="U10" s="67"/>
      <c r="V10" s="67"/>
      <c r="W10" s="67">
        <f>データ!Q6</f>
        <v>100</v>
      </c>
      <c r="X10" s="67"/>
      <c r="Y10" s="67"/>
      <c r="Z10" s="67"/>
      <c r="AA10" s="67"/>
      <c r="AB10" s="67"/>
      <c r="AC10" s="67"/>
      <c r="AD10" s="68">
        <f>データ!R6</f>
        <v>2160</v>
      </c>
      <c r="AE10" s="68"/>
      <c r="AF10" s="68"/>
      <c r="AG10" s="68"/>
      <c r="AH10" s="68"/>
      <c r="AI10" s="68"/>
      <c r="AJ10" s="68"/>
      <c r="AK10" s="2"/>
      <c r="AL10" s="68">
        <f>データ!V6</f>
        <v>192</v>
      </c>
      <c r="AM10" s="68"/>
      <c r="AN10" s="68"/>
      <c r="AO10" s="68"/>
      <c r="AP10" s="68"/>
      <c r="AQ10" s="68"/>
      <c r="AR10" s="68"/>
      <c r="AS10" s="68"/>
      <c r="AT10" s="67">
        <f>データ!W6</f>
        <v>0.08</v>
      </c>
      <c r="AU10" s="67"/>
      <c r="AV10" s="67"/>
      <c r="AW10" s="67"/>
      <c r="AX10" s="67"/>
      <c r="AY10" s="67"/>
      <c r="AZ10" s="67"/>
      <c r="BA10" s="67"/>
      <c r="BB10" s="67">
        <f>データ!X6</f>
        <v>2400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IA0A+CSMqJ9CRIw1FGzGDwpjLngQ/qOfjB93z//lOPxR96qxtZTEeEJDEBJuHuBerhLDDVGPIiHaNCT/4g6kYw==" saltValue="vYNF3B9jinFLQYwTTuDA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465232</v>
      </c>
      <c r="D6" s="33">
        <f t="shared" si="3"/>
        <v>47</v>
      </c>
      <c r="E6" s="33">
        <f t="shared" si="3"/>
        <v>17</v>
      </c>
      <c r="F6" s="33">
        <f t="shared" si="3"/>
        <v>6</v>
      </c>
      <c r="G6" s="33">
        <f t="shared" si="3"/>
        <v>0</v>
      </c>
      <c r="H6" s="33" t="str">
        <f t="shared" si="3"/>
        <v>鹿児島県　大和村</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13.11</v>
      </c>
      <c r="Q6" s="34">
        <f t="shared" si="3"/>
        <v>100</v>
      </c>
      <c r="R6" s="34">
        <f t="shared" si="3"/>
        <v>2160</v>
      </c>
      <c r="S6" s="34">
        <f t="shared" si="3"/>
        <v>1491</v>
      </c>
      <c r="T6" s="34">
        <f t="shared" si="3"/>
        <v>88.26</v>
      </c>
      <c r="U6" s="34">
        <f t="shared" si="3"/>
        <v>16.89</v>
      </c>
      <c r="V6" s="34">
        <f t="shared" si="3"/>
        <v>192</v>
      </c>
      <c r="W6" s="34">
        <f t="shared" si="3"/>
        <v>0.08</v>
      </c>
      <c r="X6" s="34">
        <f t="shared" si="3"/>
        <v>2400</v>
      </c>
      <c r="Y6" s="35">
        <f>IF(Y7="",NA(),Y7)</f>
        <v>106.66</v>
      </c>
      <c r="Z6" s="35">
        <f t="shared" ref="Z6:AH6" si="4">IF(Z7="",NA(),Z7)</f>
        <v>96.14</v>
      </c>
      <c r="AA6" s="35">
        <f t="shared" si="4"/>
        <v>99.13</v>
      </c>
      <c r="AB6" s="35">
        <f t="shared" si="4"/>
        <v>104.7</v>
      </c>
      <c r="AC6" s="35">
        <f t="shared" si="4"/>
        <v>98.21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921.96</v>
      </c>
      <c r="BG6" s="35">
        <f t="shared" ref="BG6:BO6" si="7">IF(BG7="",NA(),BG7)</f>
        <v>1112.04</v>
      </c>
      <c r="BH6" s="34">
        <f t="shared" si="7"/>
        <v>0</v>
      </c>
      <c r="BI6" s="35">
        <f t="shared" si="7"/>
        <v>1513.15</v>
      </c>
      <c r="BJ6" s="35">
        <f t="shared" si="7"/>
        <v>1410.35</v>
      </c>
      <c r="BK6" s="35">
        <f t="shared" si="7"/>
        <v>1741.94</v>
      </c>
      <c r="BL6" s="35">
        <f t="shared" si="7"/>
        <v>1451.54</v>
      </c>
      <c r="BM6" s="35">
        <f t="shared" si="7"/>
        <v>1700.42</v>
      </c>
      <c r="BN6" s="35">
        <f t="shared" si="7"/>
        <v>1491.92</v>
      </c>
      <c r="BO6" s="35">
        <f t="shared" si="7"/>
        <v>1756.26</v>
      </c>
      <c r="BP6" s="34" t="str">
        <f>IF(BP7="","",IF(BP7="-","【-】","【"&amp;SUBSTITUTE(TEXT(BP7,"#,##0.00"),"-","△")&amp;"】"))</f>
        <v>【973.20】</v>
      </c>
      <c r="BQ6" s="35">
        <f>IF(BQ7="",NA(),BQ7)</f>
        <v>32.85</v>
      </c>
      <c r="BR6" s="35">
        <f t="shared" ref="BR6:BZ6" si="8">IF(BR7="",NA(),BR7)</f>
        <v>56.3</v>
      </c>
      <c r="BS6" s="35">
        <f t="shared" si="8"/>
        <v>51.38</v>
      </c>
      <c r="BT6" s="35">
        <f t="shared" si="8"/>
        <v>35.86</v>
      </c>
      <c r="BU6" s="35">
        <f t="shared" si="8"/>
        <v>39.57</v>
      </c>
      <c r="BV6" s="35">
        <f t="shared" si="8"/>
        <v>33.86</v>
      </c>
      <c r="BW6" s="35">
        <f t="shared" si="8"/>
        <v>33.58</v>
      </c>
      <c r="BX6" s="35">
        <f t="shared" si="8"/>
        <v>34.51</v>
      </c>
      <c r="BY6" s="35">
        <f t="shared" si="8"/>
        <v>46.77</v>
      </c>
      <c r="BZ6" s="35">
        <f t="shared" si="8"/>
        <v>45.78</v>
      </c>
      <c r="CA6" s="34" t="str">
        <f>IF(CA7="","",IF(CA7="-","【-】","【"&amp;SUBSTITUTE(TEXT(CA7,"#,##0.00"),"-","△")&amp;"】"))</f>
        <v>【45.14】</v>
      </c>
      <c r="CB6" s="35">
        <f>IF(CB7="",NA(),CB7)</f>
        <v>391.71</v>
      </c>
      <c r="CC6" s="35">
        <f t="shared" ref="CC6:CK6" si="9">IF(CC7="",NA(),CC7)</f>
        <v>229.07</v>
      </c>
      <c r="CD6" s="35">
        <f t="shared" si="9"/>
        <v>232.75</v>
      </c>
      <c r="CE6" s="35">
        <f t="shared" si="9"/>
        <v>354.33</v>
      </c>
      <c r="CF6" s="35">
        <f t="shared" si="9"/>
        <v>324.99</v>
      </c>
      <c r="CG6" s="35">
        <f t="shared" si="9"/>
        <v>510.15</v>
      </c>
      <c r="CH6" s="35">
        <f t="shared" si="9"/>
        <v>514.39</v>
      </c>
      <c r="CI6" s="35">
        <f t="shared" si="9"/>
        <v>476.11</v>
      </c>
      <c r="CJ6" s="35">
        <f t="shared" si="9"/>
        <v>348.75</v>
      </c>
      <c r="CK6" s="35">
        <f t="shared" si="9"/>
        <v>367.7</v>
      </c>
      <c r="CL6" s="34" t="str">
        <f>IF(CL7="","",IF(CL7="-","【-】","【"&amp;SUBSTITUTE(TEXT(CL7,"#,##0.00"),"-","△")&amp;"】"))</f>
        <v>【377.19】</v>
      </c>
      <c r="CM6" s="35">
        <f>IF(CM7="",NA(),CM7)</f>
        <v>44.62</v>
      </c>
      <c r="CN6" s="35">
        <f t="shared" ref="CN6:CV6" si="10">IF(CN7="",NA(),CN7)</f>
        <v>45.13</v>
      </c>
      <c r="CO6" s="35">
        <f t="shared" si="10"/>
        <v>44.62</v>
      </c>
      <c r="CP6" s="35">
        <f t="shared" si="10"/>
        <v>23.08</v>
      </c>
      <c r="CQ6" s="35">
        <f t="shared" si="10"/>
        <v>23.08</v>
      </c>
      <c r="CR6" s="35">
        <f t="shared" si="10"/>
        <v>29.86</v>
      </c>
      <c r="CS6" s="35">
        <f t="shared" si="10"/>
        <v>29.28</v>
      </c>
      <c r="CT6" s="35">
        <f t="shared" si="10"/>
        <v>29.4</v>
      </c>
      <c r="CU6" s="35">
        <f t="shared" si="10"/>
        <v>29.8</v>
      </c>
      <c r="CV6" s="35">
        <f t="shared" si="10"/>
        <v>29.43</v>
      </c>
      <c r="CW6" s="34" t="str">
        <f>IF(CW7="","",IF(CW7="-","【-】","【"&amp;SUBSTITUTE(TEXT(CW7,"#,##0.00"),"-","△")&amp;"】"))</f>
        <v>【33.69】</v>
      </c>
      <c r="CX6" s="35">
        <f>IF(CX7="",NA(),CX7)</f>
        <v>86.89</v>
      </c>
      <c r="CY6" s="35">
        <f t="shared" ref="CY6:DG6" si="11">IF(CY7="",NA(),CY7)</f>
        <v>93.46</v>
      </c>
      <c r="CZ6" s="35">
        <f t="shared" si="11"/>
        <v>93.4</v>
      </c>
      <c r="DA6" s="35">
        <f t="shared" si="11"/>
        <v>91.37</v>
      </c>
      <c r="DB6" s="35">
        <f t="shared" si="11"/>
        <v>93.75</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465232</v>
      </c>
      <c r="D7" s="37">
        <v>47</v>
      </c>
      <c r="E7" s="37">
        <v>17</v>
      </c>
      <c r="F7" s="37">
        <v>6</v>
      </c>
      <c r="G7" s="37">
        <v>0</v>
      </c>
      <c r="H7" s="37" t="s">
        <v>97</v>
      </c>
      <c r="I7" s="37" t="s">
        <v>98</v>
      </c>
      <c r="J7" s="37" t="s">
        <v>99</v>
      </c>
      <c r="K7" s="37" t="s">
        <v>100</v>
      </c>
      <c r="L7" s="37" t="s">
        <v>101</v>
      </c>
      <c r="M7" s="37" t="s">
        <v>102</v>
      </c>
      <c r="N7" s="38" t="s">
        <v>103</v>
      </c>
      <c r="O7" s="38" t="s">
        <v>104</v>
      </c>
      <c r="P7" s="38">
        <v>13.11</v>
      </c>
      <c r="Q7" s="38">
        <v>100</v>
      </c>
      <c r="R7" s="38">
        <v>2160</v>
      </c>
      <c r="S7" s="38">
        <v>1491</v>
      </c>
      <c r="T7" s="38">
        <v>88.26</v>
      </c>
      <c r="U7" s="38">
        <v>16.89</v>
      </c>
      <c r="V7" s="38">
        <v>192</v>
      </c>
      <c r="W7" s="38">
        <v>0.08</v>
      </c>
      <c r="X7" s="38">
        <v>2400</v>
      </c>
      <c r="Y7" s="38">
        <v>106.66</v>
      </c>
      <c r="Z7" s="38">
        <v>96.14</v>
      </c>
      <c r="AA7" s="38">
        <v>99.13</v>
      </c>
      <c r="AB7" s="38">
        <v>104.7</v>
      </c>
      <c r="AC7" s="38">
        <v>98.21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921.96</v>
      </c>
      <c r="BG7" s="38">
        <v>1112.04</v>
      </c>
      <c r="BH7" s="38">
        <v>0</v>
      </c>
      <c r="BI7" s="38">
        <v>1513.15</v>
      </c>
      <c r="BJ7" s="38">
        <v>1410.35</v>
      </c>
      <c r="BK7" s="38">
        <v>1741.94</v>
      </c>
      <c r="BL7" s="38">
        <v>1451.54</v>
      </c>
      <c r="BM7" s="38">
        <v>1700.42</v>
      </c>
      <c r="BN7" s="38">
        <v>1491.92</v>
      </c>
      <c r="BO7" s="38">
        <v>1756.26</v>
      </c>
      <c r="BP7" s="38">
        <v>973.2</v>
      </c>
      <c r="BQ7" s="38">
        <v>32.85</v>
      </c>
      <c r="BR7" s="38">
        <v>56.3</v>
      </c>
      <c r="BS7" s="38">
        <v>51.38</v>
      </c>
      <c r="BT7" s="38">
        <v>35.86</v>
      </c>
      <c r="BU7" s="38">
        <v>39.57</v>
      </c>
      <c r="BV7" s="38">
        <v>33.86</v>
      </c>
      <c r="BW7" s="38">
        <v>33.58</v>
      </c>
      <c r="BX7" s="38">
        <v>34.51</v>
      </c>
      <c r="BY7" s="38">
        <v>46.77</v>
      </c>
      <c r="BZ7" s="38">
        <v>45.78</v>
      </c>
      <c r="CA7" s="38">
        <v>45.14</v>
      </c>
      <c r="CB7" s="38">
        <v>391.71</v>
      </c>
      <c r="CC7" s="38">
        <v>229.07</v>
      </c>
      <c r="CD7" s="38">
        <v>232.75</v>
      </c>
      <c r="CE7" s="38">
        <v>354.33</v>
      </c>
      <c r="CF7" s="38">
        <v>324.99</v>
      </c>
      <c r="CG7" s="38">
        <v>510.15</v>
      </c>
      <c r="CH7" s="38">
        <v>514.39</v>
      </c>
      <c r="CI7" s="38">
        <v>476.11</v>
      </c>
      <c r="CJ7" s="38">
        <v>348.75</v>
      </c>
      <c r="CK7" s="38">
        <v>367.7</v>
      </c>
      <c r="CL7" s="38">
        <v>377.19</v>
      </c>
      <c r="CM7" s="38">
        <v>44.62</v>
      </c>
      <c r="CN7" s="38">
        <v>45.13</v>
      </c>
      <c r="CO7" s="38">
        <v>44.62</v>
      </c>
      <c r="CP7" s="38">
        <v>23.08</v>
      </c>
      <c r="CQ7" s="38">
        <v>23.08</v>
      </c>
      <c r="CR7" s="38">
        <v>29.86</v>
      </c>
      <c r="CS7" s="38">
        <v>29.28</v>
      </c>
      <c r="CT7" s="38">
        <v>29.4</v>
      </c>
      <c r="CU7" s="38">
        <v>29.8</v>
      </c>
      <c r="CV7" s="38">
        <v>29.43</v>
      </c>
      <c r="CW7" s="38">
        <v>33.69</v>
      </c>
      <c r="CX7" s="38">
        <v>86.89</v>
      </c>
      <c r="CY7" s="38">
        <v>93.46</v>
      </c>
      <c r="CZ7" s="38">
        <v>93.4</v>
      </c>
      <c r="DA7" s="38">
        <v>91.37</v>
      </c>
      <c r="DB7" s="38">
        <v>93.75</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2020-01-27T02:49:33Z</cp:lastPrinted>
  <dcterms:created xsi:type="dcterms:W3CDTF">2019-12-05T05:26:09Z</dcterms:created>
  <dcterms:modified xsi:type="dcterms:W3CDTF">2020-02-27T00:08:24Z</dcterms:modified>
  <cp:category/>
</cp:coreProperties>
</file>