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3_長島町【済】\"/>
    </mc:Choice>
  </mc:AlternateContent>
  <workbookProtection workbookAlgorithmName="SHA-512" workbookHashValue="aTajDNbKRNEggPOKla7sXjHDknpaMEjCDeQiQOJbgko0L9jd3dIF70PAvsh4KcUGIXI5rpvSR3jPVhES9waPzQ==" workbookSaltValue="a03npzCzurpT4VHx79K6eA==" workbookSpinCount="100000" lockStructure="1"/>
  <bookViews>
    <workbookView xWindow="0" yWindow="0" windowWidth="15360" windowHeight="7635"/>
  </bookViews>
  <sheets>
    <sheet name="法非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10" i="4"/>
  <c r="BB8" i="4"/>
  <c r="AT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<sst xmlns="http://schemas.openxmlformats.org/spreadsheetml/2006/main" count="225" uniqueCount="112">
  <si>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</si>
  <si>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</si>
  <si>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</si>
  <si>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</si>
  <si>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</si>
  <si>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</si>
  <si>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</si>
  <si>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</si>
  <si>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</si>
  <si>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</si>
  <si>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</si>
  <si>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</si>
  <si>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</si>
  <si>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</si>
  <si>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</si>
  <si>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</si>
  <si>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</si>
  <si>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</si>
  <si>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</si>
  <si>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</si>
  <si>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</si>
  <si>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</si>
  <si>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</si>
  <si>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</si>
  <si>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</si>
  <si>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</si>
  <si>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</si>
  <si>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</si>
  <si>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</si>
  <si>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</si>
  <si>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</si>
  <si>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</si>
  <si>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</si>
  <si>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</si>
  <si>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</si>
  <si>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</si>
  <si>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</si>
  <si>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</si>
  <si>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</si>
  <si>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</si>
  <si>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</si>
  <si>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</si>
  <si>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</si>
  <si>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</si>
  <si>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</si>
  <si>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</si>
  <si>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</si>
  <si>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</si>
  <si>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</si>
  <si>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</si>
  <si>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</si>
  <si>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</si>
  <si>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</si>
  <si>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</si>
  <si>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</si>
  <si>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</si>
  <si>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</si>
  <si>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</si>
  <si>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</si>
  <si>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</si>
  <si>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</si>
  <si>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</si>
  <si>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</si>
  <si>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</si>
  <si>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</si>
  <si>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</si>
  <si>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</si>
  <si>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</si>
  <si>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</si>
  <si>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</si>
  <si>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</si>
  <si>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</si>
  <si>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</si>
  <si>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</si>
  <si>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</si>
  <si>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</si>
  <si>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</si>
  <si>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</si>
  <si>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</si>
  <si>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</si>
  <si>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</si>
  <si>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</si>
  <si>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</si>
  <si>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</si>
  <si>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</si>
  <si>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</si>
  <si>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</si>
  <si>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</si>
  <si>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</si>
  <si>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</si>
  <si>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</si>
  <si>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</si>
  <si>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</si>
  <si>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</si>
  <si>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</si>
  <si>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</si>
  <si>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</si>
  <si>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</si>
  <si>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</si>
  <si>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</si>
  <si>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</si>
  <si>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</si>
  <si>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</si>
  <si>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</si>
  <si>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</si>
  <si>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</si>
  <si>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</si>
  <si>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</si>
  <si>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</si>
  <si>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水道施設の更新を計画的に行っており，前年度までは管路更新を重点に実施した結果，管路更新率の値は上昇傾向であったが，本年度については，電気設備の更新を実施したことにより管路更新率としては低下している状況である。近年では，類似団体平均を大きく上回っている。今後も老朽化の状況に応じた計画的な対策を進める必要がある。</t>
    <rPh sb="1" eb="3">
      <t>カンロ</t>
    </rPh>
    <rPh sb="3" eb="5">
      <t>コウシン</t>
    </rPh>
    <rPh sb="5" eb="6">
      <t>リツ</t>
    </rPh>
    <rPh sb="82" eb="85">
      <t>ケイカクテキ</t>
    </rPh>
    <rPh sb="86" eb="87">
      <t>オコナ</t>
    </rPh>
    <rPh sb="92" eb="94">
      <t>ゼンネン</t>
    </rPh>
    <rPh sb="94" eb="95">
      <t>ド</t>
    </rPh>
    <rPh sb="98" eb="100">
      <t>カンロ</t>
    </rPh>
    <rPh sb="100" eb="102">
      <t>コウシン</t>
    </rPh>
    <rPh sb="103" eb="105">
      <t>ジュウテン</t>
    </rPh>
    <rPh sb="106" eb="108">
      <t>ジッシ</t>
    </rPh>
    <rPh sb="110" eb="112">
      <t>ケッカ</t>
    </rPh>
    <rPh sb="121" eb="123">
      <t>ジョウショウ</t>
    </rPh>
    <rPh sb="123" eb="125">
      <t>ケイコウ</t>
    </rPh>
    <rPh sb="131" eb="134">
      <t>ホンネンド</t>
    </rPh>
    <rPh sb="140" eb="142">
      <t>デンキ</t>
    </rPh>
    <rPh sb="142" eb="144">
      <t>セツビ</t>
    </rPh>
    <rPh sb="145" eb="147">
      <t>コウシン</t>
    </rPh>
    <rPh sb="148" eb="150">
      <t>ジッシ</t>
    </rPh>
    <rPh sb="157" eb="159">
      <t>カンロ</t>
    </rPh>
    <rPh sb="159" eb="161">
      <t>コウシン</t>
    </rPh>
    <rPh sb="161" eb="162">
      <t>リツ</t>
    </rPh>
    <rPh sb="166" eb="168">
      <t>テイカ</t>
    </rPh>
    <rPh sb="172" eb="174">
      <t>ジョウキョウ</t>
    </rPh>
    <rPh sb="178" eb="180">
      <t>キンネン</t>
    </rPh>
    <rPh sb="217" eb="219">
      <t>タイサク</t>
    </rPh>
    <phoneticPr fontId="4"/>
  </si>
  <si>
    <t>　平成30年度は，収益的収支比率及び料金回収率は，若干低下したものの，他についてはほぼ横ばいの数値となった。類似の団体と比較しても高水準であることから給水収益に繋がっているといえる。
　管路更新については，率としては低下したが，電気設備の整備等を実施し，老朽化対策を図った結果であり，近年は，類似団体を上回るペースで取り組みを進めているところであることから，今後も老朽化の状況に応じた計画的な対策を進める必要がある。</t>
    <rPh sb="1" eb="3">
      <t>ヘイセイ</t>
    </rPh>
    <rPh sb="5" eb="7">
      <t>ネンド</t>
    </rPh>
    <rPh sb="9" eb="11">
      <t>シュウエキ</t>
    </rPh>
    <rPh sb="11" eb="12">
      <t>テキ</t>
    </rPh>
    <rPh sb="12" eb="14">
      <t>シュウシ</t>
    </rPh>
    <rPh sb="14" eb="16">
      <t>ヒリツ</t>
    </rPh>
    <rPh sb="16" eb="17">
      <t>オヨ</t>
    </rPh>
    <rPh sb="18" eb="20">
      <t>リョウキン</t>
    </rPh>
    <rPh sb="20" eb="22">
      <t>カイシュウ</t>
    </rPh>
    <rPh sb="22" eb="23">
      <t>リツ</t>
    </rPh>
    <rPh sb="25" eb="27">
      <t>ジャッカン</t>
    </rPh>
    <rPh sb="27" eb="29">
      <t>テイカ</t>
    </rPh>
    <rPh sb="35" eb="36">
      <t>タ</t>
    </rPh>
    <rPh sb="43" eb="44">
      <t>ヨコ</t>
    </rPh>
    <rPh sb="47" eb="49">
      <t>スウチ</t>
    </rPh>
    <rPh sb="54" eb="56">
      <t>ルイジ</t>
    </rPh>
    <rPh sb="57" eb="59">
      <t>ダンタイ</t>
    </rPh>
    <rPh sb="60" eb="62">
      <t>ヒカク</t>
    </rPh>
    <rPh sb="65" eb="66">
      <t>タカ</t>
    </rPh>
    <rPh sb="66" eb="68">
      <t>スイジュン</t>
    </rPh>
    <rPh sb="75" eb="77">
      <t>キュウスイ</t>
    </rPh>
    <rPh sb="77" eb="79">
      <t>シュウエキ</t>
    </rPh>
    <rPh sb="80" eb="81">
      <t>ツナ</t>
    </rPh>
    <rPh sb="103" eb="104">
      <t>リツ</t>
    </rPh>
    <rPh sb="108" eb="110">
      <t>テイカ</t>
    </rPh>
    <rPh sb="114" eb="116">
      <t>デンキ</t>
    </rPh>
    <rPh sb="116" eb="118">
      <t>セツビ</t>
    </rPh>
    <rPh sb="119" eb="121">
      <t>セイビ</t>
    </rPh>
    <rPh sb="121" eb="122">
      <t>トウ</t>
    </rPh>
    <rPh sb="123" eb="125">
      <t>ジッシ</t>
    </rPh>
    <rPh sb="127" eb="130">
      <t>ロウキュウカ</t>
    </rPh>
    <rPh sb="130" eb="132">
      <t>タイサク</t>
    </rPh>
    <rPh sb="133" eb="134">
      <t>ハカ</t>
    </rPh>
    <rPh sb="136" eb="138">
      <t>ケッカ</t>
    </rPh>
    <rPh sb="142" eb="144">
      <t>キンネン</t>
    </rPh>
    <rPh sb="196" eb="198">
      <t>タイサク</t>
    </rPh>
    <phoneticPr fontId="4"/>
  </si>
  <si>
    <t>①収益的収支比率
　前年度から地方債償還金等の増加に伴い，前年度より約７ポイント減となっている。今後も老朽化に伴う修繕費等の増加が見込まれることから計画的な経営に努める必要がある。
④企業債残高対給水収益比率
　類似団体と比較して低い数値であるが，前年度同様，簡易水道再編推進整備事業の実施による企業債発行額の増により上昇傾向にある。今後は，企業債の借入れの抑制を図りながら，引き続き計画的な経営運営に努める必要がある。　　　　　　　　　　　　　　　　　　　
⑤料金回収率
　２年続けての回収率低下となり，前年度より８ポイント減となったが，類似団体と比較して高い数値となっている。今後，給水に係る費用削減等改善点を調査・研究しし，健全経営を図るため適正な料金収入を確保するよう努める必要がある。
⑥給水原価
　数値としては，近年，上昇傾向にあり，類似団体と比較して低い状態で推移している。今後，老朽化に伴う修繕費等の増加や人口減少に伴う有収水量の減少等により，当該値が増加する可能性もあるため，さらなる合理化に努める必要がある。
⑦施設利用率
　近年は類似団体及び全国平均値に近い数値を示している。人口の減少・高齢化に伴い，施設への加入率も伸び悩んでいるところであるが，横ばいの数値となっている。
⑧有収率
　ほぼ約100％に近い数値を維持しており，他の類似団体と比較して20％以上上回っており，施設の稼動状況が収益に反映されていると言える。</t>
    <rPh sb="1" eb="3">
      <t>シュウエキ</t>
    </rPh>
    <rPh sb="3" eb="4">
      <t>テキ</t>
    </rPh>
    <rPh sb="4" eb="6">
      <t>シュウシ</t>
    </rPh>
    <rPh sb="6" eb="8">
      <t>ヒリツ</t>
    </rPh>
    <rPh sb="10" eb="11">
      <t>ゼン</t>
    </rPh>
    <rPh sb="11" eb="13">
      <t>ネンド</t>
    </rPh>
    <rPh sb="15" eb="18">
      <t>チホウサイ</t>
    </rPh>
    <rPh sb="18" eb="20">
      <t>ショウカン</t>
    </rPh>
    <rPh sb="20" eb="21">
      <t>キン</t>
    </rPh>
    <rPh sb="21" eb="22">
      <t>トウ</t>
    </rPh>
    <rPh sb="23" eb="25">
      <t>ゾウカ</t>
    </rPh>
    <rPh sb="26" eb="27">
      <t>トモナ</t>
    </rPh>
    <rPh sb="31" eb="32">
      <t>ド</t>
    </rPh>
    <rPh sb="34" eb="35">
      <t>ヤク</t>
    </rPh>
    <rPh sb="40" eb="41">
      <t>ゲン</t>
    </rPh>
    <rPh sb="48" eb="50">
      <t>コンゴ</t>
    </rPh>
    <rPh sb="51" eb="54">
      <t>ロウキュウカ</t>
    </rPh>
    <rPh sb="55" eb="56">
      <t>トモナ</t>
    </rPh>
    <rPh sb="57" eb="59">
      <t>シュウゼン</t>
    </rPh>
    <rPh sb="59" eb="60">
      <t>ヒ</t>
    </rPh>
    <rPh sb="60" eb="61">
      <t>トウ</t>
    </rPh>
    <rPh sb="62" eb="64">
      <t>ゾウカ</t>
    </rPh>
    <rPh sb="65" eb="67">
      <t>ミコ</t>
    </rPh>
    <rPh sb="74" eb="77">
      <t>ケイカクテキ</t>
    </rPh>
    <rPh sb="78" eb="80">
      <t>ケイエイ</t>
    </rPh>
    <rPh sb="81" eb="82">
      <t>ツト</t>
    </rPh>
    <rPh sb="84" eb="86">
      <t>ヒツヨウ</t>
    </rPh>
    <rPh sb="92" eb="94">
      <t>キギョウ</t>
    </rPh>
    <rPh sb="94" eb="95">
      <t>サイ</t>
    </rPh>
    <rPh sb="95" eb="97">
      <t>ザンダカ</t>
    </rPh>
    <rPh sb="97" eb="98">
      <t>タイ</t>
    </rPh>
    <rPh sb="98" eb="100">
      <t>キュウスイ</t>
    </rPh>
    <rPh sb="100" eb="102">
      <t>シュウエキ</t>
    </rPh>
    <rPh sb="102" eb="104">
      <t>ヒリツ</t>
    </rPh>
    <rPh sb="124" eb="127">
      <t>ゼンネンド</t>
    </rPh>
    <rPh sb="127" eb="129">
      <t>ドウヨウ</t>
    </rPh>
    <rPh sb="130" eb="132">
      <t>カンイ</t>
    </rPh>
    <rPh sb="132" eb="134">
      <t>スイドウ</t>
    </rPh>
    <rPh sb="134" eb="136">
      <t>サイヘン</t>
    </rPh>
    <rPh sb="136" eb="138">
      <t>スイシン</t>
    </rPh>
    <rPh sb="138" eb="140">
      <t>セイビ</t>
    </rPh>
    <rPh sb="167" eb="169">
      <t>コンゴ</t>
    </rPh>
    <rPh sb="231" eb="233">
      <t>リョウキン</t>
    </rPh>
    <rPh sb="233" eb="235">
      <t>カイシュウ</t>
    </rPh>
    <rPh sb="235" eb="236">
      <t>リツ</t>
    </rPh>
    <rPh sb="239" eb="240">
      <t>ネン</t>
    </rPh>
    <rPh sb="240" eb="241">
      <t>ツヅ</t>
    </rPh>
    <rPh sb="244" eb="246">
      <t>カイシュウ</t>
    </rPh>
    <rPh sb="246" eb="247">
      <t>リツ</t>
    </rPh>
    <rPh sb="247" eb="249">
      <t>テイカ</t>
    </rPh>
    <rPh sb="263" eb="264">
      <t>ゲン</t>
    </rPh>
    <rPh sb="270" eb="272">
      <t>ルイジ</t>
    </rPh>
    <rPh sb="272" eb="274">
      <t>ダンタイ</t>
    </rPh>
    <rPh sb="275" eb="277">
      <t>ヒカク</t>
    </rPh>
    <rPh sb="279" eb="280">
      <t>タカ</t>
    </rPh>
    <rPh sb="281" eb="283">
      <t>スウチ</t>
    </rPh>
    <rPh sb="290" eb="292">
      <t>コンゴ</t>
    </rPh>
    <rPh sb="293" eb="295">
      <t>キュウスイ</t>
    </rPh>
    <rPh sb="296" eb="297">
      <t>カカ</t>
    </rPh>
    <rPh sb="298" eb="300">
      <t>ヒヨウ</t>
    </rPh>
    <rPh sb="300" eb="303">
      <t>サクゲントウ</t>
    </rPh>
    <rPh sb="303" eb="306">
      <t>カイゼンテン</t>
    </rPh>
    <rPh sb="307" eb="309">
      <t>チョウサ</t>
    </rPh>
    <rPh sb="310" eb="312">
      <t>ケンキュウ</t>
    </rPh>
    <rPh sb="315" eb="317">
      <t>ケンゼン</t>
    </rPh>
    <rPh sb="317" eb="319">
      <t>ケイエイ</t>
    </rPh>
    <rPh sb="320" eb="321">
      <t>ハカ</t>
    </rPh>
    <rPh sb="324" eb="326">
      <t>テキセイ</t>
    </rPh>
    <rPh sb="327" eb="329">
      <t>リョウキン</t>
    </rPh>
    <rPh sb="329" eb="331">
      <t>シュウニュウ</t>
    </rPh>
    <rPh sb="332" eb="334">
      <t>カクホ</t>
    </rPh>
    <rPh sb="338" eb="339">
      <t>ツト</t>
    </rPh>
    <rPh sb="341" eb="343">
      <t>ヒツヨウ</t>
    </rPh>
    <rPh sb="349" eb="351">
      <t>キュウスイ</t>
    </rPh>
    <rPh sb="351" eb="353">
      <t>ゲンカ</t>
    </rPh>
    <rPh sb="355" eb="357">
      <t>スウチ</t>
    </rPh>
    <rPh sb="362" eb="364">
      <t>キンネン</t>
    </rPh>
    <rPh sb="378" eb="380">
      <t>ヒカク</t>
    </rPh>
    <rPh sb="382" eb="383">
      <t>ヒク</t>
    </rPh>
    <rPh sb="384" eb="386">
      <t>ジョウタイ</t>
    </rPh>
    <rPh sb="387" eb="389">
      <t>スイイ</t>
    </rPh>
    <rPh sb="394" eb="396">
      <t>コンゴ</t>
    </rPh>
    <rPh sb="430" eb="432">
      <t>トウガイ</t>
    </rPh>
    <rPh sb="432" eb="433">
      <t>アタイ</t>
    </rPh>
    <rPh sb="466" eb="468">
      <t>シセツ</t>
    </rPh>
    <rPh sb="468" eb="471">
      <t>リヨウリツ</t>
    </rPh>
    <rPh sb="473" eb="475">
      <t>キンネン</t>
    </rPh>
    <rPh sb="476" eb="478">
      <t>ルイジ</t>
    </rPh>
    <rPh sb="478" eb="480">
      <t>ダンタイ</t>
    </rPh>
    <rPh sb="480" eb="481">
      <t>オヨ</t>
    </rPh>
    <rPh sb="482" eb="484">
      <t>ゼンコク</t>
    </rPh>
    <rPh sb="484" eb="486">
      <t>ヘイキン</t>
    </rPh>
    <rPh sb="486" eb="487">
      <t>アタイ</t>
    </rPh>
    <rPh sb="488" eb="489">
      <t>チカ</t>
    </rPh>
    <rPh sb="491" eb="492">
      <t>アタイ</t>
    </rPh>
    <rPh sb="493" eb="494">
      <t>シメ</t>
    </rPh>
    <rPh sb="499" eb="501">
      <t>ジンコウ</t>
    </rPh>
    <rPh sb="502" eb="504">
      <t>ゲンショウ</t>
    </rPh>
    <rPh sb="505" eb="508">
      <t>コウレイカ</t>
    </rPh>
    <rPh sb="509" eb="510">
      <t>トモナ</t>
    </rPh>
    <rPh sb="512" eb="514">
      <t>シセツ</t>
    </rPh>
    <rPh sb="516" eb="518">
      <t>カニュウ</t>
    </rPh>
    <rPh sb="518" eb="519">
      <t>リツ</t>
    </rPh>
    <rPh sb="520" eb="521">
      <t>ノ</t>
    </rPh>
    <rPh sb="522" eb="523">
      <t>ナヤ</t>
    </rPh>
    <rPh sb="535" eb="536">
      <t>ヨコ</t>
    </rPh>
    <rPh sb="539" eb="541">
      <t>スウチ</t>
    </rPh>
    <rPh sb="550" eb="551">
      <t>ユウ</t>
    </rPh>
    <rPh sb="551" eb="552">
      <t>シュウ</t>
    </rPh>
    <rPh sb="552" eb="553">
      <t>リツ</t>
    </rPh>
    <rPh sb="557" eb="558">
      <t>ヤク</t>
    </rPh>
    <rPh sb="563" eb="564">
      <t>チカ</t>
    </rPh>
    <rPh sb="565" eb="567">
      <t>スウチ</t>
    </rPh>
    <rPh sb="568" eb="570">
      <t>イジ</t>
    </rPh>
    <rPh sb="575" eb="576">
      <t>タ</t>
    </rPh>
    <rPh sb="577" eb="579">
      <t>ルイジ</t>
    </rPh>
    <rPh sb="579" eb="581">
      <t>ダンタイ</t>
    </rPh>
    <rPh sb="582" eb="584">
      <t>ヒカク</t>
    </rPh>
    <rPh sb="589" eb="591">
      <t>イジョウ</t>
    </rPh>
    <rPh sb="598" eb="600">
      <t>シセツ</t>
    </rPh>
    <rPh sb="601" eb="603">
      <t>カドウ</t>
    </rPh>
    <rPh sb="603" eb="605">
      <t>ジョウキョウ</t>
    </rPh>
    <rPh sb="606" eb="608">
      <t>シュウエキ</t>
    </rPh>
    <rPh sb="609" eb="611">
      <t>ハンエイ</t>
    </rPh>
    <rPh sb="617" eb="618">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</si>
</sst>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c:v>
                </c:pt>
                <c:pt idx="1">
                  <c:v>3.06</c:v>
                </c:pt>
                <c:pt idx="2">
                  <c:v>3.03</c:v>
                </c:pt>
                <c:pt idx="3">
                  <c:v>3.52</c:v>
                </c:pt>
                <c:pt idx="4">
                  <c:v>1.45</c:v>
                </c:pt>
              </c:numCache>
            </c:numRef>
          </c:val>
          <c:extLst>
            <c:ext xmlns:c16="http://schemas.microsoft.com/office/drawing/2014/chart" uri="{C3380CC4-5D6E-409C-BE32-E72D297353CC}">
              <c16:uniqueId val="{00000000-5B74-411D-B762-19DDCFEECECD}"/>
            </c:ext>
          </c:extLst>
        </c:ser>
        <c:dLbls>
          <c:showLegendKey val="0"/>
          <c:showVal val="0"/>
          <c:showCatName val="0"/>
          <c:showSerName val="0"/>
          <c:showPercent val="0"/>
          <c:showBubbleSize val="0"/>
        </c:dLbls>
        <c:gapWidth val="150"/>
        <c:axId val="246631760"/>
        <c:axId val="2463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5B74-411D-B762-19DDCFEECECD}"/>
            </c:ext>
          </c:extLst>
        </c:ser>
        <c:dLbls>
          <c:showLegendKey val="0"/>
          <c:showVal val="0"/>
          <c:showCatName val="0"/>
          <c:showSerName val="0"/>
          <c:showPercent val="0"/>
          <c:showBubbleSize val="0"/>
        </c:dLbls>
        <c:marker val="1"/>
        <c:smooth val="0"/>
        <c:axId val="246631760"/>
        <c:axId val="246328832"/>
      </c:lineChart>
      <c:dateAx>
        <c:axId val="246631760"/>
        <c:scaling>
          <c:orientation val="minMax"/>
        </c:scaling>
        <c:delete val="1"/>
        <c:axPos val="b"/>
        <c:numFmt formatCode="ge" sourceLinked="1"/>
        <c:majorTickMark val="none"/>
        <c:minorTickMark val="none"/>
        <c:tickLblPos val="none"/>
        <c:crossAx val="246328832"/>
        <c:crosses val="autoZero"/>
        <c:auto val="1"/>
        <c:lblOffset val="100"/>
        <c:baseTimeUnit val="years"/>
      </c:dateAx>
      <c:valAx>
        <c:axId val="2463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42.41</c:v>
                </c:pt>
                <c:pt idx="1">
                  <c:v>58.6</c:v>
                </c:pt>
                <c:pt idx="2">
                  <c:v>59.17</c:v>
                </c:pt>
                <c:pt idx="3">
                  <c:v>58.41</c:v>
                </c:pt>
                <c:pt idx="4">
                  <c:v>58</c:v>
                </c:pt>
              </c:numCache>
            </c:numRef>
          </c:val>
          <c:extLst>
            <c:ext xmlns:c16="http://schemas.microsoft.com/office/drawing/2014/chart" uri="{C3380CC4-5D6E-409C-BE32-E72D297353CC}">
              <c16:uniqueId val="{00000000-25F2-479A-A578-31DF7CDA9938}"/>
            </c:ext>
          </c:extLst>
        </c:ser>
        <c:dLbls>
          <c:showLegendKey val="0"/>
          <c:showVal val="0"/>
          <c:showCatName val="0"/>
          <c:showSerName val="0"/>
          <c:showPercent val="0"/>
          <c:showBubbleSize val="0"/>
        </c:dLbls>
        <c:gapWidth val="150"/>
        <c:axId val="246884968"/>
        <c:axId val="24688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25F2-479A-A578-31DF7CDA9938}"/>
            </c:ext>
          </c:extLst>
        </c:ser>
        <c:dLbls>
          <c:showLegendKey val="0"/>
          <c:showVal val="0"/>
          <c:showCatName val="0"/>
          <c:showSerName val="0"/>
          <c:showPercent val="0"/>
          <c:showBubbleSize val="0"/>
        </c:dLbls>
        <c:marker val="1"/>
        <c:smooth val="0"/>
        <c:axId val="246884968"/>
        <c:axId val="246885360"/>
      </c:lineChart>
      <c:dateAx>
        <c:axId val="246884968"/>
        <c:scaling>
          <c:orientation val="minMax"/>
        </c:scaling>
        <c:delete val="1"/>
        <c:axPos val="b"/>
        <c:numFmt formatCode="ge" sourceLinked="1"/>
        <c:majorTickMark val="none"/>
        <c:minorTickMark val="none"/>
        <c:tickLblPos val="none"/>
        <c:crossAx val="246885360"/>
        <c:crosses val="autoZero"/>
        <c:auto val="1"/>
        <c:lblOffset val="100"/>
        <c:baseTimeUnit val="years"/>
      </c:dateAx>
      <c:valAx>
        <c:axId val="2468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8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99.39</c:v>
                </c:pt>
                <c:pt idx="1">
                  <c:v>99.45</c:v>
                </c:pt>
                <c:pt idx="2">
                  <c:v>99.45</c:v>
                </c:pt>
                <c:pt idx="3">
                  <c:v>99.52</c:v>
                </c:pt>
                <c:pt idx="4">
                  <c:v>99.52</c:v>
                </c:pt>
              </c:numCache>
            </c:numRef>
          </c:val>
          <c:extLst>
            <c:ext xmlns:c16="http://schemas.microsoft.com/office/drawing/2014/chart" uri="{C3380CC4-5D6E-409C-BE32-E72D297353CC}">
              <c16:uniqueId val="{00000000-7AEB-4370-8D6A-84031B0CE964}"/>
            </c:ext>
          </c:extLst>
        </c:ser>
        <c:dLbls>
          <c:showLegendKey val="0"/>
          <c:showVal val="0"/>
          <c:showCatName val="0"/>
          <c:showSerName val="0"/>
          <c:showPercent val="0"/>
          <c:showBubbleSize val="0"/>
        </c:dLbls>
        <c:gapWidth val="150"/>
        <c:axId val="246886536"/>
        <c:axId val="2468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7AEB-4370-8D6A-84031B0CE964}"/>
            </c:ext>
          </c:extLst>
        </c:ser>
        <c:dLbls>
          <c:showLegendKey val="0"/>
          <c:showVal val="0"/>
          <c:showCatName val="0"/>
          <c:showSerName val="0"/>
          <c:showPercent val="0"/>
          <c:showBubbleSize val="0"/>
        </c:dLbls>
        <c:marker val="1"/>
        <c:smooth val="0"/>
        <c:axId val="246886536"/>
        <c:axId val="246886928"/>
      </c:lineChart>
      <c:dateAx>
        <c:axId val="246886536"/>
        <c:scaling>
          <c:orientation val="minMax"/>
        </c:scaling>
        <c:delete val="1"/>
        <c:axPos val="b"/>
        <c:numFmt formatCode="ge" sourceLinked="1"/>
        <c:majorTickMark val="none"/>
        <c:minorTickMark val="none"/>
        <c:tickLblPos val="none"/>
        <c:crossAx val="246886928"/>
        <c:crosses val="autoZero"/>
        <c:auto val="1"/>
        <c:lblOffset val="100"/>
        <c:baseTimeUnit val="years"/>
      </c:dateAx>
      <c:valAx>
        <c:axId val="2468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8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104.12</c:v>
                </c:pt>
                <c:pt idx="1">
                  <c:v>105.53</c:v>
                </c:pt>
                <c:pt idx="2">
                  <c:v>106.17</c:v>
                </c:pt>
                <c:pt idx="3">
                  <c:v>94.06</c:v>
                </c:pt>
                <c:pt idx="4">
                  <c:v>86.92</c:v>
                </c:pt>
              </c:numCache>
            </c:numRef>
          </c:val>
          <c:extLst>
            <c:ext xmlns:c16="http://schemas.microsoft.com/office/drawing/2014/chart" uri="{C3380CC4-5D6E-409C-BE32-E72D297353CC}">
              <c16:uniqueId val="{00000000-3B1C-4CEB-849D-2E70E9986E27}"/>
            </c:ext>
          </c:extLst>
        </c:ser>
        <c:dLbls>
          <c:showLegendKey val="0"/>
          <c:showVal val="0"/>
          <c:showCatName val="0"/>
          <c:showSerName val="0"/>
          <c:showPercent val="0"/>
          <c:showBubbleSize val="0"/>
        </c:dLbls>
        <c:gapWidth val="150"/>
        <c:axId val="246378776"/>
        <c:axId val="24637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3B1C-4CEB-849D-2E70E9986E27}"/>
            </c:ext>
          </c:extLst>
        </c:ser>
        <c:dLbls>
          <c:showLegendKey val="0"/>
          <c:showVal val="0"/>
          <c:showCatName val="0"/>
          <c:showSerName val="0"/>
          <c:showPercent val="0"/>
          <c:showBubbleSize val="0"/>
        </c:dLbls>
        <c:marker val="1"/>
        <c:smooth val="0"/>
        <c:axId val="246378776"/>
        <c:axId val="246379160"/>
      </c:lineChart>
      <c:dateAx>
        <c:axId val="246378776"/>
        <c:scaling>
          <c:orientation val="minMax"/>
        </c:scaling>
        <c:delete val="1"/>
        <c:axPos val="b"/>
        <c:numFmt formatCode="ge" sourceLinked="1"/>
        <c:majorTickMark val="none"/>
        <c:minorTickMark val="none"/>
        <c:tickLblPos val="none"/>
        <c:crossAx val="246379160"/>
        <c:crosses val="autoZero"/>
        <c:auto val="1"/>
        <c:lblOffset val="100"/>
        <c:baseTimeUnit val="years"/>
      </c:dateAx>
      <c:valAx>
        <c:axId val="24637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C-4D9F-BD55-803DBFC5B7E9}"/>
            </c:ext>
          </c:extLst>
        </c:ser>
        <c:dLbls>
          <c:showLegendKey val="0"/>
          <c:showVal val="0"/>
          <c:showCatName val="0"/>
          <c:showSerName val="0"/>
          <c:showPercent val="0"/>
          <c:showBubbleSize val="0"/>
        </c:dLbls>
        <c:gapWidth val="150"/>
        <c:axId val="246431584"/>
        <c:axId val="2464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C-4D9F-BD55-803DBFC5B7E9}"/>
            </c:ext>
          </c:extLst>
        </c:ser>
        <c:dLbls>
          <c:showLegendKey val="0"/>
          <c:showVal val="0"/>
          <c:showCatName val="0"/>
          <c:showSerName val="0"/>
          <c:showPercent val="0"/>
          <c:showBubbleSize val="0"/>
        </c:dLbls>
        <c:marker val="1"/>
        <c:smooth val="0"/>
        <c:axId val="246431584"/>
        <c:axId val="246431968"/>
      </c:lineChart>
      <c:dateAx>
        <c:axId val="246431584"/>
        <c:scaling>
          <c:orientation val="minMax"/>
        </c:scaling>
        <c:delete val="1"/>
        <c:axPos val="b"/>
        <c:numFmt formatCode="ge" sourceLinked="1"/>
        <c:majorTickMark val="none"/>
        <c:minorTickMark val="none"/>
        <c:tickLblPos val="none"/>
        <c:crossAx val="246431968"/>
        <c:crosses val="autoZero"/>
        <c:auto val="1"/>
        <c:lblOffset val="100"/>
        <c:baseTimeUnit val="years"/>
      </c:dateAx>
      <c:valAx>
        <c:axId val="2464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0-477C-8BB3-92CDA918F9F9}"/>
            </c:ext>
          </c:extLst>
        </c:ser>
        <c:dLbls>
          <c:showLegendKey val="0"/>
          <c:showVal val="0"/>
          <c:showCatName val="0"/>
          <c:showSerName val="0"/>
          <c:showPercent val="0"/>
          <c:showBubbleSize val="0"/>
        </c:dLbls>
        <c:gapWidth val="150"/>
        <c:axId val="245080704"/>
        <c:axId val="24508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0-477C-8BB3-92CDA918F9F9}"/>
            </c:ext>
          </c:extLst>
        </c:ser>
        <c:dLbls>
          <c:showLegendKey val="0"/>
          <c:showVal val="0"/>
          <c:showCatName val="0"/>
          <c:showSerName val="0"/>
          <c:showPercent val="0"/>
          <c:showBubbleSize val="0"/>
        </c:dLbls>
        <c:marker val="1"/>
        <c:smooth val="0"/>
        <c:axId val="245080704"/>
        <c:axId val="245081096"/>
      </c:lineChart>
      <c:dateAx>
        <c:axId val="245080704"/>
        <c:scaling>
          <c:orientation val="minMax"/>
        </c:scaling>
        <c:delete val="1"/>
        <c:axPos val="b"/>
        <c:numFmt formatCode="ge" sourceLinked="1"/>
        <c:majorTickMark val="none"/>
        <c:minorTickMark val="none"/>
        <c:tickLblPos val="none"/>
        <c:crossAx val="245081096"/>
        <c:crosses val="autoZero"/>
        <c:auto val="1"/>
        <c:lblOffset val="100"/>
        <c:baseTimeUnit val="years"/>
      </c:dateAx>
      <c:valAx>
        <c:axId val="24508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B2-4ACB-B107-3FD1F646727A}"/>
            </c:ext>
          </c:extLst>
        </c:ser>
        <c:dLbls>
          <c:showLegendKey val="0"/>
          <c:showVal val="0"/>
          <c:showCatName val="0"/>
          <c:showSerName val="0"/>
          <c:showPercent val="0"/>
          <c:showBubbleSize val="0"/>
        </c:dLbls>
        <c:gapWidth val="150"/>
        <c:axId val="246460760"/>
        <c:axId val="2464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2-4ACB-B107-3FD1F646727A}"/>
            </c:ext>
          </c:extLst>
        </c:ser>
        <c:dLbls>
          <c:showLegendKey val="0"/>
          <c:showVal val="0"/>
          <c:showCatName val="0"/>
          <c:showSerName val="0"/>
          <c:showPercent val="0"/>
          <c:showBubbleSize val="0"/>
        </c:dLbls>
        <c:marker val="1"/>
        <c:smooth val="0"/>
        <c:axId val="246460760"/>
        <c:axId val="246461152"/>
      </c:lineChart>
      <c:dateAx>
        <c:axId val="246460760"/>
        <c:scaling>
          <c:orientation val="minMax"/>
        </c:scaling>
        <c:delete val="1"/>
        <c:axPos val="b"/>
        <c:numFmt formatCode="ge" sourceLinked="1"/>
        <c:majorTickMark val="none"/>
        <c:minorTickMark val="none"/>
        <c:tickLblPos val="none"/>
        <c:crossAx val="246461152"/>
        <c:crosses val="autoZero"/>
        <c:auto val="1"/>
        <c:lblOffset val="100"/>
        <c:baseTimeUnit val="years"/>
      </c:dateAx>
      <c:valAx>
        <c:axId val="2464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E-429D-978E-CDB6D4F53CAA}"/>
            </c:ext>
          </c:extLst>
        </c:ser>
        <c:dLbls>
          <c:showLegendKey val="0"/>
          <c:showVal val="0"/>
          <c:showCatName val="0"/>
          <c:showSerName val="0"/>
          <c:showPercent val="0"/>
          <c:showBubbleSize val="0"/>
        </c:dLbls>
        <c:gapWidth val="150"/>
        <c:axId val="246553344"/>
        <c:axId val="2465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E-429D-978E-CDB6D4F53CAA}"/>
            </c:ext>
          </c:extLst>
        </c:ser>
        <c:dLbls>
          <c:showLegendKey val="0"/>
          <c:showVal val="0"/>
          <c:showCatName val="0"/>
          <c:showSerName val="0"/>
          <c:showPercent val="0"/>
          <c:showBubbleSize val="0"/>
        </c:dLbls>
        <c:marker val="1"/>
        <c:smooth val="0"/>
        <c:axId val="246553344"/>
        <c:axId val="246553736"/>
      </c:lineChart>
      <c:dateAx>
        <c:axId val="246553344"/>
        <c:scaling>
          <c:orientation val="minMax"/>
        </c:scaling>
        <c:delete val="1"/>
        <c:axPos val="b"/>
        <c:numFmt formatCode="ge" sourceLinked="1"/>
        <c:majorTickMark val="none"/>
        <c:minorTickMark val="none"/>
        <c:tickLblPos val="none"/>
        <c:crossAx val="246553736"/>
        <c:crosses val="autoZero"/>
        <c:auto val="1"/>
        <c:lblOffset val="100"/>
        <c:baseTimeUnit val="years"/>
      </c:dateAx>
      <c:valAx>
        <c:axId val="2465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455.9</c:v>
                </c:pt>
                <c:pt idx="1">
                  <c:v>531.88</c:v>
                </c:pt>
                <c:pt idx="2">
                  <c:v>594.41</c:v>
                </c:pt>
                <c:pt idx="3">
                  <c:v>693.2</c:v>
                </c:pt>
                <c:pt idx="4">
                  <c:v>770.94</c:v>
                </c:pt>
              </c:numCache>
            </c:numRef>
          </c:val>
          <c:extLst>
            <c:ext xmlns:c16="http://schemas.microsoft.com/office/drawing/2014/chart" uri="{C3380CC4-5D6E-409C-BE32-E72D297353CC}">
              <c16:uniqueId val="{00000000-7585-48FA-B77C-FA5EF906E966}"/>
            </c:ext>
          </c:extLst>
        </c:ser>
        <c:dLbls>
          <c:showLegendKey val="0"/>
          <c:showVal val="0"/>
          <c:showCatName val="0"/>
          <c:showSerName val="0"/>
          <c:showPercent val="0"/>
          <c:showBubbleSize val="0"/>
        </c:dLbls>
        <c:gapWidth val="150"/>
        <c:axId val="246460368"/>
        <c:axId val="24645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7585-48FA-B77C-FA5EF906E966}"/>
            </c:ext>
          </c:extLst>
        </c:ser>
        <c:dLbls>
          <c:showLegendKey val="0"/>
          <c:showVal val="0"/>
          <c:showCatName val="0"/>
          <c:showSerName val="0"/>
          <c:showPercent val="0"/>
          <c:showBubbleSize val="0"/>
        </c:dLbls>
        <c:marker val="1"/>
        <c:smooth val="0"/>
        <c:axId val="246460368"/>
        <c:axId val="246459976"/>
      </c:lineChart>
      <c:dateAx>
        <c:axId val="246460368"/>
        <c:scaling>
          <c:orientation val="minMax"/>
        </c:scaling>
        <c:delete val="1"/>
        <c:axPos val="b"/>
        <c:numFmt formatCode="ge" sourceLinked="1"/>
        <c:majorTickMark val="none"/>
        <c:minorTickMark val="none"/>
        <c:tickLblPos val="none"/>
        <c:crossAx val="246459976"/>
        <c:crosses val="autoZero"/>
        <c:auto val="1"/>
        <c:lblOffset val="100"/>
        <c:baseTimeUnit val="years"/>
      </c:dateAx>
      <c:valAx>
        <c:axId val="24645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99.05</c:v>
                </c:pt>
                <c:pt idx="1">
                  <c:v>98.01</c:v>
                </c:pt>
                <c:pt idx="2">
                  <c:v>98.59</c:v>
                </c:pt>
                <c:pt idx="3">
                  <c:v>87.19</c:v>
                </c:pt>
                <c:pt idx="4">
                  <c:v>78.849999999999994</c:v>
                </c:pt>
              </c:numCache>
            </c:numRef>
          </c:val>
          <c:extLst>
            <c:ext xmlns:c16="http://schemas.microsoft.com/office/drawing/2014/chart" uri="{C3380CC4-5D6E-409C-BE32-E72D297353CC}">
              <c16:uniqueId val="{00000000-207B-48C8-96CC-E783710FE403}"/>
            </c:ext>
          </c:extLst>
        </c:ser>
        <c:dLbls>
          <c:showLegendKey val="0"/>
          <c:showVal val="0"/>
          <c:showCatName val="0"/>
          <c:showSerName val="0"/>
          <c:showPercent val="0"/>
          <c:showBubbleSize val="0"/>
        </c:dLbls>
        <c:gapWidth val="150"/>
        <c:axId val="246555696"/>
        <c:axId val="24655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207B-48C8-96CC-E783710FE403}"/>
            </c:ext>
          </c:extLst>
        </c:ser>
        <c:dLbls>
          <c:showLegendKey val="0"/>
          <c:showVal val="0"/>
          <c:showCatName val="0"/>
          <c:showSerName val="0"/>
          <c:showPercent val="0"/>
          <c:showBubbleSize val="0"/>
        </c:dLbls>
        <c:marker val="1"/>
        <c:smooth val="0"/>
        <c:axId val="246555696"/>
        <c:axId val="246556088"/>
      </c:lineChart>
      <c:dateAx>
        <c:axId val="246555696"/>
        <c:scaling>
          <c:orientation val="minMax"/>
        </c:scaling>
        <c:delete val="1"/>
        <c:axPos val="b"/>
        <c:numFmt formatCode="ge" sourceLinked="1"/>
        <c:majorTickMark val="none"/>
        <c:minorTickMark val="none"/>
        <c:tickLblPos val="none"/>
        <c:crossAx val="246556088"/>
        <c:crosses val="autoZero"/>
        <c:auto val="1"/>
        <c:lblOffset val="100"/>
        <c:baseTimeUnit val="years"/>
      </c:dateAx>
      <c:valAx>
        <c:axId val="2465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196.75</c:v>
                </c:pt>
                <c:pt idx="1">
                  <c:v>198.15</c:v>
                </c:pt>
                <c:pt idx="2">
                  <c:v>199.21</c:v>
                </c:pt>
                <c:pt idx="3">
                  <c:v>225.11</c:v>
                </c:pt>
                <c:pt idx="4">
                  <c:v>249.33</c:v>
                </c:pt>
              </c:numCache>
            </c:numRef>
          </c:val>
          <c:extLst>
            <c:ext xmlns:c16="http://schemas.microsoft.com/office/drawing/2014/chart" uri="{C3380CC4-5D6E-409C-BE32-E72D297353CC}">
              <c16:uniqueId val="{00000000-7C60-414C-9788-1ED1A3BB9A8D}"/>
            </c:ext>
          </c:extLst>
        </c:ser>
        <c:dLbls>
          <c:showLegendKey val="0"/>
          <c:showVal val="0"/>
          <c:showCatName val="0"/>
          <c:showSerName val="0"/>
          <c:showPercent val="0"/>
          <c:showBubbleSize val="0"/>
        </c:dLbls>
        <c:gapWidth val="150"/>
        <c:axId val="245082664"/>
        <c:axId val="2450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7C60-414C-9788-1ED1A3BB9A8D}"/>
            </c:ext>
          </c:extLst>
        </c:ser>
        <c:dLbls>
          <c:showLegendKey val="0"/>
          <c:showVal val="0"/>
          <c:showCatName val="0"/>
          <c:showSerName val="0"/>
          <c:showPercent val="0"/>
          <c:showBubbleSize val="0"/>
        </c:dLbls>
        <c:marker val="1"/>
        <c:smooth val="0"/>
        <c:axId val="245082664"/>
        <c:axId val="245082272"/>
      </c:lineChart>
      <c:dateAx>
        <c:axId val="245082664"/>
        <c:scaling>
          <c:orientation val="minMax"/>
        </c:scaling>
        <c:delete val="1"/>
        <c:axPos val="b"/>
        <c:numFmt formatCode="ge" sourceLinked="1"/>
        <c:majorTickMark val="none"/>
        <c:minorTickMark val="none"/>
        <c:tickLblPos val="none"/>
        <c:crossAx val="245082272"/>
        <c:crosses val="autoZero"/>
        <c:auto val="1"/>
        <c:lblOffset val="100"/>
        <c:baseTimeUnit val="years"/>
      </c:dateAx>
      <c:valAx>
        <c:axId val="2450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8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長島町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49" t="str">
        <f>データ!$M$6</f>
        <v>非設置</v>
      </c>
      <c r="AE8" s="49"/>
      <c r="AF8" s="49"/>
      <c r="AG8" s="49"/>
      <c r="AH8" s="49"/>
      <c r="AI8" s="49"/>
      <c r="AJ8" s="49"/>
      <c r="AK8" s="2"/>
      <c r="AL8" s="50">
        <f>データ!$R$6</f>
        <v>10529</v>
      </c>
      <c r="AM8" s="50"/>
      <c r="AN8" s="50"/>
      <c r="AO8" s="50"/>
      <c r="AP8" s="50"/>
      <c r="AQ8" s="50"/>
      <c r="AR8" s="50"/>
      <c r="AS8" s="50"/>
      <c r="AT8" s="46">
        <f>データ!$S$6</f>
        <v>116.19</v>
      </c>
      <c r="AU8" s="46"/>
      <c r="AV8" s="46"/>
      <c r="AW8" s="46"/>
      <c r="AX8" s="46"/>
      <c r="AY8" s="46"/>
      <c r="AZ8" s="46"/>
      <c r="BA8" s="46"/>
      <c r="BB8" s="46">
        <f>データ!$T$6</f>
        <v>90.62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99.29</v>
      </c>
      <c r="Q10" s="46"/>
      <c r="R10" s="46"/>
      <c r="S10" s="46"/>
      <c r="T10" s="46"/>
      <c r="U10" s="46"/>
      <c r="V10" s="46"/>
      <c r="W10" s="50">
        <f>データ!$Q$6</f>
        <v>3220</v>
      </c>
      <c r="X10" s="50"/>
      <c r="Y10" s="50"/>
      <c r="Z10" s="50"/>
      <c r="AA10" s="50"/>
      <c r="AB10" s="50"/>
      <c r="AC10" s="50"/>
      <c r="AD10" s="2"/>
      <c r="AE10" s="2"/>
      <c r="AF10" s="2"/>
      <c r="AG10" s="2"/>
      <c r="AH10" s="2"/>
      <c r="AI10" s="2"/>
      <c r="AJ10" s="2"/>
      <c r="AK10" s="2"/>
      <c r="AL10" s="50">
        <f>データ!$U$6</f>
        <v>10362</v>
      </c>
      <c r="AM10" s="50"/>
      <c r="AN10" s="50"/>
      <c r="AO10" s="50"/>
      <c r="AP10" s="50"/>
      <c r="AQ10" s="50"/>
      <c r="AR10" s="50"/>
      <c r="AS10" s="50"/>
      <c r="AT10" s="46">
        <f>データ!$V$6</f>
        <v>60.8</v>
      </c>
      <c r="AU10" s="46"/>
      <c r="AV10" s="46"/>
      <c r="AW10" s="46"/>
      <c r="AX10" s="46"/>
      <c r="AY10" s="46"/>
      <c r="AZ10" s="46"/>
      <c r="BA10" s="46"/>
      <c r="BB10" s="46">
        <f>データ!$W$6</f>
        <v>170.43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Bne8eHG5U/+9C8WEhkp0sgFNcm+pG9pygSS7Prv6rKBq0y4IeUgnYi6p6WZZYOkz6yo/V0CnSc9Z35NY3DXseQ==" saltValue="1IRVJKaSei7WyM06Lyxx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464040</v>
      </c>
      <c r="D6" s="34">
        <f t="shared" si="3"/>
        <v>47</v>
      </c>
      <c r="E6" s="34">
        <f t="shared" si="3"/>
        <v>1</v>
      </c>
      <c r="F6" s="34">
        <f t="shared" si="3"/>
        <v>0</v>
      </c>
      <c r="G6" s="34">
        <f t="shared" si="3"/>
        <v>0</v>
      </c>
      <c r="H6" s="34" t="str">
        <f t="shared" si="3"/>
        <v>鹿児島県　長島町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99.29</v>
      </c>
      <c r="Q6" s="35">
        <f t="shared" si="3"/>
        <v>3220</v>
      </c>
      <c r="R6" s="35">
        <f t="shared" si="3"/>
        <v>10529</v>
      </c>
      <c r="S6" s="35">
        <f t="shared" si="3"/>
        <v>116.19</v>
      </c>
      <c r="T6" s="35">
        <f t="shared" si="3"/>
        <v>90.62</v>
      </c>
      <c r="U6" s="35">
        <f t="shared" si="3"/>
        <v>10362</v>
      </c>
      <c r="V6" s="35">
        <f t="shared" si="3"/>
        <v>60.8</v>
      </c>
      <c r="W6" s="35">
        <f t="shared" si="3"/>
        <v>170.43</v>
      </c>
      <c r="X6" s="36">
        <f>IF(X7="",NA(),X7)</f>
        <v>104.12</v>
      </c>
      <c r="Y6" s="36">
        <f t="shared" ref="Y6:AG6" si="4">IF(Y7="",NA(),Y7)</f>
        <v>105.53</v>
      </c>
      <c r="Z6" s="36">
        <f t="shared" si="4"/>
        <v>106.17</v>
      </c>
      <c r="AA6" s="36">
        <f t="shared" si="4"/>
        <v>94.06</v>
      </c>
      <c r="AB6" s="36">
        <f t="shared" si="4"/>
        <v>86.92</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455.9</v>
      </c>
      <c r="BF6" s="36">
        <f t="shared" ref="BF6:BN6" si="7">IF(BF7="",NA(),BF7)</f>
        <v>531.88</v>
      </c>
      <c r="BG6" s="36">
        <f t="shared" si="7"/>
        <v>594.41</v>
      </c>
      <c r="BH6" s="36">
        <f t="shared" si="7"/>
        <v>693.2</v>
      </c>
      <c r="BI6" s="36">
        <f t="shared" si="7"/>
        <v>770.94</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99.05</v>
      </c>
      <c r="BQ6" s="36">
        <f t="shared" ref="BQ6:BY6" si="8">IF(BQ7="",NA(),BQ7)</f>
        <v>98.01</v>
      </c>
      <c r="BR6" s="36">
        <f t="shared" si="8"/>
        <v>98.59</v>
      </c>
      <c r="BS6" s="36">
        <f t="shared" si="8"/>
        <v>87.19</v>
      </c>
      <c r="BT6" s="36">
        <f t="shared" si="8"/>
        <v>78.849999999999994</v>
      </c>
      <c r="BU6" s="36">
        <f t="shared" si="8"/>
        <v>54.45</v>
      </c>
      <c r="BV6" s="36">
        <f t="shared" si="8"/>
        <v>54.33</v>
      </c>
      <c r="BW6" s="36">
        <f t="shared" si="8"/>
        <v>55.02</v>
      </c>
      <c r="BX6" s="36">
        <f t="shared" si="8"/>
        <v>59.33</v>
      </c>
      <c r="BY6" s="36">
        <f t="shared" si="8"/>
        <v>55.46</v>
      </c>
      <c r="BZ6" s="35" t="str">
        <f>IF(BZ7="","",IF(BZ7="-","【-】","【"&amp;SUBSTITUTE(TEXT(BZ7,"#,##0.00"),"-","△")&amp;"】"))</f>
        <v>【54.36】</v>
      </c>
      <c r="CA6" s="36">
        <f>IF(CA7="",NA(),CA7)</f>
        <v>196.75</v>
      </c>
      <c r="CB6" s="36">
        <f t="shared" ref="CB6:CJ6" si="9">IF(CB7="",NA(),CB7)</f>
        <v>198.15</v>
      </c>
      <c r="CC6" s="36">
        <f t="shared" si="9"/>
        <v>199.21</v>
      </c>
      <c r="CD6" s="36">
        <f t="shared" si="9"/>
        <v>225.11</v>
      </c>
      <c r="CE6" s="36">
        <f t="shared" si="9"/>
        <v>249.33</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42.41</v>
      </c>
      <c r="CM6" s="36">
        <f t="shared" ref="CM6:CU6" si="10">IF(CM7="",NA(),CM7)</f>
        <v>58.6</v>
      </c>
      <c r="CN6" s="36">
        <f t="shared" si="10"/>
        <v>59.17</v>
      </c>
      <c r="CO6" s="36">
        <f t="shared" si="10"/>
        <v>58.41</v>
      </c>
      <c r="CP6" s="36">
        <f t="shared" si="10"/>
        <v>58</v>
      </c>
      <c r="CQ6" s="36">
        <f t="shared" si="10"/>
        <v>60.68</v>
      </c>
      <c r="CR6" s="36">
        <f t="shared" si="10"/>
        <v>59.87</v>
      </c>
      <c r="CS6" s="36">
        <f t="shared" si="10"/>
        <v>59.59</v>
      </c>
      <c r="CT6" s="36">
        <f t="shared" si="10"/>
        <v>61.79</v>
      </c>
      <c r="CU6" s="36">
        <f t="shared" si="10"/>
        <v>59.59</v>
      </c>
      <c r="CV6" s="35" t="str">
        <f>IF(CV7="","",IF(CV7="-","【-】","【"&amp;SUBSTITUTE(TEXT(CV7,"#,##0.00"),"-","△")&amp;"】"))</f>
        <v>【55.95】</v>
      </c>
      <c r="CW6" s="36">
        <f>IF(CW7="",NA(),CW7)</f>
        <v>99.39</v>
      </c>
      <c r="CX6" s="36">
        <f t="shared" ref="CX6:DF6" si="11">IF(CX7="",NA(),CX7)</f>
        <v>99.45</v>
      </c>
      <c r="CY6" s="36">
        <f t="shared" si="11"/>
        <v>99.45</v>
      </c>
      <c r="CZ6" s="36">
        <f t="shared" si="11"/>
        <v>99.52</v>
      </c>
      <c r="DA6" s="36">
        <f t="shared" si="11"/>
        <v>99.52</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2.1</v>
      </c>
      <c r="EE6" s="36">
        <f t="shared" ref="EE6:EM6" si="14">IF(EE7="",NA(),EE7)</f>
        <v>3.06</v>
      </c>
      <c r="EF6" s="36">
        <f t="shared" si="14"/>
        <v>3.03</v>
      </c>
      <c r="EG6" s="36">
        <f t="shared" si="14"/>
        <v>3.52</v>
      </c>
      <c r="EH6" s="36">
        <f t="shared" si="14"/>
        <v>1.45</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464040</v>
      </c>
      <c r="D7" s="38">
        <v>47</v>
      </c>
      <c r="E7" s="38">
        <v>1</v>
      </c>
      <c r="F7" s="38">
        <v>0</v>
      </c>
      <c r="G7" s="38">
        <v>0</v>
      </c>
      <c r="H7" s="38" t="s">
        <v>96</v>
      </c>
      <c r="I7" s="38" t="s">
        <v>97</v>
      </c>
      <c r="J7" s="38" t="s">
        <v>98</v>
      </c>
      <c r="K7" s="38" t="s">
        <v>99</v>
      </c>
      <c r="L7" s="38" t="s">
        <v>100</v>
      </c>
      <c r="M7" s="38" t="s">
        <v>101</v>
      </c>
      <c r="N7" s="39" t="s">
        <v>102</v>
      </c>
      <c r="O7" s="39" t="s">
        <v>103</v>
      </c>
      <c r="P7" s="39">
        <v>99.29</v>
      </c>
      <c r="Q7" s="39">
        <v>3220</v>
      </c>
      <c r="R7" s="39">
        <v>10529</v>
      </c>
      <c r="S7" s="39">
        <v>116.19</v>
      </c>
      <c r="T7" s="39">
        <v>90.62</v>
      </c>
      <c r="U7" s="39">
        <v>10362</v>
      </c>
      <c r="V7" s="39">
        <v>60.8</v>
      </c>
      <c r="W7" s="39">
        <v>170.43</v>
      </c>
      <c r="X7" s="39">
        <v>104.12</v>
      </c>
      <c r="Y7" s="39">
        <v>105.53</v>
      </c>
      <c r="Z7" s="39">
        <v>106.17</v>
      </c>
      <c r="AA7" s="39">
        <v>94.06</v>
      </c>
      <c r="AB7" s="39">
        <v>86.92</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455.9</v>
      </c>
      <c r="BF7" s="39">
        <v>531.88</v>
      </c>
      <c r="BG7" s="39">
        <v>594.41</v>
      </c>
      <c r="BH7" s="39">
        <v>693.2</v>
      </c>
      <c r="BI7" s="39">
        <v>770.94</v>
      </c>
      <c r="BJ7" s="39">
        <v>1285.3599999999999</v>
      </c>
      <c r="BK7" s="39">
        <v>1246.73</v>
      </c>
      <c r="BL7" s="39">
        <v>1281.51</v>
      </c>
      <c r="BM7" s="39">
        <v>1068.53</v>
      </c>
      <c r="BN7" s="39">
        <v>995.48</v>
      </c>
      <c r="BO7" s="39">
        <v>1074.1400000000001</v>
      </c>
      <c r="BP7" s="39">
        <v>99.05</v>
      </c>
      <c r="BQ7" s="39">
        <v>98.01</v>
      </c>
      <c r="BR7" s="39">
        <v>98.59</v>
      </c>
      <c r="BS7" s="39">
        <v>87.19</v>
      </c>
      <c r="BT7" s="39">
        <v>78.849999999999994</v>
      </c>
      <c r="BU7" s="39">
        <v>54.45</v>
      </c>
      <c r="BV7" s="39">
        <v>54.33</v>
      </c>
      <c r="BW7" s="39">
        <v>55.02</v>
      </c>
      <c r="BX7" s="39">
        <v>59.33</v>
      </c>
      <c r="BY7" s="39">
        <v>55.46</v>
      </c>
      <c r="BZ7" s="39">
        <v>54.36</v>
      </c>
      <c r="CA7" s="39">
        <v>196.75</v>
      </c>
      <c r="CB7" s="39">
        <v>198.15</v>
      </c>
      <c r="CC7" s="39">
        <v>199.21</v>
      </c>
      <c r="CD7" s="39">
        <v>225.11</v>
      </c>
      <c r="CE7" s="39">
        <v>249.33</v>
      </c>
      <c r="CF7" s="39">
        <v>332.75</v>
      </c>
      <c r="CG7" s="39">
        <v>341.05</v>
      </c>
      <c r="CH7" s="39">
        <v>330.62</v>
      </c>
      <c r="CI7" s="39">
        <v>279.67</v>
      </c>
      <c r="CJ7" s="39">
        <v>299.77999999999997</v>
      </c>
      <c r="CK7" s="39">
        <v>296.39999999999998</v>
      </c>
      <c r="CL7" s="39">
        <v>42.41</v>
      </c>
      <c r="CM7" s="39">
        <v>58.6</v>
      </c>
      <c r="CN7" s="39">
        <v>59.17</v>
      </c>
      <c r="CO7" s="39">
        <v>58.41</v>
      </c>
      <c r="CP7" s="39">
        <v>58</v>
      </c>
      <c r="CQ7" s="39">
        <v>60.68</v>
      </c>
      <c r="CR7" s="39">
        <v>59.87</v>
      </c>
      <c r="CS7" s="39">
        <v>59.59</v>
      </c>
      <c r="CT7" s="39">
        <v>61.79</v>
      </c>
      <c r="CU7" s="39">
        <v>59.59</v>
      </c>
      <c r="CV7" s="39">
        <v>55.95</v>
      </c>
      <c r="CW7" s="39">
        <v>99.39</v>
      </c>
      <c r="CX7" s="39">
        <v>99.45</v>
      </c>
      <c r="CY7" s="39">
        <v>99.45</v>
      </c>
      <c r="CZ7" s="39">
        <v>99.52</v>
      </c>
      <c r="DA7" s="39">
        <v>99.52</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2.1</v>
      </c>
      <c r="EE7" s="39">
        <v>3.06</v>
      </c>
      <c r="EF7" s="39">
        <v>3.03</v>
      </c>
      <c r="EG7" s="39">
        <v>3.52</v>
      </c>
      <c r="EH7" s="39">
        <v>1.45</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2020-01-28T02:59:38Z</cp:lastPrinted>
  <dcterms:created xsi:type="dcterms:W3CDTF">2019-12-05T04:40:39Z</dcterms:created>
  <dcterms:modified xsi:type="dcterms:W3CDTF">2020-02-27T00:00:54Z</dcterms:modified>
  <cp:category/>
</cp:coreProperties>
</file>