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2_さつま町【済】\"/>
    </mc:Choice>
  </mc:AlternateContent>
  <workbookProtection workbookAlgorithmName="SHA-512" workbookHashValue="9J/WGN3NZpsyc2wpIaotb4PtgmjRNCUjHWAnGn45aWTy6abQ8g2PYS0Z6cKdmwP66MUahZAVFogDQNOoDsf+Dw==" workbookSaltValue="P4B84jzfJp300PBdfnVu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<sst xmlns="http://schemas.openxmlformats.org/spreadsheetml/2006/main" count="228" uniqueCount="113">
  <si>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</si>
  <si>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</si>
  <si>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</si>
  <si>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</si>
  <si>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</si>
  <si>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</si>
  <si>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</si>
  <si>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</si>
  <si>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</si>
  <si>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</si>
  <si>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</si>
  <si>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</si>
  <si>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</si>
  <si>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</si>
  <si>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</si>
  <si>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</si>
  <si>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</si>
  <si>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</si>
  <si>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</si>
  <si>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</si>
  <si>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</si>
  <si>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</si>
  <si>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</si>
  <si>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</si>
  <si>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</si>
  <si>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</si>
  <si>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</si>
  <si>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</si>
  <si>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</si>
  <si>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</si>
  <si>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</si>
  <si>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</si>
  <si>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</si>
  <si>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</si>
  <si>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</si>
  <si>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</si>
  <si>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</si>
  <si>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</si>
  <si>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</si>
  <si>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</si>
  <si>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</si>
  <si>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</si>
  <si>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</si>
  <si>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</si>
  <si>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</si>
  <si>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</si>
  <si>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</si>
  <si>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</si>
  <si>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</si>
  <si>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</si>
  <si>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</si>
  <si>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</si>
  <si>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</si>
  <si>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</si>
  <si>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</si>
  <si>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</si>
  <si>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</si>
  <si>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</si>
  <si>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</si>
  <si>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</si>
  <si>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</si>
  <si>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</si>
  <si>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</si>
  <si>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</si>
  <si>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</si>
  <si>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</si>
  <si>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</si>
  <si>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</si>
  <si>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</si>
  <si>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</si>
  <si>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</si>
  <si>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</si>
  <si>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</si>
  <si>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</si>
  <si>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</si>
  <si>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</si>
  <si>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</si>
  <si>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</si>
  <si>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</si>
  <si>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</si>
  <si>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</si>
  <si>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</si>
  <si>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</si>
  <si>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</si>
  <si>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</si>
  <si>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</si>
  <si>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</si>
  <si>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</si>
  <si>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</si>
  <si>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</si>
  <si>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</si>
  <si>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</si>
  <si>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</si>
  <si>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</si>
  <si>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</si>
  <si>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</si>
  <si>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</si>
  <si>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</si>
  <si>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</si>
  <si>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</si>
  <si>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</si>
  <si>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</si>
  <si>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</si>
  <si>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</si>
  <si>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</si>
  <si>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</si>
  <si>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</si>
  <si>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</si>
  <si>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</si>
  <si>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</si>
  <si>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８年４月に供用を開始し，平成３１年３月で満２３年が経過する。処理場は，１箇所で２地区を処理しており，経年劣化による機器更新等を随時行ってきた。このような状況の中で，平成２７年度と平成２８年度に国の事業を活用し，機能診断業務と最適整備構想を実施することによって，現在の施設・機器・管路等の状況を把握し，これを基に令和元年度に機能強化対策事業計画策定業務を実施する。これら3つの計画を軸に令和３年度～６年度の４年間にかけて機能強化事業（総事業費約８千万）を実施する予定としている。</t>
    <rPh sb="15" eb="17">
      <t>ヘイセイ</t>
    </rPh>
    <rPh sb="156" eb="157">
      <t>モト</t>
    </rPh>
    <rPh sb="158" eb="160">
      <t>レイワ</t>
    </rPh>
    <rPh sb="160" eb="162">
      <t>ガンネン</t>
    </rPh>
    <rPh sb="162" eb="163">
      <t>ド</t>
    </rPh>
    <rPh sb="164" eb="166">
      <t>キノウ</t>
    </rPh>
    <rPh sb="166" eb="168">
      <t>キョウカ</t>
    </rPh>
    <rPh sb="168" eb="170">
      <t>タイサク</t>
    </rPh>
    <rPh sb="170" eb="172">
      <t>ジギョウ</t>
    </rPh>
    <rPh sb="172" eb="174">
      <t>ケイカク</t>
    </rPh>
    <rPh sb="174" eb="176">
      <t>サクテイ</t>
    </rPh>
    <rPh sb="176" eb="178">
      <t>ギョウム</t>
    </rPh>
    <rPh sb="179" eb="181">
      <t>ジッシ</t>
    </rPh>
    <rPh sb="190" eb="192">
      <t>ケイカク</t>
    </rPh>
    <rPh sb="193" eb="194">
      <t>ジク</t>
    </rPh>
    <rPh sb="195" eb="197">
      <t>レイワ</t>
    </rPh>
    <rPh sb="198" eb="200">
      <t>ネンド</t>
    </rPh>
    <rPh sb="202" eb="204">
      <t>ネンド</t>
    </rPh>
    <rPh sb="206" eb="208">
      <t>ネンカン</t>
    </rPh>
    <rPh sb="212" eb="214">
      <t>キノウ</t>
    </rPh>
    <rPh sb="214" eb="216">
      <t>キョウカ</t>
    </rPh>
    <rPh sb="216" eb="218">
      <t>ジギョウ</t>
    </rPh>
    <rPh sb="219" eb="223">
      <t>ソウジギョウヒ</t>
    </rPh>
    <rPh sb="223" eb="224">
      <t>ヤク</t>
    </rPh>
    <rPh sb="225" eb="227">
      <t>センマン</t>
    </rPh>
    <rPh sb="229" eb="231">
      <t>ジッシ</t>
    </rPh>
    <rPh sb="233" eb="235">
      <t>ヨテイ</t>
    </rPh>
    <phoneticPr fontId="4"/>
  </si>
  <si>
    <t>・計画的な管路・施設等の保守・更新を行うため，国の事業を活用し，適切な施設の維持管理に努める。　　　　　　　　　　　　　
・流入汚水量の推移に合わせて計画的に施設規模を整備するほか，効率的な機器の導入等による経費節減を図り，必要に応じて使用料金単価を見直すことで，計画的かつ合理的な経営に努める。
・令和３年度～５年度に公営企業会計の移行を予定しており，移行後はより効率的な運用が期待できる。</t>
    <rPh sb="150" eb="152">
      <t>レイワ</t>
    </rPh>
    <rPh sb="153" eb="155">
      <t>ネンド</t>
    </rPh>
    <rPh sb="157" eb="159">
      <t>ネンド</t>
    </rPh>
    <rPh sb="160" eb="162">
      <t>コウエイ</t>
    </rPh>
    <rPh sb="162" eb="164">
      <t>キギョウ</t>
    </rPh>
    <rPh sb="164" eb="166">
      <t>カイケイ</t>
    </rPh>
    <rPh sb="167" eb="169">
      <t>イコウ</t>
    </rPh>
    <rPh sb="170" eb="172">
      <t>ヨテイ</t>
    </rPh>
    <rPh sb="177" eb="179">
      <t>イコウ</t>
    </rPh>
    <rPh sb="179" eb="180">
      <t>ゴ</t>
    </rPh>
    <rPh sb="183" eb="186">
      <t>コウリツテキ</t>
    </rPh>
    <rPh sb="187" eb="189">
      <t>ウンヨウ</t>
    </rPh>
    <rPh sb="190" eb="192">
      <t>キタイ</t>
    </rPh>
    <phoneticPr fontId="4"/>
  </si>
  <si>
    <t>①収益的収支比率
・起債償還費用が大きく，償還金については，他会計繰入金の依存度が高い。　　　　　　　　　　　　　
・経常経費については，施設等の修繕料の割合が大きいため，適正な施設の維持管理に努める。　　　　　　　　　　　　　　　　　　　　　　　④企業債残高対事業規模比率　　　　　　　　　　　　　　　　　　　　　　　　　　　　　　　　　　　　　　　　　　　　　　　　　　　　　　　　　　　　　　・施設整備完了後，新規の起債借り入れはないが，起債償還期間が令和９年度までとなっており，今後の管路・施設等の更新が発生した場合，料金改定等の見直しが必要になることも考えられる。　　　　　　　　　　　　　　　　　　　　　　　　　　　　　　　　　　　　　　　　　　　　　　　　　　　　　　　　　　　　　　　　　　　　　　　　　　　　　　　　　　　　　　　　　　　　　　　　　　　　　　　　　　　　　　　　　　　　　　　　　　　　　　　　　　　　　　　　　　　　　　　　　　　　　　　　　　　　　⑤経費回収率
・起債償還費用が大きく，償還金については，使用料で賄えていない状況にあるため，経費の削減に努める。　　　　　　　　　　　　　　　　　　　　　　　　　　　　　　　　　⑥汚水処理原価
・近年の電気料金単価等の上昇の影響もあるが横ばい傾向にあるので，今後も引き続き経費削減に努める。
⑦施設利用率
・過疎化・高齢化による新規接続等の伸び悩みも懸念されるが，現在のところ増加傾向にあり，施設規模が過大な状況ではないと考える。今後も流入汚水量の推移に合わせて，適切に処理場の整備に努める。
⑧水洗化率
・過疎化・高齢化による接続戸数の伸び悩みが懸念されるが，新興住宅地等への住居が増えることにより接続戸数の増加を期待するところである。今後も水洗化率向上に取り組む。</t>
    <rPh sb="59" eb="61">
      <t>ケイジョウ</t>
    </rPh>
    <rPh sb="229" eb="231">
      <t>レイワ</t>
    </rPh>
    <rPh sb="582" eb="584">
      <t>サクゲン</t>
    </rPh>
    <rPh sb="632" eb="634">
      <t>ゾウカ</t>
    </rPh>
    <rPh sb="733" eb="735">
      <t>ジュウキョ</t>
    </rPh>
    <rPh sb="736" eb="737">
      <t>フ</t>
    </rPh>
    <rPh sb="744" eb="746">
      <t>セツゾク</t>
    </rPh>
    <rPh sb="746" eb="747">
      <t>ト</t>
    </rPh>
    <rPh sb="747" eb="748">
      <t>スウ</t>
    </rPh>
    <rPh sb="749" eb="75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</si>
</sst>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4B-4A20-A183-A011B61FDB4A}"/>
            </c:ext>
          </c:extLst>
        </c:ser>
        <c:dLbls>
          <c:showLegendKey val="0"/>
          <c:showVal val="0"/>
          <c:showCatName val="0"/>
          <c:showSerName val="0"/>
          <c:showPercent val="0"/>
          <c:showBubbleSize val="0"/>
        </c:dLbls>
        <c:gapWidth val="150"/>
        <c:axId val="106635264"/>
        <c:axId val="1066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74B-4A20-A183-A011B61FDB4A}"/>
            </c:ext>
          </c:extLst>
        </c:ser>
        <c:dLbls>
          <c:showLegendKey val="0"/>
          <c:showVal val="0"/>
          <c:showCatName val="0"/>
          <c:showSerName val="0"/>
          <c:showPercent val="0"/>
          <c:showBubbleSize val="0"/>
        </c:dLbls>
        <c:marker val="1"/>
        <c:smooth val="0"/>
        <c:axId val="106635264"/>
        <c:axId val="106637184"/>
      </c:lineChart>
      <c:dateAx>
        <c:axId val="106635264"/>
        <c:scaling>
          <c:orientation val="minMax"/>
        </c:scaling>
        <c:delete val="1"/>
        <c:axPos val="b"/>
        <c:numFmt formatCode="ge" sourceLinked="1"/>
        <c:majorTickMark val="none"/>
        <c:minorTickMark val="none"/>
        <c:tickLblPos val="none"/>
        <c:crossAx val="106637184"/>
        <c:crosses val="autoZero"/>
        <c:auto val="1"/>
        <c:lblOffset val="100"/>
        <c:baseTimeUnit val="years"/>
      </c:dateAx>
      <c:valAx>
        <c:axId val="1066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3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78.33</c:v>
                </c:pt>
                <c:pt idx="1">
                  <c:v>78.33</c:v>
                </c:pt>
                <c:pt idx="2">
                  <c:v>99</c:v>
                </c:pt>
                <c:pt idx="3">
                  <c:v>95.33</c:v>
                </c:pt>
                <c:pt idx="4">
                  <c:v>95.33</c:v>
                </c:pt>
              </c:numCache>
            </c:numRef>
          </c:val>
          <c:extLst>
            <c:ext xmlns:c16="http://schemas.microsoft.com/office/drawing/2014/chart" uri="{C3380CC4-5D6E-409C-BE32-E72D297353CC}">
              <c16:uniqueId val="{00000000-11DA-4EE9-86CF-0E763E0C1D9D}"/>
            </c:ext>
          </c:extLst>
        </c:ser>
        <c:dLbls>
          <c:showLegendKey val="0"/>
          <c:showVal val="0"/>
          <c:showCatName val="0"/>
          <c:showSerName val="0"/>
          <c:showPercent val="0"/>
          <c:showBubbleSize val="0"/>
        </c:dLbls>
        <c:gapWidth val="150"/>
        <c:axId val="111730048"/>
        <c:axId val="1119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1DA-4EE9-86CF-0E763E0C1D9D}"/>
            </c:ext>
          </c:extLst>
        </c:ser>
        <c:dLbls>
          <c:showLegendKey val="0"/>
          <c:showVal val="0"/>
          <c:showCatName val="0"/>
          <c:showSerName val="0"/>
          <c:showPercent val="0"/>
          <c:showBubbleSize val="0"/>
        </c:dLbls>
        <c:marker val="1"/>
        <c:smooth val="0"/>
        <c:axId val="111730048"/>
        <c:axId val="111961600"/>
      </c:lineChart>
      <c:dateAx>
        <c:axId val="111730048"/>
        <c:scaling>
          <c:orientation val="minMax"/>
        </c:scaling>
        <c:delete val="1"/>
        <c:axPos val="b"/>
        <c:numFmt formatCode="ge" sourceLinked="1"/>
        <c:majorTickMark val="none"/>
        <c:minorTickMark val="none"/>
        <c:tickLblPos val="none"/>
        <c:crossAx val="111961600"/>
        <c:crosses val="autoZero"/>
        <c:auto val="1"/>
        <c:lblOffset val="100"/>
        <c:baseTimeUnit val="years"/>
      </c:dateAx>
      <c:valAx>
        <c:axId val="111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98.38</c:v>
                </c:pt>
                <c:pt idx="1">
                  <c:v>97.22</c:v>
                </c:pt>
                <c:pt idx="2">
                  <c:v>100</c:v>
                </c:pt>
                <c:pt idx="3">
                  <c:v>98.72</c:v>
                </c:pt>
                <c:pt idx="4">
                  <c:v>99.06</c:v>
                </c:pt>
              </c:numCache>
            </c:numRef>
          </c:val>
          <c:extLst>
            <c:ext xmlns:c16="http://schemas.microsoft.com/office/drawing/2014/chart" uri="{C3380CC4-5D6E-409C-BE32-E72D297353CC}">
              <c16:uniqueId val="{00000000-911A-4864-A585-9525E254F0A6}"/>
            </c:ext>
          </c:extLst>
        </c:ser>
        <c:dLbls>
          <c:showLegendKey val="0"/>
          <c:showVal val="0"/>
          <c:showCatName val="0"/>
          <c:showSerName val="0"/>
          <c:showPercent val="0"/>
          <c:showBubbleSize val="0"/>
        </c:dLbls>
        <c:gapWidth val="150"/>
        <c:axId val="113221632"/>
        <c:axId val="11322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11A-4864-A585-9525E254F0A6}"/>
            </c:ext>
          </c:extLst>
        </c:ser>
        <c:dLbls>
          <c:showLegendKey val="0"/>
          <c:showVal val="0"/>
          <c:showCatName val="0"/>
          <c:showSerName val="0"/>
          <c:showPercent val="0"/>
          <c:showBubbleSize val="0"/>
        </c:dLbls>
        <c:marker val="1"/>
        <c:smooth val="0"/>
        <c:axId val="113221632"/>
        <c:axId val="113223552"/>
      </c:lineChart>
      <c:dateAx>
        <c:axId val="113221632"/>
        <c:scaling>
          <c:orientation val="minMax"/>
        </c:scaling>
        <c:delete val="1"/>
        <c:axPos val="b"/>
        <c:numFmt formatCode="ge" sourceLinked="1"/>
        <c:majorTickMark val="none"/>
        <c:minorTickMark val="none"/>
        <c:tickLblPos val="none"/>
        <c:crossAx val="113223552"/>
        <c:crosses val="autoZero"/>
        <c:auto val="1"/>
        <c:lblOffset val="100"/>
        <c:baseTimeUnit val="years"/>
      </c:dateAx>
      <c:valAx>
        <c:axId val="1132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104.3</c:v>
                </c:pt>
                <c:pt idx="1">
                  <c:v>104.75</c:v>
                </c:pt>
                <c:pt idx="2">
                  <c:v>105.18</c:v>
                </c:pt>
                <c:pt idx="3">
                  <c:v>101.4</c:v>
                </c:pt>
                <c:pt idx="4">
                  <c:v>102.51</c:v>
                </c:pt>
              </c:numCache>
            </c:numRef>
          </c:val>
          <c:extLst>
            <c:ext xmlns:c16="http://schemas.microsoft.com/office/drawing/2014/chart" uri="{C3380CC4-5D6E-409C-BE32-E72D297353CC}">
              <c16:uniqueId val="{00000000-773F-4479-AB79-D1DB8706A4C4}"/>
            </c:ext>
          </c:extLst>
        </c:ser>
        <c:dLbls>
          <c:showLegendKey val="0"/>
          <c:showVal val="0"/>
          <c:showCatName val="0"/>
          <c:showSerName val="0"/>
          <c:showPercent val="0"/>
          <c:showBubbleSize val="0"/>
        </c:dLbls>
        <c:gapWidth val="150"/>
        <c:axId val="106668416"/>
        <c:axId val="1066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3F-4479-AB79-D1DB8706A4C4}"/>
            </c:ext>
          </c:extLst>
        </c:ser>
        <c:dLbls>
          <c:showLegendKey val="0"/>
          <c:showVal val="0"/>
          <c:showCatName val="0"/>
          <c:showSerName val="0"/>
          <c:showPercent val="0"/>
          <c:showBubbleSize val="0"/>
        </c:dLbls>
        <c:marker val="1"/>
        <c:smooth val="0"/>
        <c:axId val="106668416"/>
        <c:axId val="106670336"/>
      </c:lineChart>
      <c:dateAx>
        <c:axId val="106668416"/>
        <c:scaling>
          <c:orientation val="minMax"/>
        </c:scaling>
        <c:delete val="1"/>
        <c:axPos val="b"/>
        <c:numFmt formatCode="ge" sourceLinked="1"/>
        <c:majorTickMark val="none"/>
        <c:minorTickMark val="none"/>
        <c:tickLblPos val="none"/>
        <c:crossAx val="106670336"/>
        <c:crosses val="autoZero"/>
        <c:auto val="1"/>
        <c:lblOffset val="100"/>
        <c:baseTimeUnit val="years"/>
      </c:dateAx>
      <c:valAx>
        <c:axId val="1066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5F-4FC1-8AC2-D539C44FFADD}"/>
            </c:ext>
          </c:extLst>
        </c:ser>
        <c:dLbls>
          <c:showLegendKey val="0"/>
          <c:showVal val="0"/>
          <c:showCatName val="0"/>
          <c:showSerName val="0"/>
          <c:showPercent val="0"/>
          <c:showBubbleSize val="0"/>
        </c:dLbls>
        <c:gapWidth val="150"/>
        <c:axId val="106996480"/>
        <c:axId val="10699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5F-4FC1-8AC2-D539C44FFADD}"/>
            </c:ext>
          </c:extLst>
        </c:ser>
        <c:dLbls>
          <c:showLegendKey val="0"/>
          <c:showVal val="0"/>
          <c:showCatName val="0"/>
          <c:showSerName val="0"/>
          <c:showPercent val="0"/>
          <c:showBubbleSize val="0"/>
        </c:dLbls>
        <c:marker val="1"/>
        <c:smooth val="0"/>
        <c:axId val="106996480"/>
        <c:axId val="106998400"/>
      </c:lineChart>
      <c:dateAx>
        <c:axId val="106996480"/>
        <c:scaling>
          <c:orientation val="minMax"/>
        </c:scaling>
        <c:delete val="1"/>
        <c:axPos val="b"/>
        <c:numFmt formatCode="ge" sourceLinked="1"/>
        <c:majorTickMark val="none"/>
        <c:minorTickMark val="none"/>
        <c:tickLblPos val="none"/>
        <c:crossAx val="106998400"/>
        <c:crosses val="autoZero"/>
        <c:auto val="1"/>
        <c:lblOffset val="100"/>
        <c:baseTimeUnit val="years"/>
      </c:dateAx>
      <c:valAx>
        <c:axId val="10699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54-4A40-A66B-FD181156C869}"/>
            </c:ext>
          </c:extLst>
        </c:ser>
        <c:dLbls>
          <c:showLegendKey val="0"/>
          <c:showVal val="0"/>
          <c:showCatName val="0"/>
          <c:showSerName val="0"/>
          <c:showPercent val="0"/>
          <c:showBubbleSize val="0"/>
        </c:dLbls>
        <c:gapWidth val="150"/>
        <c:axId val="107275392"/>
        <c:axId val="1072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4-4A40-A66B-FD181156C869}"/>
            </c:ext>
          </c:extLst>
        </c:ser>
        <c:dLbls>
          <c:showLegendKey val="0"/>
          <c:showVal val="0"/>
          <c:showCatName val="0"/>
          <c:showSerName val="0"/>
          <c:showPercent val="0"/>
          <c:showBubbleSize val="0"/>
        </c:dLbls>
        <c:marker val="1"/>
        <c:smooth val="0"/>
        <c:axId val="107275392"/>
        <c:axId val="107277312"/>
      </c:lineChart>
      <c:dateAx>
        <c:axId val="107275392"/>
        <c:scaling>
          <c:orientation val="minMax"/>
        </c:scaling>
        <c:delete val="1"/>
        <c:axPos val="b"/>
        <c:numFmt formatCode="ge" sourceLinked="1"/>
        <c:majorTickMark val="none"/>
        <c:minorTickMark val="none"/>
        <c:tickLblPos val="none"/>
        <c:crossAx val="107277312"/>
        <c:crosses val="autoZero"/>
        <c:auto val="1"/>
        <c:lblOffset val="100"/>
        <c:baseTimeUnit val="years"/>
      </c:dateAx>
      <c:valAx>
        <c:axId val="1072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7D-4602-BBFB-F78E482709B5}"/>
            </c:ext>
          </c:extLst>
        </c:ser>
        <c:dLbls>
          <c:showLegendKey val="0"/>
          <c:showVal val="0"/>
          <c:showCatName val="0"/>
          <c:showSerName val="0"/>
          <c:showPercent val="0"/>
          <c:showBubbleSize val="0"/>
        </c:dLbls>
        <c:gapWidth val="150"/>
        <c:axId val="108467712"/>
        <c:axId val="1084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7D-4602-BBFB-F78E482709B5}"/>
            </c:ext>
          </c:extLst>
        </c:ser>
        <c:dLbls>
          <c:showLegendKey val="0"/>
          <c:showVal val="0"/>
          <c:showCatName val="0"/>
          <c:showSerName val="0"/>
          <c:showPercent val="0"/>
          <c:showBubbleSize val="0"/>
        </c:dLbls>
        <c:marker val="1"/>
        <c:smooth val="0"/>
        <c:axId val="108467712"/>
        <c:axId val="108469632"/>
      </c:lineChart>
      <c:dateAx>
        <c:axId val="108467712"/>
        <c:scaling>
          <c:orientation val="minMax"/>
        </c:scaling>
        <c:delete val="1"/>
        <c:axPos val="b"/>
        <c:numFmt formatCode="ge" sourceLinked="1"/>
        <c:majorTickMark val="none"/>
        <c:minorTickMark val="none"/>
        <c:tickLblPos val="none"/>
        <c:crossAx val="108469632"/>
        <c:crosses val="autoZero"/>
        <c:auto val="1"/>
        <c:lblOffset val="100"/>
        <c:baseTimeUnit val="years"/>
      </c:dateAx>
      <c:valAx>
        <c:axId val="1084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FB-423F-9857-873C58A95625}"/>
            </c:ext>
          </c:extLst>
        </c:ser>
        <c:dLbls>
          <c:showLegendKey val="0"/>
          <c:showVal val="0"/>
          <c:showCatName val="0"/>
          <c:showSerName val="0"/>
          <c:showPercent val="0"/>
          <c:showBubbleSize val="0"/>
        </c:dLbls>
        <c:gapWidth val="150"/>
        <c:axId val="110102400"/>
        <c:axId val="110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FB-423F-9857-873C58A95625}"/>
            </c:ext>
          </c:extLst>
        </c:ser>
        <c:dLbls>
          <c:showLegendKey val="0"/>
          <c:showVal val="0"/>
          <c:showCatName val="0"/>
          <c:showSerName val="0"/>
          <c:showPercent val="0"/>
          <c:showBubbleSize val="0"/>
        </c:dLbls>
        <c:marker val="1"/>
        <c:smooth val="0"/>
        <c:axId val="110102400"/>
        <c:axId val="110116864"/>
      </c:lineChart>
      <c:dateAx>
        <c:axId val="110102400"/>
        <c:scaling>
          <c:orientation val="minMax"/>
        </c:scaling>
        <c:delete val="1"/>
        <c:axPos val="b"/>
        <c:numFmt formatCode="ge" sourceLinked="1"/>
        <c:majorTickMark val="none"/>
        <c:minorTickMark val="none"/>
        <c:tickLblPos val="none"/>
        <c:crossAx val="110116864"/>
        <c:crosses val="autoZero"/>
        <c:auto val="1"/>
        <c:lblOffset val="100"/>
        <c:baseTimeUnit val="years"/>
      </c:dateAx>
      <c:valAx>
        <c:axId val="110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363.61</c:v>
                </c:pt>
                <c:pt idx="1">
                  <c:v>93.76</c:v>
                </c:pt>
                <c:pt idx="2">
                  <c:v>61.42</c:v>
                </c:pt>
                <c:pt idx="3">
                  <c:v>150.24</c:v>
                </c:pt>
                <c:pt idx="4">
                  <c:v>207.93</c:v>
                </c:pt>
              </c:numCache>
            </c:numRef>
          </c:val>
          <c:extLst>
            <c:ext xmlns:c16="http://schemas.microsoft.com/office/drawing/2014/chart" uri="{C3380CC4-5D6E-409C-BE32-E72D297353CC}">
              <c16:uniqueId val="{00000000-C22F-4B72-99FF-5085D56169CD}"/>
            </c:ext>
          </c:extLst>
        </c:ser>
        <c:dLbls>
          <c:showLegendKey val="0"/>
          <c:showVal val="0"/>
          <c:showCatName val="0"/>
          <c:showSerName val="0"/>
          <c:showPercent val="0"/>
          <c:showBubbleSize val="0"/>
        </c:dLbls>
        <c:gapWidth val="150"/>
        <c:axId val="110147840"/>
        <c:axId val="11015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22F-4B72-99FF-5085D56169CD}"/>
            </c:ext>
          </c:extLst>
        </c:ser>
        <c:dLbls>
          <c:showLegendKey val="0"/>
          <c:showVal val="0"/>
          <c:showCatName val="0"/>
          <c:showSerName val="0"/>
          <c:showPercent val="0"/>
          <c:showBubbleSize val="0"/>
        </c:dLbls>
        <c:marker val="1"/>
        <c:smooth val="0"/>
        <c:axId val="110147840"/>
        <c:axId val="110150016"/>
      </c:lineChart>
      <c:dateAx>
        <c:axId val="110147840"/>
        <c:scaling>
          <c:orientation val="minMax"/>
        </c:scaling>
        <c:delete val="1"/>
        <c:axPos val="b"/>
        <c:numFmt formatCode="ge" sourceLinked="1"/>
        <c:majorTickMark val="none"/>
        <c:minorTickMark val="none"/>
        <c:tickLblPos val="none"/>
        <c:crossAx val="110150016"/>
        <c:crosses val="autoZero"/>
        <c:auto val="1"/>
        <c:lblOffset val="100"/>
        <c:baseTimeUnit val="years"/>
      </c:dateAx>
      <c:valAx>
        <c:axId val="11015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1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99.99</c:v>
                </c:pt>
                <c:pt idx="2">
                  <c:v>96.72</c:v>
                </c:pt>
                <c:pt idx="3">
                  <c:v>100</c:v>
                </c:pt>
                <c:pt idx="4">
                  <c:v>100</c:v>
                </c:pt>
              </c:numCache>
            </c:numRef>
          </c:val>
          <c:extLst>
            <c:ext xmlns:c16="http://schemas.microsoft.com/office/drawing/2014/chart" uri="{C3380CC4-5D6E-409C-BE32-E72D297353CC}">
              <c16:uniqueId val="{00000000-6D56-40FC-B010-D7BDAE3045A8}"/>
            </c:ext>
          </c:extLst>
        </c:ser>
        <c:dLbls>
          <c:showLegendKey val="0"/>
          <c:showVal val="0"/>
          <c:showCatName val="0"/>
          <c:showSerName val="0"/>
          <c:showPercent val="0"/>
          <c:showBubbleSize val="0"/>
        </c:dLbls>
        <c:gapWidth val="150"/>
        <c:axId val="111557248"/>
        <c:axId val="11156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D56-40FC-B010-D7BDAE3045A8}"/>
            </c:ext>
          </c:extLst>
        </c:ser>
        <c:dLbls>
          <c:showLegendKey val="0"/>
          <c:showVal val="0"/>
          <c:showCatName val="0"/>
          <c:showSerName val="0"/>
          <c:showPercent val="0"/>
          <c:showBubbleSize val="0"/>
        </c:dLbls>
        <c:marker val="1"/>
        <c:smooth val="0"/>
        <c:axId val="111557248"/>
        <c:axId val="111567616"/>
      </c:lineChart>
      <c:dateAx>
        <c:axId val="111557248"/>
        <c:scaling>
          <c:orientation val="minMax"/>
        </c:scaling>
        <c:delete val="1"/>
        <c:axPos val="b"/>
        <c:numFmt formatCode="ge" sourceLinked="1"/>
        <c:majorTickMark val="none"/>
        <c:minorTickMark val="none"/>
        <c:tickLblPos val="none"/>
        <c:crossAx val="111567616"/>
        <c:crosses val="autoZero"/>
        <c:auto val="1"/>
        <c:lblOffset val="100"/>
        <c:baseTimeUnit val="years"/>
      </c:dateAx>
      <c:valAx>
        <c:axId val="1115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160.86000000000001</c:v>
                </c:pt>
                <c:pt idx="1">
                  <c:v>160.55000000000001</c:v>
                </c:pt>
                <c:pt idx="2">
                  <c:v>163.88</c:v>
                </c:pt>
                <c:pt idx="3">
                  <c:v>168.59</c:v>
                </c:pt>
                <c:pt idx="4">
                  <c:v>170.31</c:v>
                </c:pt>
              </c:numCache>
            </c:numRef>
          </c:val>
          <c:extLst>
            <c:ext xmlns:c16="http://schemas.microsoft.com/office/drawing/2014/chart" uri="{C3380CC4-5D6E-409C-BE32-E72D297353CC}">
              <c16:uniqueId val="{00000000-DF6C-4D7C-8DA4-C9EE98BA9453}"/>
            </c:ext>
          </c:extLst>
        </c:ser>
        <c:dLbls>
          <c:showLegendKey val="0"/>
          <c:showVal val="0"/>
          <c:showCatName val="0"/>
          <c:showSerName val="0"/>
          <c:showPercent val="0"/>
          <c:showBubbleSize val="0"/>
        </c:dLbls>
        <c:gapWidth val="150"/>
        <c:axId val="111696896"/>
        <c:axId val="1117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DF6C-4D7C-8DA4-C9EE98BA9453}"/>
            </c:ext>
          </c:extLst>
        </c:ser>
        <c:dLbls>
          <c:showLegendKey val="0"/>
          <c:showVal val="0"/>
          <c:showCatName val="0"/>
          <c:showSerName val="0"/>
          <c:showPercent val="0"/>
          <c:showBubbleSize val="0"/>
        </c:dLbls>
        <c:marker val="1"/>
        <c:smooth val="0"/>
        <c:axId val="111696896"/>
        <c:axId val="111715456"/>
      </c:lineChart>
      <c:dateAx>
        <c:axId val="111696896"/>
        <c:scaling>
          <c:orientation val="minMax"/>
        </c:scaling>
        <c:delete val="1"/>
        <c:axPos val="b"/>
        <c:numFmt formatCode="ge" sourceLinked="1"/>
        <c:majorTickMark val="none"/>
        <c:minorTickMark val="none"/>
        <c:tickLblPos val="none"/>
        <c:crossAx val="111715456"/>
        <c:crosses val="autoZero"/>
        <c:auto val="1"/>
        <c:lblOffset val="100"/>
        <c:baseTimeUnit val="years"/>
      </c:dateAx>
      <c:valAx>
        <c:axId val="1117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さつま町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21398</v>
      </c>
      <c r="AM8" s="50"/>
      <c r="AN8" s="50"/>
      <c r="AO8" s="50"/>
      <c r="AP8" s="50"/>
      <c r="AQ8" s="50"/>
      <c r="AR8" s="50"/>
      <c r="AS8" s="50"/>
      <c r="AT8" s="45">
        <f>データ!T6</f>
        <v>303.89999999999998</v>
      </c>
      <c r="AU8" s="45"/>
      <c r="AV8" s="45"/>
      <c r="AW8" s="45"/>
      <c r="AX8" s="45"/>
      <c r="AY8" s="45"/>
      <c r="AZ8" s="45"/>
      <c r="BA8" s="45"/>
      <c r="BB8" s="45">
        <f>データ!U6</f>
        <v>70.41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6.01</v>
      </c>
      <c r="Q10" s="45"/>
      <c r="R10" s="45"/>
      <c r="S10" s="45"/>
      <c r="T10" s="45"/>
      <c r="U10" s="45"/>
      <c r="V10" s="45"/>
      <c r="W10" s="45">
        <f>データ!Q6</f>
        <v>100</v>
      </c>
      <c r="X10" s="45"/>
      <c r="Y10" s="45"/>
      <c r="Z10" s="45"/>
      <c r="AA10" s="45"/>
      <c r="AB10" s="45"/>
      <c r="AC10" s="45"/>
      <c r="AD10" s="50">
        <f>データ!R6</f>
        <v>3880</v>
      </c>
      <c r="AE10" s="50"/>
      <c r="AF10" s="50"/>
      <c r="AG10" s="50"/>
      <c r="AH10" s="50"/>
      <c r="AI10" s="50"/>
      <c r="AJ10" s="50"/>
      <c r="AK10" s="2"/>
      <c r="AL10" s="50">
        <f>データ!V6</f>
        <v>1274</v>
      </c>
      <c r="AM10" s="50"/>
      <c r="AN10" s="50"/>
      <c r="AO10" s="50"/>
      <c r="AP10" s="50"/>
      <c r="AQ10" s="50"/>
      <c r="AR10" s="50"/>
      <c r="AS10" s="50"/>
      <c r="AT10" s="45">
        <f>データ!W6</f>
        <v>0.63</v>
      </c>
      <c r="AU10" s="45"/>
      <c r="AV10" s="45"/>
      <c r="AW10" s="45"/>
      <c r="AX10" s="45"/>
      <c r="AY10" s="45"/>
      <c r="AZ10" s="45"/>
      <c r="BA10" s="45"/>
      <c r="BB10" s="45">
        <f>データ!X6</f>
        <v>2022.22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ieD1yQ7grfZ3JAVyPzgnUpr3dEdWLKGMMVPgTygnRKzpPvyBwFmKX1RV5lcM5VN4qjZPEFxdWlTTIXtRIUV5UA==" saltValue="prVhAaujlqm5Mfqmo6+1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463922</v>
      </c>
      <c r="D6" s="33">
        <f t="shared" si="3"/>
        <v>47</v>
      </c>
      <c r="E6" s="33">
        <f t="shared" si="3"/>
        <v>17</v>
      </c>
      <c r="F6" s="33">
        <f t="shared" si="3"/>
        <v>5</v>
      </c>
      <c r="G6" s="33">
        <f t="shared" si="3"/>
        <v>0</v>
      </c>
      <c r="H6" s="33" t="str">
        <f t="shared" si="3"/>
        <v>鹿児島県　さつま町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6.01</v>
      </c>
      <c r="Q6" s="34">
        <f t="shared" si="3"/>
        <v>100</v>
      </c>
      <c r="R6" s="34">
        <f t="shared" si="3"/>
        <v>3880</v>
      </c>
      <c r="S6" s="34">
        <f t="shared" si="3"/>
        <v>21398</v>
      </c>
      <c r="T6" s="34">
        <f t="shared" si="3"/>
        <v>303.89999999999998</v>
      </c>
      <c r="U6" s="34">
        <f t="shared" si="3"/>
        <v>70.41</v>
      </c>
      <c r="V6" s="34">
        <f t="shared" si="3"/>
        <v>1274</v>
      </c>
      <c r="W6" s="34">
        <f t="shared" si="3"/>
        <v>0.63</v>
      </c>
      <c r="X6" s="34">
        <f t="shared" si="3"/>
        <v>2022.22</v>
      </c>
      <c r="Y6" s="35">
        <f>IF(Y7="",NA(),Y7)</f>
        <v>104.3</v>
      </c>
      <c r="Z6" s="35">
        <f t="shared" ref="Z6:AH6" si="4">IF(Z7="",NA(),Z7)</f>
        <v>104.75</v>
      </c>
      <c r="AA6" s="35">
        <f t="shared" si="4"/>
        <v>105.18</v>
      </c>
      <c r="AB6" s="35">
        <f t="shared" si="4"/>
        <v>101.4</v>
      </c>
      <c r="AC6" s="35">
        <f t="shared" si="4"/>
        <v>102.51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363.61</v>
      </c>
      <c r="BG6" s="35">
        <f t="shared" ref="BG6:BO6" si="7">IF(BG7="",NA(),BG7)</f>
        <v>93.76</v>
      </c>
      <c r="BH6" s="35">
        <f t="shared" si="7"/>
        <v>61.42</v>
      </c>
      <c r="BI6" s="35">
        <f t="shared" si="7"/>
        <v>150.24</v>
      </c>
      <c r="BJ6" s="35">
        <f t="shared" si="7"/>
        <v>207.93</v>
      </c>
      <c r="BK6" s="35">
        <f t="shared" si="7"/>
        <v>1044.8</v>
      </c>
      <c r="BL6" s="35">
        <f t="shared" si="7"/>
        <v>1081.8</v>
      </c>
      <c r="BM6" s="35">
        <f t="shared" si="7"/>
        <v>974.93</v>
      </c>
      <c r="BN6" s="35">
        <f t="shared" si="7"/>
        <v>855.8</v>
      </c>
      <c r="BO6" s="35">
        <f t="shared" si="7"/>
        <v>789.46</v>
      </c>
      <c r="BP6" s="34" t="str">
        <f>IF(BP7="","",IF(BP7="-","【-】","【"&amp;SUBSTITUTE(TEXT(BP7,"#,##0.00"),"-","△")&amp;"】"))</f>
        <v>【747.76】</v>
      </c>
      <c r="BQ6" s="35">
        <f>IF(BQ7="",NA(),BQ7)</f>
        <v>100</v>
      </c>
      <c r="BR6" s="35">
        <f t="shared" ref="BR6:BZ6" si="8">IF(BR7="",NA(),BR7)</f>
        <v>99.99</v>
      </c>
      <c r="BS6" s="35">
        <f t="shared" si="8"/>
        <v>96.72</v>
      </c>
      <c r="BT6" s="35">
        <f t="shared" si="8"/>
        <v>100</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160.86000000000001</v>
      </c>
      <c r="CC6" s="35">
        <f t="shared" ref="CC6:CK6" si="9">IF(CC7="",NA(),CC7)</f>
        <v>160.55000000000001</v>
      </c>
      <c r="CD6" s="35">
        <f t="shared" si="9"/>
        <v>163.88</v>
      </c>
      <c r="CE6" s="35">
        <f t="shared" si="9"/>
        <v>168.59</v>
      </c>
      <c r="CF6" s="35">
        <f t="shared" si="9"/>
        <v>170.31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78.33</v>
      </c>
      <c r="CN6" s="35">
        <f t="shared" ref="CN6:CV6" si="10">IF(CN7="",NA(),CN7)</f>
        <v>78.33</v>
      </c>
      <c r="CO6" s="35">
        <f t="shared" si="10"/>
        <v>99</v>
      </c>
      <c r="CP6" s="35">
        <f t="shared" si="10"/>
        <v>95.33</v>
      </c>
      <c r="CQ6" s="35">
        <f t="shared" si="10"/>
        <v>95.33</v>
      </c>
      <c r="CR6" s="35">
        <f t="shared" si="10"/>
        <v>53.24</v>
      </c>
      <c r="CS6" s="35">
        <f t="shared" si="10"/>
        <v>52.31</v>
      </c>
      <c r="CT6" s="35">
        <f t="shared" si="10"/>
        <v>60.65</v>
      </c>
      <c r="CU6" s="35">
        <f t="shared" si="10"/>
        <v>51.75</v>
      </c>
      <c r="CV6" s="35">
        <f t="shared" si="10"/>
        <v>50.68</v>
      </c>
      <c r="CW6" s="34" t="str">
        <f>IF(CW7="","",IF(CW7="-","【-】","【"&amp;SUBSTITUTE(TEXT(CW7,"#,##0.00"),"-","△")&amp;"】"))</f>
        <v>【52.23】</v>
      </c>
      <c r="CX6" s="35">
        <f>IF(CX7="",NA(),CX7)</f>
        <v>98.38</v>
      </c>
      <c r="CY6" s="35">
        <f t="shared" ref="CY6:DG6" si="11">IF(CY7="",NA(),CY7)</f>
        <v>97.22</v>
      </c>
      <c r="CZ6" s="35">
        <f t="shared" si="11"/>
        <v>100</v>
      </c>
      <c r="DA6" s="35">
        <f t="shared" si="11"/>
        <v>98.72</v>
      </c>
      <c r="DB6" s="35">
        <f t="shared" si="11"/>
        <v>99.06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463922</v>
      </c>
      <c r="D7" s="37">
        <v>47</v>
      </c>
      <c r="E7" s="37">
        <v>17</v>
      </c>
      <c r="F7" s="37">
        <v>5</v>
      </c>
      <c r="G7" s="37">
        <v>0</v>
      </c>
      <c r="H7" s="37" t="s">
        <v>97</v>
      </c>
      <c r="I7" s="37" t="s">
        <v>98</v>
      </c>
      <c r="J7" s="37" t="s">
        <v>99</v>
      </c>
      <c r="K7" s="37" t="s">
        <v>100</v>
      </c>
      <c r="L7" s="37" t="s">
        <v>101</v>
      </c>
      <c r="M7" s="37" t="s">
        <v>102</v>
      </c>
      <c r="N7" s="38" t="s">
        <v>103</v>
      </c>
      <c r="O7" s="38" t="s">
        <v>104</v>
      </c>
      <c r="P7" s="38">
        <v>6.01</v>
      </c>
      <c r="Q7" s="38">
        <v>100</v>
      </c>
      <c r="R7" s="38">
        <v>3880</v>
      </c>
      <c r="S7" s="38">
        <v>21398</v>
      </c>
      <c r="T7" s="38">
        <v>303.89999999999998</v>
      </c>
      <c r="U7" s="38">
        <v>70.41</v>
      </c>
      <c r="V7" s="38">
        <v>1274</v>
      </c>
      <c r="W7" s="38">
        <v>0.63</v>
      </c>
      <c r="X7" s="38">
        <v>2022.22</v>
      </c>
      <c r="Y7" s="38">
        <v>104.3</v>
      </c>
      <c r="Z7" s="38">
        <v>104.75</v>
      </c>
      <c r="AA7" s="38">
        <v>105.18</v>
      </c>
      <c r="AB7" s="38">
        <v>101.4</v>
      </c>
      <c r="AC7" s="38">
        <v>102.51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363.61</v>
      </c>
      <c r="BG7" s="38">
        <v>93.76</v>
      </c>
      <c r="BH7" s="38">
        <v>61.42</v>
      </c>
      <c r="BI7" s="38">
        <v>150.24</v>
      </c>
      <c r="BJ7" s="38">
        <v>207.93</v>
      </c>
      <c r="BK7" s="38">
        <v>1044.8</v>
      </c>
      <c r="BL7" s="38">
        <v>1081.8</v>
      </c>
      <c r="BM7" s="38">
        <v>974.93</v>
      </c>
      <c r="BN7" s="38">
        <v>855.8</v>
      </c>
      <c r="BO7" s="38">
        <v>789.46</v>
      </c>
      <c r="BP7" s="38">
        <v>747.76</v>
      </c>
      <c r="BQ7" s="38">
        <v>100</v>
      </c>
      <c r="BR7" s="38">
        <v>99.99</v>
      </c>
      <c r="BS7" s="38">
        <v>96.72</v>
      </c>
      <c r="BT7" s="38">
        <v>100</v>
      </c>
      <c r="BU7" s="38">
        <v>100</v>
      </c>
      <c r="BV7" s="38">
        <v>50.82</v>
      </c>
      <c r="BW7" s="38">
        <v>52.19</v>
      </c>
      <c r="BX7" s="38">
        <v>55.32</v>
      </c>
      <c r="BY7" s="38">
        <v>59.8</v>
      </c>
      <c r="BZ7" s="38">
        <v>57.77</v>
      </c>
      <c r="CA7" s="38">
        <v>59.51</v>
      </c>
      <c r="CB7" s="38">
        <v>160.86000000000001</v>
      </c>
      <c r="CC7" s="38">
        <v>160.55000000000001</v>
      </c>
      <c r="CD7" s="38">
        <v>163.88</v>
      </c>
      <c r="CE7" s="38">
        <v>168.59</v>
      </c>
      <c r="CF7" s="38">
        <v>170.31</v>
      </c>
      <c r="CG7" s="38">
        <v>300.52</v>
      </c>
      <c r="CH7" s="38">
        <v>296.14</v>
      </c>
      <c r="CI7" s="38">
        <v>283.17</v>
      </c>
      <c r="CJ7" s="38">
        <v>263.76</v>
      </c>
      <c r="CK7" s="38">
        <v>274.35000000000002</v>
      </c>
      <c r="CL7" s="38">
        <v>261.45999999999998</v>
      </c>
      <c r="CM7" s="38">
        <v>78.33</v>
      </c>
      <c r="CN7" s="38">
        <v>78.33</v>
      </c>
      <c r="CO7" s="38">
        <v>99</v>
      </c>
      <c r="CP7" s="38">
        <v>95.33</v>
      </c>
      <c r="CQ7" s="38">
        <v>95.33</v>
      </c>
      <c r="CR7" s="38">
        <v>53.24</v>
      </c>
      <c r="CS7" s="38">
        <v>52.31</v>
      </c>
      <c r="CT7" s="38">
        <v>60.65</v>
      </c>
      <c r="CU7" s="38">
        <v>51.75</v>
      </c>
      <c r="CV7" s="38">
        <v>50.68</v>
      </c>
      <c r="CW7" s="38">
        <v>52.23</v>
      </c>
      <c r="CX7" s="38">
        <v>98.38</v>
      </c>
      <c r="CY7" s="38">
        <v>97.22</v>
      </c>
      <c r="CZ7" s="38">
        <v>100</v>
      </c>
      <c r="DA7" s="38">
        <v>98.72</v>
      </c>
      <c r="DB7" s="38">
        <v>99.06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2020-01-24T04:35:33Z</cp:lastPrinted>
  <dcterms:created xsi:type="dcterms:W3CDTF">2019-12-05T05:24:00Z</dcterms:created>
  <dcterms:modified xsi:type="dcterms:W3CDTF">2020-02-27T00:00:36Z</dcterms:modified>
</cp:coreProperties>
</file>