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2_さつま町【済】\"/>
    </mc:Choice>
  </mc:AlternateContent>
  <workbookProtection workbookAlgorithmName="SHA-512" workbookHashValue="wwL01pTnmCVMBIR4Q24eMAhGGQBG621JfpQXzcnWe3k8vLhuPD1QwUR7ShHO+HYqc7fqAyoZikzIlSB9gscCPA==" workbookSaltValue="UorOEc7uCesv8QIjdLNJng==" workbookSpinCount="100000" lockStructure="1"/>
  <bookViews>
    <workbookView xWindow="0" yWindow="30" windowWidth="15360" windowHeight="76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E85" i="4"/>
  <c r="BB10" i="4"/>
  <c r="AT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<sst xmlns="http://schemas.openxmlformats.org/spreadsheetml/2006/main" count="220" uniqueCount="108">
  <si>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</si>
  <si>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</si>
  <si>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</si>
  <si>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</si>
  <si>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</si>
  <si>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</si>
  <si>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</si>
  <si>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</si>
  <si>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</si>
  <si>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</si>
  <si>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</si>
  <si>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</si>
  <si>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</si>
  <si>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</si>
  <si>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</si>
  <si>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</si>
  <si>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</si>
  <si>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</si>
  <si>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</si>
  <si>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</si>
  <si>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</si>
  <si>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</si>
  <si>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</si>
  <si>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</si>
  <si>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</si>
  <si>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</si>
  <si>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</si>
  <si>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</si>
  <si>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</si>
  <si>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</si>
  <si>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</si>
  <si>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</si>
  <si>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</si>
  <si>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</si>
  <si>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</si>
  <si>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</si>
  <si>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</si>
  <si>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</si>
  <si>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</si>
  <si>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</si>
  <si>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</si>
  <si>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</si>
  <si>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</si>
  <si>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</si>
  <si>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</si>
  <si>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</si>
  <si>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</si>
  <si>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</si>
  <si>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</si>
  <si>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</si>
  <si>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</si>
  <si>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</si>
  <si>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</si>
  <si>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</si>
  <si>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</si>
  <si>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</si>
  <si>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</si>
  <si>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</si>
  <si>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</si>
  <si>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</si>
  <si>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</si>
  <si>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</si>
  <si>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</si>
  <si>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</si>
  <si>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</si>
  <si>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</si>
  <si>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</si>
  <si>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</si>
  <si>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</si>
  <si>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</si>
  <si>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</si>
  <si>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</si>
  <si>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</si>
  <si>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</si>
  <si>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</si>
  <si>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</si>
  <si>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</si>
  <si>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</si>
  <si>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</si>
  <si>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</si>
  <si>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</si>
  <si>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</si>
  <si>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</si>
  <si>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</si>
  <si>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</si>
  <si>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</si>
  <si>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</si>
  <si>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</si>
  <si>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</si>
  <si>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</si>
  <si>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</si>
  <si>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</si>
  <si>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</si>
  <si>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さつま町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</si>
  <si>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</si>
  <si>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</si>
  <si>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</si>
  <si>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</si>
  <si>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</si>
  <si>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</si>
  <si>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</si>
  <si>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</si>
  <si>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</si>
  <si>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</si>
  <si>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</si>
  <si>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本町の人口は年々減少傾向にあり、前年度と比べ417人減少し、給水人口も同様に減少している。
　給水人口の減少に比例して給水収益は減少する中、経常経費や施設の老朽化による更新需要の増大等により、水道事業の経営は非常に厳しくなってきている。　
　今後、中長期的な財政計画の中、水道料金の適正な賦課（料金改定の模索）により、資金の確保を図る必要がある。
　また、老朽施設の更新については、ダウンサイジングや施設の統廃合など将来を見据えた効率的な更新を行っていく必要がある。</t>
    <rPh sb="1" eb="3">
      <t>ホンチョウ</t>
    </rPh>
    <rPh sb="4" eb="6">
      <t>ジンコウ</t>
    </rPh>
    <rPh sb="7" eb="9">
      <t>ネンネン</t>
    </rPh>
    <rPh sb="9" eb="11">
      <t>ゲンショウ</t>
    </rPh>
    <rPh sb="11" eb="13">
      <t>ケイコウ</t>
    </rPh>
    <rPh sb="17" eb="19">
      <t>ゼンネン</t>
    </rPh>
    <rPh sb="19" eb="20">
      <t>ド</t>
    </rPh>
    <rPh sb="21" eb="22">
      <t>クラ</t>
    </rPh>
    <rPh sb="26" eb="27">
      <t>ニン</t>
    </rPh>
    <rPh sb="27" eb="28">
      <t>ゲン</t>
    </rPh>
    <rPh sb="28" eb="29">
      <t>ショウ</t>
    </rPh>
    <rPh sb="31" eb="33">
      <t>キュウスイ</t>
    </rPh>
    <rPh sb="33" eb="35">
      <t>ジンコウ</t>
    </rPh>
    <rPh sb="36" eb="38">
      <t>ドウヨウ</t>
    </rPh>
    <rPh sb="39" eb="41">
      <t>ゲンショウ</t>
    </rPh>
    <rPh sb="48" eb="50">
      <t>キュウスイ</t>
    </rPh>
    <rPh sb="50" eb="52">
      <t>ジンコウ</t>
    </rPh>
    <rPh sb="53" eb="55">
      <t>ゲンショウ</t>
    </rPh>
    <rPh sb="56" eb="58">
      <t>ヒレイ</t>
    </rPh>
    <rPh sb="60" eb="62">
      <t>キュウスイ</t>
    </rPh>
    <rPh sb="62" eb="64">
      <t>シュウエキ</t>
    </rPh>
    <rPh sb="65" eb="67">
      <t>ゲンショウ</t>
    </rPh>
    <rPh sb="69" eb="70">
      <t>ナカ</t>
    </rPh>
    <rPh sb="71" eb="73">
      <t>ケイジョウ</t>
    </rPh>
    <rPh sb="73" eb="75">
      <t>ケイヒ</t>
    </rPh>
    <rPh sb="76" eb="78">
      <t>シセツ</t>
    </rPh>
    <rPh sb="79" eb="82">
      <t>ロウキュウカ</t>
    </rPh>
    <rPh sb="85" eb="87">
      <t>コウシン</t>
    </rPh>
    <rPh sb="87" eb="89">
      <t>ジュヨウ</t>
    </rPh>
    <rPh sb="90" eb="92">
      <t>ゾウダイ</t>
    </rPh>
    <rPh sb="92" eb="93">
      <t>トウ</t>
    </rPh>
    <rPh sb="97" eb="99">
      <t>スイドウ</t>
    </rPh>
    <rPh sb="99" eb="101">
      <t>ジギョウ</t>
    </rPh>
    <rPh sb="102" eb="104">
      <t>ケイエイ</t>
    </rPh>
    <rPh sb="105" eb="107">
      <t>ヒジョウ</t>
    </rPh>
    <rPh sb="108" eb="109">
      <t>キビ</t>
    </rPh>
    <rPh sb="122" eb="124">
      <t>コンゴ</t>
    </rPh>
    <rPh sb="125" eb="126">
      <t>チュウ</t>
    </rPh>
    <rPh sb="126" eb="129">
      <t>チョウキテキ</t>
    </rPh>
    <rPh sb="130" eb="132">
      <t>ザイセイ</t>
    </rPh>
    <rPh sb="132" eb="134">
      <t>ケイカク</t>
    </rPh>
    <rPh sb="135" eb="136">
      <t>ナカ</t>
    </rPh>
    <rPh sb="137" eb="139">
      <t>スイドウ</t>
    </rPh>
    <rPh sb="139" eb="141">
      <t>リョウキン</t>
    </rPh>
    <rPh sb="142" eb="144">
      <t>テキセイ</t>
    </rPh>
    <rPh sb="145" eb="147">
      <t>フカ</t>
    </rPh>
    <rPh sb="148" eb="150">
      <t>リョウキン</t>
    </rPh>
    <rPh sb="150" eb="152">
      <t>カイテイ</t>
    </rPh>
    <rPh sb="153" eb="155">
      <t>モサク</t>
    </rPh>
    <rPh sb="160" eb="162">
      <t>シキン</t>
    </rPh>
    <rPh sb="163" eb="165">
      <t>カクホ</t>
    </rPh>
    <rPh sb="166" eb="167">
      <t>ハカ</t>
    </rPh>
    <rPh sb="168" eb="170">
      <t>ヒツヨウ</t>
    </rPh>
    <rPh sb="179" eb="181">
      <t>ロウキュウ</t>
    </rPh>
    <rPh sb="181" eb="183">
      <t>シセツ</t>
    </rPh>
    <rPh sb="184" eb="186">
      <t>コウシン</t>
    </rPh>
    <rPh sb="201" eb="203">
      <t>シセツ</t>
    </rPh>
    <rPh sb="204" eb="207">
      <t>トウハイゴウ</t>
    </rPh>
    <rPh sb="209" eb="211">
      <t>ショウライ</t>
    </rPh>
    <rPh sb="212" eb="214">
      <t>ミス</t>
    </rPh>
    <rPh sb="216" eb="219">
      <t>コウリツテキ</t>
    </rPh>
    <rPh sb="220" eb="222">
      <t>コウシン</t>
    </rPh>
    <rPh sb="223" eb="224">
      <t>オコナ</t>
    </rPh>
    <rPh sb="228" eb="230">
      <t>ヒツヨウ</t>
    </rPh>
    <phoneticPr fontId="17"/>
  </si>
  <si>
    <t>　①表「経常収支比率」を見ると、平成26年度では類似団体よりも経常収支比率が高く、その後急激に減少して類似団体の平均よりも下回って推移している。これは、減価償却費、維持費、人件費などの固定的な費用に対し、給水人口の急激な減少による給水収益の減が要因となっている。ただし、いずれの年度も「経常収支比率」は100％を超えており、単年度での赤字（欠損金）は発生していない。
　②表「累積欠損金比率」については、①表の「経常収支比率」で毎年100％を超えているため累積欠損金は発生していない。
  ③表「流動比率」については、類似団体と比較しても同等規模で100％以上で推移しているため、短期債務に対する支払能力は十分確保している。
　④表「企業債残高対給水収益比率」については、建設改良などの投資的経費の財源を一般財源（積立金）の活用により起債借入額を抑制しているため、類似団体と比べても低くなっている。
　⑤表「料金回収率」は概ね類似団体と同等の比率で推移しているが、Ｈ28から100％を下回っている。これは給水人口減少による給水収益が減少する一方、本町の水道事業のほとんどが簡易水道事業で創設されている経緯もあり、総務省繰出基準による一般会計からの財源に依存している状況にあるためである。
　⑥表「給水原価」については、費用の圧縮に努めているが、建設改良投資による減価償却費の増などがあり、年々若干上昇傾向にある。
　⑦表「施設利用率」は、水道事業経営の変更認可を取得した際、計画給水人口及び計画総配水量の縮小見直しを行ったため、率が向上したものと思われる。
　また、⑧表「有収率」については、管路の老朽化が進行して、漏水等の多発により急激な減少傾向にある。</t>
    <rPh sb="2" eb="3">
      <t>ヒョウ</t>
    </rPh>
    <rPh sb="4" eb="6">
      <t>ケイジョウ</t>
    </rPh>
    <rPh sb="6" eb="8">
      <t>シュウシ</t>
    </rPh>
    <rPh sb="8" eb="10">
      <t>ヒリツ</t>
    </rPh>
    <rPh sb="12" eb="13">
      <t>ミ</t>
    </rPh>
    <rPh sb="16" eb="18">
      <t>ヘイセイ</t>
    </rPh>
    <rPh sb="20" eb="21">
      <t>ネン</t>
    </rPh>
    <rPh sb="21" eb="22">
      <t>ド</t>
    </rPh>
    <rPh sb="24" eb="26">
      <t>ルイジ</t>
    </rPh>
    <rPh sb="26" eb="28">
      <t>ダンタイ</t>
    </rPh>
    <rPh sb="31" eb="33">
      <t>ケイジョウ</t>
    </rPh>
    <rPh sb="33" eb="35">
      <t>シュウシ</t>
    </rPh>
    <rPh sb="35" eb="37">
      <t>ヒリツ</t>
    </rPh>
    <rPh sb="38" eb="39">
      <t>タカ</t>
    </rPh>
    <rPh sb="43" eb="44">
      <t>ゴ</t>
    </rPh>
    <rPh sb="44" eb="46">
      <t>キュウゲキ</t>
    </rPh>
    <rPh sb="65" eb="67">
      <t>スイイ</t>
    </rPh>
    <rPh sb="76" eb="78">
      <t>ゲンカ</t>
    </rPh>
    <rPh sb="78" eb="80">
      <t>ショウキャク</t>
    </rPh>
    <rPh sb="80" eb="81">
      <t>ヒ</t>
    </rPh>
    <rPh sb="82" eb="85">
      <t>イジヒ</t>
    </rPh>
    <rPh sb="86" eb="89">
      <t>ジンケンヒ</t>
    </rPh>
    <rPh sb="96" eb="98">
      <t>ヒヨウ</t>
    </rPh>
    <rPh sb="122" eb="124">
      <t>ヨウイン</t>
    </rPh>
    <rPh sb="139" eb="140">
      <t>ネン</t>
    </rPh>
    <rPh sb="140" eb="141">
      <t>ド</t>
    </rPh>
    <rPh sb="145" eb="147">
      <t>シュウシ</t>
    </rPh>
    <rPh sb="188" eb="190">
      <t>ルイセキ</t>
    </rPh>
    <rPh sb="190" eb="192">
      <t>ケッソン</t>
    </rPh>
    <rPh sb="192" eb="193">
      <t>キン</t>
    </rPh>
    <rPh sb="193" eb="195">
      <t>ヒリツ</t>
    </rPh>
    <rPh sb="203" eb="204">
      <t>ヒョウ</t>
    </rPh>
    <rPh sb="206" eb="208">
      <t>ケイジョウ</t>
    </rPh>
    <rPh sb="208" eb="210">
      <t>シュウシ</t>
    </rPh>
    <rPh sb="210" eb="212">
      <t>ヒリツ</t>
    </rPh>
    <rPh sb="214" eb="216">
      <t>マイトシ</t>
    </rPh>
    <rPh sb="221" eb="222">
      <t>コ</t>
    </rPh>
    <rPh sb="234" eb="236">
      <t>ハッセイ</t>
    </rPh>
    <rPh sb="246" eb="247">
      <t>ヒョウ</t>
    </rPh>
    <rPh sb="248" eb="250">
      <t>リュウドウ</t>
    </rPh>
    <rPh sb="250" eb="252">
      <t>ヒリツ</t>
    </rPh>
    <rPh sb="259" eb="261">
      <t>ルイジ</t>
    </rPh>
    <rPh sb="261" eb="263">
      <t>ダンタイ</t>
    </rPh>
    <rPh sb="264" eb="266">
      <t>ヒカク</t>
    </rPh>
    <rPh sb="269" eb="271">
      <t>ドウトウ</t>
    </rPh>
    <rPh sb="271" eb="273">
      <t>キボ</t>
    </rPh>
    <rPh sb="278" eb="280">
      <t>イジョウ</t>
    </rPh>
    <rPh sb="281" eb="283">
      <t>スイイ</t>
    </rPh>
    <rPh sb="290" eb="292">
      <t>タンキ</t>
    </rPh>
    <rPh sb="292" eb="294">
      <t>サイム</t>
    </rPh>
    <rPh sb="295" eb="296">
      <t>タイ</t>
    </rPh>
    <rPh sb="298" eb="300">
      <t>シハラ</t>
    </rPh>
    <rPh sb="300" eb="302">
      <t>ノウリョク</t>
    </rPh>
    <rPh sb="303" eb="305">
      <t>ジュウブン</t>
    </rPh>
    <rPh sb="305" eb="307">
      <t>カクホ</t>
    </rPh>
    <rPh sb="315" eb="316">
      <t>ヒョウ</t>
    </rPh>
    <rPh sb="317" eb="319">
      <t>キギョウ</t>
    </rPh>
    <rPh sb="336" eb="338">
      <t>ケンセツ</t>
    </rPh>
    <rPh sb="338" eb="340">
      <t>カイリョウ</t>
    </rPh>
    <rPh sb="343" eb="345">
      <t>トウシ</t>
    </rPh>
    <rPh sb="345" eb="346">
      <t>テキ</t>
    </rPh>
    <rPh sb="346" eb="348">
      <t>ケイヒ</t>
    </rPh>
    <rPh sb="349" eb="351">
      <t>ザイゲン</t>
    </rPh>
    <rPh sb="352" eb="354">
      <t>イッパン</t>
    </rPh>
    <rPh sb="354" eb="356">
      <t>ザイゲン</t>
    </rPh>
    <rPh sb="357" eb="359">
      <t>ツミタテ</t>
    </rPh>
    <rPh sb="359" eb="360">
      <t>キン</t>
    </rPh>
    <rPh sb="362" eb="364">
      <t>カツヨウ</t>
    </rPh>
    <rPh sb="367" eb="369">
      <t>キサイ</t>
    </rPh>
    <rPh sb="369" eb="371">
      <t>カリイレ</t>
    </rPh>
    <rPh sb="371" eb="372">
      <t>ガク</t>
    </rPh>
    <rPh sb="373" eb="375">
      <t>ヨクセイ</t>
    </rPh>
    <rPh sb="382" eb="384">
      <t>ルイジ</t>
    </rPh>
    <rPh sb="384" eb="386">
      <t>ダンタイ</t>
    </rPh>
    <rPh sb="387" eb="388">
      <t>クラ</t>
    </rPh>
    <rPh sb="391" eb="392">
      <t>ヒク</t>
    </rPh>
    <rPh sb="402" eb="403">
      <t>ヒョウ</t>
    </rPh>
    <rPh sb="404" eb="406">
      <t>リョウキン</t>
    </rPh>
    <rPh sb="406" eb="408">
      <t>カイシュウ</t>
    </rPh>
    <rPh sb="408" eb="409">
      <t>リツ</t>
    </rPh>
    <rPh sb="411" eb="412">
      <t>オオム</t>
    </rPh>
    <rPh sb="413" eb="415">
      <t>ルイジ</t>
    </rPh>
    <rPh sb="415" eb="417">
      <t>ダンタイ</t>
    </rPh>
    <rPh sb="418" eb="420">
      <t>ドウトウ</t>
    </rPh>
    <rPh sb="421" eb="423">
      <t>ヒリツ</t>
    </rPh>
    <rPh sb="424" eb="426">
      <t>スイイ</t>
    </rPh>
    <rPh sb="442" eb="444">
      <t>シタマワ</t>
    </rPh>
    <rPh sb="452" eb="454">
      <t>キュウスイ</t>
    </rPh>
    <rPh sb="454" eb="456">
      <t>ジンコウ</t>
    </rPh>
    <rPh sb="456" eb="458">
      <t>ゲンショウ</t>
    </rPh>
    <rPh sb="546" eb="547">
      <t>ヒョウ</t>
    </rPh>
    <rPh sb="548" eb="550">
      <t>キュウスイ</t>
    </rPh>
    <rPh sb="550" eb="552">
      <t>ゲンカ</t>
    </rPh>
    <rPh sb="559" eb="561">
      <t>ヒヨウ</t>
    </rPh>
    <rPh sb="562" eb="564">
      <t>アッシュク</t>
    </rPh>
    <rPh sb="565" eb="566">
      <t>ツト</t>
    </rPh>
    <rPh sb="572" eb="574">
      <t>ケンセツ</t>
    </rPh>
    <rPh sb="574" eb="576">
      <t>カイリョウ</t>
    </rPh>
    <rPh sb="576" eb="578">
      <t>トウシ</t>
    </rPh>
    <rPh sb="581" eb="583">
      <t>ゲンカ</t>
    </rPh>
    <rPh sb="583" eb="585">
      <t>ショウキャク</t>
    </rPh>
    <rPh sb="585" eb="586">
      <t>ヒ</t>
    </rPh>
    <rPh sb="587" eb="588">
      <t>ゾウ</t>
    </rPh>
    <rPh sb="594" eb="596">
      <t>ネンネン</t>
    </rPh>
    <rPh sb="596" eb="598">
      <t>ジャッカン</t>
    </rPh>
    <rPh sb="598" eb="600">
      <t>ジョウショウ</t>
    </rPh>
    <rPh sb="600" eb="602">
      <t>ケイコウ</t>
    </rPh>
    <rPh sb="609" eb="610">
      <t>ヒョウ</t>
    </rPh>
    <rPh sb="611" eb="613">
      <t>シセツ</t>
    </rPh>
    <rPh sb="613" eb="615">
      <t>リヨウ</t>
    </rPh>
    <rPh sb="615" eb="616">
      <t>リツ</t>
    </rPh>
    <rPh sb="619" eb="621">
      <t>スイドウ</t>
    </rPh>
    <rPh sb="621" eb="623">
      <t>ジギョウ</t>
    </rPh>
    <rPh sb="623" eb="625">
      <t>ケイエイ</t>
    </rPh>
    <rPh sb="626" eb="628">
      <t>ヘンコウ</t>
    </rPh>
    <rPh sb="628" eb="630">
      <t>ニンカ</t>
    </rPh>
    <rPh sb="631" eb="633">
      <t>シュトク</t>
    </rPh>
    <rPh sb="635" eb="636">
      <t>サイ</t>
    </rPh>
    <rPh sb="637" eb="639">
      <t>ケイカク</t>
    </rPh>
    <rPh sb="639" eb="641">
      <t>キュウスイ</t>
    </rPh>
    <rPh sb="641" eb="643">
      <t>ジンコウ</t>
    </rPh>
    <rPh sb="643" eb="644">
      <t>オヨ</t>
    </rPh>
    <rPh sb="645" eb="647">
      <t>ケイカク</t>
    </rPh>
    <rPh sb="647" eb="648">
      <t>ソウ</t>
    </rPh>
    <rPh sb="648" eb="650">
      <t>ハイスイ</t>
    </rPh>
    <rPh sb="650" eb="651">
      <t>リョウ</t>
    </rPh>
    <rPh sb="652" eb="654">
      <t>シュクショウ</t>
    </rPh>
    <rPh sb="654" eb="656">
      <t>ミナオ</t>
    </rPh>
    <rPh sb="658" eb="659">
      <t>オコナ</t>
    </rPh>
    <rPh sb="664" eb="665">
      <t>リツ</t>
    </rPh>
    <rPh sb="666" eb="668">
      <t>コウジョウ</t>
    </rPh>
    <rPh sb="673" eb="674">
      <t>オモ</t>
    </rPh>
    <rPh sb="696" eb="698">
      <t>カンロ</t>
    </rPh>
    <rPh sb="699" eb="702">
      <t>ロウキュウカ</t>
    </rPh>
    <rPh sb="703" eb="705">
      <t>シンコウ</t>
    </rPh>
    <rPh sb="708" eb="710">
      <t>ロウスイ</t>
    </rPh>
    <rPh sb="710" eb="711">
      <t>トウ</t>
    </rPh>
    <rPh sb="712" eb="714">
      <t>タハツ</t>
    </rPh>
    <rPh sb="717" eb="719">
      <t>キュウゲキ</t>
    </rPh>
    <rPh sb="720" eb="722">
      <t>ゲンショウ</t>
    </rPh>
    <rPh sb="722" eb="724">
      <t>ケイコウ</t>
    </rPh>
    <phoneticPr fontId="17"/>
  </si>
  <si>
    <t>　①表「有形固定資産減価償却率」は、平成27年度から類似団体よりも低い率となっている。建物、管路など保有資産の減価償却は毎年費用化しているが、②表「管路経年化率」及び③表「管路更新率」のとおり特に管路の更新が進まない現状にあり、全体的に施設の老朽化が進行している状況にあるためである。
　管路については、老朽化が進行し、更新が遅れていることから、⑧表「有収率」も急激に低下しているため，計画的な管路の更新が必要である。</t>
    <rPh sb="2" eb="3">
      <t>ヒョウ</t>
    </rPh>
    <rPh sb="4" eb="6">
      <t>ユウケイ</t>
    </rPh>
    <rPh sb="6" eb="8">
      <t>コテイ</t>
    </rPh>
    <rPh sb="8" eb="10">
      <t>シサン</t>
    </rPh>
    <rPh sb="10" eb="12">
      <t>ゲンカ</t>
    </rPh>
    <rPh sb="12" eb="14">
      <t>ショウキャク</t>
    </rPh>
    <rPh sb="14" eb="15">
      <t>リツ</t>
    </rPh>
    <rPh sb="18" eb="20">
      <t>ヘイセイ</t>
    </rPh>
    <rPh sb="22" eb="23">
      <t>ネン</t>
    </rPh>
    <rPh sb="23" eb="24">
      <t>ド</t>
    </rPh>
    <rPh sb="26" eb="28">
      <t>ルイジ</t>
    </rPh>
    <rPh sb="28" eb="30">
      <t>ダンタイ</t>
    </rPh>
    <rPh sb="33" eb="34">
      <t>ヒク</t>
    </rPh>
    <rPh sb="35" eb="36">
      <t>リツ</t>
    </rPh>
    <rPh sb="43" eb="45">
      <t>タテモノ</t>
    </rPh>
    <rPh sb="46" eb="48">
      <t>カンロ</t>
    </rPh>
    <rPh sb="50" eb="52">
      <t>ホユウ</t>
    </rPh>
    <rPh sb="52" eb="54">
      <t>シサン</t>
    </rPh>
    <rPh sb="55" eb="57">
      <t>ゲンカ</t>
    </rPh>
    <rPh sb="57" eb="59">
      <t>ショウキャク</t>
    </rPh>
    <rPh sb="60" eb="62">
      <t>マイトシ</t>
    </rPh>
    <rPh sb="62" eb="64">
      <t>ヒヨウ</t>
    </rPh>
    <rPh sb="64" eb="65">
      <t>カ</t>
    </rPh>
    <rPh sb="72" eb="73">
      <t>ヒョウ</t>
    </rPh>
    <rPh sb="74" eb="76">
      <t>カンロ</t>
    </rPh>
    <rPh sb="76" eb="79">
      <t>ケイネンカ</t>
    </rPh>
    <rPh sb="79" eb="80">
      <t>リツ</t>
    </rPh>
    <rPh sb="81" eb="82">
      <t>オヨ</t>
    </rPh>
    <rPh sb="84" eb="85">
      <t>ヒョウ</t>
    </rPh>
    <rPh sb="86" eb="88">
      <t>カンロ</t>
    </rPh>
    <rPh sb="88" eb="90">
      <t>コウシン</t>
    </rPh>
    <rPh sb="90" eb="91">
      <t>リツ</t>
    </rPh>
    <rPh sb="96" eb="97">
      <t>トク</t>
    </rPh>
    <rPh sb="98" eb="100">
      <t>カンロ</t>
    </rPh>
    <rPh sb="101" eb="103">
      <t>コウシン</t>
    </rPh>
    <rPh sb="104" eb="105">
      <t>スス</t>
    </rPh>
    <rPh sb="108" eb="110">
      <t>ゲンジョウ</t>
    </rPh>
    <rPh sb="114" eb="117">
      <t>ゼンタイテキ</t>
    </rPh>
    <rPh sb="118" eb="120">
      <t>シセツ</t>
    </rPh>
    <rPh sb="121" eb="124">
      <t>ロウキュウカ</t>
    </rPh>
    <rPh sb="125" eb="127">
      <t>シンコウ</t>
    </rPh>
    <rPh sb="131" eb="133">
      <t>ジョウキョウ</t>
    </rPh>
    <rPh sb="144" eb="146">
      <t>カンロ</t>
    </rPh>
    <rPh sb="152" eb="155">
      <t>ロウキュウカ</t>
    </rPh>
    <rPh sb="156" eb="158">
      <t>シンコウ</t>
    </rPh>
    <rPh sb="160" eb="162">
      <t>コウシン</t>
    </rPh>
    <rPh sb="163" eb="164">
      <t>オク</t>
    </rPh>
    <rPh sb="174" eb="175">
      <t>ヒョウ</t>
    </rPh>
    <rPh sb="176" eb="178">
      <t>ユウシュウ</t>
    </rPh>
    <rPh sb="178" eb="179">
      <t>リツ</t>
    </rPh>
    <rPh sb="181" eb="183">
      <t>キュウゲキ</t>
    </rPh>
    <rPh sb="184" eb="186">
      <t>テイカ</t>
    </rPh>
    <rPh sb="193" eb="195">
      <t>ケイカク</t>
    </rPh>
    <rPh sb="195" eb="196">
      <t>テキ</t>
    </rPh>
    <rPh sb="197" eb="199">
      <t>カンロ</t>
    </rPh>
    <rPh sb="200" eb="202">
      <t>コウシン</t>
    </rPh>
    <rPh sb="203" eb="205">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</si>
</sst>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6"/>
      <name val="游ゴシック"/>
      <family val="2"/>
      <charset val="128"/>
      <scheme val="minor"/>
    </font>
    <font>
      <sz val="10"/>
      <color theme="3"/>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0.22</c:v>
                </c:pt>
                <c:pt idx="1">
                  <c:v>0.3</c:v>
                </c:pt>
                <c:pt idx="2">
                  <c:v>0.26</c:v>
                </c:pt>
                <c:pt idx="3">
                  <c:v>0.34</c:v>
                </c:pt>
                <c:pt idx="4">
                  <c:v>0.15</c:v>
                </c:pt>
              </c:numCache>
            </c:numRef>
          </c:val>
          <c:extLst>
            <c:ext xmlns:c16="http://schemas.microsoft.com/office/drawing/2014/chart" uri="{C3380CC4-5D6E-409C-BE32-E72D297353CC}">
              <c16:uniqueId val="{00000000-D5E7-4CBC-978E-DD405EE000AD}"/>
            </c:ext>
          </c:extLst>
        </c:ser>
        <c:dLbls>
          <c:showLegendKey val="0"/>
          <c:showVal val="0"/>
          <c:showCatName val="0"/>
          <c:showSerName val="0"/>
          <c:showPercent val="0"/>
          <c:showBubbleSize val="0"/>
        </c:dLbls>
        <c:gapWidth val="150"/>
        <c:axId val="111571712"/>
        <c:axId val="11157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0.99</c:v>
                </c:pt>
                <c:pt idx="2">
                  <c:v>0.71</c:v>
                </c:pt>
                <c:pt idx="3">
                  <c:v>0.54</c:v>
                </c:pt>
                <c:pt idx="4">
                  <c:v>0.5</c:v>
                </c:pt>
              </c:numCache>
            </c:numRef>
          </c:val>
          <c:smooth val="0"/>
          <c:extLst>
            <c:ext xmlns:c16="http://schemas.microsoft.com/office/drawing/2014/chart" uri="{C3380CC4-5D6E-409C-BE32-E72D297353CC}">
              <c16:uniqueId val="{00000001-D5E7-4CBC-978E-DD405EE000AD}"/>
            </c:ext>
          </c:extLst>
        </c:ser>
        <c:dLbls>
          <c:showLegendKey val="0"/>
          <c:showVal val="0"/>
          <c:showCatName val="0"/>
          <c:showSerName val="0"/>
          <c:showPercent val="0"/>
          <c:showBubbleSize val="0"/>
        </c:dLbls>
        <c:marker val="1"/>
        <c:smooth val="0"/>
        <c:axId val="111571712"/>
        <c:axId val="111574016"/>
      </c:lineChart>
      <c:dateAx>
        <c:axId val="111571712"/>
        <c:scaling>
          <c:orientation val="minMax"/>
        </c:scaling>
        <c:delete val="1"/>
        <c:axPos val="b"/>
        <c:numFmt formatCode="ge" sourceLinked="1"/>
        <c:majorTickMark val="none"/>
        <c:minorTickMark val="none"/>
        <c:tickLblPos val="none"/>
        <c:crossAx val="111574016"/>
        <c:crosses val="autoZero"/>
        <c:auto val="1"/>
        <c:lblOffset val="100"/>
        <c:baseTimeUnit val="years"/>
      </c:dateAx>
      <c:valAx>
        <c:axId val="1115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70.89</c:v>
                </c:pt>
                <c:pt idx="1">
                  <c:v>79.44</c:v>
                </c:pt>
                <c:pt idx="2">
                  <c:v>80.44</c:v>
                </c:pt>
                <c:pt idx="3">
                  <c:v>81.209999999999994</c:v>
                </c:pt>
                <c:pt idx="4">
                  <c:v>81.680000000000007</c:v>
                </c:pt>
              </c:numCache>
            </c:numRef>
          </c:val>
          <c:extLst>
            <c:ext xmlns:c16="http://schemas.microsoft.com/office/drawing/2014/chart" uri="{C3380CC4-5D6E-409C-BE32-E72D297353CC}">
              <c16:uniqueId val="{00000000-B9D7-47A3-9BFE-AFD2D5A02EC7}"/>
            </c:ext>
          </c:extLst>
        </c:ser>
        <c:dLbls>
          <c:showLegendKey val="0"/>
          <c:showVal val="0"/>
          <c:showCatName val="0"/>
          <c:showSerName val="0"/>
          <c:showPercent val="0"/>
          <c:showBubbleSize val="0"/>
        </c:dLbls>
        <c:gapWidth val="150"/>
        <c:axId val="92703744"/>
        <c:axId val="949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54.77</c:v>
                </c:pt>
                <c:pt idx="2">
                  <c:v>54.92</c:v>
                </c:pt>
                <c:pt idx="3">
                  <c:v>55.63</c:v>
                </c:pt>
                <c:pt idx="4">
                  <c:v>55.03</c:v>
                </c:pt>
              </c:numCache>
            </c:numRef>
          </c:val>
          <c:smooth val="0"/>
          <c:extLst>
            <c:ext xmlns:c16="http://schemas.microsoft.com/office/drawing/2014/chart" uri="{C3380CC4-5D6E-409C-BE32-E72D297353CC}">
              <c16:uniqueId val="{00000001-B9D7-47A3-9BFE-AFD2D5A02EC7}"/>
            </c:ext>
          </c:extLst>
        </c:ser>
        <c:dLbls>
          <c:showLegendKey val="0"/>
          <c:showVal val="0"/>
          <c:showCatName val="0"/>
          <c:showSerName val="0"/>
          <c:showPercent val="0"/>
          <c:showBubbleSize val="0"/>
        </c:dLbls>
        <c:marker val="1"/>
        <c:smooth val="0"/>
        <c:axId val="92703744"/>
        <c:axId val="94942336"/>
      </c:lineChart>
      <c:dateAx>
        <c:axId val="92703744"/>
        <c:scaling>
          <c:orientation val="minMax"/>
        </c:scaling>
        <c:delete val="1"/>
        <c:axPos val="b"/>
        <c:numFmt formatCode="ge" sourceLinked="1"/>
        <c:majorTickMark val="none"/>
        <c:minorTickMark val="none"/>
        <c:tickLblPos val="none"/>
        <c:crossAx val="94942336"/>
        <c:crosses val="autoZero"/>
        <c:auto val="1"/>
        <c:lblOffset val="100"/>
        <c:baseTimeUnit val="years"/>
      </c:dateAx>
      <c:valAx>
        <c:axId val="94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81.06</c:v>
                </c:pt>
                <c:pt idx="1">
                  <c:v>78.650000000000006</c:v>
                </c:pt>
                <c:pt idx="2">
                  <c:v>77.47</c:v>
                </c:pt>
                <c:pt idx="3">
                  <c:v>75.849999999999994</c:v>
                </c:pt>
                <c:pt idx="4">
                  <c:v>74.84</c:v>
                </c:pt>
              </c:numCache>
            </c:numRef>
          </c:val>
          <c:extLst>
            <c:ext xmlns:c16="http://schemas.microsoft.com/office/drawing/2014/chart" uri="{C3380CC4-5D6E-409C-BE32-E72D297353CC}">
              <c16:uniqueId val="{00000000-67BF-40C4-A3BF-B2FA986D4255}"/>
            </c:ext>
          </c:extLst>
        </c:ser>
        <c:dLbls>
          <c:showLegendKey val="0"/>
          <c:showVal val="0"/>
          <c:showCatName val="0"/>
          <c:showSerName val="0"/>
          <c:showPercent val="0"/>
          <c:showBubbleSize val="0"/>
        </c:dLbls>
        <c:gapWidth val="150"/>
        <c:axId val="95038848"/>
        <c:axId val="9505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82.89</c:v>
                </c:pt>
                <c:pt idx="2">
                  <c:v>82.66</c:v>
                </c:pt>
                <c:pt idx="3">
                  <c:v>82.04</c:v>
                </c:pt>
                <c:pt idx="4">
                  <c:v>81.900000000000006</c:v>
                </c:pt>
              </c:numCache>
            </c:numRef>
          </c:val>
          <c:smooth val="0"/>
          <c:extLst>
            <c:ext xmlns:c16="http://schemas.microsoft.com/office/drawing/2014/chart" uri="{C3380CC4-5D6E-409C-BE32-E72D297353CC}">
              <c16:uniqueId val="{00000001-67BF-40C4-A3BF-B2FA986D4255}"/>
            </c:ext>
          </c:extLst>
        </c:ser>
        <c:dLbls>
          <c:showLegendKey val="0"/>
          <c:showVal val="0"/>
          <c:showCatName val="0"/>
          <c:showSerName val="0"/>
          <c:showPercent val="0"/>
          <c:showBubbleSize val="0"/>
        </c:dLbls>
        <c:marker val="1"/>
        <c:smooth val="0"/>
        <c:axId val="95038848"/>
        <c:axId val="95057408"/>
      </c:lineChart>
      <c:dateAx>
        <c:axId val="95038848"/>
        <c:scaling>
          <c:orientation val="minMax"/>
        </c:scaling>
        <c:delete val="1"/>
        <c:axPos val="b"/>
        <c:numFmt formatCode="ge" sourceLinked="1"/>
        <c:majorTickMark val="none"/>
        <c:minorTickMark val="none"/>
        <c:tickLblPos val="none"/>
        <c:crossAx val="95057408"/>
        <c:crosses val="autoZero"/>
        <c:auto val="1"/>
        <c:lblOffset val="100"/>
        <c:baseTimeUnit val="years"/>
      </c:dateAx>
      <c:valAx>
        <c:axId val="950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116.41</c:v>
                </c:pt>
                <c:pt idx="1">
                  <c:v>106.94</c:v>
                </c:pt>
                <c:pt idx="2">
                  <c:v>103.47</c:v>
                </c:pt>
                <c:pt idx="3">
                  <c:v>102.6</c:v>
                </c:pt>
                <c:pt idx="4">
                  <c:v>101.48</c:v>
                </c:pt>
              </c:numCache>
            </c:numRef>
          </c:val>
          <c:extLst>
            <c:ext xmlns:c16="http://schemas.microsoft.com/office/drawing/2014/chart" uri="{C3380CC4-5D6E-409C-BE32-E72D297353CC}">
              <c16:uniqueId val="{00000000-1B09-4270-9272-54F9BE85DD05}"/>
            </c:ext>
          </c:extLst>
        </c:ser>
        <c:dLbls>
          <c:showLegendKey val="0"/>
          <c:showVal val="0"/>
          <c:showCatName val="0"/>
          <c:showSerName val="0"/>
          <c:showPercent val="0"/>
          <c:showBubbleSize val="0"/>
        </c:dLbls>
        <c:gapWidth val="150"/>
        <c:axId val="131140608"/>
        <c:axId val="1311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111.21</c:v>
                </c:pt>
                <c:pt idx="2">
                  <c:v>111.71</c:v>
                </c:pt>
                <c:pt idx="3">
                  <c:v>110.05</c:v>
                </c:pt>
                <c:pt idx="4">
                  <c:v>108.87</c:v>
                </c:pt>
              </c:numCache>
            </c:numRef>
          </c:val>
          <c:smooth val="0"/>
          <c:extLst>
            <c:ext xmlns:c16="http://schemas.microsoft.com/office/drawing/2014/chart" uri="{C3380CC4-5D6E-409C-BE32-E72D297353CC}">
              <c16:uniqueId val="{00000001-1B09-4270-9272-54F9BE85DD05}"/>
            </c:ext>
          </c:extLst>
        </c:ser>
        <c:dLbls>
          <c:showLegendKey val="0"/>
          <c:showVal val="0"/>
          <c:showCatName val="0"/>
          <c:showSerName val="0"/>
          <c:showPercent val="0"/>
          <c:showBubbleSize val="0"/>
        </c:dLbls>
        <c:marker val="1"/>
        <c:smooth val="0"/>
        <c:axId val="131140608"/>
        <c:axId val="131179648"/>
      </c:lineChart>
      <c:dateAx>
        <c:axId val="131140608"/>
        <c:scaling>
          <c:orientation val="minMax"/>
        </c:scaling>
        <c:delete val="1"/>
        <c:axPos val="b"/>
        <c:numFmt formatCode="ge" sourceLinked="1"/>
        <c:majorTickMark val="none"/>
        <c:minorTickMark val="none"/>
        <c:tickLblPos val="none"/>
        <c:crossAx val="131179648"/>
        <c:crosses val="autoZero"/>
        <c:auto val="1"/>
        <c:lblOffset val="100"/>
        <c:baseTimeUnit val="years"/>
      </c:dateAx>
      <c:valAx>
        <c:axId val="13117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1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51.32</c:v>
                </c:pt>
                <c:pt idx="1">
                  <c:v>38.99</c:v>
                </c:pt>
                <c:pt idx="2">
                  <c:v>40.35</c:v>
                </c:pt>
                <c:pt idx="3">
                  <c:v>42.29</c:v>
                </c:pt>
                <c:pt idx="4">
                  <c:v>44.23</c:v>
                </c:pt>
              </c:numCache>
            </c:numRef>
          </c:val>
          <c:extLst>
            <c:ext xmlns:c16="http://schemas.microsoft.com/office/drawing/2014/chart" uri="{C3380CC4-5D6E-409C-BE32-E72D297353CC}">
              <c16:uniqueId val="{00000000-EDC4-4F5F-BA5B-E4E7B90D558A}"/>
            </c:ext>
          </c:extLst>
        </c:ser>
        <c:dLbls>
          <c:showLegendKey val="0"/>
          <c:showVal val="0"/>
          <c:showCatName val="0"/>
          <c:showSerName val="0"/>
          <c:showPercent val="0"/>
          <c:showBubbleSize val="0"/>
        </c:dLbls>
        <c:gapWidth val="150"/>
        <c:axId val="131405312"/>
        <c:axId val="1314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47.46</c:v>
                </c:pt>
                <c:pt idx="2">
                  <c:v>48.49</c:v>
                </c:pt>
                <c:pt idx="3">
                  <c:v>48.05</c:v>
                </c:pt>
                <c:pt idx="4">
                  <c:v>48.87</c:v>
                </c:pt>
              </c:numCache>
            </c:numRef>
          </c:val>
          <c:smooth val="0"/>
          <c:extLst>
            <c:ext xmlns:c16="http://schemas.microsoft.com/office/drawing/2014/chart" uri="{C3380CC4-5D6E-409C-BE32-E72D297353CC}">
              <c16:uniqueId val="{00000001-EDC4-4F5F-BA5B-E4E7B90D558A}"/>
            </c:ext>
          </c:extLst>
        </c:ser>
        <c:dLbls>
          <c:showLegendKey val="0"/>
          <c:showVal val="0"/>
          <c:showCatName val="0"/>
          <c:showSerName val="0"/>
          <c:showPercent val="0"/>
          <c:showBubbleSize val="0"/>
        </c:dLbls>
        <c:marker val="1"/>
        <c:smooth val="0"/>
        <c:axId val="131405312"/>
        <c:axId val="131407232"/>
      </c:lineChart>
      <c:dateAx>
        <c:axId val="131405312"/>
        <c:scaling>
          <c:orientation val="minMax"/>
        </c:scaling>
        <c:delete val="1"/>
        <c:axPos val="b"/>
        <c:numFmt formatCode="ge" sourceLinked="1"/>
        <c:majorTickMark val="none"/>
        <c:minorTickMark val="none"/>
        <c:tickLblPos val="none"/>
        <c:crossAx val="131407232"/>
        <c:crosses val="autoZero"/>
        <c:auto val="1"/>
        <c:lblOffset val="100"/>
        <c:baseTimeUnit val="years"/>
      </c:dateAx>
      <c:valAx>
        <c:axId val="1314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0.77</c:v>
                </c:pt>
                <c:pt idx="1">
                  <c:v>6.13</c:v>
                </c:pt>
                <c:pt idx="2">
                  <c:v>8.4</c:v>
                </c:pt>
                <c:pt idx="3">
                  <c:v>15.91</c:v>
                </c:pt>
                <c:pt idx="4">
                  <c:v>20.87</c:v>
                </c:pt>
              </c:numCache>
            </c:numRef>
          </c:val>
          <c:extLst>
            <c:ext xmlns:c16="http://schemas.microsoft.com/office/drawing/2014/chart" uri="{C3380CC4-5D6E-409C-BE32-E72D297353CC}">
              <c16:uniqueId val="{00000000-4340-465D-A239-F1A26B3B5D3B}"/>
            </c:ext>
          </c:extLst>
        </c:ser>
        <c:dLbls>
          <c:showLegendKey val="0"/>
          <c:showVal val="0"/>
          <c:showCatName val="0"/>
          <c:showSerName val="0"/>
          <c:showPercent val="0"/>
          <c:showBubbleSize val="0"/>
        </c:dLbls>
        <c:gapWidth val="150"/>
        <c:axId val="85394176"/>
        <c:axId val="8539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9.7100000000000009</c:v>
                </c:pt>
                <c:pt idx="2">
                  <c:v>12.79</c:v>
                </c:pt>
                <c:pt idx="3">
                  <c:v>13.39</c:v>
                </c:pt>
                <c:pt idx="4">
                  <c:v>14.85</c:v>
                </c:pt>
              </c:numCache>
            </c:numRef>
          </c:val>
          <c:smooth val="0"/>
          <c:extLst>
            <c:ext xmlns:c16="http://schemas.microsoft.com/office/drawing/2014/chart" uri="{C3380CC4-5D6E-409C-BE32-E72D297353CC}">
              <c16:uniqueId val="{00000001-4340-465D-A239-F1A26B3B5D3B}"/>
            </c:ext>
          </c:extLst>
        </c:ser>
        <c:dLbls>
          <c:showLegendKey val="0"/>
          <c:showVal val="0"/>
          <c:showCatName val="0"/>
          <c:showSerName val="0"/>
          <c:showPercent val="0"/>
          <c:showBubbleSize val="0"/>
        </c:dLbls>
        <c:marker val="1"/>
        <c:smooth val="0"/>
        <c:axId val="85394176"/>
        <c:axId val="85396096"/>
      </c:lineChart>
      <c:dateAx>
        <c:axId val="85394176"/>
        <c:scaling>
          <c:orientation val="minMax"/>
        </c:scaling>
        <c:delete val="1"/>
        <c:axPos val="b"/>
        <c:numFmt formatCode="ge" sourceLinked="1"/>
        <c:majorTickMark val="none"/>
        <c:minorTickMark val="none"/>
        <c:tickLblPos val="none"/>
        <c:crossAx val="85396096"/>
        <c:crosses val="autoZero"/>
        <c:auto val="1"/>
        <c:lblOffset val="100"/>
        <c:baseTimeUnit val="years"/>
      </c:dateAx>
      <c:valAx>
        <c:axId val="853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2D-416E-B1C7-9ED567B4F013}"/>
            </c:ext>
          </c:extLst>
        </c:ser>
        <c:dLbls>
          <c:showLegendKey val="0"/>
          <c:showVal val="0"/>
          <c:showCatName val="0"/>
          <c:showSerName val="0"/>
          <c:showPercent val="0"/>
          <c:showBubbleSize val="0"/>
        </c:dLbls>
        <c:gapWidth val="150"/>
        <c:axId val="85423232"/>
        <c:axId val="854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1.93</c:v>
                </c:pt>
                <c:pt idx="2">
                  <c:v>1.72</c:v>
                </c:pt>
                <c:pt idx="3">
                  <c:v>2.64</c:v>
                </c:pt>
                <c:pt idx="4">
                  <c:v>3.16</c:v>
                </c:pt>
              </c:numCache>
            </c:numRef>
          </c:val>
          <c:smooth val="0"/>
          <c:extLst>
            <c:ext xmlns:c16="http://schemas.microsoft.com/office/drawing/2014/chart" uri="{C3380CC4-5D6E-409C-BE32-E72D297353CC}">
              <c16:uniqueId val="{00000001-D82D-416E-B1C7-9ED567B4F013}"/>
            </c:ext>
          </c:extLst>
        </c:ser>
        <c:dLbls>
          <c:showLegendKey val="0"/>
          <c:showVal val="0"/>
          <c:showCatName val="0"/>
          <c:showSerName val="0"/>
          <c:showPercent val="0"/>
          <c:showBubbleSize val="0"/>
        </c:dLbls>
        <c:marker val="1"/>
        <c:smooth val="0"/>
        <c:axId val="85423232"/>
        <c:axId val="85425152"/>
      </c:lineChart>
      <c:dateAx>
        <c:axId val="85423232"/>
        <c:scaling>
          <c:orientation val="minMax"/>
        </c:scaling>
        <c:delete val="1"/>
        <c:axPos val="b"/>
        <c:numFmt formatCode="ge" sourceLinked="1"/>
        <c:majorTickMark val="none"/>
        <c:minorTickMark val="none"/>
        <c:tickLblPos val="none"/>
        <c:crossAx val="85425152"/>
        <c:crosses val="autoZero"/>
        <c:auto val="1"/>
        <c:lblOffset val="100"/>
        <c:baseTimeUnit val="years"/>
      </c:dateAx>
      <c:valAx>
        <c:axId val="8542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1064.17</c:v>
                </c:pt>
                <c:pt idx="1">
                  <c:v>488.19</c:v>
                </c:pt>
                <c:pt idx="2">
                  <c:v>532.25</c:v>
                </c:pt>
                <c:pt idx="3">
                  <c:v>484.43</c:v>
                </c:pt>
                <c:pt idx="4">
                  <c:v>519.74</c:v>
                </c:pt>
              </c:numCache>
            </c:numRef>
          </c:val>
          <c:extLst>
            <c:ext xmlns:c16="http://schemas.microsoft.com/office/drawing/2014/chart" uri="{C3380CC4-5D6E-409C-BE32-E72D297353CC}">
              <c16:uniqueId val="{00000000-F6FF-41A9-B964-D2040B52E1FE}"/>
            </c:ext>
          </c:extLst>
        </c:ser>
        <c:dLbls>
          <c:showLegendKey val="0"/>
          <c:showVal val="0"/>
          <c:showCatName val="0"/>
          <c:showSerName val="0"/>
          <c:showPercent val="0"/>
          <c:showBubbleSize val="0"/>
        </c:dLbls>
        <c:gapWidth val="150"/>
        <c:axId val="85440384"/>
        <c:axId val="8544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391.54</c:v>
                </c:pt>
                <c:pt idx="2">
                  <c:v>384.34</c:v>
                </c:pt>
                <c:pt idx="3">
                  <c:v>359.47</c:v>
                </c:pt>
                <c:pt idx="4">
                  <c:v>369.69</c:v>
                </c:pt>
              </c:numCache>
            </c:numRef>
          </c:val>
          <c:smooth val="0"/>
          <c:extLst>
            <c:ext xmlns:c16="http://schemas.microsoft.com/office/drawing/2014/chart" uri="{C3380CC4-5D6E-409C-BE32-E72D297353CC}">
              <c16:uniqueId val="{00000001-F6FF-41A9-B964-D2040B52E1FE}"/>
            </c:ext>
          </c:extLst>
        </c:ser>
        <c:dLbls>
          <c:showLegendKey val="0"/>
          <c:showVal val="0"/>
          <c:showCatName val="0"/>
          <c:showSerName val="0"/>
          <c:showPercent val="0"/>
          <c:showBubbleSize val="0"/>
        </c:dLbls>
        <c:marker val="1"/>
        <c:smooth val="0"/>
        <c:axId val="85440384"/>
        <c:axId val="85442560"/>
      </c:lineChart>
      <c:dateAx>
        <c:axId val="85440384"/>
        <c:scaling>
          <c:orientation val="minMax"/>
        </c:scaling>
        <c:delete val="1"/>
        <c:axPos val="b"/>
        <c:numFmt formatCode="ge" sourceLinked="1"/>
        <c:majorTickMark val="none"/>
        <c:minorTickMark val="none"/>
        <c:tickLblPos val="none"/>
        <c:crossAx val="85442560"/>
        <c:crosses val="autoZero"/>
        <c:auto val="1"/>
        <c:lblOffset val="100"/>
        <c:baseTimeUnit val="years"/>
      </c:dateAx>
      <c:valAx>
        <c:axId val="8544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300.16000000000003</c:v>
                </c:pt>
                <c:pt idx="1">
                  <c:v>366.55</c:v>
                </c:pt>
                <c:pt idx="2">
                  <c:v>356.95</c:v>
                </c:pt>
                <c:pt idx="3">
                  <c:v>331.01</c:v>
                </c:pt>
                <c:pt idx="4">
                  <c:v>309.97000000000003</c:v>
                </c:pt>
              </c:numCache>
            </c:numRef>
          </c:val>
          <c:extLst>
            <c:ext xmlns:c16="http://schemas.microsoft.com/office/drawing/2014/chart" uri="{C3380CC4-5D6E-409C-BE32-E72D297353CC}">
              <c16:uniqueId val="{00000000-7534-4AED-BEEB-D17809CFA9BA}"/>
            </c:ext>
          </c:extLst>
        </c:ser>
        <c:dLbls>
          <c:showLegendKey val="0"/>
          <c:showVal val="0"/>
          <c:showCatName val="0"/>
          <c:showSerName val="0"/>
          <c:showPercent val="0"/>
          <c:showBubbleSize val="0"/>
        </c:dLbls>
        <c:gapWidth val="150"/>
        <c:axId val="85592320"/>
        <c:axId val="8559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386.97</c:v>
                </c:pt>
                <c:pt idx="2">
                  <c:v>380.58</c:v>
                </c:pt>
                <c:pt idx="3">
                  <c:v>401.79</c:v>
                </c:pt>
                <c:pt idx="4">
                  <c:v>402.99</c:v>
                </c:pt>
              </c:numCache>
            </c:numRef>
          </c:val>
          <c:smooth val="0"/>
          <c:extLst>
            <c:ext xmlns:c16="http://schemas.microsoft.com/office/drawing/2014/chart" uri="{C3380CC4-5D6E-409C-BE32-E72D297353CC}">
              <c16:uniqueId val="{00000001-7534-4AED-BEEB-D17809CFA9BA}"/>
            </c:ext>
          </c:extLst>
        </c:ser>
        <c:dLbls>
          <c:showLegendKey val="0"/>
          <c:showVal val="0"/>
          <c:showCatName val="0"/>
          <c:showSerName val="0"/>
          <c:showPercent val="0"/>
          <c:showBubbleSize val="0"/>
        </c:dLbls>
        <c:marker val="1"/>
        <c:smooth val="0"/>
        <c:axId val="85592320"/>
        <c:axId val="85594496"/>
      </c:lineChart>
      <c:dateAx>
        <c:axId val="85592320"/>
        <c:scaling>
          <c:orientation val="minMax"/>
        </c:scaling>
        <c:delete val="1"/>
        <c:axPos val="b"/>
        <c:numFmt formatCode="ge" sourceLinked="1"/>
        <c:majorTickMark val="none"/>
        <c:minorTickMark val="none"/>
        <c:tickLblPos val="none"/>
        <c:crossAx val="85594496"/>
        <c:crosses val="autoZero"/>
        <c:auto val="1"/>
        <c:lblOffset val="100"/>
        <c:baseTimeUnit val="years"/>
      </c:dateAx>
      <c:valAx>
        <c:axId val="8559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5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115.74</c:v>
                </c:pt>
                <c:pt idx="1">
                  <c:v>102.3</c:v>
                </c:pt>
                <c:pt idx="2">
                  <c:v>99.59</c:v>
                </c:pt>
                <c:pt idx="3">
                  <c:v>99.26</c:v>
                </c:pt>
                <c:pt idx="4">
                  <c:v>97.9</c:v>
                </c:pt>
              </c:numCache>
            </c:numRef>
          </c:val>
          <c:extLst>
            <c:ext xmlns:c16="http://schemas.microsoft.com/office/drawing/2014/chart" uri="{C3380CC4-5D6E-409C-BE32-E72D297353CC}">
              <c16:uniqueId val="{00000000-F564-45B4-A392-7B044B6B372E}"/>
            </c:ext>
          </c:extLst>
        </c:ser>
        <c:dLbls>
          <c:showLegendKey val="0"/>
          <c:showVal val="0"/>
          <c:showCatName val="0"/>
          <c:showSerName val="0"/>
          <c:showPercent val="0"/>
          <c:showBubbleSize val="0"/>
        </c:dLbls>
        <c:gapWidth val="150"/>
        <c:axId val="85641856"/>
        <c:axId val="861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101.72</c:v>
                </c:pt>
                <c:pt idx="2">
                  <c:v>102.38</c:v>
                </c:pt>
                <c:pt idx="3">
                  <c:v>100.12</c:v>
                </c:pt>
                <c:pt idx="4">
                  <c:v>98.66</c:v>
                </c:pt>
              </c:numCache>
            </c:numRef>
          </c:val>
          <c:smooth val="0"/>
          <c:extLst>
            <c:ext xmlns:c16="http://schemas.microsoft.com/office/drawing/2014/chart" uri="{C3380CC4-5D6E-409C-BE32-E72D297353CC}">
              <c16:uniqueId val="{00000001-F564-45B4-A392-7B044B6B372E}"/>
            </c:ext>
          </c:extLst>
        </c:ser>
        <c:dLbls>
          <c:showLegendKey val="0"/>
          <c:showVal val="0"/>
          <c:showCatName val="0"/>
          <c:showSerName val="0"/>
          <c:showPercent val="0"/>
          <c:showBubbleSize val="0"/>
        </c:dLbls>
        <c:marker val="1"/>
        <c:smooth val="0"/>
        <c:axId val="85641856"/>
        <c:axId val="86188800"/>
      </c:lineChart>
      <c:dateAx>
        <c:axId val="85641856"/>
        <c:scaling>
          <c:orientation val="minMax"/>
        </c:scaling>
        <c:delete val="1"/>
        <c:axPos val="b"/>
        <c:numFmt formatCode="ge" sourceLinked="1"/>
        <c:majorTickMark val="none"/>
        <c:minorTickMark val="none"/>
        <c:tickLblPos val="none"/>
        <c:crossAx val="86188800"/>
        <c:crosses val="autoZero"/>
        <c:auto val="1"/>
        <c:lblOffset val="100"/>
        <c:baseTimeUnit val="years"/>
      </c:dateAx>
      <c:valAx>
        <c:axId val="861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113.16</c:v>
                </c:pt>
                <c:pt idx="1">
                  <c:v>148.96</c:v>
                </c:pt>
                <c:pt idx="2">
                  <c:v>153.07</c:v>
                </c:pt>
                <c:pt idx="3">
                  <c:v>157.47999999999999</c:v>
                </c:pt>
                <c:pt idx="4">
                  <c:v>160.13</c:v>
                </c:pt>
              </c:numCache>
            </c:numRef>
          </c:val>
          <c:extLst>
            <c:ext xmlns:c16="http://schemas.microsoft.com/office/drawing/2014/chart" uri="{C3380CC4-5D6E-409C-BE32-E72D297353CC}">
              <c16:uniqueId val="{00000000-8212-4A87-A14A-AE60F37469B5}"/>
            </c:ext>
          </c:extLst>
        </c:ser>
        <c:dLbls>
          <c:showLegendKey val="0"/>
          <c:showVal val="0"/>
          <c:showCatName val="0"/>
          <c:showSerName val="0"/>
          <c:showPercent val="0"/>
          <c:showBubbleSize val="0"/>
        </c:dLbls>
        <c:gapWidth val="150"/>
        <c:axId val="87435904"/>
        <c:axId val="9253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168.2</c:v>
                </c:pt>
                <c:pt idx="2">
                  <c:v>168.67</c:v>
                </c:pt>
                <c:pt idx="3">
                  <c:v>174.97</c:v>
                </c:pt>
                <c:pt idx="4">
                  <c:v>178.59</c:v>
                </c:pt>
              </c:numCache>
            </c:numRef>
          </c:val>
          <c:smooth val="0"/>
          <c:extLst>
            <c:ext xmlns:c16="http://schemas.microsoft.com/office/drawing/2014/chart" uri="{C3380CC4-5D6E-409C-BE32-E72D297353CC}">
              <c16:uniqueId val="{00000001-8212-4A87-A14A-AE60F37469B5}"/>
            </c:ext>
          </c:extLst>
        </c:ser>
        <c:dLbls>
          <c:showLegendKey val="0"/>
          <c:showVal val="0"/>
          <c:showCatName val="0"/>
          <c:showSerName val="0"/>
          <c:showPercent val="0"/>
          <c:showBubbleSize val="0"/>
        </c:dLbls>
        <c:marker val="1"/>
        <c:smooth val="0"/>
        <c:axId val="87435904"/>
        <c:axId val="92537600"/>
      </c:lineChart>
      <c:dateAx>
        <c:axId val="87435904"/>
        <c:scaling>
          <c:orientation val="minMax"/>
        </c:scaling>
        <c:delete val="1"/>
        <c:axPos val="b"/>
        <c:numFmt formatCode="ge" sourceLinked="1"/>
        <c:majorTickMark val="none"/>
        <c:minorTickMark val="none"/>
        <c:tickLblPos val="none"/>
        <c:crossAx val="92537600"/>
        <c:crosses val="autoZero"/>
        <c:auto val="1"/>
        <c:lblOffset val="100"/>
        <c:baseTimeUnit val="years"/>
      </c:dateAx>
      <c:valAx>
        <c:axId val="925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鹿児島県　さつま町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4"/>
      <c r="AL8" s="73">
        <f>データ!$R$6</f>
        <v>21398</v>
      </c>
      <c r="AM8" s="73"/>
      <c r="AN8" s="73"/>
      <c r="AO8" s="73"/>
      <c r="AP8" s="73"/>
      <c r="AQ8" s="73"/>
      <c r="AR8" s="73"/>
      <c r="AS8" s="73"/>
      <c r="AT8" s="69">
        <f>データ!$S$6</f>
        <v>303.89999999999998</v>
      </c>
      <c r="AU8" s="70"/>
      <c r="AV8" s="70"/>
      <c r="AW8" s="70"/>
      <c r="AX8" s="70"/>
      <c r="AY8" s="70"/>
      <c r="AZ8" s="70"/>
      <c r="BA8" s="70"/>
      <c r="BB8" s="72">
        <f>データ!$T$6</f>
        <v>70.41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78.67</v>
      </c>
      <c r="J10" s="70"/>
      <c r="K10" s="70"/>
      <c r="L10" s="70"/>
      <c r="M10" s="70"/>
      <c r="N10" s="70"/>
      <c r="O10" s="71"/>
      <c r="P10" s="72">
        <f>データ!$P$6</f>
        <v>93.24</v>
      </c>
      <c r="Q10" s="72"/>
      <c r="R10" s="72"/>
      <c r="S10" s="72"/>
      <c r="T10" s="72"/>
      <c r="U10" s="72"/>
      <c r="V10" s="72"/>
      <c r="W10" s="73">
        <f>データ!$Q$6</f>
        <v>2800</v>
      </c>
      <c r="X10" s="73"/>
      <c r="Y10" s="73"/>
      <c r="Z10" s="73"/>
      <c r="AA10" s="73"/>
      <c r="AB10" s="73"/>
      <c r="AC10" s="73"/>
      <c r="AD10" s="2"/>
      <c r="AE10" s="2"/>
      <c r="AF10" s="2"/>
      <c r="AG10" s="2"/>
      <c r="AH10" s="4"/>
      <c r="AI10" s="4"/>
      <c r="AJ10" s="4"/>
      <c r="AK10" s="4"/>
      <c r="AL10" s="73">
        <f>データ!$U$6</f>
        <v>19768</v>
      </c>
      <c r="AM10" s="73"/>
      <c r="AN10" s="73"/>
      <c r="AO10" s="73"/>
      <c r="AP10" s="73"/>
      <c r="AQ10" s="73"/>
      <c r="AR10" s="73"/>
      <c r="AS10" s="73"/>
      <c r="AT10" s="69">
        <f>データ!$V$6</f>
        <v>99.11</v>
      </c>
      <c r="AU10" s="70"/>
      <c r="AV10" s="70"/>
      <c r="AW10" s="70"/>
      <c r="AX10" s="70"/>
      <c r="AY10" s="70"/>
      <c r="AZ10" s="70"/>
      <c r="BA10" s="70"/>
      <c r="BB10" s="72">
        <f>データ!$W$6</f>
        <v>199.46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65"/>
      <c r="BN59" s="65"/>
      <c r="BO59" s="65"/>
      <c r="BP59" s="65"/>
      <c r="BQ59" s="65"/>
      <c r="BR59" s="65"/>
      <c r="BS59" s="65"/>
      <c r="BT59" s="65"/>
      <c r="BU59" s="65"/>
      <c r="BV59" s="65"/>
      <c r="BW59" s="65"/>
      <c r="BX59" s="65"/>
      <c r="BY59" s="65"/>
      <c r="BZ59" s="66"/>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0"/>
      <c r="BM60" s="65"/>
      <c r="BN60" s="65"/>
      <c r="BO60" s="65"/>
      <c r="BP60" s="65"/>
      <c r="BQ60" s="65"/>
      <c r="BR60" s="65"/>
      <c r="BS60" s="65"/>
      <c r="BT60" s="65"/>
      <c r="BU60" s="65"/>
      <c r="BV60" s="65"/>
      <c r="BW60" s="65"/>
      <c r="BX60" s="65"/>
      <c r="BY60" s="65"/>
      <c r="BZ60" s="6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0"/>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oBD9C7ZLYr79quPeiQdZgBDt3sM+ZkCPc29lqHLr73TiIM7nmHSigHx2xRGd5oWVdU2Rx8uOQfjoawW/XHgQA==" saltValue="Hdqx681Z96m60xp01COp6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463922</v>
      </c>
      <c r="D6" s="34">
        <f t="shared" si="3"/>
        <v>46</v>
      </c>
      <c r="E6" s="34">
        <f t="shared" si="3"/>
        <v>1</v>
      </c>
      <c r="F6" s="34">
        <f t="shared" si="3"/>
        <v>0</v>
      </c>
      <c r="G6" s="34">
        <f t="shared" si="3"/>
        <v>1</v>
      </c>
      <c r="H6" s="34" t="str">
        <f t="shared" si="3"/>
        <v>鹿児島県　さつま町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78.67</v>
      </c>
      <c r="P6" s="35">
        <f t="shared" si="3"/>
        <v>93.24</v>
      </c>
      <c r="Q6" s="35">
        <f t="shared" si="3"/>
        <v>2800</v>
      </c>
      <c r="R6" s="35">
        <f t="shared" si="3"/>
        <v>21398</v>
      </c>
      <c r="S6" s="35">
        <f t="shared" si="3"/>
        <v>303.89999999999998</v>
      </c>
      <c r="T6" s="35">
        <f t="shared" si="3"/>
        <v>70.41</v>
      </c>
      <c r="U6" s="35">
        <f t="shared" si="3"/>
        <v>19768</v>
      </c>
      <c r="V6" s="35">
        <f t="shared" si="3"/>
        <v>99.11</v>
      </c>
      <c r="W6" s="35">
        <f t="shared" si="3"/>
        <v>199.46</v>
      </c>
      <c r="X6" s="36">
        <f>IF(X7="",NA(),X7)</f>
        <v>116.41</v>
      </c>
      <c r="Y6" s="36">
        <f t="shared" ref="Y6:AG6" si="4">IF(Y7="",NA(),Y7)</f>
        <v>106.94</v>
      </c>
      <c r="Z6" s="36">
        <f t="shared" si="4"/>
        <v>103.47</v>
      </c>
      <c r="AA6" s="36">
        <f t="shared" si="4"/>
        <v>102.6</v>
      </c>
      <c r="AB6" s="36">
        <f t="shared" si="4"/>
        <v>101.48</v>
      </c>
      <c r="AC6" s="36">
        <f t="shared" si="4"/>
        <v>107.2</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1.93</v>
      </c>
      <c r="AP6" s="36">
        <f t="shared" si="5"/>
        <v>1.72</v>
      </c>
      <c r="AQ6" s="36">
        <f t="shared" si="5"/>
        <v>2.64</v>
      </c>
      <c r="AR6" s="36">
        <f t="shared" si="5"/>
        <v>3.16</v>
      </c>
      <c r="AS6" s="35" t="str">
        <f>IF(AS7="","",IF(AS7="-","【-】","【"&amp;SUBSTITUTE(TEXT(AS7,"#,##0.00"),"-","△")&amp;"】"))</f>
        <v>【1.05】</v>
      </c>
      <c r="AT6" s="36">
        <f>IF(AT7="",NA(),AT7)</f>
        <v>1064.17</v>
      </c>
      <c r="AU6" s="36">
        <f t="shared" ref="AU6:BC6" si="6">IF(AU7="",NA(),AU7)</f>
        <v>488.19</v>
      </c>
      <c r="AV6" s="36">
        <f t="shared" si="6"/>
        <v>532.25</v>
      </c>
      <c r="AW6" s="36">
        <f t="shared" si="6"/>
        <v>484.43</v>
      </c>
      <c r="AX6" s="36">
        <f t="shared" si="6"/>
        <v>519.74</v>
      </c>
      <c r="AY6" s="36">
        <f t="shared" si="6"/>
        <v>434.72</v>
      </c>
      <c r="AZ6" s="36">
        <f t="shared" si="6"/>
        <v>391.54</v>
      </c>
      <c r="BA6" s="36">
        <f t="shared" si="6"/>
        <v>384.34</v>
      </c>
      <c r="BB6" s="36">
        <f t="shared" si="6"/>
        <v>359.47</v>
      </c>
      <c r="BC6" s="36">
        <f t="shared" si="6"/>
        <v>369.69</v>
      </c>
      <c r="BD6" s="35" t="str">
        <f>IF(BD7="","",IF(BD7="-","【-】","【"&amp;SUBSTITUTE(TEXT(BD7,"#,##0.00"),"-","△")&amp;"】"))</f>
        <v>【261.93】</v>
      </c>
      <c r="BE6" s="36">
        <f>IF(BE7="",NA(),BE7)</f>
        <v>300.16000000000003</v>
      </c>
      <c r="BF6" s="36">
        <f t="shared" ref="BF6:BN6" si="7">IF(BF7="",NA(),BF7)</f>
        <v>366.55</v>
      </c>
      <c r="BG6" s="36">
        <f t="shared" si="7"/>
        <v>356.95</v>
      </c>
      <c r="BH6" s="36">
        <f t="shared" si="7"/>
        <v>331.01</v>
      </c>
      <c r="BI6" s="36">
        <f t="shared" si="7"/>
        <v>309.97000000000003</v>
      </c>
      <c r="BJ6" s="36">
        <f t="shared" si="7"/>
        <v>495.76</v>
      </c>
      <c r="BK6" s="36">
        <f t="shared" si="7"/>
        <v>386.97</v>
      </c>
      <c r="BL6" s="36">
        <f t="shared" si="7"/>
        <v>380.58</v>
      </c>
      <c r="BM6" s="36">
        <f t="shared" si="7"/>
        <v>401.79</v>
      </c>
      <c r="BN6" s="36">
        <f t="shared" si="7"/>
        <v>402.99</v>
      </c>
      <c r="BO6" s="35" t="str">
        <f>IF(BO7="","",IF(BO7="-","【-】","【"&amp;SUBSTITUTE(TEXT(BO7,"#,##0.00"),"-","△")&amp;"】"))</f>
        <v>【270.46】</v>
      </c>
      <c r="BP6" s="36">
        <f>IF(BP7="",NA(),BP7)</f>
        <v>115.74</v>
      </c>
      <c r="BQ6" s="36">
        <f t="shared" ref="BQ6:BY6" si="8">IF(BQ7="",NA(),BQ7)</f>
        <v>102.3</v>
      </c>
      <c r="BR6" s="36">
        <f t="shared" si="8"/>
        <v>99.59</v>
      </c>
      <c r="BS6" s="36">
        <f t="shared" si="8"/>
        <v>99.26</v>
      </c>
      <c r="BT6" s="36">
        <f t="shared" si="8"/>
        <v>97.9</v>
      </c>
      <c r="BU6" s="36">
        <f t="shared" si="8"/>
        <v>93.66</v>
      </c>
      <c r="BV6" s="36">
        <f t="shared" si="8"/>
        <v>101.72</v>
      </c>
      <c r="BW6" s="36">
        <f t="shared" si="8"/>
        <v>102.38</v>
      </c>
      <c r="BX6" s="36">
        <f t="shared" si="8"/>
        <v>100.12</v>
      </c>
      <c r="BY6" s="36">
        <f t="shared" si="8"/>
        <v>98.66</v>
      </c>
      <c r="BZ6" s="35" t="str">
        <f>IF(BZ7="","",IF(BZ7="-","【-】","【"&amp;SUBSTITUTE(TEXT(BZ7,"#,##0.00"),"-","△")&amp;"】"))</f>
        <v>【103.91】</v>
      </c>
      <c r="CA6" s="36">
        <f>IF(CA7="",NA(),CA7)</f>
        <v>113.16</v>
      </c>
      <c r="CB6" s="36">
        <f t="shared" ref="CB6:CJ6" si="9">IF(CB7="",NA(),CB7)</f>
        <v>148.96</v>
      </c>
      <c r="CC6" s="36">
        <f t="shared" si="9"/>
        <v>153.07</v>
      </c>
      <c r="CD6" s="36">
        <f t="shared" si="9"/>
        <v>157.47999999999999</v>
      </c>
      <c r="CE6" s="36">
        <f t="shared" si="9"/>
        <v>160.13</v>
      </c>
      <c r="CF6" s="36">
        <f t="shared" si="9"/>
        <v>208.21</v>
      </c>
      <c r="CG6" s="36">
        <f t="shared" si="9"/>
        <v>168.2</v>
      </c>
      <c r="CH6" s="36">
        <f t="shared" si="9"/>
        <v>168.67</v>
      </c>
      <c r="CI6" s="36">
        <f t="shared" si="9"/>
        <v>174.97</v>
      </c>
      <c r="CJ6" s="36">
        <f t="shared" si="9"/>
        <v>178.59</v>
      </c>
      <c r="CK6" s="35" t="str">
        <f>IF(CK7="","",IF(CK7="-","【-】","【"&amp;SUBSTITUTE(TEXT(CK7,"#,##0.00"),"-","△")&amp;"】"))</f>
        <v>【167.11】</v>
      </c>
      <c r="CL6" s="36">
        <f>IF(CL7="",NA(),CL7)</f>
        <v>70.89</v>
      </c>
      <c r="CM6" s="36">
        <f t="shared" ref="CM6:CU6" si="10">IF(CM7="",NA(),CM7)</f>
        <v>79.44</v>
      </c>
      <c r="CN6" s="36">
        <f t="shared" si="10"/>
        <v>80.44</v>
      </c>
      <c r="CO6" s="36">
        <f t="shared" si="10"/>
        <v>81.209999999999994</v>
      </c>
      <c r="CP6" s="36">
        <f t="shared" si="10"/>
        <v>81.680000000000007</v>
      </c>
      <c r="CQ6" s="36">
        <f t="shared" si="10"/>
        <v>49.22</v>
      </c>
      <c r="CR6" s="36">
        <f t="shared" si="10"/>
        <v>54.77</v>
      </c>
      <c r="CS6" s="36">
        <f t="shared" si="10"/>
        <v>54.92</v>
      </c>
      <c r="CT6" s="36">
        <f t="shared" si="10"/>
        <v>55.63</v>
      </c>
      <c r="CU6" s="36">
        <f t="shared" si="10"/>
        <v>55.03</v>
      </c>
      <c r="CV6" s="35" t="str">
        <f>IF(CV7="","",IF(CV7="-","【-】","【"&amp;SUBSTITUTE(TEXT(CV7,"#,##0.00"),"-","△")&amp;"】"))</f>
        <v>【60.27】</v>
      </c>
      <c r="CW6" s="36">
        <f>IF(CW7="",NA(),CW7)</f>
        <v>81.06</v>
      </c>
      <c r="CX6" s="36">
        <f t="shared" ref="CX6:DF6" si="11">IF(CX7="",NA(),CX7)</f>
        <v>78.650000000000006</v>
      </c>
      <c r="CY6" s="36">
        <f t="shared" si="11"/>
        <v>77.47</v>
      </c>
      <c r="CZ6" s="36">
        <f t="shared" si="11"/>
        <v>75.849999999999994</v>
      </c>
      <c r="DA6" s="36">
        <f t="shared" si="11"/>
        <v>74.84</v>
      </c>
      <c r="DB6" s="36">
        <f t="shared" si="11"/>
        <v>79.48</v>
      </c>
      <c r="DC6" s="36">
        <f t="shared" si="11"/>
        <v>82.89</v>
      </c>
      <c r="DD6" s="36">
        <f t="shared" si="11"/>
        <v>82.66</v>
      </c>
      <c r="DE6" s="36">
        <f t="shared" si="11"/>
        <v>82.04</v>
      </c>
      <c r="DF6" s="36">
        <f t="shared" si="11"/>
        <v>81.900000000000006</v>
      </c>
      <c r="DG6" s="35" t="str">
        <f>IF(DG7="","",IF(DG7="-","【-】","【"&amp;SUBSTITUTE(TEXT(DG7,"#,##0.00"),"-","△")&amp;"】"))</f>
        <v>【89.92】</v>
      </c>
      <c r="DH6" s="36">
        <f>IF(DH7="",NA(),DH7)</f>
        <v>51.32</v>
      </c>
      <c r="DI6" s="36">
        <f t="shared" ref="DI6:DQ6" si="12">IF(DI7="",NA(),DI7)</f>
        <v>38.99</v>
      </c>
      <c r="DJ6" s="36">
        <f t="shared" si="12"/>
        <v>40.35</v>
      </c>
      <c r="DK6" s="36">
        <f t="shared" si="12"/>
        <v>42.29</v>
      </c>
      <c r="DL6" s="36">
        <f t="shared" si="12"/>
        <v>44.23</v>
      </c>
      <c r="DM6" s="36">
        <f t="shared" si="12"/>
        <v>46.12</v>
      </c>
      <c r="DN6" s="36">
        <f t="shared" si="12"/>
        <v>47.46</v>
      </c>
      <c r="DO6" s="36">
        <f t="shared" si="12"/>
        <v>48.49</v>
      </c>
      <c r="DP6" s="36">
        <f t="shared" si="12"/>
        <v>48.05</v>
      </c>
      <c r="DQ6" s="36">
        <f t="shared" si="12"/>
        <v>48.87</v>
      </c>
      <c r="DR6" s="35" t="str">
        <f>IF(DR7="","",IF(DR7="-","【-】","【"&amp;SUBSTITUTE(TEXT(DR7,"#,##0.00"),"-","△")&amp;"】"))</f>
        <v>【48.85】</v>
      </c>
      <c r="DS6" s="36">
        <f>IF(DS7="",NA(),DS7)</f>
        <v>0.77</v>
      </c>
      <c r="DT6" s="36">
        <f t="shared" ref="DT6:EB6" si="13">IF(DT7="",NA(),DT7)</f>
        <v>6.13</v>
      </c>
      <c r="DU6" s="36">
        <f t="shared" si="13"/>
        <v>8.4</v>
      </c>
      <c r="DV6" s="36">
        <f t="shared" si="13"/>
        <v>15.91</v>
      </c>
      <c r="DW6" s="36">
        <f t="shared" si="13"/>
        <v>20.87</v>
      </c>
      <c r="DX6" s="36">
        <f t="shared" si="13"/>
        <v>9.86</v>
      </c>
      <c r="DY6" s="36">
        <f t="shared" si="13"/>
        <v>9.7100000000000009</v>
      </c>
      <c r="DZ6" s="36">
        <f t="shared" si="13"/>
        <v>12.79</v>
      </c>
      <c r="EA6" s="36">
        <f t="shared" si="13"/>
        <v>13.39</v>
      </c>
      <c r="EB6" s="36">
        <f t="shared" si="13"/>
        <v>14.85</v>
      </c>
      <c r="EC6" s="35" t="str">
        <f>IF(EC7="","",IF(EC7="-","【-】","【"&amp;SUBSTITUTE(TEXT(EC7,"#,##0.00"),"-","△")&amp;"】"))</f>
        <v>【17.80】</v>
      </c>
      <c r="ED6" s="36">
        <f>IF(ED7="",NA(),ED7)</f>
        <v>0.22</v>
      </c>
      <c r="EE6" s="36">
        <f t="shared" ref="EE6:EM6" si="14">IF(EE7="",NA(),EE7)</f>
        <v>0.3</v>
      </c>
      <c r="EF6" s="36">
        <f t="shared" si="14"/>
        <v>0.26</v>
      </c>
      <c r="EG6" s="36">
        <f t="shared" si="14"/>
        <v>0.34</v>
      </c>
      <c r="EH6" s="36">
        <f t="shared" si="14"/>
        <v>0.15</v>
      </c>
      <c r="EI6" s="36">
        <f t="shared" si="14"/>
        <v>0.56000000000000005</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463922</v>
      </c>
      <c r="D7" s="38">
        <v>46</v>
      </c>
      <c r="E7" s="38">
        <v>1</v>
      </c>
      <c r="F7" s="38">
        <v>0</v>
      </c>
      <c r="G7" s="38">
        <v>1</v>
      </c>
      <c r="H7" s="38" t="s">
        <v>93</v>
      </c>
      <c r="I7" s="38" t="s">
        <v>94</v>
      </c>
      <c r="J7" s="38" t="s">
        <v>95</v>
      </c>
      <c r="K7" s="38" t="s">
        <v>96</v>
      </c>
      <c r="L7" s="38" t="s">
        <v>97</v>
      </c>
      <c r="M7" s="38" t="s">
        <v>98</v>
      </c>
      <c r="N7" s="39" t="s">
        <v>99</v>
      </c>
      <c r="O7" s="39">
        <v>78.67</v>
      </c>
      <c r="P7" s="39">
        <v>93.24</v>
      </c>
      <c r="Q7" s="39">
        <v>2800</v>
      </c>
      <c r="R7" s="39">
        <v>21398</v>
      </c>
      <c r="S7" s="39">
        <v>303.89999999999998</v>
      </c>
      <c r="T7" s="39">
        <v>70.41</v>
      </c>
      <c r="U7" s="39">
        <v>19768</v>
      </c>
      <c r="V7" s="39">
        <v>99.11</v>
      </c>
      <c r="W7" s="39">
        <v>199.46</v>
      </c>
      <c r="X7" s="39">
        <v>116.41</v>
      </c>
      <c r="Y7" s="39">
        <v>106.94</v>
      </c>
      <c r="Z7" s="39">
        <v>103.47</v>
      </c>
      <c r="AA7" s="39">
        <v>102.6</v>
      </c>
      <c r="AB7" s="39">
        <v>101.48</v>
      </c>
      <c r="AC7" s="39">
        <v>107.2</v>
      </c>
      <c r="AD7" s="39">
        <v>111.21</v>
      </c>
      <c r="AE7" s="39">
        <v>111.71</v>
      </c>
      <c r="AF7" s="39">
        <v>110.05</v>
      </c>
      <c r="AG7" s="39">
        <v>108.87</v>
      </c>
      <c r="AH7" s="39">
        <v>112.83</v>
      </c>
      <c r="AI7" s="39">
        <v>0</v>
      </c>
      <c r="AJ7" s="39">
        <v>0</v>
      </c>
      <c r="AK7" s="39">
        <v>0</v>
      </c>
      <c r="AL7" s="39">
        <v>0</v>
      </c>
      <c r="AM7" s="39">
        <v>0</v>
      </c>
      <c r="AN7" s="39">
        <v>13.46</v>
      </c>
      <c r="AO7" s="39">
        <v>1.93</v>
      </c>
      <c r="AP7" s="39">
        <v>1.72</v>
      </c>
      <c r="AQ7" s="39">
        <v>2.64</v>
      </c>
      <c r="AR7" s="39">
        <v>3.16</v>
      </c>
      <c r="AS7" s="39">
        <v>1.05</v>
      </c>
      <c r="AT7" s="39">
        <v>1064.17</v>
      </c>
      <c r="AU7" s="39">
        <v>488.19</v>
      </c>
      <c r="AV7" s="39">
        <v>532.25</v>
      </c>
      <c r="AW7" s="39">
        <v>484.43</v>
      </c>
      <c r="AX7" s="39">
        <v>519.74</v>
      </c>
      <c r="AY7" s="39">
        <v>434.72</v>
      </c>
      <c r="AZ7" s="39">
        <v>391.54</v>
      </c>
      <c r="BA7" s="39">
        <v>384.34</v>
      </c>
      <c r="BB7" s="39">
        <v>359.47</v>
      </c>
      <c r="BC7" s="39">
        <v>369.69</v>
      </c>
      <c r="BD7" s="39">
        <v>261.93</v>
      </c>
      <c r="BE7" s="39">
        <v>300.16000000000003</v>
      </c>
      <c r="BF7" s="39">
        <v>366.55</v>
      </c>
      <c r="BG7" s="39">
        <v>356.95</v>
      </c>
      <c r="BH7" s="39">
        <v>331.01</v>
      </c>
      <c r="BI7" s="39">
        <v>309.97000000000003</v>
      </c>
      <c r="BJ7" s="39">
        <v>495.76</v>
      </c>
      <c r="BK7" s="39">
        <v>386.97</v>
      </c>
      <c r="BL7" s="39">
        <v>380.58</v>
      </c>
      <c r="BM7" s="39">
        <v>401.79</v>
      </c>
      <c r="BN7" s="39">
        <v>402.99</v>
      </c>
      <c r="BO7" s="39">
        <v>270.45999999999998</v>
      </c>
      <c r="BP7" s="39">
        <v>115.74</v>
      </c>
      <c r="BQ7" s="39">
        <v>102.3</v>
      </c>
      <c r="BR7" s="39">
        <v>99.59</v>
      </c>
      <c r="BS7" s="39">
        <v>99.26</v>
      </c>
      <c r="BT7" s="39">
        <v>97.9</v>
      </c>
      <c r="BU7" s="39">
        <v>93.66</v>
      </c>
      <c r="BV7" s="39">
        <v>101.72</v>
      </c>
      <c r="BW7" s="39">
        <v>102.38</v>
      </c>
      <c r="BX7" s="39">
        <v>100.12</v>
      </c>
      <c r="BY7" s="39">
        <v>98.66</v>
      </c>
      <c r="BZ7" s="39">
        <v>103.91</v>
      </c>
      <c r="CA7" s="39">
        <v>113.16</v>
      </c>
      <c r="CB7" s="39">
        <v>148.96</v>
      </c>
      <c r="CC7" s="39">
        <v>153.07</v>
      </c>
      <c r="CD7" s="39">
        <v>157.47999999999999</v>
      </c>
      <c r="CE7" s="39">
        <v>160.13</v>
      </c>
      <c r="CF7" s="39">
        <v>208.21</v>
      </c>
      <c r="CG7" s="39">
        <v>168.2</v>
      </c>
      <c r="CH7" s="39">
        <v>168.67</v>
      </c>
      <c r="CI7" s="39">
        <v>174.97</v>
      </c>
      <c r="CJ7" s="39">
        <v>178.59</v>
      </c>
      <c r="CK7" s="39">
        <v>167.11</v>
      </c>
      <c r="CL7" s="39">
        <v>70.89</v>
      </c>
      <c r="CM7" s="39">
        <v>79.44</v>
      </c>
      <c r="CN7" s="39">
        <v>80.44</v>
      </c>
      <c r="CO7" s="39">
        <v>81.209999999999994</v>
      </c>
      <c r="CP7" s="39">
        <v>81.680000000000007</v>
      </c>
      <c r="CQ7" s="39">
        <v>49.22</v>
      </c>
      <c r="CR7" s="39">
        <v>54.77</v>
      </c>
      <c r="CS7" s="39">
        <v>54.92</v>
      </c>
      <c r="CT7" s="39">
        <v>55.63</v>
      </c>
      <c r="CU7" s="39">
        <v>55.03</v>
      </c>
      <c r="CV7" s="39">
        <v>60.27</v>
      </c>
      <c r="CW7" s="39">
        <v>81.06</v>
      </c>
      <c r="CX7" s="39">
        <v>78.650000000000006</v>
      </c>
      <c r="CY7" s="39">
        <v>77.47</v>
      </c>
      <c r="CZ7" s="39">
        <v>75.849999999999994</v>
      </c>
      <c r="DA7" s="39">
        <v>74.84</v>
      </c>
      <c r="DB7" s="39">
        <v>79.48</v>
      </c>
      <c r="DC7" s="39">
        <v>82.89</v>
      </c>
      <c r="DD7" s="39">
        <v>82.66</v>
      </c>
      <c r="DE7" s="39">
        <v>82.04</v>
      </c>
      <c r="DF7" s="39">
        <v>81.900000000000006</v>
      </c>
      <c r="DG7" s="39">
        <v>89.92</v>
      </c>
      <c r="DH7" s="39">
        <v>51.32</v>
      </c>
      <c r="DI7" s="39">
        <v>38.99</v>
      </c>
      <c r="DJ7" s="39">
        <v>40.35</v>
      </c>
      <c r="DK7" s="39">
        <v>42.29</v>
      </c>
      <c r="DL7" s="39">
        <v>44.23</v>
      </c>
      <c r="DM7" s="39">
        <v>46.12</v>
      </c>
      <c r="DN7" s="39">
        <v>47.46</v>
      </c>
      <c r="DO7" s="39">
        <v>48.49</v>
      </c>
      <c r="DP7" s="39">
        <v>48.05</v>
      </c>
      <c r="DQ7" s="39">
        <v>48.87</v>
      </c>
      <c r="DR7" s="39">
        <v>48.85</v>
      </c>
      <c r="DS7" s="39">
        <v>0.77</v>
      </c>
      <c r="DT7" s="39">
        <v>6.13</v>
      </c>
      <c r="DU7" s="39">
        <v>8.4</v>
      </c>
      <c r="DV7" s="39">
        <v>15.91</v>
      </c>
      <c r="DW7" s="39">
        <v>20.87</v>
      </c>
      <c r="DX7" s="39">
        <v>9.86</v>
      </c>
      <c r="DY7" s="39">
        <v>9.7100000000000009</v>
      </c>
      <c r="DZ7" s="39">
        <v>12.79</v>
      </c>
      <c r="EA7" s="39">
        <v>13.39</v>
      </c>
      <c r="EB7" s="39">
        <v>14.85</v>
      </c>
      <c r="EC7" s="39">
        <v>17.8</v>
      </c>
      <c r="ED7" s="39">
        <v>0.22</v>
      </c>
      <c r="EE7" s="39">
        <v>0.3</v>
      </c>
      <c r="EF7" s="39">
        <v>0.26</v>
      </c>
      <c r="EG7" s="39">
        <v>0.34</v>
      </c>
      <c r="EH7" s="39">
        <v>0.15</v>
      </c>
      <c r="EI7" s="39">
        <v>0.56000000000000005</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2020-01-24T04:32:49Z</cp:lastPrinted>
  <dcterms:created xsi:type="dcterms:W3CDTF">2019-12-05T04:32:03Z</dcterms:created>
  <dcterms:modified xsi:type="dcterms:W3CDTF">2020-02-27T00:00:19Z</dcterms:modified>
</cp:coreProperties>
</file>