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j300074\共有（松田）\61 公営企業決算統計\H31\02 決算統計関連調査\08 公営企業に係る経営比較分析表（平成30年度決算）の分析等について\⑧HP掲載\④掲載データ\32_屋久島町【済】\"/>
    </mc:Choice>
  </mc:AlternateContent>
  <workbookProtection workbookAlgorithmName="SHA-512" workbookHashValue="bnvCJkQ9uGEdEqcVWj2dHCIMrQdhUIwRxx3KyjZw5NSpMYaGnlDZu6iZ4xx2RE4ub586F6dItMMbgI56zMs2xw==" workbookSaltValue="J2mJ9xn1m3rpeCyZbCYA3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I10" i="4"/>
  <c r="AL8"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<sst xmlns="http://schemas.openxmlformats.org/spreadsheetml/2006/main" count="228" uniqueCount="114">
  <si>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</si>
  <si>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</si>
  <si>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</si>
  <si>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</si>
  <si>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</si>
  <si>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</si>
  <si>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</si>
  <si>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</si>
  <si>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</si>
  <si>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</si>
  <si>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</si>
  <si>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</si>
  <si>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</si>
  <si>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</si>
  <si>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</si>
  <si>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</si>
  <si>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</si>
  <si>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</si>
  <si>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</si>
  <si>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</si>
  <si>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</si>
  <si>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</si>
  <si>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</si>
  <si>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</si>
  <si>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</si>
  <si>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</si>
  <si>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</si>
  <si>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</si>
  <si>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</si>
  <si>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</si>
  <si>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</si>
  <si>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</si>
  <si>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</si>
  <si>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</si>
  <si>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</si>
  <si>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</si>
  <si>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</si>
  <si>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</si>
  <si>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</si>
  <si>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</si>
  <si>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</si>
  <si>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</si>
  <si>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</si>
  <si>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</si>
  <si>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</si>
  <si>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</si>
  <si>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</si>
  <si>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</si>
  <si>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</si>
  <si>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</si>
  <si>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</si>
  <si>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</si>
  <si>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</si>
  <si>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</si>
  <si>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</si>
  <si>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</si>
  <si>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</si>
  <si>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</si>
  <si>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</si>
  <si>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</si>
  <si>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</si>
  <si>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</si>
  <si>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</si>
  <si>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</si>
  <si>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</si>
  <si>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</si>
  <si>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</si>
  <si>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</si>
  <si>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</si>
  <si>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</si>
  <si>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</si>
  <si>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</si>
  <si>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</si>
  <si>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</si>
  <si>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</si>
  <si>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</si>
  <si>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</si>
  <si>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</si>
  <si>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</si>
  <si>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</si>
  <si>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</si>
  <si>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</si>
  <si>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</si>
  <si>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</si>
  <si>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</si>
  <si>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</si>
  <si>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</si>
  <si>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</si>
  <si>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</si>
  <si>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</si>
  <si>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</si>
  <si>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</si>
  <si>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</si>
  <si>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</si>
  <si>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</si>
  <si>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</si>
  <si>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</si>
  <si>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</si>
  <si>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屋久島町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</si>
  <si>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</si>
  <si>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</si>
  <si>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</si>
  <si>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</si>
  <si>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</si>
  <si>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</si>
  <si>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</si>
  <si>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</si>
  <si>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</si>
  <si>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</si>
  <si>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</si>
  <si>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</si>
  <si>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今後、供用開始後20年を見据え、機能強化等の長寿命化が必要とされる。無理のない投資計画のもと、適正な料金設定への見直し等を行い、経営悪化を招かないようする必要がある。
　令和２年度より公営企業会計財務適用に移行することで会計の明瞭さが増し、より一層の健全経営を求められることから、経営戦略に基づき計画的に運営を進めて行きたい。</t>
    <rPh sb="86" eb="87">
      <t>レイ</t>
    </rPh>
    <rPh sb="87" eb="88">
      <t>ワ</t>
    </rPh>
    <rPh sb="89" eb="90">
      <t>ネン</t>
    </rPh>
    <rPh sb="90" eb="91">
      <t>ド</t>
    </rPh>
    <rPh sb="93" eb="95">
      <t>コウエイ</t>
    </rPh>
    <rPh sb="95" eb="97">
      <t>キギョウ</t>
    </rPh>
    <rPh sb="97" eb="99">
      <t>カイケイ</t>
    </rPh>
    <rPh sb="99" eb="101">
      <t>ザイム</t>
    </rPh>
    <rPh sb="101" eb="103">
      <t>テキヨウ</t>
    </rPh>
    <rPh sb="104" eb="106">
      <t>イコウ</t>
    </rPh>
    <rPh sb="111" eb="113">
      <t>カイケイ</t>
    </rPh>
    <rPh sb="114" eb="116">
      <t>メイリョウ</t>
    </rPh>
    <rPh sb="118" eb="119">
      <t>マ</t>
    </rPh>
    <rPh sb="123" eb="125">
      <t>イッソウ</t>
    </rPh>
    <rPh sb="126" eb="128">
      <t>ケンゼン</t>
    </rPh>
    <rPh sb="128" eb="130">
      <t>ケイエイ</t>
    </rPh>
    <rPh sb="131" eb="132">
      <t>モト</t>
    </rPh>
    <phoneticPr fontId="4"/>
  </si>
  <si>
    <t>③管渠改善率
　供用開始から17年を経過したが、本年度も管渠の更新がなかったため数値は発生していない。管渠の耐用年数を見据え、建設改良に係る積立を行うなど、計画的な施設管理を行っていきたい。</t>
    <rPh sb="8" eb="10">
      <t>キョウヨウ</t>
    </rPh>
    <rPh sb="10" eb="12">
      <t>カイシ</t>
    </rPh>
    <rPh sb="16" eb="17">
      <t>ネン</t>
    </rPh>
    <rPh sb="18" eb="20">
      <t>ケイカ</t>
    </rPh>
    <rPh sb="24" eb="27">
      <t>ホンネンド</t>
    </rPh>
    <rPh sb="51" eb="52">
      <t>カン</t>
    </rPh>
    <rPh sb="54" eb="56">
      <t>タイヨウ</t>
    </rPh>
    <rPh sb="56" eb="58">
      <t>ネンスウ</t>
    </rPh>
    <rPh sb="59" eb="61">
      <t>ミス</t>
    </rPh>
    <rPh sb="63" eb="65">
      <t>ケンセツ</t>
    </rPh>
    <rPh sb="65" eb="67">
      <t>カイリョウ</t>
    </rPh>
    <rPh sb="68" eb="69">
      <t>カカ</t>
    </rPh>
    <rPh sb="70" eb="72">
      <t>ツミタテ</t>
    </rPh>
    <rPh sb="73" eb="74">
      <t>オコナ</t>
    </rPh>
    <phoneticPr fontId="4"/>
  </si>
  <si>
    <t>①収益的収支比率
　実質的な赤字分を一般会計からの繰出金で補てんしているため指数は100％を上回ったが、繰出金は増加傾向にある。財源の確保や利用料の見直し等を図り、独立採算を目指し健全経営に向けた努力を行っていきたい。
④企業債残高対事業規模比率
　企業債を一般会計からの繰入金で全額負担しているため値は0となっている。実質的には赤字であるため一般会計に頼らない経営を目指したい。
⑤経費回収率
　供用開始から17年経過し、施設の修繕コストが増加してきたことで給水原価が上昇した。施設の老朽化に伴い、修繕のコストも伸びており数値の悪化が顕著であることから、健全経営を図るには使用料の適正化や費用削減、更新のあり方等綿密な経営計画を持たねばならない。
⑥汚水処理原価
　昨年度に引き続き汚水処理コストは類似団体の数値を上回る結果となった。大雨によるセンサー故障の修繕、経営戦略策定のための委託料などのコスト増が原因と思われるため、突発的な支出に備えるとともに投資の効率化や維持管理費の見直しを図るなど、経営改善を図っていきたい。
⑦施設利用率
　類似団体より高く維持されているが、1地区での稼働であることから、将来汚水処理人口が増加する見込みはない。過大なスペックとなる可能性もあることからも、今後も分析を行っていきたい。
⑧水洗化率
　本町の1地区を処理区域としているため、母数が小規模だと数値変動が大きい。</t>
    <rPh sb="10" eb="13">
      <t>ジッシツテキ</t>
    </rPh>
    <rPh sb="14" eb="16">
      <t>アカジ</t>
    </rPh>
    <rPh sb="16" eb="17">
      <t>ブン</t>
    </rPh>
    <rPh sb="18" eb="20">
      <t>イッパン</t>
    </rPh>
    <rPh sb="20" eb="22">
      <t>カイケイ</t>
    </rPh>
    <rPh sb="25" eb="28">
      <t>クリダシキン</t>
    </rPh>
    <rPh sb="29" eb="30">
      <t>ホ</t>
    </rPh>
    <rPh sb="38" eb="40">
      <t>シスウ</t>
    </rPh>
    <rPh sb="46" eb="48">
      <t>ウワマワ</t>
    </rPh>
    <rPh sb="52" eb="55">
      <t>クリダシキン</t>
    </rPh>
    <rPh sb="56" eb="58">
      <t>ゾウカ</t>
    </rPh>
    <rPh sb="58" eb="60">
      <t>ケイコウ</t>
    </rPh>
    <rPh sb="64" eb="66">
      <t>ザイゲン</t>
    </rPh>
    <rPh sb="67" eb="69">
      <t>カクホ</t>
    </rPh>
    <rPh sb="70" eb="73">
      <t>リヨウリョウ</t>
    </rPh>
    <rPh sb="74" eb="76">
      <t>ミナオ</t>
    </rPh>
    <rPh sb="77" eb="78">
      <t>トウ</t>
    </rPh>
    <rPh sb="79" eb="80">
      <t>ハカ</t>
    </rPh>
    <rPh sb="82" eb="84">
      <t>ドクリツ</t>
    </rPh>
    <rPh sb="84" eb="86">
      <t>サイサン</t>
    </rPh>
    <rPh sb="87" eb="89">
      <t>メザ</t>
    </rPh>
    <rPh sb="90" eb="92">
      <t>ケンゼン</t>
    </rPh>
    <rPh sb="92" eb="94">
      <t>ケイエイ</t>
    </rPh>
    <rPh sb="95" eb="96">
      <t>ム</t>
    </rPh>
    <rPh sb="98" eb="100">
      <t>ドリョク</t>
    </rPh>
    <rPh sb="111" eb="113">
      <t>キギョウ</t>
    </rPh>
    <rPh sb="113" eb="114">
      <t>サイ</t>
    </rPh>
    <rPh sb="114" eb="116">
      <t>ザンダカ</t>
    </rPh>
    <rPh sb="116" eb="117">
      <t>タイ</t>
    </rPh>
    <rPh sb="117" eb="119">
      <t>ジギョウ</t>
    </rPh>
    <rPh sb="119" eb="121">
      <t>キボ</t>
    </rPh>
    <rPh sb="121" eb="123">
      <t>ヒリツ</t>
    </rPh>
    <rPh sb="125" eb="127">
      <t>キギョウ</t>
    </rPh>
    <rPh sb="127" eb="128">
      <t>サイ</t>
    </rPh>
    <rPh sb="129" eb="131">
      <t>イッパン</t>
    </rPh>
    <rPh sb="131" eb="133">
      <t>カイケイ</t>
    </rPh>
    <rPh sb="136" eb="138">
      <t>クリイレ</t>
    </rPh>
    <rPh sb="138" eb="139">
      <t>キン</t>
    </rPh>
    <rPh sb="140" eb="142">
      <t>ゼンガク</t>
    </rPh>
    <rPh sb="142" eb="144">
      <t>フタン</t>
    </rPh>
    <rPh sb="150" eb="151">
      <t>アタイ</t>
    </rPh>
    <rPh sb="160" eb="163">
      <t>ジッシツテキ</t>
    </rPh>
    <rPh sb="165" eb="167">
      <t>アカジ</t>
    </rPh>
    <rPh sb="172" eb="174">
      <t>イッパン</t>
    </rPh>
    <rPh sb="174" eb="176">
      <t>カイケイ</t>
    </rPh>
    <rPh sb="177" eb="178">
      <t>タヨ</t>
    </rPh>
    <rPh sb="181" eb="183">
      <t>ケイエイ</t>
    </rPh>
    <rPh sb="184" eb="186">
      <t>メザ</t>
    </rPh>
    <rPh sb="212" eb="214">
      <t>シセツ</t>
    </rPh>
    <rPh sb="215" eb="217">
      <t>シュウゼン</t>
    </rPh>
    <rPh sb="268" eb="270">
      <t>ケンチョ</t>
    </rPh>
    <rPh sb="334" eb="337">
      <t>サクネンド</t>
    </rPh>
    <rPh sb="338" eb="339">
      <t>ヒ</t>
    </rPh>
    <rPh sb="340" eb="341">
      <t>ツヅ</t>
    </rPh>
    <rPh sb="368" eb="370">
      <t>オオアメ</t>
    </rPh>
    <rPh sb="377" eb="379">
      <t>コショウ</t>
    </rPh>
    <rPh sb="383" eb="385">
      <t>ケイエイ</t>
    </rPh>
    <rPh sb="385" eb="387">
      <t>センリャク</t>
    </rPh>
    <rPh sb="387" eb="389">
      <t>サクテイ</t>
    </rPh>
    <rPh sb="402" eb="403">
      <t>ゾウ</t>
    </rPh>
    <rPh sb="414" eb="417">
      <t>トッパツテキ</t>
    </rPh>
    <rPh sb="418" eb="420">
      <t>シシュツ</t>
    </rPh>
    <rPh sb="421" eb="422">
      <t>ソナ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</si>
</sst>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6F9-4061-86D0-A2170BF801C1}"/>
            </c:ext>
          </c:extLst>
        </c:ser>
        <c:dLbls>
          <c:showLegendKey val="0"/>
          <c:showVal val="0"/>
          <c:showCatName val="0"/>
          <c:showSerName val="0"/>
          <c:showPercent val="0"/>
          <c:showBubbleSize val="0"/>
        </c:dLbls>
        <c:gapWidth val="150"/>
        <c:axId val="97091584"/>
        <c:axId val="97093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0.02</c:v>
                </c:pt>
                <c:pt idx="2">
                  <c:v>2.0499999999999998</c:v>
                </c:pt>
                <c:pt idx="3">
                  <c:v>0.01</c:v>
                </c:pt>
                <c:pt idx="4">
                  <c:v>0.01</c:v>
                </c:pt>
              </c:numCache>
            </c:numRef>
          </c:val>
          <c:smooth val="0"/>
          <c:extLst>
            <c:ext xmlns:c16="http://schemas.microsoft.com/office/drawing/2014/chart" uri="{C3380CC4-5D6E-409C-BE32-E72D297353CC}">
              <c16:uniqueId val="{00000001-76F9-4061-86D0-A2170BF801C1}"/>
            </c:ext>
          </c:extLst>
        </c:ser>
        <c:dLbls>
          <c:showLegendKey val="0"/>
          <c:showVal val="0"/>
          <c:showCatName val="0"/>
          <c:showSerName val="0"/>
          <c:showPercent val="0"/>
          <c:showBubbleSize val="0"/>
        </c:dLbls>
        <c:marker val="1"/>
        <c:smooth val="0"/>
        <c:axId val="97091584"/>
        <c:axId val="97093504"/>
      </c:lineChart>
      <c:dateAx>
        <c:axId val="97091584"/>
        <c:scaling>
          <c:orientation val="minMax"/>
        </c:scaling>
        <c:delete val="1"/>
        <c:axPos val="b"/>
        <c:numFmt formatCode="ge" sourceLinked="1"/>
        <c:majorTickMark val="none"/>
        <c:minorTickMark val="none"/>
        <c:tickLblPos val="none"/>
        <c:crossAx val="97093504"/>
        <c:crosses val="autoZero"/>
        <c:auto val="1"/>
        <c:lblOffset val="100"/>
        <c:baseTimeUnit val="years"/>
      </c:dateAx>
      <c:valAx>
        <c:axId val="97093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091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86.09</c:v>
                </c:pt>
                <c:pt idx="1">
                  <c:v>86.09</c:v>
                </c:pt>
                <c:pt idx="2">
                  <c:v>100</c:v>
                </c:pt>
                <c:pt idx="3">
                  <c:v>100</c:v>
                </c:pt>
                <c:pt idx="4">
                  <c:v>100</c:v>
                </c:pt>
              </c:numCache>
            </c:numRef>
          </c:val>
          <c:extLst>
            <c:ext xmlns:c16="http://schemas.microsoft.com/office/drawing/2014/chart" uri="{C3380CC4-5D6E-409C-BE32-E72D297353CC}">
              <c16:uniqueId val="{00000000-FF31-4778-9819-496CC8445659}"/>
            </c:ext>
          </c:extLst>
        </c:ser>
        <c:dLbls>
          <c:showLegendKey val="0"/>
          <c:showVal val="0"/>
          <c:showCatName val="0"/>
          <c:showSerName val="0"/>
          <c:showPercent val="0"/>
          <c:showBubbleSize val="0"/>
        </c:dLbls>
        <c:gapWidth val="150"/>
        <c:axId val="101846400"/>
        <c:axId val="101860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44.69</c:v>
                </c:pt>
                <c:pt idx="1">
                  <c:v>44.69</c:v>
                </c:pt>
                <c:pt idx="2">
                  <c:v>60.65</c:v>
                </c:pt>
                <c:pt idx="3">
                  <c:v>51.75</c:v>
                </c:pt>
                <c:pt idx="4">
                  <c:v>50.68</c:v>
                </c:pt>
              </c:numCache>
            </c:numRef>
          </c:val>
          <c:smooth val="0"/>
          <c:extLst>
            <c:ext xmlns:c16="http://schemas.microsoft.com/office/drawing/2014/chart" uri="{C3380CC4-5D6E-409C-BE32-E72D297353CC}">
              <c16:uniqueId val="{00000001-FF31-4778-9819-496CC8445659}"/>
            </c:ext>
          </c:extLst>
        </c:ser>
        <c:dLbls>
          <c:showLegendKey val="0"/>
          <c:showVal val="0"/>
          <c:showCatName val="0"/>
          <c:showSerName val="0"/>
          <c:showPercent val="0"/>
          <c:showBubbleSize val="0"/>
        </c:dLbls>
        <c:marker val="1"/>
        <c:smooth val="0"/>
        <c:axId val="101846400"/>
        <c:axId val="101860864"/>
      </c:lineChart>
      <c:dateAx>
        <c:axId val="101846400"/>
        <c:scaling>
          <c:orientation val="minMax"/>
        </c:scaling>
        <c:delete val="1"/>
        <c:axPos val="b"/>
        <c:numFmt formatCode="ge" sourceLinked="1"/>
        <c:majorTickMark val="none"/>
        <c:minorTickMark val="none"/>
        <c:tickLblPos val="none"/>
        <c:crossAx val="101860864"/>
        <c:crosses val="autoZero"/>
        <c:auto val="1"/>
        <c:lblOffset val="100"/>
        <c:baseTimeUnit val="years"/>
      </c:dateAx>
      <c:valAx>
        <c:axId val="101860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846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74.95</c:v>
                </c:pt>
                <c:pt idx="1">
                  <c:v>88.22</c:v>
                </c:pt>
                <c:pt idx="2">
                  <c:v>87.5</c:v>
                </c:pt>
                <c:pt idx="3">
                  <c:v>86.9</c:v>
                </c:pt>
                <c:pt idx="4">
                  <c:v>88.05</c:v>
                </c:pt>
              </c:numCache>
            </c:numRef>
          </c:val>
          <c:extLst>
            <c:ext xmlns:c16="http://schemas.microsoft.com/office/drawing/2014/chart" uri="{C3380CC4-5D6E-409C-BE32-E72D297353CC}">
              <c16:uniqueId val="{00000000-6517-432C-B154-CE58B03B593A}"/>
            </c:ext>
          </c:extLst>
        </c:ser>
        <c:dLbls>
          <c:showLegendKey val="0"/>
          <c:showVal val="0"/>
          <c:showCatName val="0"/>
          <c:showSerName val="0"/>
          <c:showPercent val="0"/>
          <c:showBubbleSize val="0"/>
        </c:dLbls>
        <c:gapWidth val="150"/>
        <c:axId val="101904384"/>
        <c:axId val="101906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70.59</c:v>
                </c:pt>
                <c:pt idx="1">
                  <c:v>69.67</c:v>
                </c:pt>
                <c:pt idx="2">
                  <c:v>84.58</c:v>
                </c:pt>
                <c:pt idx="3">
                  <c:v>84.84</c:v>
                </c:pt>
                <c:pt idx="4">
                  <c:v>84.86</c:v>
                </c:pt>
              </c:numCache>
            </c:numRef>
          </c:val>
          <c:smooth val="0"/>
          <c:extLst>
            <c:ext xmlns:c16="http://schemas.microsoft.com/office/drawing/2014/chart" uri="{C3380CC4-5D6E-409C-BE32-E72D297353CC}">
              <c16:uniqueId val="{00000001-6517-432C-B154-CE58B03B593A}"/>
            </c:ext>
          </c:extLst>
        </c:ser>
        <c:dLbls>
          <c:showLegendKey val="0"/>
          <c:showVal val="0"/>
          <c:showCatName val="0"/>
          <c:showSerName val="0"/>
          <c:showPercent val="0"/>
          <c:showBubbleSize val="0"/>
        </c:dLbls>
        <c:marker val="1"/>
        <c:smooth val="0"/>
        <c:axId val="101904384"/>
        <c:axId val="101906304"/>
      </c:lineChart>
      <c:dateAx>
        <c:axId val="101904384"/>
        <c:scaling>
          <c:orientation val="minMax"/>
        </c:scaling>
        <c:delete val="1"/>
        <c:axPos val="b"/>
        <c:numFmt formatCode="ge" sourceLinked="1"/>
        <c:majorTickMark val="none"/>
        <c:minorTickMark val="none"/>
        <c:tickLblPos val="none"/>
        <c:crossAx val="101906304"/>
        <c:crosses val="autoZero"/>
        <c:auto val="1"/>
        <c:lblOffset val="100"/>
        <c:baseTimeUnit val="years"/>
      </c:dateAx>
      <c:valAx>
        <c:axId val="101906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904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97.54</c:v>
                </c:pt>
                <c:pt idx="1">
                  <c:v>100</c:v>
                </c:pt>
                <c:pt idx="2">
                  <c:v>100</c:v>
                </c:pt>
                <c:pt idx="3">
                  <c:v>90.47</c:v>
                </c:pt>
                <c:pt idx="4">
                  <c:v>100.31</c:v>
                </c:pt>
              </c:numCache>
            </c:numRef>
          </c:val>
          <c:extLst>
            <c:ext xmlns:c16="http://schemas.microsoft.com/office/drawing/2014/chart" uri="{C3380CC4-5D6E-409C-BE32-E72D297353CC}">
              <c16:uniqueId val="{00000000-E754-41F9-993A-436280BEBBB4}"/>
            </c:ext>
          </c:extLst>
        </c:ser>
        <c:dLbls>
          <c:showLegendKey val="0"/>
          <c:showVal val="0"/>
          <c:showCatName val="0"/>
          <c:showSerName val="0"/>
          <c:showPercent val="0"/>
          <c:showBubbleSize val="0"/>
        </c:dLbls>
        <c:gapWidth val="150"/>
        <c:axId val="97268096"/>
        <c:axId val="97270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754-41F9-993A-436280BEBBB4}"/>
            </c:ext>
          </c:extLst>
        </c:ser>
        <c:dLbls>
          <c:showLegendKey val="0"/>
          <c:showVal val="0"/>
          <c:showCatName val="0"/>
          <c:showSerName val="0"/>
          <c:showPercent val="0"/>
          <c:showBubbleSize val="0"/>
        </c:dLbls>
        <c:marker val="1"/>
        <c:smooth val="0"/>
        <c:axId val="97268096"/>
        <c:axId val="97270016"/>
      </c:lineChart>
      <c:dateAx>
        <c:axId val="97268096"/>
        <c:scaling>
          <c:orientation val="minMax"/>
        </c:scaling>
        <c:delete val="1"/>
        <c:axPos val="b"/>
        <c:numFmt formatCode="ge" sourceLinked="1"/>
        <c:majorTickMark val="none"/>
        <c:minorTickMark val="none"/>
        <c:tickLblPos val="none"/>
        <c:crossAx val="97270016"/>
        <c:crosses val="autoZero"/>
        <c:auto val="1"/>
        <c:lblOffset val="100"/>
        <c:baseTimeUnit val="years"/>
      </c:dateAx>
      <c:valAx>
        <c:axId val="97270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268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E28-48F9-8BF3-8FA86447769D}"/>
            </c:ext>
          </c:extLst>
        </c:ser>
        <c:dLbls>
          <c:showLegendKey val="0"/>
          <c:showVal val="0"/>
          <c:showCatName val="0"/>
          <c:showSerName val="0"/>
          <c:showPercent val="0"/>
          <c:showBubbleSize val="0"/>
        </c:dLbls>
        <c:gapWidth val="150"/>
        <c:axId val="97301248"/>
        <c:axId val="97303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E28-48F9-8BF3-8FA86447769D}"/>
            </c:ext>
          </c:extLst>
        </c:ser>
        <c:dLbls>
          <c:showLegendKey val="0"/>
          <c:showVal val="0"/>
          <c:showCatName val="0"/>
          <c:showSerName val="0"/>
          <c:showPercent val="0"/>
          <c:showBubbleSize val="0"/>
        </c:dLbls>
        <c:marker val="1"/>
        <c:smooth val="0"/>
        <c:axId val="97301248"/>
        <c:axId val="97303168"/>
      </c:lineChart>
      <c:dateAx>
        <c:axId val="97301248"/>
        <c:scaling>
          <c:orientation val="minMax"/>
        </c:scaling>
        <c:delete val="1"/>
        <c:axPos val="b"/>
        <c:numFmt formatCode="ge" sourceLinked="1"/>
        <c:majorTickMark val="none"/>
        <c:minorTickMark val="none"/>
        <c:tickLblPos val="none"/>
        <c:crossAx val="97303168"/>
        <c:crosses val="autoZero"/>
        <c:auto val="1"/>
        <c:lblOffset val="100"/>
        <c:baseTimeUnit val="years"/>
      </c:dateAx>
      <c:valAx>
        <c:axId val="97303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301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B7A-4545-B9B8-FE23241D28C0}"/>
            </c:ext>
          </c:extLst>
        </c:ser>
        <c:dLbls>
          <c:showLegendKey val="0"/>
          <c:showVal val="0"/>
          <c:showCatName val="0"/>
          <c:showSerName val="0"/>
          <c:showPercent val="0"/>
          <c:showBubbleSize val="0"/>
        </c:dLbls>
        <c:gapWidth val="150"/>
        <c:axId val="98661504"/>
        <c:axId val="98663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B7A-4545-B9B8-FE23241D28C0}"/>
            </c:ext>
          </c:extLst>
        </c:ser>
        <c:dLbls>
          <c:showLegendKey val="0"/>
          <c:showVal val="0"/>
          <c:showCatName val="0"/>
          <c:showSerName val="0"/>
          <c:showPercent val="0"/>
          <c:showBubbleSize val="0"/>
        </c:dLbls>
        <c:marker val="1"/>
        <c:smooth val="0"/>
        <c:axId val="98661504"/>
        <c:axId val="98663424"/>
      </c:lineChart>
      <c:dateAx>
        <c:axId val="98661504"/>
        <c:scaling>
          <c:orientation val="minMax"/>
        </c:scaling>
        <c:delete val="1"/>
        <c:axPos val="b"/>
        <c:numFmt formatCode="ge" sourceLinked="1"/>
        <c:majorTickMark val="none"/>
        <c:minorTickMark val="none"/>
        <c:tickLblPos val="none"/>
        <c:crossAx val="98663424"/>
        <c:crosses val="autoZero"/>
        <c:auto val="1"/>
        <c:lblOffset val="100"/>
        <c:baseTimeUnit val="years"/>
      </c:dateAx>
      <c:valAx>
        <c:axId val="98663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661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5BF-475B-932D-50CB2283B542}"/>
            </c:ext>
          </c:extLst>
        </c:ser>
        <c:dLbls>
          <c:showLegendKey val="0"/>
          <c:showVal val="0"/>
          <c:showCatName val="0"/>
          <c:showSerName val="0"/>
          <c:showPercent val="0"/>
          <c:showBubbleSize val="0"/>
        </c:dLbls>
        <c:gapWidth val="150"/>
        <c:axId val="101198080"/>
        <c:axId val="101204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5BF-475B-932D-50CB2283B542}"/>
            </c:ext>
          </c:extLst>
        </c:ser>
        <c:dLbls>
          <c:showLegendKey val="0"/>
          <c:showVal val="0"/>
          <c:showCatName val="0"/>
          <c:showSerName val="0"/>
          <c:showPercent val="0"/>
          <c:showBubbleSize val="0"/>
        </c:dLbls>
        <c:marker val="1"/>
        <c:smooth val="0"/>
        <c:axId val="101198080"/>
        <c:axId val="101204352"/>
      </c:lineChart>
      <c:dateAx>
        <c:axId val="101198080"/>
        <c:scaling>
          <c:orientation val="minMax"/>
        </c:scaling>
        <c:delete val="1"/>
        <c:axPos val="b"/>
        <c:numFmt formatCode="ge" sourceLinked="1"/>
        <c:majorTickMark val="none"/>
        <c:minorTickMark val="none"/>
        <c:tickLblPos val="none"/>
        <c:crossAx val="101204352"/>
        <c:crosses val="autoZero"/>
        <c:auto val="1"/>
        <c:lblOffset val="100"/>
        <c:baseTimeUnit val="years"/>
      </c:dateAx>
      <c:valAx>
        <c:axId val="101204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198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39D-4FFA-9199-5F8FA7CC2454}"/>
            </c:ext>
          </c:extLst>
        </c:ser>
        <c:dLbls>
          <c:showLegendKey val="0"/>
          <c:showVal val="0"/>
          <c:showCatName val="0"/>
          <c:showSerName val="0"/>
          <c:showPercent val="0"/>
          <c:showBubbleSize val="0"/>
        </c:dLbls>
        <c:gapWidth val="150"/>
        <c:axId val="101237120"/>
        <c:axId val="101239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39D-4FFA-9199-5F8FA7CC2454}"/>
            </c:ext>
          </c:extLst>
        </c:ser>
        <c:dLbls>
          <c:showLegendKey val="0"/>
          <c:showVal val="0"/>
          <c:showCatName val="0"/>
          <c:showSerName val="0"/>
          <c:showPercent val="0"/>
          <c:showBubbleSize val="0"/>
        </c:dLbls>
        <c:marker val="1"/>
        <c:smooth val="0"/>
        <c:axId val="101237120"/>
        <c:axId val="101239040"/>
      </c:lineChart>
      <c:dateAx>
        <c:axId val="101237120"/>
        <c:scaling>
          <c:orientation val="minMax"/>
        </c:scaling>
        <c:delete val="1"/>
        <c:axPos val="b"/>
        <c:numFmt formatCode="ge" sourceLinked="1"/>
        <c:majorTickMark val="none"/>
        <c:minorTickMark val="none"/>
        <c:tickLblPos val="none"/>
        <c:crossAx val="101239040"/>
        <c:crosses val="autoZero"/>
        <c:auto val="1"/>
        <c:lblOffset val="100"/>
        <c:baseTimeUnit val="years"/>
      </c:dateAx>
      <c:valAx>
        <c:axId val="101239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237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C7F-4E68-9059-7A2162551E2B}"/>
            </c:ext>
          </c:extLst>
        </c:ser>
        <c:dLbls>
          <c:showLegendKey val="0"/>
          <c:showVal val="0"/>
          <c:showCatName val="0"/>
          <c:showSerName val="0"/>
          <c:showPercent val="0"/>
          <c:showBubbleSize val="0"/>
        </c:dLbls>
        <c:gapWidth val="150"/>
        <c:axId val="101351808"/>
        <c:axId val="10135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1161.05</c:v>
                </c:pt>
                <c:pt idx="1">
                  <c:v>979.89</c:v>
                </c:pt>
                <c:pt idx="2">
                  <c:v>974.93</c:v>
                </c:pt>
                <c:pt idx="3">
                  <c:v>855.8</c:v>
                </c:pt>
                <c:pt idx="4">
                  <c:v>789.46</c:v>
                </c:pt>
              </c:numCache>
            </c:numRef>
          </c:val>
          <c:smooth val="0"/>
          <c:extLst>
            <c:ext xmlns:c16="http://schemas.microsoft.com/office/drawing/2014/chart" uri="{C3380CC4-5D6E-409C-BE32-E72D297353CC}">
              <c16:uniqueId val="{00000001-4C7F-4E68-9059-7A2162551E2B}"/>
            </c:ext>
          </c:extLst>
        </c:ser>
        <c:dLbls>
          <c:showLegendKey val="0"/>
          <c:showVal val="0"/>
          <c:showCatName val="0"/>
          <c:showSerName val="0"/>
          <c:showPercent val="0"/>
          <c:showBubbleSize val="0"/>
        </c:dLbls>
        <c:marker val="1"/>
        <c:smooth val="0"/>
        <c:axId val="101351808"/>
        <c:axId val="101353728"/>
      </c:lineChart>
      <c:dateAx>
        <c:axId val="101351808"/>
        <c:scaling>
          <c:orientation val="minMax"/>
        </c:scaling>
        <c:delete val="1"/>
        <c:axPos val="b"/>
        <c:numFmt formatCode="ge" sourceLinked="1"/>
        <c:majorTickMark val="none"/>
        <c:minorTickMark val="none"/>
        <c:tickLblPos val="none"/>
        <c:crossAx val="101353728"/>
        <c:crosses val="autoZero"/>
        <c:auto val="1"/>
        <c:lblOffset val="100"/>
        <c:baseTimeUnit val="years"/>
      </c:dateAx>
      <c:valAx>
        <c:axId val="10135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351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65.56</c:v>
                </c:pt>
                <c:pt idx="1">
                  <c:v>80.709999999999994</c:v>
                </c:pt>
                <c:pt idx="2">
                  <c:v>76.569999999999993</c:v>
                </c:pt>
                <c:pt idx="3">
                  <c:v>40.42</c:v>
                </c:pt>
                <c:pt idx="4">
                  <c:v>29.32</c:v>
                </c:pt>
              </c:numCache>
            </c:numRef>
          </c:val>
          <c:extLst>
            <c:ext xmlns:c16="http://schemas.microsoft.com/office/drawing/2014/chart" uri="{C3380CC4-5D6E-409C-BE32-E72D297353CC}">
              <c16:uniqueId val="{00000000-CE5C-4C3A-8F72-A2DD13BBD710}"/>
            </c:ext>
          </c:extLst>
        </c:ser>
        <c:dLbls>
          <c:showLegendKey val="0"/>
          <c:showVal val="0"/>
          <c:showCatName val="0"/>
          <c:showSerName val="0"/>
          <c:showPercent val="0"/>
          <c:showBubbleSize val="0"/>
        </c:dLbls>
        <c:gapWidth val="150"/>
        <c:axId val="101366784"/>
        <c:axId val="101385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41.08</c:v>
                </c:pt>
                <c:pt idx="1">
                  <c:v>41.34</c:v>
                </c:pt>
                <c:pt idx="2">
                  <c:v>55.32</c:v>
                </c:pt>
                <c:pt idx="3">
                  <c:v>59.8</c:v>
                </c:pt>
                <c:pt idx="4">
                  <c:v>57.77</c:v>
                </c:pt>
              </c:numCache>
            </c:numRef>
          </c:val>
          <c:smooth val="0"/>
          <c:extLst>
            <c:ext xmlns:c16="http://schemas.microsoft.com/office/drawing/2014/chart" uri="{C3380CC4-5D6E-409C-BE32-E72D297353CC}">
              <c16:uniqueId val="{00000001-CE5C-4C3A-8F72-A2DD13BBD710}"/>
            </c:ext>
          </c:extLst>
        </c:ser>
        <c:dLbls>
          <c:showLegendKey val="0"/>
          <c:showVal val="0"/>
          <c:showCatName val="0"/>
          <c:showSerName val="0"/>
          <c:showPercent val="0"/>
          <c:showBubbleSize val="0"/>
        </c:dLbls>
        <c:marker val="1"/>
        <c:smooth val="0"/>
        <c:axId val="101366784"/>
        <c:axId val="101385344"/>
      </c:lineChart>
      <c:dateAx>
        <c:axId val="101366784"/>
        <c:scaling>
          <c:orientation val="minMax"/>
        </c:scaling>
        <c:delete val="1"/>
        <c:axPos val="b"/>
        <c:numFmt formatCode="ge" sourceLinked="1"/>
        <c:majorTickMark val="none"/>
        <c:minorTickMark val="none"/>
        <c:tickLblPos val="none"/>
        <c:crossAx val="101385344"/>
        <c:crosses val="autoZero"/>
        <c:auto val="1"/>
        <c:lblOffset val="100"/>
        <c:baseTimeUnit val="years"/>
      </c:dateAx>
      <c:valAx>
        <c:axId val="101385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366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211.79</c:v>
                </c:pt>
                <c:pt idx="1">
                  <c:v>169.26</c:v>
                </c:pt>
                <c:pt idx="2">
                  <c:v>183.22</c:v>
                </c:pt>
                <c:pt idx="3">
                  <c:v>348.12</c:v>
                </c:pt>
                <c:pt idx="4">
                  <c:v>483.28</c:v>
                </c:pt>
              </c:numCache>
            </c:numRef>
          </c:val>
          <c:extLst>
            <c:ext xmlns:c16="http://schemas.microsoft.com/office/drawing/2014/chart" uri="{C3380CC4-5D6E-409C-BE32-E72D297353CC}">
              <c16:uniqueId val="{00000000-3606-4BCA-9667-D2045A36D377}"/>
            </c:ext>
          </c:extLst>
        </c:ser>
        <c:dLbls>
          <c:showLegendKey val="0"/>
          <c:showVal val="0"/>
          <c:showCatName val="0"/>
          <c:showSerName val="0"/>
          <c:showPercent val="0"/>
          <c:showBubbleSize val="0"/>
        </c:dLbls>
        <c:gapWidth val="150"/>
        <c:axId val="101428224"/>
        <c:axId val="101434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378.08</c:v>
                </c:pt>
                <c:pt idx="1">
                  <c:v>357.49</c:v>
                </c:pt>
                <c:pt idx="2">
                  <c:v>283.17</c:v>
                </c:pt>
                <c:pt idx="3">
                  <c:v>263.76</c:v>
                </c:pt>
                <c:pt idx="4">
                  <c:v>274.35000000000002</c:v>
                </c:pt>
              </c:numCache>
            </c:numRef>
          </c:val>
          <c:smooth val="0"/>
          <c:extLst>
            <c:ext xmlns:c16="http://schemas.microsoft.com/office/drawing/2014/chart" uri="{C3380CC4-5D6E-409C-BE32-E72D297353CC}">
              <c16:uniqueId val="{00000001-3606-4BCA-9667-D2045A36D377}"/>
            </c:ext>
          </c:extLst>
        </c:ser>
        <c:dLbls>
          <c:showLegendKey val="0"/>
          <c:showVal val="0"/>
          <c:showCatName val="0"/>
          <c:showSerName val="0"/>
          <c:showPercent val="0"/>
          <c:showBubbleSize val="0"/>
        </c:dLbls>
        <c:marker val="1"/>
        <c:smooth val="0"/>
        <c:axId val="101428224"/>
        <c:axId val="101434496"/>
      </c:lineChart>
      <c:dateAx>
        <c:axId val="101428224"/>
        <c:scaling>
          <c:orientation val="minMax"/>
        </c:scaling>
        <c:delete val="1"/>
        <c:axPos val="b"/>
        <c:numFmt formatCode="ge" sourceLinked="1"/>
        <c:majorTickMark val="none"/>
        <c:minorTickMark val="none"/>
        <c:tickLblPos val="none"/>
        <c:crossAx val="101434496"/>
        <c:crosses val="autoZero"/>
        <c:auto val="1"/>
        <c:lblOffset val="100"/>
        <c:baseTimeUnit val="years"/>
      </c:dateAx>
      <c:valAx>
        <c:axId val="101434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428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鹿児島県　屋久島町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tr">
        <f>データ!$M$6</f>
        <v>非設置</v>
      </c>
      <c r="AE8" s="49"/>
      <c r="AF8" s="49"/>
      <c r="AG8" s="49"/>
      <c r="AH8" s="49"/>
      <c r="AI8" s="49"/>
      <c r="AJ8" s="49"/>
      <c r="AK8" s="3"/>
      <c r="AL8" s="50">
        <f>データ!S6</f>
        <v>12586</v>
      </c>
      <c r="AM8" s="50"/>
      <c r="AN8" s="50"/>
      <c r="AO8" s="50"/>
      <c r="AP8" s="50"/>
      <c r="AQ8" s="50"/>
      <c r="AR8" s="50"/>
      <c r="AS8" s="50"/>
      <c r="AT8" s="45">
        <f>データ!T6</f>
        <v>540.48</v>
      </c>
      <c r="AU8" s="45"/>
      <c r="AV8" s="45"/>
      <c r="AW8" s="45"/>
      <c r="AX8" s="45"/>
      <c r="AY8" s="45"/>
      <c r="AZ8" s="45"/>
      <c r="BA8" s="45"/>
      <c r="BB8" s="45">
        <f>データ!U6</f>
        <v>23.29</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3.71</v>
      </c>
      <c r="Q10" s="45"/>
      <c r="R10" s="45"/>
      <c r="S10" s="45"/>
      <c r="T10" s="45"/>
      <c r="U10" s="45"/>
      <c r="V10" s="45"/>
      <c r="W10" s="45">
        <f>データ!Q6</f>
        <v>100</v>
      </c>
      <c r="X10" s="45"/>
      <c r="Y10" s="45"/>
      <c r="Z10" s="45"/>
      <c r="AA10" s="45"/>
      <c r="AB10" s="45"/>
      <c r="AC10" s="45"/>
      <c r="AD10" s="50">
        <f>データ!R6</f>
        <v>2538</v>
      </c>
      <c r="AE10" s="50"/>
      <c r="AF10" s="50"/>
      <c r="AG10" s="50"/>
      <c r="AH10" s="50"/>
      <c r="AI10" s="50"/>
      <c r="AJ10" s="50"/>
      <c r="AK10" s="2"/>
      <c r="AL10" s="50">
        <f>データ!V6</f>
        <v>452</v>
      </c>
      <c r="AM10" s="50"/>
      <c r="AN10" s="50"/>
      <c r="AO10" s="50"/>
      <c r="AP10" s="50"/>
      <c r="AQ10" s="50"/>
      <c r="AR10" s="50"/>
      <c r="AS10" s="50"/>
      <c r="AT10" s="45">
        <f>データ!W6</f>
        <v>0.33</v>
      </c>
      <c r="AU10" s="45"/>
      <c r="AV10" s="45"/>
      <c r="AW10" s="45"/>
      <c r="AX10" s="45"/>
      <c r="AY10" s="45"/>
      <c r="AZ10" s="45"/>
      <c r="BA10" s="45"/>
      <c r="BB10" s="45">
        <f>データ!X6</f>
        <v>1369.7</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5" t="s">
        <v>113</v>
      </c>
      <c r="BM16" s="76"/>
      <c r="BN16" s="76"/>
      <c r="BO16" s="76"/>
      <c r="BP16" s="76"/>
      <c r="BQ16" s="76"/>
      <c r="BR16" s="76"/>
      <c r="BS16" s="76"/>
      <c r="BT16" s="76"/>
      <c r="BU16" s="76"/>
      <c r="BV16" s="76"/>
      <c r="BW16" s="76"/>
      <c r="BX16" s="76"/>
      <c r="BY16" s="76"/>
      <c r="BZ16" s="77"/>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5"/>
      <c r="BM17" s="76"/>
      <c r="BN17" s="76"/>
      <c r="BO17" s="76"/>
      <c r="BP17" s="76"/>
      <c r="BQ17" s="76"/>
      <c r="BR17" s="76"/>
      <c r="BS17" s="76"/>
      <c r="BT17" s="76"/>
      <c r="BU17" s="76"/>
      <c r="BV17" s="76"/>
      <c r="BW17" s="76"/>
      <c r="BX17" s="76"/>
      <c r="BY17" s="76"/>
      <c r="BZ17" s="77"/>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5"/>
      <c r="BM18" s="76"/>
      <c r="BN18" s="76"/>
      <c r="BO18" s="76"/>
      <c r="BP18" s="76"/>
      <c r="BQ18" s="76"/>
      <c r="BR18" s="76"/>
      <c r="BS18" s="76"/>
      <c r="BT18" s="76"/>
      <c r="BU18" s="76"/>
      <c r="BV18" s="76"/>
      <c r="BW18" s="76"/>
      <c r="BX18" s="76"/>
      <c r="BY18" s="76"/>
      <c r="BZ18" s="77"/>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5"/>
      <c r="BM19" s="76"/>
      <c r="BN19" s="76"/>
      <c r="BO19" s="76"/>
      <c r="BP19" s="76"/>
      <c r="BQ19" s="76"/>
      <c r="BR19" s="76"/>
      <c r="BS19" s="76"/>
      <c r="BT19" s="76"/>
      <c r="BU19" s="76"/>
      <c r="BV19" s="76"/>
      <c r="BW19" s="76"/>
      <c r="BX19" s="76"/>
      <c r="BY19" s="76"/>
      <c r="BZ19" s="77"/>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5"/>
      <c r="BM20" s="76"/>
      <c r="BN20" s="76"/>
      <c r="BO20" s="76"/>
      <c r="BP20" s="76"/>
      <c r="BQ20" s="76"/>
      <c r="BR20" s="76"/>
      <c r="BS20" s="76"/>
      <c r="BT20" s="76"/>
      <c r="BU20" s="76"/>
      <c r="BV20" s="76"/>
      <c r="BW20" s="76"/>
      <c r="BX20" s="76"/>
      <c r="BY20" s="76"/>
      <c r="BZ20" s="77"/>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5"/>
      <c r="BM21" s="76"/>
      <c r="BN21" s="76"/>
      <c r="BO21" s="76"/>
      <c r="BP21" s="76"/>
      <c r="BQ21" s="76"/>
      <c r="BR21" s="76"/>
      <c r="BS21" s="76"/>
      <c r="BT21" s="76"/>
      <c r="BU21" s="76"/>
      <c r="BV21" s="76"/>
      <c r="BW21" s="76"/>
      <c r="BX21" s="76"/>
      <c r="BY21" s="76"/>
      <c r="BZ21" s="77"/>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5"/>
      <c r="BM22" s="76"/>
      <c r="BN22" s="76"/>
      <c r="BO22" s="76"/>
      <c r="BP22" s="76"/>
      <c r="BQ22" s="76"/>
      <c r="BR22" s="76"/>
      <c r="BS22" s="76"/>
      <c r="BT22" s="76"/>
      <c r="BU22" s="76"/>
      <c r="BV22" s="76"/>
      <c r="BW22" s="76"/>
      <c r="BX22" s="76"/>
      <c r="BY22" s="76"/>
      <c r="BZ22" s="77"/>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5"/>
      <c r="BM23" s="76"/>
      <c r="BN23" s="76"/>
      <c r="BO23" s="76"/>
      <c r="BP23" s="76"/>
      <c r="BQ23" s="76"/>
      <c r="BR23" s="76"/>
      <c r="BS23" s="76"/>
      <c r="BT23" s="76"/>
      <c r="BU23" s="76"/>
      <c r="BV23" s="76"/>
      <c r="BW23" s="76"/>
      <c r="BX23" s="76"/>
      <c r="BY23" s="76"/>
      <c r="BZ23" s="77"/>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5"/>
      <c r="BM24" s="76"/>
      <c r="BN24" s="76"/>
      <c r="BO24" s="76"/>
      <c r="BP24" s="76"/>
      <c r="BQ24" s="76"/>
      <c r="BR24" s="76"/>
      <c r="BS24" s="76"/>
      <c r="BT24" s="76"/>
      <c r="BU24" s="76"/>
      <c r="BV24" s="76"/>
      <c r="BW24" s="76"/>
      <c r="BX24" s="76"/>
      <c r="BY24" s="76"/>
      <c r="BZ24" s="77"/>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5"/>
      <c r="BM25" s="76"/>
      <c r="BN25" s="76"/>
      <c r="BO25" s="76"/>
      <c r="BP25" s="76"/>
      <c r="BQ25" s="76"/>
      <c r="BR25" s="76"/>
      <c r="BS25" s="76"/>
      <c r="BT25" s="76"/>
      <c r="BU25" s="76"/>
      <c r="BV25" s="76"/>
      <c r="BW25" s="76"/>
      <c r="BX25" s="76"/>
      <c r="BY25" s="76"/>
      <c r="BZ25" s="77"/>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5"/>
      <c r="BM26" s="76"/>
      <c r="BN26" s="76"/>
      <c r="BO26" s="76"/>
      <c r="BP26" s="76"/>
      <c r="BQ26" s="76"/>
      <c r="BR26" s="76"/>
      <c r="BS26" s="76"/>
      <c r="BT26" s="76"/>
      <c r="BU26" s="76"/>
      <c r="BV26" s="76"/>
      <c r="BW26" s="76"/>
      <c r="BX26" s="76"/>
      <c r="BY26" s="76"/>
      <c r="BZ26" s="77"/>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5"/>
      <c r="BM27" s="76"/>
      <c r="BN27" s="76"/>
      <c r="BO27" s="76"/>
      <c r="BP27" s="76"/>
      <c r="BQ27" s="76"/>
      <c r="BR27" s="76"/>
      <c r="BS27" s="76"/>
      <c r="BT27" s="76"/>
      <c r="BU27" s="76"/>
      <c r="BV27" s="76"/>
      <c r="BW27" s="76"/>
      <c r="BX27" s="76"/>
      <c r="BY27" s="76"/>
      <c r="BZ27" s="77"/>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5"/>
      <c r="BM28" s="76"/>
      <c r="BN28" s="76"/>
      <c r="BO28" s="76"/>
      <c r="BP28" s="76"/>
      <c r="BQ28" s="76"/>
      <c r="BR28" s="76"/>
      <c r="BS28" s="76"/>
      <c r="BT28" s="76"/>
      <c r="BU28" s="76"/>
      <c r="BV28" s="76"/>
      <c r="BW28" s="76"/>
      <c r="BX28" s="76"/>
      <c r="BY28" s="76"/>
      <c r="BZ28" s="77"/>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5"/>
      <c r="BM29" s="76"/>
      <c r="BN29" s="76"/>
      <c r="BO29" s="76"/>
      <c r="BP29" s="76"/>
      <c r="BQ29" s="76"/>
      <c r="BR29" s="76"/>
      <c r="BS29" s="76"/>
      <c r="BT29" s="76"/>
      <c r="BU29" s="76"/>
      <c r="BV29" s="76"/>
      <c r="BW29" s="76"/>
      <c r="BX29" s="76"/>
      <c r="BY29" s="76"/>
      <c r="BZ29" s="77"/>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5"/>
      <c r="BM30" s="76"/>
      <c r="BN30" s="76"/>
      <c r="BO30" s="76"/>
      <c r="BP30" s="76"/>
      <c r="BQ30" s="76"/>
      <c r="BR30" s="76"/>
      <c r="BS30" s="76"/>
      <c r="BT30" s="76"/>
      <c r="BU30" s="76"/>
      <c r="BV30" s="76"/>
      <c r="BW30" s="76"/>
      <c r="BX30" s="76"/>
      <c r="BY30" s="76"/>
      <c r="BZ30" s="77"/>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5"/>
      <c r="BM31" s="76"/>
      <c r="BN31" s="76"/>
      <c r="BO31" s="76"/>
      <c r="BP31" s="76"/>
      <c r="BQ31" s="76"/>
      <c r="BR31" s="76"/>
      <c r="BS31" s="76"/>
      <c r="BT31" s="76"/>
      <c r="BU31" s="76"/>
      <c r="BV31" s="76"/>
      <c r="BW31" s="76"/>
      <c r="BX31" s="76"/>
      <c r="BY31" s="76"/>
      <c r="BZ31" s="77"/>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5"/>
      <c r="BM32" s="76"/>
      <c r="BN32" s="76"/>
      <c r="BO32" s="76"/>
      <c r="BP32" s="76"/>
      <c r="BQ32" s="76"/>
      <c r="BR32" s="76"/>
      <c r="BS32" s="76"/>
      <c r="BT32" s="76"/>
      <c r="BU32" s="76"/>
      <c r="BV32" s="76"/>
      <c r="BW32" s="76"/>
      <c r="BX32" s="76"/>
      <c r="BY32" s="76"/>
      <c r="BZ32" s="77"/>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5"/>
      <c r="BM33" s="76"/>
      <c r="BN33" s="76"/>
      <c r="BO33" s="76"/>
      <c r="BP33" s="76"/>
      <c r="BQ33" s="76"/>
      <c r="BR33" s="76"/>
      <c r="BS33" s="76"/>
      <c r="BT33" s="76"/>
      <c r="BU33" s="76"/>
      <c r="BV33" s="76"/>
      <c r="BW33" s="76"/>
      <c r="BX33" s="76"/>
      <c r="BY33" s="76"/>
      <c r="BZ33" s="77"/>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5"/>
      <c r="BM34" s="76"/>
      <c r="BN34" s="76"/>
      <c r="BO34" s="76"/>
      <c r="BP34" s="76"/>
      <c r="BQ34" s="76"/>
      <c r="BR34" s="76"/>
      <c r="BS34" s="76"/>
      <c r="BT34" s="76"/>
      <c r="BU34" s="76"/>
      <c r="BV34" s="76"/>
      <c r="BW34" s="76"/>
      <c r="BX34" s="76"/>
      <c r="BY34" s="76"/>
      <c r="BZ34" s="77"/>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5"/>
      <c r="BM35" s="76"/>
      <c r="BN35" s="76"/>
      <c r="BO35" s="76"/>
      <c r="BP35" s="76"/>
      <c r="BQ35" s="76"/>
      <c r="BR35" s="76"/>
      <c r="BS35" s="76"/>
      <c r="BT35" s="76"/>
      <c r="BU35" s="76"/>
      <c r="BV35" s="76"/>
      <c r="BW35" s="76"/>
      <c r="BX35" s="76"/>
      <c r="BY35" s="76"/>
      <c r="BZ35" s="77"/>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5"/>
      <c r="BM36" s="76"/>
      <c r="BN36" s="76"/>
      <c r="BO36" s="76"/>
      <c r="BP36" s="76"/>
      <c r="BQ36" s="76"/>
      <c r="BR36" s="76"/>
      <c r="BS36" s="76"/>
      <c r="BT36" s="76"/>
      <c r="BU36" s="76"/>
      <c r="BV36" s="76"/>
      <c r="BW36" s="76"/>
      <c r="BX36" s="76"/>
      <c r="BY36" s="76"/>
      <c r="BZ36" s="77"/>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5"/>
      <c r="BM37" s="76"/>
      <c r="BN37" s="76"/>
      <c r="BO37" s="76"/>
      <c r="BP37" s="76"/>
      <c r="BQ37" s="76"/>
      <c r="BR37" s="76"/>
      <c r="BS37" s="76"/>
      <c r="BT37" s="76"/>
      <c r="BU37" s="76"/>
      <c r="BV37" s="76"/>
      <c r="BW37" s="76"/>
      <c r="BX37" s="76"/>
      <c r="BY37" s="76"/>
      <c r="BZ37" s="77"/>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5"/>
      <c r="BM38" s="76"/>
      <c r="BN38" s="76"/>
      <c r="BO38" s="76"/>
      <c r="BP38" s="76"/>
      <c r="BQ38" s="76"/>
      <c r="BR38" s="76"/>
      <c r="BS38" s="76"/>
      <c r="BT38" s="76"/>
      <c r="BU38" s="76"/>
      <c r="BV38" s="76"/>
      <c r="BW38" s="76"/>
      <c r="BX38" s="76"/>
      <c r="BY38" s="76"/>
      <c r="BZ38" s="77"/>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5"/>
      <c r="BM39" s="76"/>
      <c r="BN39" s="76"/>
      <c r="BO39" s="76"/>
      <c r="BP39" s="76"/>
      <c r="BQ39" s="76"/>
      <c r="BR39" s="76"/>
      <c r="BS39" s="76"/>
      <c r="BT39" s="76"/>
      <c r="BU39" s="76"/>
      <c r="BV39" s="76"/>
      <c r="BW39" s="76"/>
      <c r="BX39" s="76"/>
      <c r="BY39" s="76"/>
      <c r="BZ39" s="77"/>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5"/>
      <c r="BM40" s="76"/>
      <c r="BN40" s="76"/>
      <c r="BO40" s="76"/>
      <c r="BP40" s="76"/>
      <c r="BQ40" s="76"/>
      <c r="BR40" s="76"/>
      <c r="BS40" s="76"/>
      <c r="BT40" s="76"/>
      <c r="BU40" s="76"/>
      <c r="BV40" s="76"/>
      <c r="BW40" s="76"/>
      <c r="BX40" s="76"/>
      <c r="BY40" s="76"/>
      <c r="BZ40" s="77"/>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5"/>
      <c r="BM41" s="76"/>
      <c r="BN41" s="76"/>
      <c r="BO41" s="76"/>
      <c r="BP41" s="76"/>
      <c r="BQ41" s="76"/>
      <c r="BR41" s="76"/>
      <c r="BS41" s="76"/>
      <c r="BT41" s="76"/>
      <c r="BU41" s="76"/>
      <c r="BV41" s="76"/>
      <c r="BW41" s="76"/>
      <c r="BX41" s="76"/>
      <c r="BY41" s="76"/>
      <c r="BZ41" s="77"/>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5"/>
      <c r="BM42" s="76"/>
      <c r="BN42" s="76"/>
      <c r="BO42" s="76"/>
      <c r="BP42" s="76"/>
      <c r="BQ42" s="76"/>
      <c r="BR42" s="76"/>
      <c r="BS42" s="76"/>
      <c r="BT42" s="76"/>
      <c r="BU42" s="76"/>
      <c r="BV42" s="76"/>
      <c r="BW42" s="76"/>
      <c r="BX42" s="76"/>
      <c r="BY42" s="76"/>
      <c r="BZ42" s="77"/>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5"/>
      <c r="BM43" s="76"/>
      <c r="BN43" s="76"/>
      <c r="BO43" s="76"/>
      <c r="BP43" s="76"/>
      <c r="BQ43" s="76"/>
      <c r="BR43" s="76"/>
      <c r="BS43" s="76"/>
      <c r="BT43" s="76"/>
      <c r="BU43" s="76"/>
      <c r="BV43" s="76"/>
      <c r="BW43" s="76"/>
      <c r="BX43" s="76"/>
      <c r="BY43" s="76"/>
      <c r="BZ43" s="77"/>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8"/>
      <c r="BM44" s="79"/>
      <c r="BN44" s="79"/>
      <c r="BO44" s="79"/>
      <c r="BP44" s="79"/>
      <c r="BQ44" s="79"/>
      <c r="BR44" s="79"/>
      <c r="BS44" s="79"/>
      <c r="BT44" s="79"/>
      <c r="BU44" s="79"/>
      <c r="BV44" s="79"/>
      <c r="BW44" s="79"/>
      <c r="BX44" s="79"/>
      <c r="BY44" s="79"/>
      <c r="BZ44" s="8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112</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111</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【747.76】</v>
      </c>
      <c r="I86" s="26" t="str">
        <f>データ!CA6</f>
        <v>【59.51】</v>
      </c>
      <c r="J86" s="26" t="str">
        <f>データ!CL6</f>
        <v>【261.46】</v>
      </c>
      <c r="K86" s="26" t="str">
        <f>データ!CW6</f>
        <v>【52.23】</v>
      </c>
      <c r="L86" s="26" t="str">
        <f>データ!DH6</f>
        <v>【85.82】</v>
      </c>
      <c r="M86" s="26" t="s">
        <v>43</v>
      </c>
      <c r="N86" s="26" t="s">
        <v>43</v>
      </c>
      <c r="O86" s="26" t="str">
        <f>データ!EO6</f>
        <v>【0.02】</v>
      </c>
    </row>
  </sheetData>
  <sheetProtection algorithmName="SHA-512" hashValue="zvojn2tCpSurroNep0AmrCSaI+WBg026sqaez5jqMtf3MR2ymHafy11j31NuYIjWsL0MZIaEE/asTeP20No8Ww==" saltValue="IF9wPxGDi6EJXfM1DIfS2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82" t="s">
        <v>54</v>
      </c>
      <c r="I3" s="83"/>
      <c r="J3" s="83"/>
      <c r="K3" s="83"/>
      <c r="L3" s="83"/>
      <c r="M3" s="83"/>
      <c r="N3" s="83"/>
      <c r="O3" s="83"/>
      <c r="P3" s="83"/>
      <c r="Q3" s="83"/>
      <c r="R3" s="83"/>
      <c r="S3" s="83"/>
      <c r="T3" s="83"/>
      <c r="U3" s="83"/>
      <c r="V3" s="83"/>
      <c r="W3" s="83"/>
      <c r="X3" s="84"/>
      <c r="Y3" s="88" t="s">
        <v>55</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56</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8" t="s">
        <v>57</v>
      </c>
      <c r="B4" s="30"/>
      <c r="C4" s="30"/>
      <c r="D4" s="30"/>
      <c r="E4" s="30"/>
      <c r="F4" s="30"/>
      <c r="G4" s="30"/>
      <c r="H4" s="85"/>
      <c r="I4" s="86"/>
      <c r="J4" s="86"/>
      <c r="K4" s="86"/>
      <c r="L4" s="86"/>
      <c r="M4" s="86"/>
      <c r="N4" s="86"/>
      <c r="O4" s="86"/>
      <c r="P4" s="86"/>
      <c r="Q4" s="86"/>
      <c r="R4" s="86"/>
      <c r="S4" s="86"/>
      <c r="T4" s="86"/>
      <c r="U4" s="86"/>
      <c r="V4" s="86"/>
      <c r="W4" s="86"/>
      <c r="X4" s="87"/>
      <c r="Y4" s="81" t="s">
        <v>58</v>
      </c>
      <c r="Z4" s="81"/>
      <c r="AA4" s="81"/>
      <c r="AB4" s="81"/>
      <c r="AC4" s="81"/>
      <c r="AD4" s="81"/>
      <c r="AE4" s="81"/>
      <c r="AF4" s="81"/>
      <c r="AG4" s="81"/>
      <c r="AH4" s="81"/>
      <c r="AI4" s="81"/>
      <c r="AJ4" s="81" t="s">
        <v>59</v>
      </c>
      <c r="AK4" s="81"/>
      <c r="AL4" s="81"/>
      <c r="AM4" s="81"/>
      <c r="AN4" s="81"/>
      <c r="AO4" s="81"/>
      <c r="AP4" s="81"/>
      <c r="AQ4" s="81"/>
      <c r="AR4" s="81"/>
      <c r="AS4" s="81"/>
      <c r="AT4" s="81"/>
      <c r="AU4" s="81" t="s">
        <v>60</v>
      </c>
      <c r="AV4" s="81"/>
      <c r="AW4" s="81"/>
      <c r="AX4" s="81"/>
      <c r="AY4" s="81"/>
      <c r="AZ4" s="81"/>
      <c r="BA4" s="81"/>
      <c r="BB4" s="81"/>
      <c r="BC4" s="81"/>
      <c r="BD4" s="81"/>
      <c r="BE4" s="81"/>
      <c r="BF4" s="81" t="s">
        <v>61</v>
      </c>
      <c r="BG4" s="81"/>
      <c r="BH4" s="81"/>
      <c r="BI4" s="81"/>
      <c r="BJ4" s="81"/>
      <c r="BK4" s="81"/>
      <c r="BL4" s="81"/>
      <c r="BM4" s="81"/>
      <c r="BN4" s="81"/>
      <c r="BO4" s="81"/>
      <c r="BP4" s="81"/>
      <c r="BQ4" s="81" t="s">
        <v>62</v>
      </c>
      <c r="BR4" s="81"/>
      <c r="BS4" s="81"/>
      <c r="BT4" s="81"/>
      <c r="BU4" s="81"/>
      <c r="BV4" s="81"/>
      <c r="BW4" s="81"/>
      <c r="BX4" s="81"/>
      <c r="BY4" s="81"/>
      <c r="BZ4" s="81"/>
      <c r="CA4" s="81"/>
      <c r="CB4" s="81" t="s">
        <v>63</v>
      </c>
      <c r="CC4" s="81"/>
      <c r="CD4" s="81"/>
      <c r="CE4" s="81"/>
      <c r="CF4" s="81"/>
      <c r="CG4" s="81"/>
      <c r="CH4" s="81"/>
      <c r="CI4" s="81"/>
      <c r="CJ4" s="81"/>
      <c r="CK4" s="81"/>
      <c r="CL4" s="81"/>
      <c r="CM4" s="81" t="s">
        <v>64</v>
      </c>
      <c r="CN4" s="81"/>
      <c r="CO4" s="81"/>
      <c r="CP4" s="81"/>
      <c r="CQ4" s="81"/>
      <c r="CR4" s="81"/>
      <c r="CS4" s="81"/>
      <c r="CT4" s="81"/>
      <c r="CU4" s="81"/>
      <c r="CV4" s="81"/>
      <c r="CW4" s="81"/>
      <c r="CX4" s="81" t="s">
        <v>65</v>
      </c>
      <c r="CY4" s="81"/>
      <c r="CZ4" s="81"/>
      <c r="DA4" s="81"/>
      <c r="DB4" s="81"/>
      <c r="DC4" s="81"/>
      <c r="DD4" s="81"/>
      <c r="DE4" s="81"/>
      <c r="DF4" s="81"/>
      <c r="DG4" s="81"/>
      <c r="DH4" s="81"/>
      <c r="DI4" s="81" t="s">
        <v>66</v>
      </c>
      <c r="DJ4" s="81"/>
      <c r="DK4" s="81"/>
      <c r="DL4" s="81"/>
      <c r="DM4" s="81"/>
      <c r="DN4" s="81"/>
      <c r="DO4" s="81"/>
      <c r="DP4" s="81"/>
      <c r="DQ4" s="81"/>
      <c r="DR4" s="81"/>
      <c r="DS4" s="81"/>
      <c r="DT4" s="81" t="s">
        <v>67</v>
      </c>
      <c r="DU4" s="81"/>
      <c r="DV4" s="81"/>
      <c r="DW4" s="81"/>
      <c r="DX4" s="81"/>
      <c r="DY4" s="81"/>
      <c r="DZ4" s="81"/>
      <c r="EA4" s="81"/>
      <c r="EB4" s="81"/>
      <c r="EC4" s="81"/>
      <c r="ED4" s="81"/>
      <c r="EE4" s="81" t="s">
        <v>68</v>
      </c>
      <c r="EF4" s="81"/>
      <c r="EG4" s="81"/>
      <c r="EH4" s="81"/>
      <c r="EI4" s="81"/>
      <c r="EJ4" s="81"/>
      <c r="EK4" s="81"/>
      <c r="EL4" s="81"/>
      <c r="EM4" s="81"/>
      <c r="EN4" s="81"/>
      <c r="EO4" s="81"/>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465054</v>
      </c>
      <c r="D6" s="33">
        <f t="shared" si="3"/>
        <v>47</v>
      </c>
      <c r="E6" s="33">
        <f t="shared" si="3"/>
        <v>17</v>
      </c>
      <c r="F6" s="33">
        <f t="shared" si="3"/>
        <v>5</v>
      </c>
      <c r="G6" s="33">
        <f t="shared" si="3"/>
        <v>0</v>
      </c>
      <c r="H6" s="33" t="str">
        <f t="shared" si="3"/>
        <v>鹿児島県　屋久島町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3.71</v>
      </c>
      <c r="Q6" s="34">
        <f t="shared" si="3"/>
        <v>100</v>
      </c>
      <c r="R6" s="34">
        <f t="shared" si="3"/>
        <v>2538</v>
      </c>
      <c r="S6" s="34">
        <f t="shared" si="3"/>
        <v>12586</v>
      </c>
      <c r="T6" s="34">
        <f t="shared" si="3"/>
        <v>540.48</v>
      </c>
      <c r="U6" s="34">
        <f t="shared" si="3"/>
        <v>23.29</v>
      </c>
      <c r="V6" s="34">
        <f t="shared" si="3"/>
        <v>452</v>
      </c>
      <c r="W6" s="34">
        <f t="shared" si="3"/>
        <v>0.33</v>
      </c>
      <c r="X6" s="34">
        <f t="shared" si="3"/>
        <v>1369.7</v>
      </c>
      <c r="Y6" s="35">
        <f>IF(Y7="",NA(),Y7)</f>
        <v>97.54</v>
      </c>
      <c r="Z6" s="35">
        <f t="shared" ref="Z6:AH6" si="4">IF(Z7="",NA(),Z7)</f>
        <v>100</v>
      </c>
      <c r="AA6" s="35">
        <f t="shared" si="4"/>
        <v>100</v>
      </c>
      <c r="AB6" s="35">
        <f t="shared" si="4"/>
        <v>90.47</v>
      </c>
      <c r="AC6" s="35">
        <f t="shared" si="4"/>
        <v>100.31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1161.05</v>
      </c>
      <c r="BL6" s="35">
        <f t="shared" si="7"/>
        <v>979.89</v>
      </c>
      <c r="BM6" s="35">
        <f t="shared" si="7"/>
        <v>974.93</v>
      </c>
      <c r="BN6" s="35">
        <f t="shared" si="7"/>
        <v>855.8</v>
      </c>
      <c r="BO6" s="35">
        <f t="shared" si="7"/>
        <v>789.46</v>
      </c>
      <c r="BP6" s="34" t="str">
        <f>IF(BP7="","",IF(BP7="-","【-】","【"&amp;SUBSTITUTE(TEXT(BP7,"#,##0.00"),"-","△")&amp;"】"))</f>
        <v>【747.76】</v>
      </c>
      <c r="BQ6" s="35">
        <f>IF(BQ7="",NA(),BQ7)</f>
        <v>65.56</v>
      </c>
      <c r="BR6" s="35">
        <f t="shared" ref="BR6:BZ6" si="8">IF(BR7="",NA(),BR7)</f>
        <v>80.709999999999994</v>
      </c>
      <c r="BS6" s="35">
        <f t="shared" si="8"/>
        <v>76.569999999999993</v>
      </c>
      <c r="BT6" s="35">
        <f t="shared" si="8"/>
        <v>40.42</v>
      </c>
      <c r="BU6" s="35">
        <f t="shared" si="8"/>
        <v>29.32</v>
      </c>
      <c r="BV6" s="35">
        <f t="shared" si="8"/>
        <v>41.08</v>
      </c>
      <c r="BW6" s="35">
        <f t="shared" si="8"/>
        <v>41.34</v>
      </c>
      <c r="BX6" s="35">
        <f t="shared" si="8"/>
        <v>55.32</v>
      </c>
      <c r="BY6" s="35">
        <f t="shared" si="8"/>
        <v>59.8</v>
      </c>
      <c r="BZ6" s="35">
        <f t="shared" si="8"/>
        <v>57.77</v>
      </c>
      <c r="CA6" s="34" t="str">
        <f>IF(CA7="","",IF(CA7="-","【-】","【"&amp;SUBSTITUTE(TEXT(CA7,"#,##0.00"),"-","△")&amp;"】"))</f>
        <v>【59.51】</v>
      </c>
      <c r="CB6" s="35">
        <f>IF(CB7="",NA(),CB7)</f>
        <v>211.79</v>
      </c>
      <c r="CC6" s="35">
        <f t="shared" ref="CC6:CK6" si="9">IF(CC7="",NA(),CC7)</f>
        <v>169.26</v>
      </c>
      <c r="CD6" s="35">
        <f t="shared" si="9"/>
        <v>183.22</v>
      </c>
      <c r="CE6" s="35">
        <f t="shared" si="9"/>
        <v>348.12</v>
      </c>
      <c r="CF6" s="35">
        <f t="shared" si="9"/>
        <v>483.28</v>
      </c>
      <c r="CG6" s="35">
        <f t="shared" si="9"/>
        <v>378.08</v>
      </c>
      <c r="CH6" s="35">
        <f t="shared" si="9"/>
        <v>357.49</v>
      </c>
      <c r="CI6" s="35">
        <f t="shared" si="9"/>
        <v>283.17</v>
      </c>
      <c r="CJ6" s="35">
        <f t="shared" si="9"/>
        <v>263.76</v>
      </c>
      <c r="CK6" s="35">
        <f t="shared" si="9"/>
        <v>274.35000000000002</v>
      </c>
      <c r="CL6" s="34" t="str">
        <f>IF(CL7="","",IF(CL7="-","【-】","【"&amp;SUBSTITUTE(TEXT(CL7,"#,##0.00"),"-","△")&amp;"】"))</f>
        <v>【261.46】</v>
      </c>
      <c r="CM6" s="35">
        <f>IF(CM7="",NA(),CM7)</f>
        <v>86.09</v>
      </c>
      <c r="CN6" s="35">
        <f t="shared" ref="CN6:CV6" si="10">IF(CN7="",NA(),CN7)</f>
        <v>86.09</v>
      </c>
      <c r="CO6" s="35">
        <f t="shared" si="10"/>
        <v>100</v>
      </c>
      <c r="CP6" s="35">
        <f t="shared" si="10"/>
        <v>100</v>
      </c>
      <c r="CQ6" s="35">
        <f t="shared" si="10"/>
        <v>100</v>
      </c>
      <c r="CR6" s="35">
        <f t="shared" si="10"/>
        <v>44.69</v>
      </c>
      <c r="CS6" s="35">
        <f t="shared" si="10"/>
        <v>44.69</v>
      </c>
      <c r="CT6" s="35">
        <f t="shared" si="10"/>
        <v>60.65</v>
      </c>
      <c r="CU6" s="35">
        <f t="shared" si="10"/>
        <v>51.75</v>
      </c>
      <c r="CV6" s="35">
        <f t="shared" si="10"/>
        <v>50.68</v>
      </c>
      <c r="CW6" s="34" t="str">
        <f>IF(CW7="","",IF(CW7="-","【-】","【"&amp;SUBSTITUTE(TEXT(CW7,"#,##0.00"),"-","△")&amp;"】"))</f>
        <v>【52.23】</v>
      </c>
      <c r="CX6" s="35">
        <f>IF(CX7="",NA(),CX7)</f>
        <v>74.95</v>
      </c>
      <c r="CY6" s="35">
        <f t="shared" ref="CY6:DG6" si="11">IF(CY7="",NA(),CY7)</f>
        <v>88.22</v>
      </c>
      <c r="CZ6" s="35">
        <f t="shared" si="11"/>
        <v>87.5</v>
      </c>
      <c r="DA6" s="35">
        <f t="shared" si="11"/>
        <v>86.9</v>
      </c>
      <c r="DB6" s="35">
        <f t="shared" si="11"/>
        <v>88.05</v>
      </c>
      <c r="DC6" s="35">
        <f t="shared" si="11"/>
        <v>70.59</v>
      </c>
      <c r="DD6" s="35">
        <f t="shared" si="11"/>
        <v>69.67</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7.0000000000000007E-2</v>
      </c>
      <c r="EK6" s="35">
        <f t="shared" si="14"/>
        <v>0.02</v>
      </c>
      <c r="EL6" s="35">
        <f t="shared" si="14"/>
        <v>2.0499999999999998</v>
      </c>
      <c r="EM6" s="35">
        <f t="shared" si="14"/>
        <v>0.01</v>
      </c>
      <c r="EN6" s="35">
        <f t="shared" si="14"/>
        <v>0.01</v>
      </c>
      <c r="EO6" s="34" t="str">
        <f>IF(EO7="","",IF(EO7="-","【-】","【"&amp;SUBSTITUTE(TEXT(EO7,"#,##0.00"),"-","△")&amp;"】"))</f>
        <v>【0.02】</v>
      </c>
    </row>
    <row r="7" spans="1:145" s="36" customFormat="1" x14ac:dyDescent="0.15">
      <c r="A7" s="28"/>
      <c r="B7" s="37">
        <v>2018</v>
      </c>
      <c r="C7" s="37">
        <v>465054</v>
      </c>
      <c r="D7" s="37">
        <v>47</v>
      </c>
      <c r="E7" s="37">
        <v>17</v>
      </c>
      <c r="F7" s="37">
        <v>5</v>
      </c>
      <c r="G7" s="37">
        <v>0</v>
      </c>
      <c r="H7" s="37" t="s">
        <v>98</v>
      </c>
      <c r="I7" s="37" t="s">
        <v>99</v>
      </c>
      <c r="J7" s="37" t="s">
        <v>100</v>
      </c>
      <c r="K7" s="37" t="s">
        <v>101</v>
      </c>
      <c r="L7" s="37" t="s">
        <v>102</v>
      </c>
      <c r="M7" s="37" t="s">
        <v>103</v>
      </c>
      <c r="N7" s="38" t="s">
        <v>104</v>
      </c>
      <c r="O7" s="38" t="s">
        <v>105</v>
      </c>
      <c r="P7" s="38">
        <v>3.71</v>
      </c>
      <c r="Q7" s="38">
        <v>100</v>
      </c>
      <c r="R7" s="38">
        <v>2538</v>
      </c>
      <c r="S7" s="38">
        <v>12586</v>
      </c>
      <c r="T7" s="38">
        <v>540.48</v>
      </c>
      <c r="U7" s="38">
        <v>23.29</v>
      </c>
      <c r="V7" s="38">
        <v>452</v>
      </c>
      <c r="W7" s="38">
        <v>0.33</v>
      </c>
      <c r="X7" s="38">
        <v>1369.7</v>
      </c>
      <c r="Y7" s="38">
        <v>97.54</v>
      </c>
      <c r="Z7" s="38">
        <v>100</v>
      </c>
      <c r="AA7" s="38">
        <v>100</v>
      </c>
      <c r="AB7" s="38">
        <v>90.47</v>
      </c>
      <c r="AC7" s="38">
        <v>100.31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1161.05</v>
      </c>
      <c r="BL7" s="38">
        <v>979.89</v>
      </c>
      <c r="BM7" s="38">
        <v>974.93</v>
      </c>
      <c r="BN7" s="38">
        <v>855.8</v>
      </c>
      <c r="BO7" s="38">
        <v>789.46</v>
      </c>
      <c r="BP7" s="38">
        <v>747.76</v>
      </c>
      <c r="BQ7" s="38">
        <v>65.56</v>
      </c>
      <c r="BR7" s="38">
        <v>80.709999999999994</v>
      </c>
      <c r="BS7" s="38">
        <v>76.569999999999993</v>
      </c>
      <c r="BT7" s="38">
        <v>40.42</v>
      </c>
      <c r="BU7" s="38">
        <v>29.32</v>
      </c>
      <c r="BV7" s="38">
        <v>41.08</v>
      </c>
      <c r="BW7" s="38">
        <v>41.34</v>
      </c>
      <c r="BX7" s="38">
        <v>55.32</v>
      </c>
      <c r="BY7" s="38">
        <v>59.8</v>
      </c>
      <c r="BZ7" s="38">
        <v>57.77</v>
      </c>
      <c r="CA7" s="38">
        <v>59.51</v>
      </c>
      <c r="CB7" s="38">
        <v>211.79</v>
      </c>
      <c r="CC7" s="38">
        <v>169.26</v>
      </c>
      <c r="CD7" s="38">
        <v>183.22</v>
      </c>
      <c r="CE7" s="38">
        <v>348.12</v>
      </c>
      <c r="CF7" s="38">
        <v>483.28</v>
      </c>
      <c r="CG7" s="38">
        <v>378.08</v>
      </c>
      <c r="CH7" s="38">
        <v>357.49</v>
      </c>
      <c r="CI7" s="38">
        <v>283.17</v>
      </c>
      <c r="CJ7" s="38">
        <v>263.76</v>
      </c>
      <c r="CK7" s="38">
        <v>274.35000000000002</v>
      </c>
      <c r="CL7" s="38">
        <v>261.45999999999998</v>
      </c>
      <c r="CM7" s="38">
        <v>86.09</v>
      </c>
      <c r="CN7" s="38">
        <v>86.09</v>
      </c>
      <c r="CO7" s="38">
        <v>100</v>
      </c>
      <c r="CP7" s="38">
        <v>100</v>
      </c>
      <c r="CQ7" s="38">
        <v>100</v>
      </c>
      <c r="CR7" s="38">
        <v>44.69</v>
      </c>
      <c r="CS7" s="38">
        <v>44.69</v>
      </c>
      <c r="CT7" s="38">
        <v>60.65</v>
      </c>
      <c r="CU7" s="38">
        <v>51.75</v>
      </c>
      <c r="CV7" s="38">
        <v>50.68</v>
      </c>
      <c r="CW7" s="38">
        <v>52.23</v>
      </c>
      <c r="CX7" s="38">
        <v>74.95</v>
      </c>
      <c r="CY7" s="38">
        <v>88.22</v>
      </c>
      <c r="CZ7" s="38">
        <v>87.5</v>
      </c>
      <c r="DA7" s="38">
        <v>86.9</v>
      </c>
      <c r="DB7" s="38">
        <v>88.05</v>
      </c>
      <c r="DC7" s="38">
        <v>70.59</v>
      </c>
      <c r="DD7" s="38">
        <v>69.67</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7.0000000000000007E-2</v>
      </c>
      <c r="EK7" s="38">
        <v>0.02</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2020-01-15T05:52:49Z</cp:lastPrinted>
  <dcterms:created xsi:type="dcterms:W3CDTF">2019-12-05T05:24:03Z</dcterms:created>
  <dcterms:modified xsi:type="dcterms:W3CDTF">2020-02-27T00:07:16Z</dcterms:modified>
</cp:coreProperties>
</file>