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j300074\共有（松田）\61 公営企業決算統計\H31\02 決算統計関連調査\08 公営企業に係る経営比較分析表（平成30年度決算）の分析等について\⑧HP掲載\④掲載データ\16_奄美市【済】\"/>
    </mc:Choice>
  </mc:AlternateContent>
  <workbookProtection workbookAlgorithmName="SHA-512" workbookHashValue="kVb3b0rADIxqE2pyvoTh9aFw0gkq04moQ0vritGiqOXD2nEcxyYLpppyDBe4Y133Qzw+OFvvuo8ron9HP/+JBQ==" workbookSaltValue="THhOx+ofNe9Nt+SSUI+0bw==" workbookSpinCount="100000" lockStructure="1"/>
  <bookViews>
    <workbookView xWindow="8655" yWindow="465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I10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<sst xmlns="http://schemas.openxmlformats.org/spreadsheetml/2006/main" count="228" uniqueCount="114">
  <si>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</si>
  <si>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</si>
  <si>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</si>
  <si>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</si>
  <si>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</si>
  <si>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</si>
  <si>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</si>
  <si>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</si>
  <si>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</si>
  <si>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</si>
  <si>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</si>
  <si>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</si>
  <si>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</si>
  <si>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</si>
  <si>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</si>
  <si>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</si>
  <si>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</si>
  <si>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</si>
  <si>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</si>
  <si>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</si>
  <si>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</si>
  <si>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</si>
  <si>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</si>
  <si>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</si>
  <si>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</si>
  <si>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</si>
  <si>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</si>
  <si>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</si>
  <si>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</si>
  <si>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</si>
  <si>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</si>
  <si>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</si>
  <si>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</si>
  <si>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</si>
  <si>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</si>
  <si>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</si>
  <si>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</si>
  <si>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</si>
  <si>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</si>
  <si>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</si>
  <si>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</si>
  <si>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</si>
  <si>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</si>
  <si>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</si>
  <si>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</si>
  <si>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</si>
  <si>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</si>
  <si>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</si>
  <si>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</si>
  <si>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</si>
  <si>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</si>
  <si>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</si>
  <si>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</si>
  <si>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</si>
  <si>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</si>
  <si>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</si>
  <si>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</si>
  <si>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</si>
  <si>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</si>
  <si>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</si>
  <si>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</si>
  <si>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</si>
  <si>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</si>
  <si>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</si>
  <si>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</si>
  <si>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</si>
  <si>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</si>
  <si>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</si>
  <si>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</si>
  <si>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</si>
  <si>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</si>
  <si>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</si>
  <si>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</si>
  <si>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</si>
  <si>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</si>
  <si>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</si>
  <si>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</si>
  <si>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</si>
  <si>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</si>
  <si>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</si>
  <si>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</si>
  <si>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</si>
  <si>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</si>
  <si>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</si>
  <si>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</si>
  <si>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</si>
  <si>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</si>
  <si>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</si>
  <si>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</si>
  <si>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</si>
  <si>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</si>
  <si>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</si>
  <si>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</si>
  <si>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</si>
  <si>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</si>
  <si>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</si>
  <si>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</si>
  <si>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</si>
  <si>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奄美市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</si>
  <si>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</si>
  <si>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</si>
  <si>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</si>
  <si>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</si>
  <si>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</si>
  <si>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</si>
  <si>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</si>
  <si>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</si>
  <si>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</si>
  <si>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</si>
  <si>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</si>
  <si>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</si>
  <si>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b/>
        <sz val="11"/>
        <rFont val="ＭＳ ゴシック"/>
        <family val="3"/>
        <charset val="128"/>
      </rPr>
      <t>③管渠改善率…</t>
    </r>
    <r>
      <rPr>
        <sz val="11"/>
        <rFont val="ＭＳ ゴシック"/>
        <family val="3"/>
        <charset val="128"/>
      </rPr>
      <t xml:space="preserve">管渠改善率については、今のところ行っていないため数値の計上はない。
　現在、最適整備構想計画、施設の機能診断業務に着手しており、維持管理費の抑制を図りつつ、計画的な管渠更新を図る。
</t>
    </r>
    <rPh sb="18" eb="19">
      <t>イマ</t>
    </rPh>
    <rPh sb="23" eb="24">
      <t>オコナ</t>
    </rPh>
    <rPh sb="42" eb="44">
      <t>ゲンザイ</t>
    </rPh>
    <rPh sb="45" eb="47">
      <t>サイテキ</t>
    </rPh>
    <rPh sb="71" eb="73">
      <t>イジ</t>
    </rPh>
    <rPh sb="73" eb="75">
      <t>カンリ</t>
    </rPh>
    <rPh sb="75" eb="76">
      <t>ヒ</t>
    </rPh>
    <rPh sb="77" eb="79">
      <t>ヨクセイ</t>
    </rPh>
    <rPh sb="80" eb="81">
      <t>ハカ</t>
    </rPh>
    <phoneticPr fontId="4"/>
  </si>
  <si>
    <r>
      <rPr>
        <b/>
        <sz val="10"/>
        <rFont val="ＭＳ ゴシック"/>
        <family val="3"/>
        <charset val="128"/>
      </rPr>
      <t>①収益的収支比率…</t>
    </r>
    <r>
      <rPr>
        <sz val="10"/>
        <rFont val="ＭＳ ゴシック"/>
        <family val="3"/>
        <charset val="128"/>
      </rPr>
      <t xml:space="preserve">70％台で推移している。平成3年の小湊地区で供用開始以降、現在10地区と拡大しているが、施設の老朽化により（修繕等）維持管理費が増加傾向にある。最適整備構想計画、施設の機能診断業務に着手しており、今後計画的な更新を行うことにより、施設の老朽化による維持管理費の抑制を図る。
</t>
    </r>
    <r>
      <rPr>
        <b/>
        <sz val="10"/>
        <rFont val="ＭＳ ゴシック"/>
        <family val="3"/>
        <charset val="128"/>
      </rPr>
      <t>⑤経費回収率…</t>
    </r>
    <r>
      <rPr>
        <sz val="10"/>
        <rFont val="ＭＳ ゴシック"/>
        <family val="3"/>
        <charset val="128"/>
      </rPr>
      <t xml:space="preserve">28年度までは類似団体平均より高く、優位となっていたが、29年度は施設の老朽化による維持管理費（電気・機械設備等の修繕）が著しく増加し類似団体を下回った。30年度は類似団体平均より高くなったが、今後も計画的な更新を行うことにより、施設の老朽化による維持管理費の抑制と、未接続世帯の加入促進により、接続世帯を増やし料金収入の向上を図る。
</t>
    </r>
    <r>
      <rPr>
        <b/>
        <sz val="10"/>
        <rFont val="ＭＳ ゴシック"/>
        <family val="3"/>
        <charset val="128"/>
      </rPr>
      <t>⑥汚水処理原価…</t>
    </r>
    <r>
      <rPr>
        <sz val="10"/>
        <rFont val="ＭＳ ゴシック"/>
        <family val="3"/>
        <charset val="128"/>
      </rPr>
      <t xml:space="preserve">類似団体より低く、優位となっているが、今後も計画的な更新を行うことにより、施設の老朽化による維持管理費の抑制を図る。
</t>
    </r>
    <r>
      <rPr>
        <b/>
        <sz val="10"/>
        <rFont val="ＭＳ ゴシック"/>
        <family val="3"/>
        <charset val="128"/>
      </rPr>
      <t>⑦施設利用率…</t>
    </r>
    <r>
      <rPr>
        <sz val="10"/>
        <rFont val="ＭＳ ゴシック"/>
        <family val="3"/>
        <charset val="128"/>
      </rPr>
      <t xml:space="preserve">施設利用率については、地区人口が減少しており、類似団体より低く、劣位にある。
　未接続世帯の加入促進により、接続世帯を増やし施設利用率向上を図る。
</t>
    </r>
    <r>
      <rPr>
        <b/>
        <sz val="10"/>
        <rFont val="ＭＳ ゴシック"/>
        <family val="3"/>
        <charset val="128"/>
      </rPr>
      <t>⑧水洗化率…</t>
    </r>
    <r>
      <rPr>
        <sz val="10"/>
        <rFont val="ＭＳ ゴシック"/>
        <family val="3"/>
        <charset val="128"/>
      </rPr>
      <t xml:space="preserve">水洗化率については、施設利用率同様、類似団体より低く、劣位にある。
　水洗化率向上のため未接続世帯の加入促進を図る。
</t>
    </r>
    <rPh sb="31" eb="33">
      <t>キョウヨウ</t>
    </rPh>
    <rPh sb="33" eb="35">
      <t>カイシ</t>
    </rPh>
    <rPh sb="35" eb="37">
      <t>イコウ</t>
    </rPh>
    <rPh sb="45" eb="47">
      <t>カクダイ</t>
    </rPh>
    <rPh sb="63" eb="66">
      <t>シュウゼントウ</t>
    </rPh>
    <rPh sb="90" eb="92">
      <t>シセツ</t>
    </rPh>
    <rPh sb="93" eb="95">
      <t>キノウ</t>
    </rPh>
    <rPh sb="95" eb="97">
      <t>シンダン</t>
    </rPh>
    <rPh sb="97" eb="99">
      <t>ギョウム</t>
    </rPh>
    <rPh sb="155" eb="157">
      <t>ネンド</t>
    </rPh>
    <rPh sb="183" eb="185">
      <t>ネンド</t>
    </rPh>
    <rPh sb="201" eb="203">
      <t>デンキ</t>
    </rPh>
    <rPh sb="204" eb="206">
      <t>キカイ</t>
    </rPh>
    <rPh sb="206" eb="208">
      <t>セツビ</t>
    </rPh>
    <rPh sb="208" eb="209">
      <t>トウ</t>
    </rPh>
    <rPh sb="210" eb="212">
      <t>シュウゼン</t>
    </rPh>
    <rPh sb="214" eb="215">
      <t>イチジル</t>
    </rPh>
    <rPh sb="220" eb="222">
      <t>ルイジ</t>
    </rPh>
    <rPh sb="222" eb="224">
      <t>ダンタイ</t>
    </rPh>
    <rPh sb="225" eb="227">
      <t>シタマワ</t>
    </rPh>
    <rPh sb="232" eb="234">
      <t>ネンド</t>
    </rPh>
    <rPh sb="235" eb="237">
      <t>ルイジ</t>
    </rPh>
    <rPh sb="237" eb="239">
      <t>ダンタイ</t>
    </rPh>
    <rPh sb="239" eb="241">
      <t>ヘイキン</t>
    </rPh>
    <rPh sb="243" eb="244">
      <t>タカ</t>
    </rPh>
    <rPh sb="250" eb="252">
      <t>コンゴ</t>
    </rPh>
    <rPh sb="530" eb="531">
      <t>ハカ</t>
    </rPh>
    <phoneticPr fontId="4"/>
  </si>
  <si>
    <t xml:space="preserve">　施設の老朽化による維持管理費（電気・機械設備等の修繕）が増加しているため、類似団体平均より優位にあるが、各指標ともに良い数値を示していない。
　汚水処理原価の減、経費回収率の増に努めるとともに、水洗化率の向上を図り、最適整備構想計画、施設の機能診断業務に基づいて、今後計画的な更新を行うことにより、維持管理費の抑制を図る。
　併せて、令和2年度に企業会計へ移行する予定であり、同年度に経営戦略の策定も見込まれる。法適化の指標により、健全で効率性の高い、持続可能な下水道事業の経営方針を示す予定である。
</t>
    <rPh sb="29" eb="31">
      <t>ゾウカ</t>
    </rPh>
    <rPh sb="38" eb="40">
      <t>ルイジ</t>
    </rPh>
    <rPh sb="40" eb="42">
      <t>ダンタイ</t>
    </rPh>
    <rPh sb="42" eb="44">
      <t>ヘイキン</t>
    </rPh>
    <rPh sb="46" eb="48">
      <t>ユウイ</t>
    </rPh>
    <rPh sb="53" eb="56">
      <t>カクシヒョウ</t>
    </rPh>
    <rPh sb="59" eb="60">
      <t>ヨ</t>
    </rPh>
    <rPh sb="61" eb="63">
      <t>スウチ</t>
    </rPh>
    <rPh sb="64" eb="65">
      <t>シメ</t>
    </rPh>
    <rPh sb="83" eb="84">
      <t>ヒ</t>
    </rPh>
    <rPh sb="128" eb="129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</si>
</sst>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A-46E9-B719-E6A304885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80512"/>
        <c:axId val="11169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A-46E9-B719-E6A304885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80512"/>
        <c:axId val="111691264"/>
      </c:lineChart>
      <c:dateAx>
        <c:axId val="11168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691264"/>
        <c:crosses val="autoZero"/>
        <c:auto val="1"/>
        <c:lblOffset val="100"/>
        <c:baseTimeUnit val="years"/>
      </c:dateAx>
      <c:valAx>
        <c:axId val="11169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68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49.19</c:v>
                </c:pt>
                <c:pt idx="2">
                  <c:v>47.44</c:v>
                </c:pt>
                <c:pt idx="3">
                  <c:v>42.75</c:v>
                </c:pt>
                <c:pt idx="4">
                  <c:v>38.71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7-4CFF-B6DF-9D9ECDD11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17568"/>
        <c:axId val="11652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7-4CFF-B6DF-9D9ECDD11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7568"/>
        <c:axId val="116522368"/>
      </c:lineChart>
      <c:dateAx>
        <c:axId val="11631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522368"/>
        <c:crosses val="autoZero"/>
        <c:auto val="1"/>
        <c:lblOffset val="100"/>
        <c:baseTimeUnit val="years"/>
      </c:dateAx>
      <c:valAx>
        <c:axId val="11652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31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81.03</c:v>
                </c:pt>
                <c:pt idx="2">
                  <c:v>81.069999999999993</c:v>
                </c:pt>
                <c:pt idx="3">
                  <c:v>81.27</c:v>
                </c:pt>
                <c:pt idx="4">
                  <c:v>82.09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F-4B01-8ECB-5932580D3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02048"/>
        <c:axId val="12000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F-4B01-8ECB-5932580D3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02048"/>
        <c:axId val="120003968"/>
      </c:lineChart>
      <c:dateAx>
        <c:axId val="12000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003968"/>
        <c:crosses val="autoZero"/>
        <c:auto val="1"/>
        <c:lblOffset val="100"/>
        <c:baseTimeUnit val="years"/>
      </c:dateAx>
      <c:valAx>
        <c:axId val="12000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00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76.180000000000007</c:v>
                </c:pt>
                <c:pt idx="1">
                  <c:v>78.180000000000007</c:v>
                </c:pt>
                <c:pt idx="2">
                  <c:v>75.97</c:v>
                </c:pt>
                <c:pt idx="3">
                  <c:v>79.569999999999993</c:v>
                </c:pt>
                <c:pt idx="4">
                  <c:v>79.97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7-42AC-A476-598A72EFD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21568"/>
        <c:axId val="11182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7-42AC-A476-598A72EFD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21568"/>
        <c:axId val="111823488"/>
      </c:lineChart>
      <c:dateAx>
        <c:axId val="11182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23488"/>
        <c:crosses val="autoZero"/>
        <c:auto val="1"/>
        <c:lblOffset val="100"/>
        <c:baseTimeUnit val="years"/>
      </c:dateAx>
      <c:valAx>
        <c:axId val="11182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2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4-4D32-A491-269BD97C4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05024"/>
        <c:axId val="11308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4-4D32-A491-269BD97C4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05024"/>
        <c:axId val="113087232"/>
      </c:lineChart>
      <c:dateAx>
        <c:axId val="11190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087232"/>
        <c:crosses val="autoZero"/>
        <c:auto val="1"/>
        <c:lblOffset val="100"/>
        <c:baseTimeUnit val="years"/>
      </c:dateAx>
      <c:valAx>
        <c:axId val="11308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90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4-4D69-889A-1F8829A7D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78496"/>
        <c:axId val="11320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4-4D69-889A-1F8829A7D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78496"/>
        <c:axId val="113206400"/>
      </c:lineChart>
      <c:dateAx>
        <c:axId val="11317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206400"/>
        <c:crosses val="autoZero"/>
        <c:auto val="1"/>
        <c:lblOffset val="100"/>
        <c:baseTimeUnit val="years"/>
      </c:dateAx>
      <c:valAx>
        <c:axId val="11320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7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C-4014-9E09-BDF85A868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27648"/>
        <c:axId val="11323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C-4014-9E09-BDF85A868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27648"/>
        <c:axId val="113234304"/>
      </c:lineChart>
      <c:dateAx>
        <c:axId val="11322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234304"/>
        <c:crosses val="autoZero"/>
        <c:auto val="1"/>
        <c:lblOffset val="100"/>
        <c:baseTimeUnit val="years"/>
      </c:dateAx>
      <c:valAx>
        <c:axId val="11323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22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B-42F2-9C32-BE1773E50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93248"/>
        <c:axId val="11469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B-42F2-9C32-BE1773E50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93248"/>
        <c:axId val="114695552"/>
      </c:lineChart>
      <c:dateAx>
        <c:axId val="11469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695552"/>
        <c:crosses val="autoZero"/>
        <c:auto val="1"/>
        <c:lblOffset val="100"/>
        <c:baseTimeUnit val="years"/>
      </c:dateAx>
      <c:valAx>
        <c:axId val="11469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69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C-4859-A231-EDF12EC40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92160"/>
        <c:axId val="11490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DC-4859-A231-EDF12EC40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2160"/>
        <c:axId val="114907008"/>
      </c:lineChart>
      <c:dateAx>
        <c:axId val="11489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907008"/>
        <c:crosses val="autoZero"/>
        <c:auto val="1"/>
        <c:lblOffset val="100"/>
        <c:baseTimeUnit val="years"/>
      </c:dateAx>
      <c:valAx>
        <c:axId val="11490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89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78.930000000000007</c:v>
                </c:pt>
                <c:pt idx="1">
                  <c:v>80.34</c:v>
                </c:pt>
                <c:pt idx="2">
                  <c:v>81.73</c:v>
                </c:pt>
                <c:pt idx="3">
                  <c:v>58.11</c:v>
                </c:pt>
                <c:pt idx="4">
                  <c:v>64.48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0-4579-8C7F-C43C6D23A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20384"/>
        <c:axId val="1151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0-4579-8C7F-C43C6D23A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20384"/>
        <c:axId val="115131136"/>
      </c:lineChart>
      <c:dateAx>
        <c:axId val="11512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131136"/>
        <c:crosses val="autoZero"/>
        <c:auto val="1"/>
        <c:lblOffset val="100"/>
        <c:baseTimeUnit val="years"/>
      </c:dateAx>
      <c:valAx>
        <c:axId val="1151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12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172.02</c:v>
                </c:pt>
                <c:pt idx="1">
                  <c:v>168.98</c:v>
                </c:pt>
                <c:pt idx="2">
                  <c:v>166.66</c:v>
                </c:pt>
                <c:pt idx="3">
                  <c:v>235.25</c:v>
                </c:pt>
                <c:pt idx="4">
                  <c:v>211.47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B-48D3-9619-A2272B861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07968"/>
        <c:axId val="11550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B-48D3-9619-A2272B861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7968"/>
        <c:axId val="115509888"/>
      </c:lineChart>
      <c:dateAx>
        <c:axId val="11550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509888"/>
        <c:crosses val="autoZero"/>
        <c:auto val="1"/>
        <c:lblOffset val="100"/>
        <c:baseTimeUnit val="years"/>
      </c:dateAx>
      <c:valAx>
        <c:axId val="11550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50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鹿児島県　奄美市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0" t="s">
        <v>1</v>
      </c>
      <c r="C7" s="70"/>
      <c r="D7" s="70"/>
      <c r="E7" s="70"/>
      <c r="F7" s="70"/>
      <c r="G7" s="70"/>
      <c r="H7" s="70"/>
      <c r="I7" s="70" t="s">
        <v>2</v>
      </c>
      <c r="J7" s="70"/>
      <c r="K7" s="70"/>
      <c r="L7" s="70"/>
      <c r="M7" s="70"/>
      <c r="N7" s="70"/>
      <c r="O7" s="70"/>
      <c r="P7" s="70" t="s">
        <v>3</v>
      </c>
      <c r="Q7" s="70"/>
      <c r="R7" s="70"/>
      <c r="S7" s="70"/>
      <c r="T7" s="70"/>
      <c r="U7" s="70"/>
      <c r="V7" s="70"/>
      <c r="W7" s="70" t="s">
        <v>4</v>
      </c>
      <c r="X7" s="70"/>
      <c r="Y7" s="70"/>
      <c r="Z7" s="70"/>
      <c r="AA7" s="70"/>
      <c r="AB7" s="70"/>
      <c r="AC7" s="70"/>
      <c r="AD7" s="70" t="s">
        <v>5</v>
      </c>
      <c r="AE7" s="70"/>
      <c r="AF7" s="70"/>
      <c r="AG7" s="70"/>
      <c r="AH7" s="70"/>
      <c r="AI7" s="70"/>
      <c r="AJ7" s="70"/>
      <c r="AK7" s="3"/>
      <c r="AL7" s="70" t="s">
        <v>6</v>
      </c>
      <c r="AM7" s="70"/>
      <c r="AN7" s="70"/>
      <c r="AO7" s="70"/>
      <c r="AP7" s="70"/>
      <c r="AQ7" s="70"/>
      <c r="AR7" s="70"/>
      <c r="AS7" s="70"/>
      <c r="AT7" s="70" t="s">
        <v>7</v>
      </c>
      <c r="AU7" s="70"/>
      <c r="AV7" s="70"/>
      <c r="AW7" s="70"/>
      <c r="AX7" s="70"/>
      <c r="AY7" s="70"/>
      <c r="AZ7" s="70"/>
      <c r="BA7" s="70"/>
      <c r="BB7" s="70" t="s">
        <v>8</v>
      </c>
      <c r="BC7" s="70"/>
      <c r="BD7" s="70"/>
      <c r="BE7" s="70"/>
      <c r="BF7" s="70"/>
      <c r="BG7" s="70"/>
      <c r="BH7" s="70"/>
      <c r="BI7" s="70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農業集落排水</v>
      </c>
      <c r="Q8" s="77"/>
      <c r="R8" s="77"/>
      <c r="S8" s="77"/>
      <c r="T8" s="77"/>
      <c r="U8" s="77"/>
      <c r="V8" s="77"/>
      <c r="W8" s="77" t="str">
        <f>データ!L6</f>
        <v>F2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4">
        <f>データ!S6</f>
        <v>43315</v>
      </c>
      <c r="AM8" s="74"/>
      <c r="AN8" s="74"/>
      <c r="AO8" s="74"/>
      <c r="AP8" s="74"/>
      <c r="AQ8" s="74"/>
      <c r="AR8" s="74"/>
      <c r="AS8" s="74"/>
      <c r="AT8" s="73">
        <f>データ!T6</f>
        <v>308.27999999999997</v>
      </c>
      <c r="AU8" s="73"/>
      <c r="AV8" s="73"/>
      <c r="AW8" s="73"/>
      <c r="AX8" s="73"/>
      <c r="AY8" s="73"/>
      <c r="AZ8" s="73"/>
      <c r="BA8" s="73"/>
      <c r="BB8" s="73">
        <f>データ!U6</f>
        <v>140.51</v>
      </c>
      <c r="BC8" s="73"/>
      <c r="BD8" s="73"/>
      <c r="BE8" s="73"/>
      <c r="BF8" s="73"/>
      <c r="BG8" s="73"/>
      <c r="BH8" s="73"/>
      <c r="BI8" s="73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0" t="s">
        <v>12</v>
      </c>
      <c r="C9" s="70"/>
      <c r="D9" s="70"/>
      <c r="E9" s="70"/>
      <c r="F9" s="70"/>
      <c r="G9" s="70"/>
      <c r="H9" s="70"/>
      <c r="I9" s="70" t="s">
        <v>13</v>
      </c>
      <c r="J9" s="70"/>
      <c r="K9" s="70"/>
      <c r="L9" s="70"/>
      <c r="M9" s="70"/>
      <c r="N9" s="70"/>
      <c r="O9" s="70"/>
      <c r="P9" s="70" t="s">
        <v>14</v>
      </c>
      <c r="Q9" s="70"/>
      <c r="R9" s="70"/>
      <c r="S9" s="70"/>
      <c r="T9" s="70"/>
      <c r="U9" s="70"/>
      <c r="V9" s="70"/>
      <c r="W9" s="70" t="s">
        <v>15</v>
      </c>
      <c r="X9" s="70"/>
      <c r="Y9" s="70"/>
      <c r="Z9" s="70"/>
      <c r="AA9" s="70"/>
      <c r="AB9" s="70"/>
      <c r="AC9" s="70"/>
      <c r="AD9" s="70" t="s">
        <v>16</v>
      </c>
      <c r="AE9" s="70"/>
      <c r="AF9" s="70"/>
      <c r="AG9" s="70"/>
      <c r="AH9" s="70"/>
      <c r="AI9" s="70"/>
      <c r="AJ9" s="70"/>
      <c r="AK9" s="3"/>
      <c r="AL9" s="70" t="s">
        <v>17</v>
      </c>
      <c r="AM9" s="70"/>
      <c r="AN9" s="70"/>
      <c r="AO9" s="70"/>
      <c r="AP9" s="70"/>
      <c r="AQ9" s="70"/>
      <c r="AR9" s="70"/>
      <c r="AS9" s="70"/>
      <c r="AT9" s="70" t="s">
        <v>18</v>
      </c>
      <c r="AU9" s="70"/>
      <c r="AV9" s="70"/>
      <c r="AW9" s="70"/>
      <c r="AX9" s="70"/>
      <c r="AY9" s="70"/>
      <c r="AZ9" s="70"/>
      <c r="BA9" s="70"/>
      <c r="BB9" s="70" t="s">
        <v>19</v>
      </c>
      <c r="BC9" s="70"/>
      <c r="BD9" s="70"/>
      <c r="BE9" s="70"/>
      <c r="BF9" s="70"/>
      <c r="BG9" s="70"/>
      <c r="BH9" s="70"/>
      <c r="BI9" s="70"/>
      <c r="BJ9" s="3"/>
      <c r="BK9" s="3"/>
      <c r="BL9" s="71" t="s">
        <v>20</v>
      </c>
      <c r="BM9" s="7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3" t="str">
        <f>データ!N6</f>
        <v>-</v>
      </c>
      <c r="C10" s="73"/>
      <c r="D10" s="73"/>
      <c r="E10" s="73"/>
      <c r="F10" s="73"/>
      <c r="G10" s="73"/>
      <c r="H10" s="73"/>
      <c r="I10" s="73" t="str">
        <f>データ!O6</f>
        <v>該当数値なし</v>
      </c>
      <c r="J10" s="73"/>
      <c r="K10" s="73"/>
      <c r="L10" s="73"/>
      <c r="M10" s="73"/>
      <c r="N10" s="73"/>
      <c r="O10" s="73"/>
      <c r="P10" s="73">
        <f>データ!P6</f>
        <v>6.67</v>
      </c>
      <c r="Q10" s="73"/>
      <c r="R10" s="73"/>
      <c r="S10" s="73"/>
      <c r="T10" s="73"/>
      <c r="U10" s="73"/>
      <c r="V10" s="73"/>
      <c r="W10" s="73">
        <f>データ!Q6</f>
        <v>96.2</v>
      </c>
      <c r="X10" s="73"/>
      <c r="Y10" s="73"/>
      <c r="Z10" s="73"/>
      <c r="AA10" s="73"/>
      <c r="AB10" s="73"/>
      <c r="AC10" s="73"/>
      <c r="AD10" s="74">
        <f>データ!R6</f>
        <v>2484</v>
      </c>
      <c r="AE10" s="74"/>
      <c r="AF10" s="74"/>
      <c r="AG10" s="74"/>
      <c r="AH10" s="74"/>
      <c r="AI10" s="74"/>
      <c r="AJ10" s="74"/>
      <c r="AK10" s="2"/>
      <c r="AL10" s="74">
        <f>データ!V6</f>
        <v>2865</v>
      </c>
      <c r="AM10" s="74"/>
      <c r="AN10" s="74"/>
      <c r="AO10" s="74"/>
      <c r="AP10" s="74"/>
      <c r="AQ10" s="74"/>
      <c r="AR10" s="74"/>
      <c r="AS10" s="74"/>
      <c r="AT10" s="73">
        <f>データ!W6</f>
        <v>2.2599999999999998</v>
      </c>
      <c r="AU10" s="73"/>
      <c r="AV10" s="73"/>
      <c r="AW10" s="73"/>
      <c r="AX10" s="73"/>
      <c r="AY10" s="73"/>
      <c r="AZ10" s="73"/>
      <c r="BA10" s="73"/>
      <c r="BB10" s="73">
        <f>データ!X6</f>
        <v>1267.7</v>
      </c>
      <c r="BC10" s="73"/>
      <c r="BD10" s="73"/>
      <c r="BE10" s="73"/>
      <c r="BF10" s="73"/>
      <c r="BG10" s="73"/>
      <c r="BH10" s="73"/>
      <c r="BI10" s="73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4" t="s">
        <v>112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4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4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7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TjI/OBPq8G56W/l+EjmJyn45vvL8zOp+D9TDRxnYP8Ws33/hrCYO7tBf5xCohoOXCAuKcSKwOD4Vyyig4OYkSQ==" saltValue="IIDziKN3DeneU3O2pPXbu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2" t="s">
        <v>54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55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56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58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59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60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61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62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63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462225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鹿児島県　奄美市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6.67</v>
      </c>
      <c r="Q6" s="34">
        <f t="shared" si="3"/>
        <v>96.2</v>
      </c>
      <c r="R6" s="34">
        <f t="shared" si="3"/>
        <v>2484</v>
      </c>
      <c r="S6" s="34">
        <f t="shared" si="3"/>
        <v>43315</v>
      </c>
      <c r="T6" s="34">
        <f t="shared" si="3"/>
        <v>308.27999999999997</v>
      </c>
      <c r="U6" s="34">
        <f t="shared" si="3"/>
        <v>140.51</v>
      </c>
      <c r="V6" s="34">
        <f t="shared" si="3"/>
        <v>2865</v>
      </c>
      <c r="W6" s="34">
        <f t="shared" si="3"/>
        <v>2.2599999999999998</v>
      </c>
      <c r="X6" s="34">
        <f t="shared" si="3"/>
        <v>1267.7</v>
      </c>
      <c r="Y6" s="35">
        <f>IF(Y7="",NA(),Y7)</f>
        <v>76.180000000000007</v>
      </c>
      <c r="Z6" s="35">
        <f t="shared" ref="Z6:AH6" si="4">IF(Z7="",NA(),Z7)</f>
        <v>78.180000000000007</v>
      </c>
      <c r="AA6" s="35">
        <f t="shared" si="4"/>
        <v>75.97</v>
      </c>
      <c r="AB6" s="35">
        <f t="shared" si="4"/>
        <v>79.569999999999993</v>
      </c>
      <c r="AC6" s="35">
        <f t="shared" si="4"/>
        <v>79.97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78.930000000000007</v>
      </c>
      <c r="BR6" s="35">
        <f t="shared" ref="BR6:BZ6" si="8">IF(BR7="",NA(),BR7)</f>
        <v>80.34</v>
      </c>
      <c r="BS6" s="35">
        <f t="shared" si="8"/>
        <v>81.73</v>
      </c>
      <c r="BT6" s="35">
        <f t="shared" si="8"/>
        <v>58.11</v>
      </c>
      <c r="BU6" s="35">
        <f t="shared" si="8"/>
        <v>64.48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172.02</v>
      </c>
      <c r="CC6" s="35">
        <f t="shared" ref="CC6:CK6" si="9">IF(CC7="",NA(),CC7)</f>
        <v>168.98</v>
      </c>
      <c r="CD6" s="35">
        <f t="shared" si="9"/>
        <v>166.66</v>
      </c>
      <c r="CE6" s="35">
        <f t="shared" si="9"/>
        <v>235.25</v>
      </c>
      <c r="CF6" s="35">
        <f t="shared" si="9"/>
        <v>211.47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47.44</v>
      </c>
      <c r="CN6" s="35">
        <f t="shared" ref="CN6:CV6" si="10">IF(CN7="",NA(),CN7)</f>
        <v>49.19</v>
      </c>
      <c r="CO6" s="35">
        <f t="shared" si="10"/>
        <v>47.44</v>
      </c>
      <c r="CP6" s="35">
        <f t="shared" si="10"/>
        <v>42.75</v>
      </c>
      <c r="CQ6" s="35">
        <f t="shared" si="10"/>
        <v>38.71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81.459999999999994</v>
      </c>
      <c r="CY6" s="35">
        <f t="shared" ref="CY6:DG6" si="11">IF(CY7="",NA(),CY7)</f>
        <v>81.03</v>
      </c>
      <c r="CZ6" s="35">
        <f t="shared" si="11"/>
        <v>81.069999999999993</v>
      </c>
      <c r="DA6" s="35">
        <f t="shared" si="11"/>
        <v>81.27</v>
      </c>
      <c r="DB6" s="35">
        <f t="shared" si="11"/>
        <v>82.09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462225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6.67</v>
      </c>
      <c r="Q7" s="38">
        <v>96.2</v>
      </c>
      <c r="R7" s="38">
        <v>2484</v>
      </c>
      <c r="S7" s="38">
        <v>43315</v>
      </c>
      <c r="T7" s="38">
        <v>308.27999999999997</v>
      </c>
      <c r="U7" s="38">
        <v>140.51</v>
      </c>
      <c r="V7" s="38">
        <v>2865</v>
      </c>
      <c r="W7" s="38">
        <v>2.2599999999999998</v>
      </c>
      <c r="X7" s="38">
        <v>1267.7</v>
      </c>
      <c r="Y7" s="38">
        <v>76.180000000000007</v>
      </c>
      <c r="Z7" s="38">
        <v>78.180000000000007</v>
      </c>
      <c r="AA7" s="38">
        <v>75.97</v>
      </c>
      <c r="AB7" s="38">
        <v>79.569999999999993</v>
      </c>
      <c r="AC7" s="38">
        <v>79.97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78.930000000000007</v>
      </c>
      <c r="BR7" s="38">
        <v>80.34</v>
      </c>
      <c r="BS7" s="38">
        <v>81.73</v>
      </c>
      <c r="BT7" s="38">
        <v>58.11</v>
      </c>
      <c r="BU7" s="38">
        <v>64.48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172.02</v>
      </c>
      <c r="CC7" s="38">
        <v>168.98</v>
      </c>
      <c r="CD7" s="38">
        <v>166.66</v>
      </c>
      <c r="CE7" s="38">
        <v>235.25</v>
      </c>
      <c r="CF7" s="38">
        <v>211.47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47.44</v>
      </c>
      <c r="CN7" s="38">
        <v>49.19</v>
      </c>
      <c r="CO7" s="38">
        <v>47.44</v>
      </c>
      <c r="CP7" s="38">
        <v>42.75</v>
      </c>
      <c r="CQ7" s="38">
        <v>38.71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81.459999999999994</v>
      </c>
      <c r="CY7" s="38">
        <v>81.03</v>
      </c>
      <c r="CZ7" s="38">
        <v>81.069999999999993</v>
      </c>
      <c r="DA7" s="38">
        <v>81.27</v>
      </c>
      <c r="DB7" s="38">
        <v>82.09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2019-12-05T05:23:56Z</dcterms:created>
  <dcterms:modified xsi:type="dcterms:W3CDTF">2020-02-26T23:54:13Z</dcterms:modified>
</cp:coreProperties>
</file>