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6_奄美市【済】\"/>
    </mc:Choice>
  </mc:AlternateContent>
  <workbookProtection workbookAlgorithmName="SHA-512" workbookHashValue="jzq7MzPFikEGefH4k7wBanadYzQSuy4iVcjoRdYZrFU40+aJfc+pXH5bWQ8W16j+WK4AdV26QzZuPckk1sGdTQ==" workbookSaltValue="F8BoxpIG0Axldhn40MBU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<sst xmlns="http://schemas.openxmlformats.org/spreadsheetml/2006/main" count="220" uniqueCount="108">
  <si>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</si>
  <si>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</si>
  <si>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</si>
  <si>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</si>
  <si>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</si>
  <si>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</si>
  <si>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</si>
  <si>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</si>
  <si>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</si>
  <si>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</si>
  <si>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</si>
  <si>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</si>
  <si>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</si>
  <si>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</si>
  <si>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</si>
  <si>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</si>
  <si>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</si>
  <si>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</si>
  <si>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</si>
  <si>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</si>
  <si>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</si>
  <si>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</si>
  <si>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</si>
  <si>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</si>
  <si>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</si>
  <si>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</si>
  <si>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</si>
  <si>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</si>
  <si>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</si>
  <si>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</si>
  <si>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</si>
  <si>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</si>
  <si>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</si>
  <si>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</si>
  <si>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</si>
  <si>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</si>
  <si>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</si>
  <si>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</si>
  <si>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</si>
  <si>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</si>
  <si>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</si>
  <si>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</si>
  <si>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</si>
  <si>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</si>
  <si>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</si>
  <si>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</si>
  <si>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</si>
  <si>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</si>
  <si>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</si>
  <si>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</si>
  <si>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</si>
  <si>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</si>
  <si>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</si>
  <si>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</si>
  <si>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</si>
  <si>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</si>
  <si>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</si>
  <si>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</si>
  <si>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</si>
  <si>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</si>
  <si>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</si>
  <si>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</si>
  <si>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</si>
  <si>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</si>
  <si>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</si>
  <si>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</si>
  <si>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</si>
  <si>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</si>
  <si>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</si>
  <si>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</si>
  <si>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</si>
  <si>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</si>
  <si>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</si>
  <si>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</si>
  <si>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</si>
  <si>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</si>
  <si>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</si>
  <si>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</si>
  <si>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</si>
  <si>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</si>
  <si>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</si>
  <si>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</si>
  <si>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</si>
  <si>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</si>
  <si>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</si>
  <si>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</si>
  <si>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</si>
  <si>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</si>
  <si>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</si>
  <si>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</si>
  <si>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</si>
  <si>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</si>
  <si>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</si>
  <si>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</si>
  <si>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</si>
  <si>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</si>
  <si>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</si>
  <si>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</si>
  <si>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</si>
  <si>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</si>
  <si>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</si>
  <si>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</si>
  <si>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</si>
  <si>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</si>
  <si>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</si>
  <si>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経営の健全性としては，現在までのところおおむね良好であるといえるが，今後人口減少が見込まれている状況等を勘案すると，経常収支比率，有収率，管路更新率の低さなどが将来の事業経営に影響を与える恐れがあり，管路更新計画等に基づく中長期的な経営計画による事業運営が必要である。
　具体的には，アセットマネジメント手法を活用した更新需要の予測及び経営戦略に基づく財務状況の把握・改善を行いながら，適切な情報開示に努めるなど議会や市民への説明責任を果たしつつ，適切な水道料金体系の確立などの持続可能な水道事業運営に今後も努める必要がある。</t>
    <rPh sb="1" eb="3">
      <t>スイドウ</t>
    </rPh>
    <rPh sb="3" eb="5">
      <t>ジギョウ</t>
    </rPh>
    <rPh sb="5" eb="7">
      <t>ケイエイ</t>
    </rPh>
    <rPh sb="8" eb="11">
      <t>ケンゼンセイ</t>
    </rPh>
    <rPh sb="16" eb="18">
      <t>ゲンザイ</t>
    </rPh>
    <rPh sb="28" eb="30">
      <t>リョウコウ</t>
    </rPh>
    <rPh sb="39" eb="41">
      <t>コンゴ</t>
    </rPh>
    <rPh sb="41" eb="43">
      <t>ジンコウ</t>
    </rPh>
    <rPh sb="43" eb="45">
      <t>ゲンショウ</t>
    </rPh>
    <rPh sb="46" eb="48">
      <t>ミコ</t>
    </rPh>
    <rPh sb="53" eb="55">
      <t>ジョウキョウ</t>
    </rPh>
    <rPh sb="55" eb="56">
      <t>トウ</t>
    </rPh>
    <rPh sb="57" eb="59">
      <t>カンアン</t>
    </rPh>
    <rPh sb="63" eb="65">
      <t>ケイジョウ</t>
    </rPh>
    <rPh sb="65" eb="67">
      <t>シュウシ</t>
    </rPh>
    <rPh sb="67" eb="69">
      <t>ヒリツ</t>
    </rPh>
    <rPh sb="70" eb="73">
      <t>ユウシュウリツ</t>
    </rPh>
    <rPh sb="74" eb="76">
      <t>カンロ</t>
    </rPh>
    <rPh sb="76" eb="78">
      <t>コウシン</t>
    </rPh>
    <rPh sb="78" eb="79">
      <t>リツ</t>
    </rPh>
    <rPh sb="80" eb="81">
      <t>ヒク</t>
    </rPh>
    <rPh sb="85" eb="87">
      <t>ショウライ</t>
    </rPh>
    <rPh sb="88" eb="90">
      <t>ジギョウ</t>
    </rPh>
    <rPh sb="90" eb="92">
      <t>ケイエイ</t>
    </rPh>
    <rPh sb="93" eb="95">
      <t>エイキョウ</t>
    </rPh>
    <rPh sb="96" eb="97">
      <t>アタ</t>
    </rPh>
    <rPh sb="99" eb="100">
      <t>オソ</t>
    </rPh>
    <rPh sb="105" eb="107">
      <t>カンロ</t>
    </rPh>
    <rPh sb="107" eb="109">
      <t>コウシン</t>
    </rPh>
    <rPh sb="109" eb="111">
      <t>ケイカク</t>
    </rPh>
    <rPh sb="111" eb="112">
      <t>トウ</t>
    </rPh>
    <rPh sb="113" eb="114">
      <t>モト</t>
    </rPh>
    <rPh sb="116" eb="120">
      <t>チュウチョウキテキ</t>
    </rPh>
    <rPh sb="121" eb="123">
      <t>ケイエイ</t>
    </rPh>
    <rPh sb="123" eb="125">
      <t>ケイカク</t>
    </rPh>
    <rPh sb="128" eb="130">
      <t>ジギョウ</t>
    </rPh>
    <rPh sb="130" eb="132">
      <t>ウンエイ</t>
    </rPh>
    <rPh sb="133" eb="135">
      <t>ヒツヨウ</t>
    </rPh>
    <rPh sb="141" eb="144">
      <t>グタイテキ</t>
    </rPh>
    <rPh sb="157" eb="159">
      <t>シュホウ</t>
    </rPh>
    <rPh sb="160" eb="162">
      <t>カツヨウ</t>
    </rPh>
    <rPh sb="164" eb="166">
      <t>コウシン</t>
    </rPh>
    <rPh sb="166" eb="168">
      <t>ジュヨウ</t>
    </rPh>
    <rPh sb="169" eb="171">
      <t>ヨソク</t>
    </rPh>
    <rPh sb="171" eb="172">
      <t>オヨ</t>
    </rPh>
    <rPh sb="173" eb="175">
      <t>ケイエイ</t>
    </rPh>
    <rPh sb="175" eb="177">
      <t>センリャク</t>
    </rPh>
    <rPh sb="178" eb="179">
      <t>モト</t>
    </rPh>
    <rPh sb="181" eb="183">
      <t>ザイム</t>
    </rPh>
    <rPh sb="183" eb="185">
      <t>ジョウキョウ</t>
    </rPh>
    <rPh sb="186" eb="188">
      <t>ハアク</t>
    </rPh>
    <rPh sb="189" eb="191">
      <t>カイゼン</t>
    </rPh>
    <rPh sb="192" eb="193">
      <t>オコナ</t>
    </rPh>
    <rPh sb="198" eb="200">
      <t>テキセツ</t>
    </rPh>
    <rPh sb="201" eb="203">
      <t>ジョウホウ</t>
    </rPh>
    <rPh sb="203" eb="205">
      <t>カイジ</t>
    </rPh>
    <rPh sb="206" eb="207">
      <t>ツト</t>
    </rPh>
    <rPh sb="211" eb="213">
      <t>ギカイ</t>
    </rPh>
    <rPh sb="214" eb="216">
      <t>シミン</t>
    </rPh>
    <rPh sb="218" eb="220">
      <t>セツメイ</t>
    </rPh>
    <rPh sb="220" eb="222">
      <t>セキニン</t>
    </rPh>
    <rPh sb="223" eb="224">
      <t>ハ</t>
    </rPh>
    <rPh sb="229" eb="231">
      <t>テキセツ</t>
    </rPh>
    <rPh sb="232" eb="234">
      <t>スイドウ</t>
    </rPh>
    <rPh sb="234" eb="236">
      <t>リョウキン</t>
    </rPh>
    <rPh sb="236" eb="238">
      <t>タイケイ</t>
    </rPh>
    <rPh sb="239" eb="241">
      <t>カクリツ</t>
    </rPh>
    <phoneticPr fontId="4"/>
  </si>
  <si>
    <t>　経常収支比率は健全性を維持しているが類似団体等に比べて低いため，更なる経営改善に努める必要がある。また流動比率は非常に高いことから，収益及び支払能力の点ではおおむね経営の健全性は保たれているといえる。
　施設利用率については，主要浄水場の更新事業等により上昇してきているが，給水人口の減少が今後も見込まれるため，施設更新の際は施設の過剰傾向の適正化が重要となっている。
　有収率については，類似団体・全国平均と比較して低い数値となっていることから，引き続き漏水対策の実施による有収率の改善が大きな課題である。</t>
    <rPh sb="1" eb="3">
      <t>ケイジョウ</t>
    </rPh>
    <rPh sb="3" eb="5">
      <t>シュウシ</t>
    </rPh>
    <rPh sb="5" eb="7">
      <t>ヒリツ</t>
    </rPh>
    <rPh sb="8" eb="11">
      <t>ケンゼンセイ</t>
    </rPh>
    <rPh sb="12" eb="14">
      <t>イジ</t>
    </rPh>
    <rPh sb="19" eb="21">
      <t>ルイジ</t>
    </rPh>
    <rPh sb="21" eb="24">
      <t>ダンタイナド</t>
    </rPh>
    <rPh sb="25" eb="26">
      <t>クラ</t>
    </rPh>
    <rPh sb="28" eb="29">
      <t>ヒク</t>
    </rPh>
    <rPh sb="33" eb="34">
      <t>サラ</t>
    </rPh>
    <rPh sb="36" eb="38">
      <t>ケイエイ</t>
    </rPh>
    <rPh sb="38" eb="40">
      <t>カイゼン</t>
    </rPh>
    <rPh sb="41" eb="42">
      <t>ツト</t>
    </rPh>
    <rPh sb="44" eb="46">
      <t>ヒツヨウ</t>
    </rPh>
    <rPh sb="54" eb="56">
      <t>ヒリツ</t>
    </rPh>
    <rPh sb="57" eb="59">
      <t>ヒジョウ</t>
    </rPh>
    <rPh sb="60" eb="61">
      <t>タカ</t>
    </rPh>
    <rPh sb="67" eb="69">
      <t>シュウエキ</t>
    </rPh>
    <rPh sb="69" eb="70">
      <t>オヨ</t>
    </rPh>
    <rPh sb="71" eb="73">
      <t>シハライ</t>
    </rPh>
    <rPh sb="73" eb="75">
      <t>ノウリョク</t>
    </rPh>
    <rPh sb="76" eb="77">
      <t>テン</t>
    </rPh>
    <rPh sb="83" eb="85">
      <t>ケイエイ</t>
    </rPh>
    <rPh sb="86" eb="89">
      <t>ケンゼンセイ</t>
    </rPh>
    <rPh sb="90" eb="91">
      <t>タモ</t>
    </rPh>
    <rPh sb="103" eb="105">
      <t>シセツ</t>
    </rPh>
    <rPh sb="105" eb="108">
      <t>リヨウリツ</t>
    </rPh>
    <rPh sb="114" eb="116">
      <t>シュヨウ</t>
    </rPh>
    <rPh sb="116" eb="119">
      <t>ジョウスイジョウ</t>
    </rPh>
    <rPh sb="120" eb="122">
      <t>コウシン</t>
    </rPh>
    <rPh sb="122" eb="124">
      <t>ジギョウ</t>
    </rPh>
    <rPh sb="124" eb="125">
      <t>トウ</t>
    </rPh>
    <rPh sb="128" eb="130">
      <t>ジョウショウ</t>
    </rPh>
    <rPh sb="138" eb="140">
      <t>キュウスイ</t>
    </rPh>
    <rPh sb="140" eb="142">
      <t>ジンコウ</t>
    </rPh>
    <rPh sb="143" eb="145">
      <t>ゲンショウ</t>
    </rPh>
    <rPh sb="146" eb="148">
      <t>コンゴ</t>
    </rPh>
    <rPh sb="149" eb="151">
      <t>ミコ</t>
    </rPh>
    <rPh sb="157" eb="159">
      <t>シセツ</t>
    </rPh>
    <rPh sb="159" eb="161">
      <t>コウシン</t>
    </rPh>
    <rPh sb="162" eb="163">
      <t>サイ</t>
    </rPh>
    <rPh sb="164" eb="166">
      <t>シセツ</t>
    </rPh>
    <rPh sb="167" eb="169">
      <t>カジョウ</t>
    </rPh>
    <rPh sb="169" eb="171">
      <t>ケイコウ</t>
    </rPh>
    <rPh sb="172" eb="175">
      <t>テキセイカ</t>
    </rPh>
    <rPh sb="176" eb="178">
      <t>ジュウヨウ</t>
    </rPh>
    <rPh sb="187" eb="189">
      <t>ユウシュウ</t>
    </rPh>
    <rPh sb="189" eb="190">
      <t>リツ</t>
    </rPh>
    <rPh sb="196" eb="198">
      <t>ルイジ</t>
    </rPh>
    <rPh sb="198" eb="200">
      <t>ダンタイ</t>
    </rPh>
    <rPh sb="201" eb="203">
      <t>ゼンコク</t>
    </rPh>
    <rPh sb="203" eb="205">
      <t>ヘイキン</t>
    </rPh>
    <rPh sb="206" eb="208">
      <t>ヒカク</t>
    </rPh>
    <rPh sb="210" eb="211">
      <t>ヒク</t>
    </rPh>
    <rPh sb="212" eb="214">
      <t>スウチ</t>
    </rPh>
    <rPh sb="225" eb="226">
      <t>ヒ</t>
    </rPh>
    <rPh sb="227" eb="228">
      <t>ツヅ</t>
    </rPh>
    <rPh sb="229" eb="231">
      <t>ロウスイ</t>
    </rPh>
    <rPh sb="231" eb="233">
      <t>タイサク</t>
    </rPh>
    <rPh sb="234" eb="236">
      <t>ジッシ</t>
    </rPh>
    <rPh sb="239" eb="242">
      <t>ユウシュウリツ</t>
    </rPh>
    <rPh sb="243" eb="245">
      <t>カイゼン</t>
    </rPh>
    <rPh sb="246" eb="247">
      <t>オオ</t>
    </rPh>
    <rPh sb="249" eb="251">
      <t>カダイ</t>
    </rPh>
    <phoneticPr fontId="4"/>
  </si>
  <si>
    <t>　有形固定資産減価償却率は，浄水場の大規模更新に伴い減少しており，類似団体・全国平均よりも低い状況となっている。
　管路経年化率については，老朽化した管路の把握に努めているところであるが，今後の管路更新計画において引き続き現況の把握を行っていく必要がある。
　管路更新率については，年度により更新率にばらつきがある。各年度とも平均値より低く更新事業の平準化が課題となっている。今後更新計画により重要配水管等配水管の重要度と耐用年数を考慮し，計画的・効率的に更新を行っていく必要がある。</t>
    <rPh sb="1" eb="3">
      <t>ユウケイ</t>
    </rPh>
    <rPh sb="3" eb="7">
      <t>コテイシサン</t>
    </rPh>
    <rPh sb="7" eb="9">
      <t>ゲンカ</t>
    </rPh>
    <rPh sb="9" eb="12">
      <t>ショウキャクリツ</t>
    </rPh>
    <rPh sb="14" eb="17">
      <t>ジョウスイジョウ</t>
    </rPh>
    <rPh sb="18" eb="21">
      <t>ダイキボ</t>
    </rPh>
    <rPh sb="21" eb="23">
      <t>コウシン</t>
    </rPh>
    <rPh sb="24" eb="25">
      <t>トモナ</t>
    </rPh>
    <rPh sb="26" eb="28">
      <t>ゲンショウ</t>
    </rPh>
    <rPh sb="33" eb="35">
      <t>ルイジ</t>
    </rPh>
    <rPh sb="35" eb="37">
      <t>ダンタイ</t>
    </rPh>
    <rPh sb="38" eb="40">
      <t>ゼンコク</t>
    </rPh>
    <rPh sb="40" eb="42">
      <t>ヘイキン</t>
    </rPh>
    <rPh sb="45" eb="46">
      <t>ヒク</t>
    </rPh>
    <rPh sb="47" eb="49">
      <t>ジョウキョウ</t>
    </rPh>
    <rPh sb="58" eb="60">
      <t>カンロ</t>
    </rPh>
    <rPh sb="60" eb="62">
      <t>ケイネン</t>
    </rPh>
    <rPh sb="62" eb="63">
      <t>カ</t>
    </rPh>
    <rPh sb="70" eb="73">
      <t>ロウキュウカ</t>
    </rPh>
    <rPh sb="75" eb="77">
      <t>カンロ</t>
    </rPh>
    <rPh sb="78" eb="80">
      <t>ハアク</t>
    </rPh>
    <rPh sb="81" eb="82">
      <t>ツト</t>
    </rPh>
    <rPh sb="94" eb="96">
      <t>コンゴ</t>
    </rPh>
    <rPh sb="97" eb="99">
      <t>カンロ</t>
    </rPh>
    <rPh sb="99" eb="101">
      <t>コウシン</t>
    </rPh>
    <rPh sb="101" eb="103">
      <t>ケイカク</t>
    </rPh>
    <rPh sb="107" eb="108">
      <t>ヒ</t>
    </rPh>
    <rPh sb="109" eb="110">
      <t>ツヅ</t>
    </rPh>
    <rPh sb="111" eb="113">
      <t>ゲンキョウ</t>
    </rPh>
    <rPh sb="114" eb="116">
      <t>ハアク</t>
    </rPh>
    <rPh sb="117" eb="118">
      <t>オコナ</t>
    </rPh>
    <rPh sb="122" eb="124">
      <t>ヒツヨウ</t>
    </rPh>
    <rPh sb="130" eb="132">
      <t>カンロ</t>
    </rPh>
    <rPh sb="132" eb="134">
      <t>コウシン</t>
    </rPh>
    <rPh sb="134" eb="135">
      <t>リツ</t>
    </rPh>
    <rPh sb="141" eb="143">
      <t>ネンド</t>
    </rPh>
    <rPh sb="146" eb="148">
      <t>コウシン</t>
    </rPh>
    <rPh sb="148" eb="149">
      <t>リツ</t>
    </rPh>
    <rPh sb="158" eb="161">
      <t>カクネンド</t>
    </rPh>
    <rPh sb="163" eb="166">
      <t>ヘイキンチ</t>
    </rPh>
    <rPh sb="168" eb="169">
      <t>ヒク</t>
    </rPh>
    <rPh sb="170" eb="172">
      <t>コウシン</t>
    </rPh>
    <rPh sb="172" eb="174">
      <t>ジギョウ</t>
    </rPh>
    <rPh sb="175" eb="177">
      <t>ヘイジュン</t>
    </rPh>
    <rPh sb="177" eb="178">
      <t>カ</t>
    </rPh>
    <rPh sb="179" eb="181">
      <t>カダイ</t>
    </rPh>
    <rPh sb="188" eb="190">
      <t>コンゴ</t>
    </rPh>
    <rPh sb="190" eb="192">
      <t>コウシン</t>
    </rPh>
    <rPh sb="192" eb="194">
      <t>ケイカク</t>
    </rPh>
    <rPh sb="197" eb="199">
      <t>ジュウヨウ</t>
    </rPh>
    <rPh sb="199" eb="202">
      <t>ハイスイカン</t>
    </rPh>
    <rPh sb="202" eb="203">
      <t>トウ</t>
    </rPh>
    <rPh sb="203" eb="206">
      <t>ハイスイカン</t>
    </rPh>
    <rPh sb="207" eb="210">
      <t>ジュウヨウド</t>
    </rPh>
    <rPh sb="211" eb="213">
      <t>タイヨウ</t>
    </rPh>
    <rPh sb="213" eb="215">
      <t>ネンスウ</t>
    </rPh>
    <rPh sb="216" eb="218">
      <t>コウリョ</t>
    </rPh>
    <rPh sb="220" eb="223">
      <t>ケイカクテキ</t>
    </rPh>
    <rPh sb="224" eb="227">
      <t>コウリツテキ</t>
    </rPh>
    <rPh sb="228" eb="230">
      <t>コウシン</t>
    </rPh>
    <rPh sb="231" eb="232">
      <t>オコナ</t>
    </rPh>
    <rPh sb="236" eb="2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</si>
</sst>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0.16</c:v>
                </c:pt>
                <c:pt idx="1">
                  <c:v>0</c:v>
                </c:pt>
                <c:pt idx="2">
                  <c:v>0</c:v>
                </c:pt>
                <c:pt idx="3">
                  <c:v>0</c:v>
                </c:pt>
                <c:pt idx="4" formatCode="#,##0.00;&quot;△&quot;#,##0.00;&quot;-&quot;">
                  <c:v>0.05</c:v>
                </c:pt>
              </c:numCache>
            </c:numRef>
          </c:val>
          <c:extLst>
            <c:ext xmlns:c16="http://schemas.microsoft.com/office/drawing/2014/chart" uri="{C3380CC4-5D6E-409C-BE32-E72D297353CC}">
              <c16:uniqueId val="{00000000-A4BA-4817-B309-76C4754D83E1}"/>
            </c:ext>
          </c:extLst>
        </c:ser>
        <c:dLbls>
          <c:showLegendKey val="0"/>
          <c:showVal val="0"/>
          <c:showCatName val="0"/>
          <c:showSerName val="0"/>
          <c:showPercent val="0"/>
          <c:showBubbleSize val="0"/>
        </c:dLbls>
        <c:gapWidth val="150"/>
        <c:axId val="242447096"/>
        <c:axId val="24244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A4BA-4817-B309-76C4754D83E1}"/>
            </c:ext>
          </c:extLst>
        </c:ser>
        <c:dLbls>
          <c:showLegendKey val="0"/>
          <c:showVal val="0"/>
          <c:showCatName val="0"/>
          <c:showSerName val="0"/>
          <c:showPercent val="0"/>
          <c:showBubbleSize val="0"/>
        </c:dLbls>
        <c:marker val="1"/>
        <c:smooth val="0"/>
        <c:axId val="242447096"/>
        <c:axId val="242447480"/>
      </c:lineChart>
      <c:dateAx>
        <c:axId val="242447096"/>
        <c:scaling>
          <c:orientation val="minMax"/>
        </c:scaling>
        <c:delete val="1"/>
        <c:axPos val="b"/>
        <c:numFmt formatCode="ge" sourceLinked="1"/>
        <c:majorTickMark val="none"/>
        <c:minorTickMark val="none"/>
        <c:tickLblPos val="none"/>
        <c:crossAx val="242447480"/>
        <c:crosses val="autoZero"/>
        <c:auto val="1"/>
        <c:lblOffset val="100"/>
        <c:baseTimeUnit val="years"/>
      </c:dateAx>
      <c:valAx>
        <c:axId val="24244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49.79</c:v>
                </c:pt>
                <c:pt idx="1">
                  <c:v>49.8</c:v>
                </c:pt>
                <c:pt idx="2">
                  <c:v>65.260000000000005</c:v>
                </c:pt>
                <c:pt idx="3">
                  <c:v>69.2</c:v>
                </c:pt>
                <c:pt idx="4">
                  <c:v>66.680000000000007</c:v>
                </c:pt>
              </c:numCache>
            </c:numRef>
          </c:val>
          <c:extLst>
            <c:ext xmlns:c16="http://schemas.microsoft.com/office/drawing/2014/chart" uri="{C3380CC4-5D6E-409C-BE32-E72D297353CC}">
              <c16:uniqueId val="{00000000-C597-47B5-BD2C-1574A3DF6C3D}"/>
            </c:ext>
          </c:extLst>
        </c:ser>
        <c:dLbls>
          <c:showLegendKey val="0"/>
          <c:showVal val="0"/>
          <c:showCatName val="0"/>
          <c:showSerName val="0"/>
          <c:showPercent val="0"/>
          <c:showBubbleSize val="0"/>
        </c:dLbls>
        <c:gapWidth val="150"/>
        <c:axId val="242863072"/>
        <c:axId val="24286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C597-47B5-BD2C-1574A3DF6C3D}"/>
            </c:ext>
          </c:extLst>
        </c:ser>
        <c:dLbls>
          <c:showLegendKey val="0"/>
          <c:showVal val="0"/>
          <c:showCatName val="0"/>
          <c:showSerName val="0"/>
          <c:showPercent val="0"/>
          <c:showBubbleSize val="0"/>
        </c:dLbls>
        <c:marker val="1"/>
        <c:smooth val="0"/>
        <c:axId val="242863072"/>
        <c:axId val="242863464"/>
      </c:lineChart>
      <c:dateAx>
        <c:axId val="242863072"/>
        <c:scaling>
          <c:orientation val="minMax"/>
        </c:scaling>
        <c:delete val="1"/>
        <c:axPos val="b"/>
        <c:numFmt formatCode="ge" sourceLinked="1"/>
        <c:majorTickMark val="none"/>
        <c:minorTickMark val="none"/>
        <c:tickLblPos val="none"/>
        <c:crossAx val="242863464"/>
        <c:crosses val="autoZero"/>
        <c:auto val="1"/>
        <c:lblOffset val="100"/>
        <c:baseTimeUnit val="years"/>
      </c:dateAx>
      <c:valAx>
        <c:axId val="24286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80.709999999999994</c:v>
                </c:pt>
                <c:pt idx="1">
                  <c:v>83.87</c:v>
                </c:pt>
                <c:pt idx="2">
                  <c:v>84.47</c:v>
                </c:pt>
                <c:pt idx="3">
                  <c:v>78.55</c:v>
                </c:pt>
                <c:pt idx="4">
                  <c:v>80.19</c:v>
                </c:pt>
              </c:numCache>
            </c:numRef>
          </c:val>
          <c:extLst>
            <c:ext xmlns:c16="http://schemas.microsoft.com/office/drawing/2014/chart" uri="{C3380CC4-5D6E-409C-BE32-E72D297353CC}">
              <c16:uniqueId val="{00000000-E970-4802-9DAB-487FE88ABEFE}"/>
            </c:ext>
          </c:extLst>
        </c:ser>
        <c:dLbls>
          <c:showLegendKey val="0"/>
          <c:showVal val="0"/>
          <c:showCatName val="0"/>
          <c:showSerName val="0"/>
          <c:showPercent val="0"/>
          <c:showBubbleSize val="0"/>
        </c:dLbls>
        <c:gapWidth val="150"/>
        <c:axId val="242864640"/>
        <c:axId val="24286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E970-4802-9DAB-487FE88ABEFE}"/>
            </c:ext>
          </c:extLst>
        </c:ser>
        <c:dLbls>
          <c:showLegendKey val="0"/>
          <c:showVal val="0"/>
          <c:showCatName val="0"/>
          <c:showSerName val="0"/>
          <c:showPercent val="0"/>
          <c:showBubbleSize val="0"/>
        </c:dLbls>
        <c:marker val="1"/>
        <c:smooth val="0"/>
        <c:axId val="242864640"/>
        <c:axId val="242865032"/>
      </c:lineChart>
      <c:dateAx>
        <c:axId val="242864640"/>
        <c:scaling>
          <c:orientation val="minMax"/>
        </c:scaling>
        <c:delete val="1"/>
        <c:axPos val="b"/>
        <c:numFmt formatCode="ge" sourceLinked="1"/>
        <c:majorTickMark val="none"/>
        <c:minorTickMark val="none"/>
        <c:tickLblPos val="none"/>
        <c:crossAx val="242865032"/>
        <c:crosses val="autoZero"/>
        <c:auto val="1"/>
        <c:lblOffset val="100"/>
        <c:baseTimeUnit val="years"/>
      </c:dateAx>
      <c:valAx>
        <c:axId val="24286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136.32</c:v>
                </c:pt>
                <c:pt idx="1">
                  <c:v>129.78</c:v>
                </c:pt>
                <c:pt idx="2">
                  <c:v>110.1</c:v>
                </c:pt>
                <c:pt idx="3">
                  <c:v>109.47</c:v>
                </c:pt>
                <c:pt idx="4">
                  <c:v>101.64</c:v>
                </c:pt>
              </c:numCache>
            </c:numRef>
          </c:val>
          <c:extLst>
            <c:ext xmlns:c16="http://schemas.microsoft.com/office/drawing/2014/chart" uri="{C3380CC4-5D6E-409C-BE32-E72D297353CC}">
              <c16:uniqueId val="{00000000-C577-4C44-B774-C9D75BA2F19E}"/>
            </c:ext>
          </c:extLst>
        </c:ser>
        <c:dLbls>
          <c:showLegendKey val="0"/>
          <c:showVal val="0"/>
          <c:showCatName val="0"/>
          <c:showSerName val="0"/>
          <c:showPercent val="0"/>
          <c:showBubbleSize val="0"/>
        </c:dLbls>
        <c:gapWidth val="150"/>
        <c:axId val="242487552"/>
        <c:axId val="2424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C577-4C44-B774-C9D75BA2F19E}"/>
            </c:ext>
          </c:extLst>
        </c:ser>
        <c:dLbls>
          <c:showLegendKey val="0"/>
          <c:showVal val="0"/>
          <c:showCatName val="0"/>
          <c:showSerName val="0"/>
          <c:showPercent val="0"/>
          <c:showBubbleSize val="0"/>
        </c:dLbls>
        <c:marker val="1"/>
        <c:smooth val="0"/>
        <c:axId val="242487552"/>
        <c:axId val="242489984"/>
      </c:lineChart>
      <c:dateAx>
        <c:axId val="242487552"/>
        <c:scaling>
          <c:orientation val="minMax"/>
        </c:scaling>
        <c:delete val="1"/>
        <c:axPos val="b"/>
        <c:numFmt formatCode="ge" sourceLinked="1"/>
        <c:majorTickMark val="none"/>
        <c:minorTickMark val="none"/>
        <c:tickLblPos val="none"/>
        <c:crossAx val="242489984"/>
        <c:crosses val="autoZero"/>
        <c:auto val="1"/>
        <c:lblOffset val="100"/>
        <c:baseTimeUnit val="years"/>
      </c:dateAx>
      <c:valAx>
        <c:axId val="24248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4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45.93</c:v>
                </c:pt>
                <c:pt idx="1">
                  <c:v>46.61</c:v>
                </c:pt>
                <c:pt idx="2">
                  <c:v>47.42</c:v>
                </c:pt>
                <c:pt idx="3">
                  <c:v>46.89</c:v>
                </c:pt>
                <c:pt idx="4">
                  <c:v>41.97</c:v>
                </c:pt>
              </c:numCache>
            </c:numRef>
          </c:val>
          <c:extLst>
            <c:ext xmlns:c16="http://schemas.microsoft.com/office/drawing/2014/chart" uri="{C3380CC4-5D6E-409C-BE32-E72D297353CC}">
              <c16:uniqueId val="{00000000-7D81-49D0-A8A1-3846B671C879}"/>
            </c:ext>
          </c:extLst>
        </c:ser>
        <c:dLbls>
          <c:showLegendKey val="0"/>
          <c:showVal val="0"/>
          <c:showCatName val="0"/>
          <c:showSerName val="0"/>
          <c:showPercent val="0"/>
          <c:showBubbleSize val="0"/>
        </c:dLbls>
        <c:gapWidth val="150"/>
        <c:axId val="242462744"/>
        <c:axId val="24246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7D81-49D0-A8A1-3846B671C879}"/>
            </c:ext>
          </c:extLst>
        </c:ser>
        <c:dLbls>
          <c:showLegendKey val="0"/>
          <c:showVal val="0"/>
          <c:showCatName val="0"/>
          <c:showSerName val="0"/>
          <c:showPercent val="0"/>
          <c:showBubbleSize val="0"/>
        </c:dLbls>
        <c:marker val="1"/>
        <c:smooth val="0"/>
        <c:axId val="242462744"/>
        <c:axId val="242463128"/>
      </c:lineChart>
      <c:dateAx>
        <c:axId val="242462744"/>
        <c:scaling>
          <c:orientation val="minMax"/>
        </c:scaling>
        <c:delete val="1"/>
        <c:axPos val="b"/>
        <c:numFmt formatCode="ge" sourceLinked="1"/>
        <c:majorTickMark val="none"/>
        <c:minorTickMark val="none"/>
        <c:tickLblPos val="none"/>
        <c:crossAx val="242463128"/>
        <c:crosses val="autoZero"/>
        <c:auto val="1"/>
        <c:lblOffset val="100"/>
        <c:baseTimeUnit val="years"/>
      </c:dateAx>
      <c:valAx>
        <c:axId val="24246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6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c:v>
                </c:pt>
                <c:pt idx="1">
                  <c:v>1.98</c:v>
                </c:pt>
                <c:pt idx="2">
                  <c:v>1.97</c:v>
                </c:pt>
                <c:pt idx="3">
                  <c:v>1.96</c:v>
                </c:pt>
                <c:pt idx="4">
                  <c:v>12.15</c:v>
                </c:pt>
              </c:numCache>
            </c:numRef>
          </c:val>
          <c:extLst>
            <c:ext xmlns:c16="http://schemas.microsoft.com/office/drawing/2014/chart" uri="{C3380CC4-5D6E-409C-BE32-E72D297353CC}">
              <c16:uniqueId val="{00000000-97A8-4FFB-ABC1-154416D22EF8}"/>
            </c:ext>
          </c:extLst>
        </c:ser>
        <c:dLbls>
          <c:showLegendKey val="0"/>
          <c:showVal val="0"/>
          <c:showCatName val="0"/>
          <c:showSerName val="0"/>
          <c:showPercent val="0"/>
          <c:showBubbleSize val="0"/>
        </c:dLbls>
        <c:gapWidth val="150"/>
        <c:axId val="241314856"/>
        <c:axId val="24131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97A8-4FFB-ABC1-154416D22EF8}"/>
            </c:ext>
          </c:extLst>
        </c:ser>
        <c:dLbls>
          <c:showLegendKey val="0"/>
          <c:showVal val="0"/>
          <c:showCatName val="0"/>
          <c:showSerName val="0"/>
          <c:showPercent val="0"/>
          <c:showBubbleSize val="0"/>
        </c:dLbls>
        <c:marker val="1"/>
        <c:smooth val="0"/>
        <c:axId val="241314856"/>
        <c:axId val="241315248"/>
      </c:lineChart>
      <c:dateAx>
        <c:axId val="241314856"/>
        <c:scaling>
          <c:orientation val="minMax"/>
        </c:scaling>
        <c:delete val="1"/>
        <c:axPos val="b"/>
        <c:numFmt formatCode="ge" sourceLinked="1"/>
        <c:majorTickMark val="none"/>
        <c:minorTickMark val="none"/>
        <c:tickLblPos val="none"/>
        <c:crossAx val="241315248"/>
        <c:crosses val="autoZero"/>
        <c:auto val="1"/>
        <c:lblOffset val="100"/>
        <c:baseTimeUnit val="years"/>
      </c:dateAx>
      <c:valAx>
        <c:axId val="24131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1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D4-481C-936A-746F7C0CDA2F}"/>
            </c:ext>
          </c:extLst>
        </c:ser>
        <c:dLbls>
          <c:showLegendKey val="0"/>
          <c:showVal val="0"/>
          <c:showCatName val="0"/>
          <c:showSerName val="0"/>
          <c:showPercent val="0"/>
          <c:showBubbleSize val="0"/>
        </c:dLbls>
        <c:gapWidth val="150"/>
        <c:axId val="241318384"/>
        <c:axId val="24131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77D4-481C-936A-746F7C0CDA2F}"/>
            </c:ext>
          </c:extLst>
        </c:ser>
        <c:dLbls>
          <c:showLegendKey val="0"/>
          <c:showVal val="0"/>
          <c:showCatName val="0"/>
          <c:showSerName val="0"/>
          <c:showPercent val="0"/>
          <c:showBubbleSize val="0"/>
        </c:dLbls>
        <c:marker val="1"/>
        <c:smooth val="0"/>
        <c:axId val="241318384"/>
        <c:axId val="241318776"/>
      </c:lineChart>
      <c:dateAx>
        <c:axId val="241318384"/>
        <c:scaling>
          <c:orientation val="minMax"/>
        </c:scaling>
        <c:delete val="1"/>
        <c:axPos val="b"/>
        <c:numFmt formatCode="ge" sourceLinked="1"/>
        <c:majorTickMark val="none"/>
        <c:minorTickMark val="none"/>
        <c:tickLblPos val="none"/>
        <c:crossAx val="241318776"/>
        <c:crosses val="autoZero"/>
        <c:auto val="1"/>
        <c:lblOffset val="100"/>
        <c:baseTimeUnit val="years"/>
      </c:dateAx>
      <c:valAx>
        <c:axId val="241318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31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1235.06</c:v>
                </c:pt>
                <c:pt idx="1">
                  <c:v>1302.26</c:v>
                </c:pt>
                <c:pt idx="2">
                  <c:v>1428.54</c:v>
                </c:pt>
                <c:pt idx="3">
                  <c:v>1212.27</c:v>
                </c:pt>
                <c:pt idx="4">
                  <c:v>1102.94</c:v>
                </c:pt>
              </c:numCache>
            </c:numRef>
          </c:val>
          <c:extLst>
            <c:ext xmlns:c16="http://schemas.microsoft.com/office/drawing/2014/chart" uri="{C3380CC4-5D6E-409C-BE32-E72D297353CC}">
              <c16:uniqueId val="{00000000-A825-41C2-B764-B197B9D8BB7C}"/>
            </c:ext>
          </c:extLst>
        </c:ser>
        <c:dLbls>
          <c:showLegendKey val="0"/>
          <c:showVal val="0"/>
          <c:showCatName val="0"/>
          <c:showSerName val="0"/>
          <c:showPercent val="0"/>
          <c:showBubbleSize val="0"/>
        </c:dLbls>
        <c:gapWidth val="150"/>
        <c:axId val="241317992"/>
        <c:axId val="2413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A825-41C2-B764-B197B9D8BB7C}"/>
            </c:ext>
          </c:extLst>
        </c:ser>
        <c:dLbls>
          <c:showLegendKey val="0"/>
          <c:showVal val="0"/>
          <c:showCatName val="0"/>
          <c:showSerName val="0"/>
          <c:showPercent val="0"/>
          <c:showBubbleSize val="0"/>
        </c:dLbls>
        <c:marker val="1"/>
        <c:smooth val="0"/>
        <c:axId val="241317992"/>
        <c:axId val="241317600"/>
      </c:lineChart>
      <c:dateAx>
        <c:axId val="241317992"/>
        <c:scaling>
          <c:orientation val="minMax"/>
        </c:scaling>
        <c:delete val="1"/>
        <c:axPos val="b"/>
        <c:numFmt formatCode="ge" sourceLinked="1"/>
        <c:majorTickMark val="none"/>
        <c:minorTickMark val="none"/>
        <c:tickLblPos val="none"/>
        <c:crossAx val="241317600"/>
        <c:crosses val="autoZero"/>
        <c:auto val="1"/>
        <c:lblOffset val="100"/>
        <c:baseTimeUnit val="years"/>
      </c:dateAx>
      <c:valAx>
        <c:axId val="24131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31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229.18</c:v>
                </c:pt>
                <c:pt idx="1">
                  <c:v>241.75</c:v>
                </c:pt>
                <c:pt idx="2">
                  <c:v>267.85000000000002</c:v>
                </c:pt>
                <c:pt idx="3">
                  <c:v>307.12</c:v>
                </c:pt>
                <c:pt idx="4">
                  <c:v>318.23</c:v>
                </c:pt>
              </c:numCache>
            </c:numRef>
          </c:val>
          <c:extLst>
            <c:ext xmlns:c16="http://schemas.microsoft.com/office/drawing/2014/chart" uri="{C3380CC4-5D6E-409C-BE32-E72D297353CC}">
              <c16:uniqueId val="{00000000-C529-45A7-BD14-BCA4B7164E7C}"/>
            </c:ext>
          </c:extLst>
        </c:ser>
        <c:dLbls>
          <c:showLegendKey val="0"/>
          <c:showVal val="0"/>
          <c:showCatName val="0"/>
          <c:showSerName val="0"/>
          <c:showPercent val="0"/>
          <c:showBubbleSize val="0"/>
        </c:dLbls>
        <c:gapWidth val="150"/>
        <c:axId val="241316424"/>
        <c:axId val="24131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C529-45A7-BD14-BCA4B7164E7C}"/>
            </c:ext>
          </c:extLst>
        </c:ser>
        <c:dLbls>
          <c:showLegendKey val="0"/>
          <c:showVal val="0"/>
          <c:showCatName val="0"/>
          <c:showSerName val="0"/>
          <c:showPercent val="0"/>
          <c:showBubbleSize val="0"/>
        </c:dLbls>
        <c:marker val="1"/>
        <c:smooth val="0"/>
        <c:axId val="241316424"/>
        <c:axId val="241319952"/>
      </c:lineChart>
      <c:dateAx>
        <c:axId val="241316424"/>
        <c:scaling>
          <c:orientation val="minMax"/>
        </c:scaling>
        <c:delete val="1"/>
        <c:axPos val="b"/>
        <c:numFmt formatCode="ge" sourceLinked="1"/>
        <c:majorTickMark val="none"/>
        <c:minorTickMark val="none"/>
        <c:tickLblPos val="none"/>
        <c:crossAx val="241319952"/>
        <c:crosses val="autoZero"/>
        <c:auto val="1"/>
        <c:lblOffset val="100"/>
        <c:baseTimeUnit val="years"/>
      </c:dateAx>
      <c:valAx>
        <c:axId val="24131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3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c:v>
                </c:pt>
                <c:pt idx="1">
                  <c:v>116.23</c:v>
                </c:pt>
                <c:pt idx="2">
                  <c:v>96.97</c:v>
                </c:pt>
                <c:pt idx="3">
                  <c:v>97.79</c:v>
                </c:pt>
                <c:pt idx="4">
                  <c:v>89.02</c:v>
                </c:pt>
              </c:numCache>
            </c:numRef>
          </c:val>
          <c:extLst>
            <c:ext xmlns:c16="http://schemas.microsoft.com/office/drawing/2014/chart" uri="{C3380CC4-5D6E-409C-BE32-E72D297353CC}">
              <c16:uniqueId val="{00000000-35C7-46C0-B998-1547C6B868E0}"/>
            </c:ext>
          </c:extLst>
        </c:ser>
        <c:dLbls>
          <c:showLegendKey val="0"/>
          <c:showVal val="0"/>
          <c:showCatName val="0"/>
          <c:showSerName val="0"/>
          <c:showPercent val="0"/>
          <c:showBubbleSize val="0"/>
        </c:dLbls>
        <c:gapWidth val="150"/>
        <c:axId val="241321128"/>
        <c:axId val="24132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35C7-46C0-B998-1547C6B868E0}"/>
            </c:ext>
          </c:extLst>
        </c:ser>
        <c:dLbls>
          <c:showLegendKey val="0"/>
          <c:showVal val="0"/>
          <c:showCatName val="0"/>
          <c:showSerName val="0"/>
          <c:showPercent val="0"/>
          <c:showBubbleSize val="0"/>
        </c:dLbls>
        <c:marker val="1"/>
        <c:smooth val="0"/>
        <c:axId val="241321128"/>
        <c:axId val="241321520"/>
      </c:lineChart>
      <c:dateAx>
        <c:axId val="241321128"/>
        <c:scaling>
          <c:orientation val="minMax"/>
        </c:scaling>
        <c:delete val="1"/>
        <c:axPos val="b"/>
        <c:numFmt formatCode="ge" sourceLinked="1"/>
        <c:majorTickMark val="none"/>
        <c:minorTickMark val="none"/>
        <c:tickLblPos val="none"/>
        <c:crossAx val="241321520"/>
        <c:crosses val="autoZero"/>
        <c:auto val="1"/>
        <c:lblOffset val="100"/>
        <c:baseTimeUnit val="years"/>
      </c:dateAx>
      <c:valAx>
        <c:axId val="24132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2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138.87</c:v>
                </c:pt>
                <c:pt idx="1">
                  <c:v>144.9</c:v>
                </c:pt>
                <c:pt idx="2">
                  <c:v>170.85</c:v>
                </c:pt>
                <c:pt idx="3">
                  <c:v>173.29</c:v>
                </c:pt>
                <c:pt idx="4">
                  <c:v>191.31</c:v>
                </c:pt>
              </c:numCache>
            </c:numRef>
          </c:val>
          <c:extLst>
            <c:ext xmlns:c16="http://schemas.microsoft.com/office/drawing/2014/chart" uri="{C3380CC4-5D6E-409C-BE32-E72D297353CC}">
              <c16:uniqueId val="{00000000-407B-4127-8339-51F71783E18A}"/>
            </c:ext>
          </c:extLst>
        </c:ser>
        <c:dLbls>
          <c:showLegendKey val="0"/>
          <c:showVal val="0"/>
          <c:showCatName val="0"/>
          <c:showSerName val="0"/>
          <c:showPercent val="0"/>
          <c:showBubbleSize val="0"/>
        </c:dLbls>
        <c:gapWidth val="150"/>
        <c:axId val="242861504"/>
        <c:axId val="24286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407B-4127-8339-51F71783E18A}"/>
            </c:ext>
          </c:extLst>
        </c:ser>
        <c:dLbls>
          <c:showLegendKey val="0"/>
          <c:showVal val="0"/>
          <c:showCatName val="0"/>
          <c:showSerName val="0"/>
          <c:showPercent val="0"/>
          <c:showBubbleSize val="0"/>
        </c:dLbls>
        <c:marker val="1"/>
        <c:smooth val="0"/>
        <c:axId val="242861504"/>
        <c:axId val="242861896"/>
      </c:lineChart>
      <c:dateAx>
        <c:axId val="242861504"/>
        <c:scaling>
          <c:orientation val="minMax"/>
        </c:scaling>
        <c:delete val="1"/>
        <c:axPos val="b"/>
        <c:numFmt formatCode="ge" sourceLinked="1"/>
        <c:majorTickMark val="none"/>
        <c:minorTickMark val="none"/>
        <c:tickLblPos val="none"/>
        <c:crossAx val="242861896"/>
        <c:crosses val="autoZero"/>
        <c:auto val="1"/>
        <c:lblOffset val="100"/>
        <c:baseTimeUnit val="years"/>
      </c:dateAx>
      <c:valAx>
        <c:axId val="24286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5" zoomScaleNormal="11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奄美市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43315</v>
      </c>
      <c r="AM8" s="60"/>
      <c r="AN8" s="60"/>
      <c r="AO8" s="60"/>
      <c r="AP8" s="60"/>
      <c r="AQ8" s="60"/>
      <c r="AR8" s="60"/>
      <c r="AS8" s="60"/>
      <c r="AT8" s="51">
        <f>データ!$S$6</f>
        <v>308.27999999999997</v>
      </c>
      <c r="AU8" s="52"/>
      <c r="AV8" s="52"/>
      <c r="AW8" s="52"/>
      <c r="AX8" s="52"/>
      <c r="AY8" s="52"/>
      <c r="AZ8" s="52"/>
      <c r="BA8" s="52"/>
      <c r="BB8" s="53">
        <f>データ!$T$6</f>
        <v>140.51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81.73</v>
      </c>
      <c r="J10" s="52"/>
      <c r="K10" s="52"/>
      <c r="L10" s="52"/>
      <c r="M10" s="52"/>
      <c r="N10" s="52"/>
      <c r="O10" s="63"/>
      <c r="P10" s="53">
        <f>データ!$P$6</f>
        <v>99.69</v>
      </c>
      <c r="Q10" s="53"/>
      <c r="R10" s="53"/>
      <c r="S10" s="53"/>
      <c r="T10" s="53"/>
      <c r="U10" s="53"/>
      <c r="V10" s="53"/>
      <c r="W10" s="60">
        <f>データ!$Q$6</f>
        <v>2829</v>
      </c>
      <c r="X10" s="60"/>
      <c r="Y10" s="60"/>
      <c r="Z10" s="60"/>
      <c r="AA10" s="60"/>
      <c r="AB10" s="60"/>
      <c r="AC10" s="60"/>
      <c r="AD10" s="2"/>
      <c r="AE10" s="2"/>
      <c r="AF10" s="2"/>
      <c r="AG10" s="2"/>
      <c r="AH10" s="4"/>
      <c r="AI10" s="4"/>
      <c r="AJ10" s="4"/>
      <c r="AK10" s="4"/>
      <c r="AL10" s="60">
        <f>データ!$U$6</f>
        <v>42821</v>
      </c>
      <c r="AM10" s="60"/>
      <c r="AN10" s="60"/>
      <c r="AO10" s="60"/>
      <c r="AP10" s="60"/>
      <c r="AQ10" s="60"/>
      <c r="AR10" s="60"/>
      <c r="AS10" s="60"/>
      <c r="AT10" s="51">
        <f>データ!$V$6</f>
        <v>40.1</v>
      </c>
      <c r="AU10" s="52"/>
      <c r="AV10" s="52"/>
      <c r="AW10" s="52"/>
      <c r="AX10" s="52"/>
      <c r="AY10" s="52"/>
      <c r="AZ10" s="52"/>
      <c r="BA10" s="52"/>
      <c r="BB10" s="53">
        <f>データ!$W$6</f>
        <v>1067.8599999999999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fHwK6rg2ThbPiehtK6r9V+oXl3VKtirRuk2kyu2cGX+KP3I7KoKOsvuwdFE796Sa4BSbtU68dUEfi6fns2Fw==" saltValue="COhA0hVkcl7g/waKB19/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462225</v>
      </c>
      <c r="D6" s="34">
        <f t="shared" si="3"/>
        <v>46</v>
      </c>
      <c r="E6" s="34">
        <f t="shared" si="3"/>
        <v>1</v>
      </c>
      <c r="F6" s="34">
        <f t="shared" si="3"/>
        <v>0</v>
      </c>
      <c r="G6" s="34">
        <f t="shared" si="3"/>
        <v>1</v>
      </c>
      <c r="H6" s="34" t="str">
        <f t="shared" si="3"/>
        <v>鹿児島県　奄美市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81.73</v>
      </c>
      <c r="P6" s="35">
        <f t="shared" si="3"/>
        <v>99.69</v>
      </c>
      <c r="Q6" s="35">
        <f t="shared" si="3"/>
        <v>2829</v>
      </c>
      <c r="R6" s="35">
        <f t="shared" si="3"/>
        <v>43315</v>
      </c>
      <c r="S6" s="35">
        <f t="shared" si="3"/>
        <v>308.27999999999997</v>
      </c>
      <c r="T6" s="35">
        <f t="shared" si="3"/>
        <v>140.51</v>
      </c>
      <c r="U6" s="35">
        <f t="shared" si="3"/>
        <v>42821</v>
      </c>
      <c r="V6" s="35">
        <f t="shared" si="3"/>
        <v>40.1</v>
      </c>
      <c r="W6" s="35">
        <f t="shared" si="3"/>
        <v>1067.8599999999999</v>
      </c>
      <c r="X6" s="36">
        <f>IF(X7="",NA(),X7)</f>
        <v>136.32</v>
      </c>
      <c r="Y6" s="36">
        <f t="shared" ref="Y6:AG6" si="4">IF(Y7="",NA(),Y7)</f>
        <v>129.78</v>
      </c>
      <c r="Z6" s="36">
        <f t="shared" si="4"/>
        <v>110.1</v>
      </c>
      <c r="AA6" s="36">
        <f t="shared" si="4"/>
        <v>109.47</v>
      </c>
      <c r="AB6" s="36">
        <f t="shared" si="4"/>
        <v>101.64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1235.06</v>
      </c>
      <c r="AU6" s="36">
        <f t="shared" ref="AU6:BC6" si="6">IF(AU7="",NA(),AU7)</f>
        <v>1302.26</v>
      </c>
      <c r="AV6" s="36">
        <f t="shared" si="6"/>
        <v>1428.54</v>
      </c>
      <c r="AW6" s="36">
        <f t="shared" si="6"/>
        <v>1212.27</v>
      </c>
      <c r="AX6" s="36">
        <f t="shared" si="6"/>
        <v>1102.94</v>
      </c>
      <c r="AY6" s="36">
        <f t="shared" si="6"/>
        <v>382.09</v>
      </c>
      <c r="AZ6" s="36">
        <f t="shared" si="6"/>
        <v>371.31</v>
      </c>
      <c r="BA6" s="36">
        <f t="shared" si="6"/>
        <v>377.63</v>
      </c>
      <c r="BB6" s="36">
        <f t="shared" si="6"/>
        <v>357.34</v>
      </c>
      <c r="BC6" s="36">
        <f t="shared" si="6"/>
        <v>366.03</v>
      </c>
      <c r="BD6" s="35" t="str">
        <f>IF(BD7="","",IF(BD7="-","【-】","【"&amp;SUBSTITUTE(TEXT(BD7,"#,##0.00"),"-","△")&amp;"】"))</f>
        <v>【261.93】</v>
      </c>
      <c r="BE6" s="36">
        <f>IF(BE7="",NA(),BE7)</f>
        <v>229.18</v>
      </c>
      <c r="BF6" s="36">
        <f t="shared" ref="BF6:BN6" si="7">IF(BF7="",NA(),BF7)</f>
        <v>241.75</v>
      </c>
      <c r="BG6" s="36">
        <f t="shared" si="7"/>
        <v>267.85000000000002</v>
      </c>
      <c r="BH6" s="36">
        <f t="shared" si="7"/>
        <v>307.12</v>
      </c>
      <c r="BI6" s="36">
        <f t="shared" si="7"/>
        <v>318.23</v>
      </c>
      <c r="BJ6" s="36">
        <f t="shared" si="7"/>
        <v>385.06</v>
      </c>
      <c r="BK6" s="36">
        <f t="shared" si="7"/>
        <v>373.09</v>
      </c>
      <c r="BL6" s="36">
        <f t="shared" si="7"/>
        <v>364.71</v>
      </c>
      <c r="BM6" s="36">
        <f t="shared" si="7"/>
        <v>373.69</v>
      </c>
      <c r="BN6" s="36">
        <f t="shared" si="7"/>
        <v>370.12</v>
      </c>
      <c r="BO6" s="35" t="str">
        <f>IF(BO7="","",IF(BO7="-","【-】","【"&amp;SUBSTITUTE(TEXT(BO7,"#,##0.00"),"-","△")&amp;"】"))</f>
        <v>【270.46】</v>
      </c>
      <c r="BP6" s="36">
        <f>IF(BP7="",NA(),BP7)</f>
        <v>121</v>
      </c>
      <c r="BQ6" s="36">
        <f t="shared" ref="BQ6:BY6" si="8">IF(BQ7="",NA(),BQ7)</f>
        <v>116.23</v>
      </c>
      <c r="BR6" s="36">
        <f t="shared" si="8"/>
        <v>96.97</v>
      </c>
      <c r="BS6" s="36">
        <f t="shared" si="8"/>
        <v>97.79</v>
      </c>
      <c r="BT6" s="36">
        <f t="shared" si="8"/>
        <v>89.02</v>
      </c>
      <c r="BU6" s="36">
        <f t="shared" si="8"/>
        <v>99.07</v>
      </c>
      <c r="BV6" s="36">
        <f t="shared" si="8"/>
        <v>99.99</v>
      </c>
      <c r="BW6" s="36">
        <f t="shared" si="8"/>
        <v>100.65</v>
      </c>
      <c r="BX6" s="36">
        <f t="shared" si="8"/>
        <v>99.87</v>
      </c>
      <c r="BY6" s="36">
        <f t="shared" si="8"/>
        <v>100.42</v>
      </c>
      <c r="BZ6" s="35" t="str">
        <f>IF(BZ7="","",IF(BZ7="-","【-】","【"&amp;SUBSTITUTE(TEXT(BZ7,"#,##0.00"),"-","△")&amp;"】"))</f>
        <v>【103.91】</v>
      </c>
      <c r="CA6" s="36">
        <f>IF(CA7="",NA(),CA7)</f>
        <v>138.87</v>
      </c>
      <c r="CB6" s="36">
        <f t="shared" ref="CB6:CJ6" si="9">IF(CB7="",NA(),CB7)</f>
        <v>144.9</v>
      </c>
      <c r="CC6" s="36">
        <f t="shared" si="9"/>
        <v>170.85</v>
      </c>
      <c r="CD6" s="36">
        <f t="shared" si="9"/>
        <v>173.29</v>
      </c>
      <c r="CE6" s="36">
        <f t="shared" si="9"/>
        <v>191.31</v>
      </c>
      <c r="CF6" s="36">
        <f t="shared" si="9"/>
        <v>173.03</v>
      </c>
      <c r="CG6" s="36">
        <f t="shared" si="9"/>
        <v>171.15</v>
      </c>
      <c r="CH6" s="36">
        <f t="shared" si="9"/>
        <v>170.19</v>
      </c>
      <c r="CI6" s="36">
        <f t="shared" si="9"/>
        <v>171.81</v>
      </c>
      <c r="CJ6" s="36">
        <f t="shared" si="9"/>
        <v>171.67</v>
      </c>
      <c r="CK6" s="35" t="str">
        <f>IF(CK7="","",IF(CK7="-","【-】","【"&amp;SUBSTITUTE(TEXT(CK7,"#,##0.00"),"-","△")&amp;"】"))</f>
        <v>【167.11】</v>
      </c>
      <c r="CL6" s="36">
        <f>IF(CL7="",NA(),CL7)</f>
        <v>49.79</v>
      </c>
      <c r="CM6" s="36">
        <f t="shared" ref="CM6:CU6" si="10">IF(CM7="",NA(),CM7)</f>
        <v>49.8</v>
      </c>
      <c r="CN6" s="36">
        <f t="shared" si="10"/>
        <v>65.260000000000005</v>
      </c>
      <c r="CO6" s="36">
        <f t="shared" si="10"/>
        <v>69.2</v>
      </c>
      <c r="CP6" s="36">
        <f t="shared" si="10"/>
        <v>66.680000000000007</v>
      </c>
      <c r="CQ6" s="36">
        <f t="shared" si="10"/>
        <v>58.58</v>
      </c>
      <c r="CR6" s="36">
        <f t="shared" si="10"/>
        <v>58.53</v>
      </c>
      <c r="CS6" s="36">
        <f t="shared" si="10"/>
        <v>59.01</v>
      </c>
      <c r="CT6" s="36">
        <f t="shared" si="10"/>
        <v>60.03</v>
      </c>
      <c r="CU6" s="36">
        <f t="shared" si="10"/>
        <v>59.74</v>
      </c>
      <c r="CV6" s="35" t="str">
        <f>IF(CV7="","",IF(CV7="-","【-】","【"&amp;SUBSTITUTE(TEXT(CV7,"#,##0.00"),"-","△")&amp;"】"))</f>
        <v>【60.27】</v>
      </c>
      <c r="CW6" s="36">
        <f>IF(CW7="",NA(),CW7)</f>
        <v>80.709999999999994</v>
      </c>
      <c r="CX6" s="36">
        <f t="shared" ref="CX6:DF6" si="11">IF(CX7="",NA(),CX7)</f>
        <v>83.87</v>
      </c>
      <c r="CY6" s="36">
        <f t="shared" si="11"/>
        <v>84.47</v>
      </c>
      <c r="CZ6" s="36">
        <f t="shared" si="11"/>
        <v>78.55</v>
      </c>
      <c r="DA6" s="36">
        <f t="shared" si="11"/>
        <v>80.19</v>
      </c>
      <c r="DB6" s="36">
        <f t="shared" si="11"/>
        <v>85.23</v>
      </c>
      <c r="DC6" s="36">
        <f t="shared" si="11"/>
        <v>85.26</v>
      </c>
      <c r="DD6" s="36">
        <f t="shared" si="11"/>
        <v>85.37</v>
      </c>
      <c r="DE6" s="36">
        <f t="shared" si="11"/>
        <v>84.81</v>
      </c>
      <c r="DF6" s="36">
        <f t="shared" si="11"/>
        <v>84.8</v>
      </c>
      <c r="DG6" s="35" t="str">
        <f>IF(DG7="","",IF(DG7="-","【-】","【"&amp;SUBSTITUTE(TEXT(DG7,"#,##0.00"),"-","△")&amp;"】"))</f>
        <v>【89.92】</v>
      </c>
      <c r="DH6" s="36">
        <f>IF(DH7="",NA(),DH7)</f>
        <v>45.93</v>
      </c>
      <c r="DI6" s="36">
        <f t="shared" ref="DI6:DQ6" si="12">IF(DI7="",NA(),DI7)</f>
        <v>46.61</v>
      </c>
      <c r="DJ6" s="36">
        <f t="shared" si="12"/>
        <v>47.42</v>
      </c>
      <c r="DK6" s="36">
        <f t="shared" si="12"/>
        <v>46.89</v>
      </c>
      <c r="DL6" s="36">
        <f t="shared" si="12"/>
        <v>41.97</v>
      </c>
      <c r="DM6" s="36">
        <f t="shared" si="12"/>
        <v>44.31</v>
      </c>
      <c r="DN6" s="36">
        <f t="shared" si="12"/>
        <v>45.75</v>
      </c>
      <c r="DO6" s="36">
        <f t="shared" si="12"/>
        <v>46.9</v>
      </c>
      <c r="DP6" s="36">
        <f t="shared" si="12"/>
        <v>47.28</v>
      </c>
      <c r="DQ6" s="36">
        <f t="shared" si="12"/>
        <v>47.66</v>
      </c>
      <c r="DR6" s="35" t="str">
        <f>IF(DR7="","",IF(DR7="-","【-】","【"&amp;SUBSTITUTE(TEXT(DR7,"#,##0.00"),"-","△")&amp;"】"))</f>
        <v>【48.85】</v>
      </c>
      <c r="DS6" s="36">
        <f>IF(DS7="",NA(),DS7)</f>
        <v>2</v>
      </c>
      <c r="DT6" s="36">
        <f t="shared" ref="DT6:EB6" si="13">IF(DT7="",NA(),DT7)</f>
        <v>1.98</v>
      </c>
      <c r="DU6" s="36">
        <f t="shared" si="13"/>
        <v>1.97</v>
      </c>
      <c r="DV6" s="36">
        <f t="shared" si="13"/>
        <v>1.96</v>
      </c>
      <c r="DW6" s="36">
        <f t="shared" si="13"/>
        <v>12.15</v>
      </c>
      <c r="DX6" s="36">
        <f t="shared" si="13"/>
        <v>10.09</v>
      </c>
      <c r="DY6" s="36">
        <f t="shared" si="13"/>
        <v>10.54</v>
      </c>
      <c r="DZ6" s="36">
        <f t="shared" si="13"/>
        <v>12.03</v>
      </c>
      <c r="EA6" s="36">
        <f t="shared" si="13"/>
        <v>12.19</v>
      </c>
      <c r="EB6" s="36">
        <f t="shared" si="13"/>
        <v>15.1</v>
      </c>
      <c r="EC6" s="35" t="str">
        <f>IF(EC7="","",IF(EC7="-","【-】","【"&amp;SUBSTITUTE(TEXT(EC7,"#,##0.00"),"-","△")&amp;"】"))</f>
        <v>【17.80】</v>
      </c>
      <c r="ED6" s="36">
        <f>IF(ED7="",NA(),ED7)</f>
        <v>0.16</v>
      </c>
      <c r="EE6" s="35">
        <f t="shared" ref="EE6:EM6" si="14">IF(EE7="",NA(),EE7)</f>
        <v>0</v>
      </c>
      <c r="EF6" s="35">
        <f t="shared" si="14"/>
        <v>0</v>
      </c>
      <c r="EG6" s="35">
        <f t="shared" si="14"/>
        <v>0</v>
      </c>
      <c r="EH6" s="36">
        <f t="shared" si="14"/>
        <v>0.05</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462225</v>
      </c>
      <c r="D7" s="38">
        <v>46</v>
      </c>
      <c r="E7" s="38">
        <v>1</v>
      </c>
      <c r="F7" s="38">
        <v>0</v>
      </c>
      <c r="G7" s="38">
        <v>1</v>
      </c>
      <c r="H7" s="38" t="s">
        <v>93</v>
      </c>
      <c r="I7" s="38" t="s">
        <v>94</v>
      </c>
      <c r="J7" s="38" t="s">
        <v>95</v>
      </c>
      <c r="K7" s="38" t="s">
        <v>96</v>
      </c>
      <c r="L7" s="38" t="s">
        <v>97</v>
      </c>
      <c r="M7" s="38" t="s">
        <v>98</v>
      </c>
      <c r="N7" s="39" t="s">
        <v>99</v>
      </c>
      <c r="O7" s="39">
        <v>81.73</v>
      </c>
      <c r="P7" s="39">
        <v>99.69</v>
      </c>
      <c r="Q7" s="39">
        <v>2829</v>
      </c>
      <c r="R7" s="39">
        <v>43315</v>
      </c>
      <c r="S7" s="39">
        <v>308.27999999999997</v>
      </c>
      <c r="T7" s="39">
        <v>140.51</v>
      </c>
      <c r="U7" s="39">
        <v>42821</v>
      </c>
      <c r="V7" s="39">
        <v>40.1</v>
      </c>
      <c r="W7" s="39">
        <v>1067.8599999999999</v>
      </c>
      <c r="X7" s="39">
        <v>136.32</v>
      </c>
      <c r="Y7" s="39">
        <v>129.78</v>
      </c>
      <c r="Z7" s="39">
        <v>110.1</v>
      </c>
      <c r="AA7" s="39">
        <v>109.47</v>
      </c>
      <c r="AB7" s="39">
        <v>101.64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1235.06</v>
      </c>
      <c r="AU7" s="39">
        <v>1302.26</v>
      </c>
      <c r="AV7" s="39">
        <v>1428.54</v>
      </c>
      <c r="AW7" s="39">
        <v>1212.27</v>
      </c>
      <c r="AX7" s="39">
        <v>1102.94</v>
      </c>
      <c r="AY7" s="39">
        <v>382.09</v>
      </c>
      <c r="AZ7" s="39">
        <v>371.31</v>
      </c>
      <c r="BA7" s="39">
        <v>377.63</v>
      </c>
      <c r="BB7" s="39">
        <v>357.34</v>
      </c>
      <c r="BC7" s="39">
        <v>366.03</v>
      </c>
      <c r="BD7" s="39">
        <v>261.93</v>
      </c>
      <c r="BE7" s="39">
        <v>229.18</v>
      </c>
      <c r="BF7" s="39">
        <v>241.75</v>
      </c>
      <c r="BG7" s="39">
        <v>267.85000000000002</v>
      </c>
      <c r="BH7" s="39">
        <v>307.12</v>
      </c>
      <c r="BI7" s="39">
        <v>318.23</v>
      </c>
      <c r="BJ7" s="39">
        <v>385.06</v>
      </c>
      <c r="BK7" s="39">
        <v>373.09</v>
      </c>
      <c r="BL7" s="39">
        <v>364.71</v>
      </c>
      <c r="BM7" s="39">
        <v>373.69</v>
      </c>
      <c r="BN7" s="39">
        <v>370.12</v>
      </c>
      <c r="BO7" s="39">
        <v>270.45999999999998</v>
      </c>
      <c r="BP7" s="39">
        <v>121</v>
      </c>
      <c r="BQ7" s="39">
        <v>116.23</v>
      </c>
      <c r="BR7" s="39">
        <v>96.97</v>
      </c>
      <c r="BS7" s="39">
        <v>97.79</v>
      </c>
      <c r="BT7" s="39">
        <v>89.02</v>
      </c>
      <c r="BU7" s="39">
        <v>99.07</v>
      </c>
      <c r="BV7" s="39">
        <v>99.99</v>
      </c>
      <c r="BW7" s="39">
        <v>100.65</v>
      </c>
      <c r="BX7" s="39">
        <v>99.87</v>
      </c>
      <c r="BY7" s="39">
        <v>100.42</v>
      </c>
      <c r="BZ7" s="39">
        <v>103.91</v>
      </c>
      <c r="CA7" s="39">
        <v>138.87</v>
      </c>
      <c r="CB7" s="39">
        <v>144.9</v>
      </c>
      <c r="CC7" s="39">
        <v>170.85</v>
      </c>
      <c r="CD7" s="39">
        <v>173.29</v>
      </c>
      <c r="CE7" s="39">
        <v>191.31</v>
      </c>
      <c r="CF7" s="39">
        <v>173.03</v>
      </c>
      <c r="CG7" s="39">
        <v>171.15</v>
      </c>
      <c r="CH7" s="39">
        <v>170.19</v>
      </c>
      <c r="CI7" s="39">
        <v>171.81</v>
      </c>
      <c r="CJ7" s="39">
        <v>171.67</v>
      </c>
      <c r="CK7" s="39">
        <v>167.11</v>
      </c>
      <c r="CL7" s="39">
        <v>49.79</v>
      </c>
      <c r="CM7" s="39">
        <v>49.8</v>
      </c>
      <c r="CN7" s="39">
        <v>65.260000000000005</v>
      </c>
      <c r="CO7" s="39">
        <v>69.2</v>
      </c>
      <c r="CP7" s="39">
        <v>66.680000000000007</v>
      </c>
      <c r="CQ7" s="39">
        <v>58.58</v>
      </c>
      <c r="CR7" s="39">
        <v>58.53</v>
      </c>
      <c r="CS7" s="39">
        <v>59.01</v>
      </c>
      <c r="CT7" s="39">
        <v>60.03</v>
      </c>
      <c r="CU7" s="39">
        <v>59.74</v>
      </c>
      <c r="CV7" s="39">
        <v>60.27</v>
      </c>
      <c r="CW7" s="39">
        <v>80.709999999999994</v>
      </c>
      <c r="CX7" s="39">
        <v>83.87</v>
      </c>
      <c r="CY7" s="39">
        <v>84.47</v>
      </c>
      <c r="CZ7" s="39">
        <v>78.55</v>
      </c>
      <c r="DA7" s="39">
        <v>80.19</v>
      </c>
      <c r="DB7" s="39">
        <v>85.23</v>
      </c>
      <c r="DC7" s="39">
        <v>85.26</v>
      </c>
      <c r="DD7" s="39">
        <v>85.37</v>
      </c>
      <c r="DE7" s="39">
        <v>84.81</v>
      </c>
      <c r="DF7" s="39">
        <v>84.8</v>
      </c>
      <c r="DG7" s="39">
        <v>89.92</v>
      </c>
      <c r="DH7" s="39">
        <v>45.93</v>
      </c>
      <c r="DI7" s="39">
        <v>46.61</v>
      </c>
      <c r="DJ7" s="39">
        <v>47.42</v>
      </c>
      <c r="DK7" s="39">
        <v>46.89</v>
      </c>
      <c r="DL7" s="39">
        <v>41.97</v>
      </c>
      <c r="DM7" s="39">
        <v>44.31</v>
      </c>
      <c r="DN7" s="39">
        <v>45.75</v>
      </c>
      <c r="DO7" s="39">
        <v>46.9</v>
      </c>
      <c r="DP7" s="39">
        <v>47.28</v>
      </c>
      <c r="DQ7" s="39">
        <v>47.66</v>
      </c>
      <c r="DR7" s="39">
        <v>48.85</v>
      </c>
      <c r="DS7" s="39">
        <v>2</v>
      </c>
      <c r="DT7" s="39">
        <v>1.98</v>
      </c>
      <c r="DU7" s="39">
        <v>1.97</v>
      </c>
      <c r="DV7" s="39">
        <v>1.96</v>
      </c>
      <c r="DW7" s="39">
        <v>12.15</v>
      </c>
      <c r="DX7" s="39">
        <v>10.09</v>
      </c>
      <c r="DY7" s="39">
        <v>10.54</v>
      </c>
      <c r="DZ7" s="39">
        <v>12.03</v>
      </c>
      <c r="EA7" s="39">
        <v>12.19</v>
      </c>
      <c r="EB7" s="39">
        <v>15.1</v>
      </c>
      <c r="EC7" s="39">
        <v>17.8</v>
      </c>
      <c r="ED7" s="39">
        <v>0.16</v>
      </c>
      <c r="EE7" s="39">
        <v>0</v>
      </c>
      <c r="EF7" s="39">
        <v>0</v>
      </c>
      <c r="EG7" s="39">
        <v>0</v>
      </c>
      <c r="EH7" s="39">
        <v>0.05</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2020-01-16T04:07:05Z</cp:lastPrinted>
  <dcterms:created xsi:type="dcterms:W3CDTF">2019-12-05T04:31:57Z</dcterms:created>
  <dcterms:modified xsi:type="dcterms:W3CDTF">2020-02-26T23:53:21Z</dcterms:modified>
  <cp:category/>
</cp:coreProperties>
</file>