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4\共有（松田）\61 公営企業決算統計\H31\02 決算統計関連調査\08 公営企業に係る経営比較分析表（平成30年度決算）の分析等について\⑧HP掲載\④掲載データ\11_曽於市()\"/>
    </mc:Choice>
  </mc:AlternateContent>
  <workbookProtection workbookAlgorithmName="SHA-512" workbookHashValue="tk4uG8Njz+LKlCSrTCDsNruD0FeXbQw4qNUQ7GZ7cLV2drQKyb2KiHR29E5jQR3MA9qeHG9a9bfFqgjIMHExng==" workbookSaltValue="451KBMQ9FoYiQf4cJDVF6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S6" i="5"/>
  <c r="R6" i="5"/>
  <c r="AD10" i="4" s="1"/>
  <c r="Q6" i="5"/>
  <c r="P6" i="5"/>
  <c r="P10" i="4" s="1"/>
  <c r="O6" i="5"/>
  <c r="N6" i="5"/>
  <c r="B10" i="4" s="1"/>
  <c r="M6" i="5"/>
  <c r="AD8" i="4" s="1"/>
  <c r="L6" i="5"/>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W10" i="4"/>
  <c r="I10" i="4"/>
  <c r="BB8" i="4"/>
  <c r="AT8" i="4"/>
  <c r="AL8" i="4"/>
  <c r="W8" i="4"/>
  <c r="P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<sst xmlns="http://schemas.openxmlformats.org/spreadsheetml/2006/main" count="228" uniqueCount="114">
  <si>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</si>
  <si>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</si>
  <si>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</si>
  <si>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</si>
  <si>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</si>
  <si>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</si>
  <si>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</si>
  <si>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</si>
  <si>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</si>
  <si>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</si>
  <si>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</si>
  <si>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</si>
  <si>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</si>
  <si>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</si>
  <si>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</si>
  <si>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</si>
  <si>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</si>
  <si>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</si>
  <si>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</si>
  <si>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</si>
  <si>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</si>
  <si>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</si>
  <si>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</si>
  <si>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</si>
  <si>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</si>
  <si>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</si>
  <si>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</si>
  <si>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</si>
  <si>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</si>
  <si>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</si>
  <si>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</si>
  <si>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</si>
  <si>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</si>
  <si>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</si>
  <si>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</si>
  <si>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</si>
  <si>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</si>
  <si>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</si>
  <si>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</si>
  <si>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</si>
  <si>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</si>
  <si>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</si>
  <si>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</si>
  <si>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</si>
  <si>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</si>
  <si>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</si>
  <si>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</si>
  <si>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</si>
  <si>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</si>
  <si>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</si>
  <si>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</si>
  <si>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</si>
  <si>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</si>
  <si>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</si>
  <si>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</si>
  <si>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</si>
  <si>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</si>
  <si>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</si>
  <si>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</si>
  <si>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</si>
  <si>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</si>
  <si>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</si>
  <si>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</si>
  <si>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</si>
  <si>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</si>
  <si>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</si>
  <si>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</si>
  <si>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</si>
  <si>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</si>
  <si>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</si>
  <si>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</si>
  <si>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</si>
  <si>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</si>
  <si>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</si>
  <si>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</si>
  <si>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</si>
  <si>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</si>
  <si>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</si>
  <si>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</si>
  <si>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</si>
  <si>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</si>
  <si>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</si>
  <si>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</si>
  <si>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</si>
  <si>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</si>
  <si>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</si>
  <si>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</si>
  <si>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</si>
  <si>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</si>
  <si>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</si>
  <si>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</si>
  <si>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</si>
  <si>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</si>
  <si>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</si>
  <si>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</si>
  <si>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</si>
  <si>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</si>
  <si>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</si>
  <si>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曽於市</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</si>
  <si>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</si>
  <si>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</si>
  <si>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</si>
  <si>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</si>
  <si>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</si>
  <si>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</si>
  <si>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</si>
  <si>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</si>
  <si>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</si>
  <si>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</si>
  <si>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</si>
  <si>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</si>
  <si>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経費が使用料によって賄えていない現状がある。
しかも，今後施設の老朽化に伴う投資の増加を考えると，今後も接続率を向上させ料金水準の見直しも視野に入れた更なる経営の健全化に努めなければならない。</t>
    <rPh sb="49" eb="51">
      <t>コンゴ</t>
    </rPh>
    <phoneticPr fontId="4"/>
  </si>
  <si>
    <t>③管渠改善率
現状においては，特に問題はないと考えるが，今後，管渠老朽化が増加していくことが予想されるため更新投資を増やす必要性があると考える。</t>
    <rPh sb="53" eb="55">
      <t>コウシン</t>
    </rPh>
    <rPh sb="55" eb="57">
      <t>トウシ</t>
    </rPh>
    <phoneticPr fontId="4"/>
  </si>
  <si>
    <t>①収益的収支比率
年度により比率にばらつきがあるが，おおむね横ばい傾向である。今年度は昨年度より低下した。理由としては公営企業移行や経営戦略作成の委託費があり費用が増加したが，公営企業会計適用後はこの費用は発生しないので改善されると思われる。しかし使用料収入以外の収入に依存している状況に変わりないので，使用料の適正化を検討する必要がある。
④企業債残高対事業規模比率
平成26年度までは，類似団体平均値や全国団体平均値を上回っていたが，平成27年度からの数値については，現在の企業債残高の全額を一般会計が負担することとなっており，一般会計負担分を企業債から控除する取扱いを反映したため今年度も当該数値が引き続き０％である。
⑤経費回収率
全国平均を下回る状況であり，今年度も数値が横ばいである。理由としては，使用料収入の伸び悩みと経費削減が進んでいない事が反映している。組織の簡素合理化、定員管理の適正化、業務の民間委託等を推進することにより、経費の徹底的な抑制を図る一方、使用料の適正化を図ることにより、回収率の向上に取り組む必要がある。
⑥汚水処理原価
類似団体と比較して低く抑えられている状況であるが，全国平均よりは上回る状況である。有収水量は微増を続けているので，前項でも述べたが今後は維持管理費の削減を図る必要がある。さらに接続率を向上させ，更なる維持管理費削減に努めていく。
⑦施設利用率
類似団体，全国平均を上回る状況であるが，26年度の分析は誤っており，実際は27年度より数値は若干低い程度である。27年度より数値が正確となり，昨年度まで横ばい傾向であったが今年度は処理水量の増加があり昨年度以上となった。接続率の微増はあるものの，処理水量の増加は不明水を含め，調査分析の必要がある。それを踏まえ施設増強の判断可否を行う必要がある。
⑧水洗化率
類似団体平均値を下回り差がついた。原因は今年度より区域内戸数の計算方法を見直したことにより分母が増え，また接続率の伸びが鈍化したことが要因である。今後も住民への啓発を行い，率の向上を図る。</t>
    <rPh sb="9" eb="11">
      <t>ネンド</t>
    </rPh>
    <rPh sb="14" eb="16">
      <t>ヒリツ</t>
    </rPh>
    <rPh sb="30" eb="31">
      <t>ヨコ</t>
    </rPh>
    <rPh sb="33" eb="35">
      <t>ケイコウ</t>
    </rPh>
    <rPh sb="39" eb="42">
      <t>コンネンド</t>
    </rPh>
    <rPh sb="43" eb="46">
      <t>サクネンド</t>
    </rPh>
    <rPh sb="48" eb="50">
      <t>テイカ</t>
    </rPh>
    <rPh sb="53" eb="55">
      <t>リユウ</t>
    </rPh>
    <rPh sb="59" eb="61">
      <t>コウエイ</t>
    </rPh>
    <rPh sb="61" eb="63">
      <t>キギョウ</t>
    </rPh>
    <rPh sb="63" eb="65">
      <t>イコウ</t>
    </rPh>
    <rPh sb="66" eb="68">
      <t>ケイエイ</t>
    </rPh>
    <rPh sb="68" eb="70">
      <t>センリャク</t>
    </rPh>
    <rPh sb="70" eb="72">
      <t>サクセイ</t>
    </rPh>
    <rPh sb="73" eb="76">
      <t>イタクヒ</t>
    </rPh>
    <rPh sb="79" eb="81">
      <t>ヒヨウ</t>
    </rPh>
    <rPh sb="82" eb="84">
      <t>ゾウカ</t>
    </rPh>
    <rPh sb="88" eb="90">
      <t>コウエイ</t>
    </rPh>
    <rPh sb="90" eb="92">
      <t>キギョウ</t>
    </rPh>
    <rPh sb="92" eb="94">
      <t>カイケイ</t>
    </rPh>
    <rPh sb="100" eb="102">
      <t>ヒヨウ</t>
    </rPh>
    <rPh sb="103" eb="105">
      <t>ハッセイ</t>
    </rPh>
    <rPh sb="110" eb="112">
      <t>カイゼン</t>
    </rPh>
    <rPh sb="116" eb="117">
      <t>オモ</t>
    </rPh>
    <rPh sb="124" eb="127">
      <t>シヨウリョウ</t>
    </rPh>
    <rPh sb="127" eb="129">
      <t>シュウニュウ</t>
    </rPh>
    <rPh sb="129" eb="131">
      <t>イガイ</t>
    </rPh>
    <rPh sb="132" eb="134">
      <t>シュウニュウ</t>
    </rPh>
    <rPh sb="135" eb="137">
      <t>イゾン</t>
    </rPh>
    <rPh sb="141" eb="143">
      <t>ジョウキョウ</t>
    </rPh>
    <rPh sb="144" eb="145">
      <t>カ</t>
    </rPh>
    <rPh sb="152" eb="155">
      <t>シヨウリョウ</t>
    </rPh>
    <rPh sb="156" eb="159">
      <t>テキセイカ</t>
    </rPh>
    <rPh sb="160" eb="162">
      <t>ケントウ</t>
    </rPh>
    <rPh sb="164" eb="166">
      <t>ヒツヨウ</t>
    </rPh>
    <rPh sb="293" eb="296">
      <t>コンネンド</t>
    </rPh>
    <rPh sb="302" eb="303">
      <t>ヒ</t>
    </rPh>
    <rPh sb="304" eb="305">
      <t>ツヅ</t>
    </rPh>
    <rPh sb="325" eb="326">
      <t>シタ</t>
    </rPh>
    <rPh sb="334" eb="335">
      <t>コン</t>
    </rPh>
    <rPh sb="341" eb="342">
      <t>ヨコ</t>
    </rPh>
    <rPh sb="355" eb="358">
      <t>シヨウリョウ</t>
    </rPh>
    <rPh sb="358" eb="360">
      <t>シュウニュウ</t>
    </rPh>
    <rPh sb="361" eb="362">
      <t>ノ</t>
    </rPh>
    <rPh sb="363" eb="364">
      <t>ナヤ</t>
    </rPh>
    <rPh sb="366" eb="368">
      <t>ケイヒ</t>
    </rPh>
    <rPh sb="368" eb="370">
      <t>サクゲン</t>
    </rPh>
    <rPh sb="371" eb="372">
      <t>スス</t>
    </rPh>
    <rPh sb="377" eb="378">
      <t>コト</t>
    </rPh>
    <rPh sb="379" eb="381">
      <t>ハンエイ</t>
    </rPh>
    <rPh sb="505" eb="507">
      <t>ゼンコク</t>
    </rPh>
    <rPh sb="507" eb="509">
      <t>ヘイキン</t>
    </rPh>
    <rPh sb="512" eb="514">
      <t>ウワマワ</t>
    </rPh>
    <rPh sb="515" eb="517">
      <t>ジョウキョウ</t>
    </rPh>
    <rPh sb="521" eb="523">
      <t>ユウシュウ</t>
    </rPh>
    <rPh sb="523" eb="525">
      <t>スイリョウ</t>
    </rPh>
    <rPh sb="526" eb="528">
      <t>ビゾウ</t>
    </rPh>
    <rPh sb="529" eb="530">
      <t>ツヅ</t>
    </rPh>
    <rPh sb="537" eb="539">
      <t>ゼンコウ</t>
    </rPh>
    <rPh sb="541" eb="542">
      <t>ノ</t>
    </rPh>
    <rPh sb="545" eb="547">
      <t>コンゴ</t>
    </rPh>
    <rPh sb="548" eb="550">
      <t>イジ</t>
    </rPh>
    <rPh sb="550" eb="553">
      <t>カンリヒ</t>
    </rPh>
    <rPh sb="554" eb="556">
      <t>サクゲン</t>
    </rPh>
    <rPh sb="557" eb="558">
      <t>ハカ</t>
    </rPh>
    <rPh sb="559" eb="561">
      <t>ヒツヨウ</t>
    </rPh>
    <rPh sb="585" eb="587">
      <t>サクゲン</t>
    </rPh>
    <rPh sb="624" eb="626">
      <t>ネンド</t>
    </rPh>
    <rPh sb="627" eb="629">
      <t>ブンセキ</t>
    </rPh>
    <rPh sb="630" eb="631">
      <t>アヤマ</t>
    </rPh>
    <rPh sb="636" eb="638">
      <t>ジッサイ</t>
    </rPh>
    <rPh sb="641" eb="643">
      <t>ネンド</t>
    </rPh>
    <rPh sb="645" eb="647">
      <t>スウチ</t>
    </rPh>
    <rPh sb="648" eb="650">
      <t>ジャッカン</t>
    </rPh>
    <rPh sb="650" eb="651">
      <t>ヒク</t>
    </rPh>
    <rPh sb="652" eb="654">
      <t>テイド</t>
    </rPh>
    <rPh sb="660" eb="662">
      <t>ネンド</t>
    </rPh>
    <rPh sb="667" eb="669">
      <t>セイカク</t>
    </rPh>
    <rPh sb="673" eb="676">
      <t>サクネンド</t>
    </rPh>
    <rPh sb="678" eb="679">
      <t>ヨコ</t>
    </rPh>
    <rPh sb="681" eb="683">
      <t>ケイコウ</t>
    </rPh>
    <rPh sb="688" eb="691">
      <t>コンネンド</t>
    </rPh>
    <rPh sb="697" eb="699">
      <t>ゾウカ</t>
    </rPh>
    <rPh sb="702" eb="705">
      <t>サクネンド</t>
    </rPh>
    <rPh sb="705" eb="707">
      <t>イジョウ</t>
    </rPh>
    <rPh sb="712" eb="714">
      <t>セツゾク</t>
    </rPh>
    <rPh sb="714" eb="715">
      <t>リツ</t>
    </rPh>
    <rPh sb="716" eb="718">
      <t>ビゾウ</t>
    </rPh>
    <rPh sb="725" eb="727">
      <t>ショリ</t>
    </rPh>
    <rPh sb="727" eb="729">
      <t>スイリョウ</t>
    </rPh>
    <rPh sb="730" eb="732">
      <t>ゾウカ</t>
    </rPh>
    <rPh sb="733" eb="735">
      <t>フメイ</t>
    </rPh>
    <rPh sb="735" eb="736">
      <t>スイ</t>
    </rPh>
    <rPh sb="737" eb="738">
      <t>フク</t>
    </rPh>
    <rPh sb="740" eb="742">
      <t>チョウサ</t>
    </rPh>
    <rPh sb="742" eb="744">
      <t>ブンセキ</t>
    </rPh>
    <rPh sb="745" eb="747">
      <t>ヒツヨウ</t>
    </rPh>
    <rPh sb="754" eb="755">
      <t>フ</t>
    </rPh>
    <rPh sb="757" eb="759">
      <t>シセツ</t>
    </rPh>
    <rPh sb="759" eb="761">
      <t>ゾウキョウ</t>
    </rPh>
    <rPh sb="762" eb="764">
      <t>ハンダン</t>
    </rPh>
    <rPh sb="764" eb="766">
      <t>カヒ</t>
    </rPh>
    <rPh sb="767" eb="768">
      <t>オコナ</t>
    </rPh>
    <rPh sb="769" eb="771">
      <t>ヒツヨウ</t>
    </rPh>
    <rPh sb="790" eb="792">
      <t>シタマワ</t>
    </rPh>
    <rPh sb="793" eb="794">
      <t>サ</t>
    </rPh>
    <rPh sb="799" eb="801">
      <t>ゲンイン</t>
    </rPh>
    <rPh sb="802" eb="805">
      <t>コンネンド</t>
    </rPh>
    <rPh sb="807" eb="810">
      <t>クイキナイ</t>
    </rPh>
    <rPh sb="810" eb="812">
      <t>コスウ</t>
    </rPh>
    <rPh sb="813" eb="815">
      <t>ケイサン</t>
    </rPh>
    <rPh sb="815" eb="817">
      <t>ホウホウ</t>
    </rPh>
    <rPh sb="818" eb="820">
      <t>ミナオ</t>
    </rPh>
    <rPh sb="827" eb="829">
      <t>ブンボ</t>
    </rPh>
    <rPh sb="830" eb="831">
      <t>フ</t>
    </rPh>
    <rPh sb="835" eb="837">
      <t>セツゾク</t>
    </rPh>
    <rPh sb="837" eb="838">
      <t>リツ</t>
    </rPh>
    <rPh sb="839" eb="840">
      <t>ノ</t>
    </rPh>
    <rPh sb="842" eb="844">
      <t>ドンカ</t>
    </rPh>
    <rPh sb="849" eb="851">
      <t>ヨウイン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</si>
</sst>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formatCode="#,##0.00;&quot;△&quot;#,##0.00;&quot;-&quot;">
                  <c:v>0.2</c:v>
                </c:pt>
                <c:pt idx="4">
                  <c:v>0</c:v>
                </c:pt>
              </c:numCache>
            </c:numRef>
          </c:val>
          <c:extLst>
            <c:ext xmlns:c16="http://schemas.microsoft.com/office/drawing/2014/chart" uri="{C3380CC4-5D6E-409C-BE32-E72D297353CC}">
              <c16:uniqueId val="{00000000-442F-4FC0-8754-95F1D5674370}"/>
            </c:ext>
          </c:extLst>
        </c:ser>
        <c:dLbls>
          <c:showLegendKey val="0"/>
          <c:showVal val="0"/>
          <c:showCatName val="0"/>
          <c:showSerName val="0"/>
          <c:showPercent val="0"/>
          <c:showBubbleSize val="0"/>
        </c:dLbls>
        <c:gapWidth val="150"/>
        <c:axId val="132880384"/>
        <c:axId val="171420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0.17</c:v>
                </c:pt>
                <c:pt idx="1">
                  <c:v>0.2</c:v>
                </c:pt>
                <c:pt idx="2">
                  <c:v>0.19</c:v>
                </c:pt>
                <c:pt idx="3">
                  <c:v>7.0000000000000007E-2</c:v>
                </c:pt>
                <c:pt idx="4">
                  <c:v>0.12</c:v>
                </c:pt>
              </c:numCache>
            </c:numRef>
          </c:val>
          <c:smooth val="0"/>
          <c:extLst>
            <c:ext xmlns:c16="http://schemas.microsoft.com/office/drawing/2014/chart" uri="{C3380CC4-5D6E-409C-BE32-E72D297353CC}">
              <c16:uniqueId val="{00000001-442F-4FC0-8754-95F1D5674370}"/>
            </c:ext>
          </c:extLst>
        </c:ser>
        <c:dLbls>
          <c:showLegendKey val="0"/>
          <c:showVal val="0"/>
          <c:showCatName val="0"/>
          <c:showSerName val="0"/>
          <c:showPercent val="0"/>
          <c:showBubbleSize val="0"/>
        </c:dLbls>
        <c:marker val="1"/>
        <c:smooth val="0"/>
        <c:axId val="132880384"/>
        <c:axId val="171420688"/>
      </c:lineChart>
      <c:dateAx>
        <c:axId val="132880384"/>
        <c:scaling>
          <c:orientation val="minMax"/>
        </c:scaling>
        <c:delete val="1"/>
        <c:axPos val="b"/>
        <c:numFmt formatCode="ge" sourceLinked="1"/>
        <c:majorTickMark val="none"/>
        <c:minorTickMark val="none"/>
        <c:tickLblPos val="none"/>
        <c:crossAx val="171420688"/>
        <c:crosses val="autoZero"/>
        <c:auto val="1"/>
        <c:lblOffset val="100"/>
        <c:baseTimeUnit val="years"/>
      </c:dateAx>
      <c:valAx>
        <c:axId val="17142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88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100</c:v>
                </c:pt>
                <c:pt idx="1">
                  <c:v>62.36</c:v>
                </c:pt>
                <c:pt idx="2">
                  <c:v>63.43</c:v>
                </c:pt>
                <c:pt idx="3">
                  <c:v>63.43</c:v>
                </c:pt>
                <c:pt idx="4">
                  <c:v>72.14</c:v>
                </c:pt>
              </c:numCache>
            </c:numRef>
          </c:val>
          <c:extLst>
            <c:ext xmlns:c16="http://schemas.microsoft.com/office/drawing/2014/chart" uri="{C3380CC4-5D6E-409C-BE32-E72D297353CC}">
              <c16:uniqueId val="{00000000-0CB6-4433-BDB2-F2FE69120D49}"/>
            </c:ext>
          </c:extLst>
        </c:ser>
        <c:dLbls>
          <c:showLegendKey val="0"/>
          <c:showVal val="0"/>
          <c:showCatName val="0"/>
          <c:showSerName val="0"/>
          <c:showPercent val="0"/>
          <c:showBubbleSize val="0"/>
        </c:dLbls>
        <c:gapWidth val="150"/>
        <c:axId val="172668408"/>
        <c:axId val="172668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43.53</c:v>
                </c:pt>
                <c:pt idx="1">
                  <c:v>39.869999999999997</c:v>
                </c:pt>
                <c:pt idx="2">
                  <c:v>41.28</c:v>
                </c:pt>
                <c:pt idx="3">
                  <c:v>41.45</c:v>
                </c:pt>
                <c:pt idx="4">
                  <c:v>49.68</c:v>
                </c:pt>
              </c:numCache>
            </c:numRef>
          </c:val>
          <c:smooth val="0"/>
          <c:extLst>
            <c:ext xmlns:c16="http://schemas.microsoft.com/office/drawing/2014/chart" uri="{C3380CC4-5D6E-409C-BE32-E72D297353CC}">
              <c16:uniqueId val="{00000001-0CB6-4433-BDB2-F2FE69120D49}"/>
            </c:ext>
          </c:extLst>
        </c:ser>
        <c:dLbls>
          <c:showLegendKey val="0"/>
          <c:showVal val="0"/>
          <c:showCatName val="0"/>
          <c:showSerName val="0"/>
          <c:showPercent val="0"/>
          <c:showBubbleSize val="0"/>
        </c:dLbls>
        <c:marker val="1"/>
        <c:smooth val="0"/>
        <c:axId val="172668408"/>
        <c:axId val="172668800"/>
      </c:lineChart>
      <c:dateAx>
        <c:axId val="172668408"/>
        <c:scaling>
          <c:orientation val="minMax"/>
        </c:scaling>
        <c:delete val="1"/>
        <c:axPos val="b"/>
        <c:numFmt formatCode="ge" sourceLinked="1"/>
        <c:majorTickMark val="none"/>
        <c:minorTickMark val="none"/>
        <c:tickLblPos val="none"/>
        <c:crossAx val="172668800"/>
        <c:crosses val="autoZero"/>
        <c:auto val="1"/>
        <c:lblOffset val="100"/>
        <c:baseTimeUnit val="years"/>
      </c:dateAx>
      <c:valAx>
        <c:axId val="17266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668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65.28</c:v>
                </c:pt>
                <c:pt idx="1">
                  <c:v>63.2</c:v>
                </c:pt>
                <c:pt idx="2">
                  <c:v>66.31</c:v>
                </c:pt>
                <c:pt idx="3">
                  <c:v>68.73</c:v>
                </c:pt>
                <c:pt idx="4">
                  <c:v>68.42</c:v>
                </c:pt>
              </c:numCache>
            </c:numRef>
          </c:val>
          <c:extLst>
            <c:ext xmlns:c16="http://schemas.microsoft.com/office/drawing/2014/chart" uri="{C3380CC4-5D6E-409C-BE32-E72D297353CC}">
              <c16:uniqueId val="{00000000-90F2-4A91-A58E-58D336206C21}"/>
            </c:ext>
          </c:extLst>
        </c:ser>
        <c:dLbls>
          <c:showLegendKey val="0"/>
          <c:showVal val="0"/>
          <c:showCatName val="0"/>
          <c:showSerName val="0"/>
          <c:showPercent val="0"/>
          <c:showBubbleSize val="0"/>
        </c:dLbls>
        <c:gapWidth val="150"/>
        <c:axId val="172764832"/>
        <c:axId val="172765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64.14</c:v>
                </c:pt>
                <c:pt idx="1">
                  <c:v>61.37</c:v>
                </c:pt>
                <c:pt idx="2">
                  <c:v>61.3</c:v>
                </c:pt>
                <c:pt idx="3">
                  <c:v>64.510000000000005</c:v>
                </c:pt>
                <c:pt idx="4">
                  <c:v>83.35</c:v>
                </c:pt>
              </c:numCache>
            </c:numRef>
          </c:val>
          <c:smooth val="0"/>
          <c:extLst>
            <c:ext xmlns:c16="http://schemas.microsoft.com/office/drawing/2014/chart" uri="{C3380CC4-5D6E-409C-BE32-E72D297353CC}">
              <c16:uniqueId val="{00000001-90F2-4A91-A58E-58D336206C21}"/>
            </c:ext>
          </c:extLst>
        </c:ser>
        <c:dLbls>
          <c:showLegendKey val="0"/>
          <c:showVal val="0"/>
          <c:showCatName val="0"/>
          <c:showSerName val="0"/>
          <c:showPercent val="0"/>
          <c:showBubbleSize val="0"/>
        </c:dLbls>
        <c:marker val="1"/>
        <c:smooth val="0"/>
        <c:axId val="172764832"/>
        <c:axId val="172765224"/>
      </c:lineChart>
      <c:dateAx>
        <c:axId val="172764832"/>
        <c:scaling>
          <c:orientation val="minMax"/>
        </c:scaling>
        <c:delete val="1"/>
        <c:axPos val="b"/>
        <c:numFmt formatCode="ge" sourceLinked="1"/>
        <c:majorTickMark val="none"/>
        <c:minorTickMark val="none"/>
        <c:tickLblPos val="none"/>
        <c:crossAx val="172765224"/>
        <c:crosses val="autoZero"/>
        <c:auto val="1"/>
        <c:lblOffset val="100"/>
        <c:baseTimeUnit val="years"/>
      </c:dateAx>
      <c:valAx>
        <c:axId val="172765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76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81.98</c:v>
                </c:pt>
                <c:pt idx="1">
                  <c:v>93.58</c:v>
                </c:pt>
                <c:pt idx="2">
                  <c:v>82.21</c:v>
                </c:pt>
                <c:pt idx="3">
                  <c:v>101.36</c:v>
                </c:pt>
                <c:pt idx="4">
                  <c:v>93.71</c:v>
                </c:pt>
              </c:numCache>
            </c:numRef>
          </c:val>
          <c:extLst>
            <c:ext xmlns:c16="http://schemas.microsoft.com/office/drawing/2014/chart" uri="{C3380CC4-5D6E-409C-BE32-E72D297353CC}">
              <c16:uniqueId val="{00000000-30D6-472F-ABBA-CE4A1AA1EECC}"/>
            </c:ext>
          </c:extLst>
        </c:ser>
        <c:dLbls>
          <c:showLegendKey val="0"/>
          <c:showVal val="0"/>
          <c:showCatName val="0"/>
          <c:showSerName val="0"/>
          <c:showPercent val="0"/>
          <c:showBubbleSize val="0"/>
        </c:dLbls>
        <c:gapWidth val="150"/>
        <c:axId val="172553944"/>
        <c:axId val="172554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0D6-472F-ABBA-CE4A1AA1EECC}"/>
            </c:ext>
          </c:extLst>
        </c:ser>
        <c:dLbls>
          <c:showLegendKey val="0"/>
          <c:showVal val="0"/>
          <c:showCatName val="0"/>
          <c:showSerName val="0"/>
          <c:showPercent val="0"/>
          <c:showBubbleSize val="0"/>
        </c:dLbls>
        <c:marker val="1"/>
        <c:smooth val="0"/>
        <c:axId val="172553944"/>
        <c:axId val="172554328"/>
      </c:lineChart>
      <c:dateAx>
        <c:axId val="172553944"/>
        <c:scaling>
          <c:orientation val="minMax"/>
        </c:scaling>
        <c:delete val="1"/>
        <c:axPos val="b"/>
        <c:numFmt formatCode="ge" sourceLinked="1"/>
        <c:majorTickMark val="none"/>
        <c:minorTickMark val="none"/>
        <c:tickLblPos val="none"/>
        <c:crossAx val="172554328"/>
        <c:crosses val="autoZero"/>
        <c:auto val="1"/>
        <c:lblOffset val="100"/>
        <c:baseTimeUnit val="years"/>
      </c:dateAx>
      <c:valAx>
        <c:axId val="172554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553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CD5-430B-9D56-DAB19C4FDCD5}"/>
            </c:ext>
          </c:extLst>
        </c:ser>
        <c:dLbls>
          <c:showLegendKey val="0"/>
          <c:showVal val="0"/>
          <c:showCatName val="0"/>
          <c:showSerName val="0"/>
          <c:showPercent val="0"/>
          <c:showBubbleSize val="0"/>
        </c:dLbls>
        <c:gapWidth val="150"/>
        <c:axId val="171674360"/>
        <c:axId val="17254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CD5-430B-9D56-DAB19C4FDCD5}"/>
            </c:ext>
          </c:extLst>
        </c:ser>
        <c:dLbls>
          <c:showLegendKey val="0"/>
          <c:showVal val="0"/>
          <c:showCatName val="0"/>
          <c:showSerName val="0"/>
          <c:showPercent val="0"/>
          <c:showBubbleSize val="0"/>
        </c:dLbls>
        <c:marker val="1"/>
        <c:smooth val="0"/>
        <c:axId val="171674360"/>
        <c:axId val="172543472"/>
      </c:lineChart>
      <c:dateAx>
        <c:axId val="171674360"/>
        <c:scaling>
          <c:orientation val="minMax"/>
        </c:scaling>
        <c:delete val="1"/>
        <c:axPos val="b"/>
        <c:numFmt formatCode="ge" sourceLinked="1"/>
        <c:majorTickMark val="none"/>
        <c:minorTickMark val="none"/>
        <c:tickLblPos val="none"/>
        <c:crossAx val="172543472"/>
        <c:crosses val="autoZero"/>
        <c:auto val="1"/>
        <c:lblOffset val="100"/>
        <c:baseTimeUnit val="years"/>
      </c:dateAx>
      <c:valAx>
        <c:axId val="17254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674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DA5-4409-B851-C824F9CFDB84}"/>
            </c:ext>
          </c:extLst>
        </c:ser>
        <c:dLbls>
          <c:showLegendKey val="0"/>
          <c:showVal val="0"/>
          <c:showCatName val="0"/>
          <c:showSerName val="0"/>
          <c:showPercent val="0"/>
          <c:showBubbleSize val="0"/>
        </c:dLbls>
        <c:gapWidth val="150"/>
        <c:axId val="172594208"/>
        <c:axId val="170763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DA5-4409-B851-C824F9CFDB84}"/>
            </c:ext>
          </c:extLst>
        </c:ser>
        <c:dLbls>
          <c:showLegendKey val="0"/>
          <c:showVal val="0"/>
          <c:showCatName val="0"/>
          <c:showSerName val="0"/>
          <c:showPercent val="0"/>
          <c:showBubbleSize val="0"/>
        </c:dLbls>
        <c:marker val="1"/>
        <c:smooth val="0"/>
        <c:axId val="172594208"/>
        <c:axId val="170763976"/>
      </c:lineChart>
      <c:dateAx>
        <c:axId val="172594208"/>
        <c:scaling>
          <c:orientation val="minMax"/>
        </c:scaling>
        <c:delete val="1"/>
        <c:axPos val="b"/>
        <c:numFmt formatCode="ge" sourceLinked="1"/>
        <c:majorTickMark val="none"/>
        <c:minorTickMark val="none"/>
        <c:tickLblPos val="none"/>
        <c:crossAx val="170763976"/>
        <c:crosses val="autoZero"/>
        <c:auto val="1"/>
        <c:lblOffset val="100"/>
        <c:baseTimeUnit val="years"/>
      </c:dateAx>
      <c:valAx>
        <c:axId val="170763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59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2E5-4F7C-A5D0-A5F8C8C19ABE}"/>
            </c:ext>
          </c:extLst>
        </c:ser>
        <c:dLbls>
          <c:showLegendKey val="0"/>
          <c:showVal val="0"/>
          <c:showCatName val="0"/>
          <c:showSerName val="0"/>
          <c:showPercent val="0"/>
          <c:showBubbleSize val="0"/>
        </c:dLbls>
        <c:gapWidth val="150"/>
        <c:axId val="170765152"/>
        <c:axId val="170765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E5-4F7C-A5D0-A5F8C8C19ABE}"/>
            </c:ext>
          </c:extLst>
        </c:ser>
        <c:dLbls>
          <c:showLegendKey val="0"/>
          <c:showVal val="0"/>
          <c:showCatName val="0"/>
          <c:showSerName val="0"/>
          <c:showPercent val="0"/>
          <c:showBubbleSize val="0"/>
        </c:dLbls>
        <c:marker val="1"/>
        <c:smooth val="0"/>
        <c:axId val="170765152"/>
        <c:axId val="170765544"/>
      </c:lineChart>
      <c:dateAx>
        <c:axId val="170765152"/>
        <c:scaling>
          <c:orientation val="minMax"/>
        </c:scaling>
        <c:delete val="1"/>
        <c:axPos val="b"/>
        <c:numFmt formatCode="ge" sourceLinked="1"/>
        <c:majorTickMark val="none"/>
        <c:minorTickMark val="none"/>
        <c:tickLblPos val="none"/>
        <c:crossAx val="170765544"/>
        <c:crosses val="autoZero"/>
        <c:auto val="1"/>
        <c:lblOffset val="100"/>
        <c:baseTimeUnit val="years"/>
      </c:dateAx>
      <c:valAx>
        <c:axId val="170765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76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E49-4D67-9659-EEB9B6501686}"/>
            </c:ext>
          </c:extLst>
        </c:ser>
        <c:dLbls>
          <c:showLegendKey val="0"/>
          <c:showVal val="0"/>
          <c:showCatName val="0"/>
          <c:showSerName val="0"/>
          <c:showPercent val="0"/>
          <c:showBubbleSize val="0"/>
        </c:dLbls>
        <c:gapWidth val="150"/>
        <c:axId val="172360936"/>
        <c:axId val="17236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E49-4D67-9659-EEB9B6501686}"/>
            </c:ext>
          </c:extLst>
        </c:ser>
        <c:dLbls>
          <c:showLegendKey val="0"/>
          <c:showVal val="0"/>
          <c:showCatName val="0"/>
          <c:showSerName val="0"/>
          <c:showPercent val="0"/>
          <c:showBubbleSize val="0"/>
        </c:dLbls>
        <c:marker val="1"/>
        <c:smooth val="0"/>
        <c:axId val="172360936"/>
        <c:axId val="172361328"/>
      </c:lineChart>
      <c:dateAx>
        <c:axId val="172360936"/>
        <c:scaling>
          <c:orientation val="minMax"/>
        </c:scaling>
        <c:delete val="1"/>
        <c:axPos val="b"/>
        <c:numFmt formatCode="ge" sourceLinked="1"/>
        <c:majorTickMark val="none"/>
        <c:minorTickMark val="none"/>
        <c:tickLblPos val="none"/>
        <c:crossAx val="172361328"/>
        <c:crosses val="autoZero"/>
        <c:auto val="1"/>
        <c:lblOffset val="100"/>
        <c:baseTimeUnit val="years"/>
      </c:dateAx>
      <c:valAx>
        <c:axId val="17236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360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quot;-&quot;">
                  <c:v>4384.43</c:v>
                </c:pt>
                <c:pt idx="1">
                  <c:v>0</c:v>
                </c:pt>
                <c:pt idx="2">
                  <c:v>0</c:v>
                </c:pt>
                <c:pt idx="3">
                  <c:v>0</c:v>
                </c:pt>
                <c:pt idx="4">
                  <c:v>0</c:v>
                </c:pt>
              </c:numCache>
            </c:numRef>
          </c:val>
          <c:extLst>
            <c:ext xmlns:c16="http://schemas.microsoft.com/office/drawing/2014/chart" uri="{C3380CC4-5D6E-409C-BE32-E72D297353CC}">
              <c16:uniqueId val="{00000000-3709-4B9C-AE5F-17787D36A948}"/>
            </c:ext>
          </c:extLst>
        </c:ser>
        <c:dLbls>
          <c:showLegendKey val="0"/>
          <c:showVal val="0"/>
          <c:showCatName val="0"/>
          <c:showSerName val="0"/>
          <c:showPercent val="0"/>
          <c:showBubbleSize val="0"/>
        </c:dLbls>
        <c:gapWidth val="150"/>
        <c:axId val="172362504"/>
        <c:axId val="17236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1696.96</c:v>
                </c:pt>
                <c:pt idx="1">
                  <c:v>1824.34</c:v>
                </c:pt>
                <c:pt idx="2">
                  <c:v>1604.64</c:v>
                </c:pt>
                <c:pt idx="3">
                  <c:v>1217.7</c:v>
                </c:pt>
                <c:pt idx="4">
                  <c:v>1048.23</c:v>
                </c:pt>
              </c:numCache>
            </c:numRef>
          </c:val>
          <c:smooth val="0"/>
          <c:extLst>
            <c:ext xmlns:c16="http://schemas.microsoft.com/office/drawing/2014/chart" uri="{C3380CC4-5D6E-409C-BE32-E72D297353CC}">
              <c16:uniqueId val="{00000001-3709-4B9C-AE5F-17787D36A948}"/>
            </c:ext>
          </c:extLst>
        </c:ser>
        <c:dLbls>
          <c:showLegendKey val="0"/>
          <c:showVal val="0"/>
          <c:showCatName val="0"/>
          <c:showSerName val="0"/>
          <c:showPercent val="0"/>
          <c:showBubbleSize val="0"/>
        </c:dLbls>
        <c:marker val="1"/>
        <c:smooth val="0"/>
        <c:axId val="172362504"/>
        <c:axId val="172362896"/>
      </c:lineChart>
      <c:dateAx>
        <c:axId val="172362504"/>
        <c:scaling>
          <c:orientation val="minMax"/>
        </c:scaling>
        <c:delete val="1"/>
        <c:axPos val="b"/>
        <c:numFmt formatCode="ge" sourceLinked="1"/>
        <c:majorTickMark val="none"/>
        <c:minorTickMark val="none"/>
        <c:tickLblPos val="none"/>
        <c:crossAx val="172362896"/>
        <c:crosses val="autoZero"/>
        <c:auto val="1"/>
        <c:lblOffset val="100"/>
        <c:baseTimeUnit val="years"/>
      </c:dateAx>
      <c:valAx>
        <c:axId val="17236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362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115.66</c:v>
                </c:pt>
                <c:pt idx="1">
                  <c:v>86.62</c:v>
                </c:pt>
                <c:pt idx="2">
                  <c:v>71.849999999999994</c:v>
                </c:pt>
                <c:pt idx="3">
                  <c:v>86.53</c:v>
                </c:pt>
                <c:pt idx="4">
                  <c:v>86.81</c:v>
                </c:pt>
              </c:numCache>
            </c:numRef>
          </c:val>
          <c:extLst>
            <c:ext xmlns:c16="http://schemas.microsoft.com/office/drawing/2014/chart" uri="{C3380CC4-5D6E-409C-BE32-E72D297353CC}">
              <c16:uniqueId val="{00000000-A611-4184-99E2-788F30574EA5}"/>
            </c:ext>
          </c:extLst>
        </c:ser>
        <c:dLbls>
          <c:showLegendKey val="0"/>
          <c:showVal val="0"/>
          <c:showCatName val="0"/>
          <c:showSerName val="0"/>
          <c:showPercent val="0"/>
          <c:showBubbleSize val="0"/>
        </c:dLbls>
        <c:gapWidth val="150"/>
        <c:axId val="172360544"/>
        <c:axId val="17266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47.23</c:v>
                </c:pt>
                <c:pt idx="1">
                  <c:v>54.16</c:v>
                </c:pt>
                <c:pt idx="2">
                  <c:v>60.01</c:v>
                </c:pt>
                <c:pt idx="3">
                  <c:v>66.680000000000007</c:v>
                </c:pt>
                <c:pt idx="4">
                  <c:v>78.92</c:v>
                </c:pt>
              </c:numCache>
            </c:numRef>
          </c:val>
          <c:smooth val="0"/>
          <c:extLst>
            <c:ext xmlns:c16="http://schemas.microsoft.com/office/drawing/2014/chart" uri="{C3380CC4-5D6E-409C-BE32-E72D297353CC}">
              <c16:uniqueId val="{00000001-A611-4184-99E2-788F30574EA5}"/>
            </c:ext>
          </c:extLst>
        </c:ser>
        <c:dLbls>
          <c:showLegendKey val="0"/>
          <c:showVal val="0"/>
          <c:showCatName val="0"/>
          <c:showSerName val="0"/>
          <c:showPercent val="0"/>
          <c:showBubbleSize val="0"/>
        </c:dLbls>
        <c:marker val="1"/>
        <c:smooth val="0"/>
        <c:axId val="172360544"/>
        <c:axId val="172665664"/>
      </c:lineChart>
      <c:dateAx>
        <c:axId val="172360544"/>
        <c:scaling>
          <c:orientation val="minMax"/>
        </c:scaling>
        <c:delete val="1"/>
        <c:axPos val="b"/>
        <c:numFmt formatCode="ge" sourceLinked="1"/>
        <c:majorTickMark val="none"/>
        <c:minorTickMark val="none"/>
        <c:tickLblPos val="none"/>
        <c:crossAx val="172665664"/>
        <c:crosses val="autoZero"/>
        <c:auto val="1"/>
        <c:lblOffset val="100"/>
        <c:baseTimeUnit val="years"/>
      </c:dateAx>
      <c:valAx>
        <c:axId val="17266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36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111.32</c:v>
                </c:pt>
                <c:pt idx="1">
                  <c:v>150</c:v>
                </c:pt>
                <c:pt idx="2">
                  <c:v>180.46</c:v>
                </c:pt>
                <c:pt idx="3">
                  <c:v>150.51</c:v>
                </c:pt>
                <c:pt idx="4">
                  <c:v>150</c:v>
                </c:pt>
              </c:numCache>
            </c:numRef>
          </c:val>
          <c:extLst>
            <c:ext xmlns:c16="http://schemas.microsoft.com/office/drawing/2014/chart" uri="{C3380CC4-5D6E-409C-BE32-E72D297353CC}">
              <c16:uniqueId val="{00000000-2118-4EE9-BDA9-6D540164E449}"/>
            </c:ext>
          </c:extLst>
        </c:ser>
        <c:dLbls>
          <c:showLegendKey val="0"/>
          <c:showVal val="0"/>
          <c:showCatName val="0"/>
          <c:showSerName val="0"/>
          <c:showPercent val="0"/>
          <c:showBubbleSize val="0"/>
        </c:dLbls>
        <c:gapWidth val="150"/>
        <c:axId val="172666840"/>
        <c:axId val="172667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351.41</c:v>
                </c:pt>
                <c:pt idx="1">
                  <c:v>307.56</c:v>
                </c:pt>
                <c:pt idx="2">
                  <c:v>277.67</c:v>
                </c:pt>
                <c:pt idx="3">
                  <c:v>260.11</c:v>
                </c:pt>
                <c:pt idx="4">
                  <c:v>220.31</c:v>
                </c:pt>
              </c:numCache>
            </c:numRef>
          </c:val>
          <c:smooth val="0"/>
          <c:extLst>
            <c:ext xmlns:c16="http://schemas.microsoft.com/office/drawing/2014/chart" uri="{C3380CC4-5D6E-409C-BE32-E72D297353CC}">
              <c16:uniqueId val="{00000001-2118-4EE9-BDA9-6D540164E449}"/>
            </c:ext>
          </c:extLst>
        </c:ser>
        <c:dLbls>
          <c:showLegendKey val="0"/>
          <c:showVal val="0"/>
          <c:showCatName val="0"/>
          <c:showSerName val="0"/>
          <c:showPercent val="0"/>
          <c:showBubbleSize val="0"/>
        </c:dLbls>
        <c:marker val="1"/>
        <c:smooth val="0"/>
        <c:axId val="172666840"/>
        <c:axId val="172667232"/>
      </c:lineChart>
      <c:dateAx>
        <c:axId val="172666840"/>
        <c:scaling>
          <c:orientation val="minMax"/>
        </c:scaling>
        <c:delete val="1"/>
        <c:axPos val="b"/>
        <c:numFmt formatCode="ge" sourceLinked="1"/>
        <c:majorTickMark val="none"/>
        <c:minorTickMark val="none"/>
        <c:tickLblPos val="none"/>
        <c:crossAx val="172667232"/>
        <c:crosses val="autoZero"/>
        <c:auto val="1"/>
        <c:lblOffset val="100"/>
        <c:baseTimeUnit val="years"/>
      </c:dateAx>
      <c:valAx>
        <c:axId val="17266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666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鹿児島県　曽於市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3"/>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3"/>
      <c r="BK7" s="3"/>
      <c r="BL7" s="4" t="s">
        <v>9</v>
      </c>
      <c r="BM7" s="5"/>
      <c r="BN7" s="5"/>
      <c r="BO7" s="5"/>
      <c r="BP7" s="5"/>
      <c r="BQ7" s="5"/>
      <c r="BR7" s="5"/>
      <c r="BS7" s="5"/>
      <c r="BT7" s="5"/>
      <c r="BU7" s="5"/>
      <c r="BV7" s="5"/>
      <c r="BW7" s="5"/>
      <c r="BX7" s="5"/>
      <c r="BY7" s="6"/>
    </row>
    <row r="8" spans="1:78" ht="18.75" customHeight="1" x14ac:dyDescent="0.15">
      <c r="A8" s="2"/>
      <c r="B8" s="77" t="str">
        <f>データ!I6</f>
        <v>法非適用</v>
      </c>
      <c r="C8" s="77"/>
      <c r="D8" s="77"/>
      <c r="E8" s="77"/>
      <c r="F8" s="77"/>
      <c r="G8" s="77"/>
      <c r="H8" s="77"/>
      <c r="I8" s="77" t="str">
        <f>データ!J6</f>
        <v>下水道事業</v>
      </c>
      <c r="J8" s="77"/>
      <c r="K8" s="77"/>
      <c r="L8" s="77"/>
      <c r="M8" s="77"/>
      <c r="N8" s="77"/>
      <c r="O8" s="77"/>
      <c r="P8" s="77" t="str">
        <f>データ!K6</f>
        <v>公共下水道</v>
      </c>
      <c r="Q8" s="77"/>
      <c r="R8" s="77"/>
      <c r="S8" s="77"/>
      <c r="T8" s="77"/>
      <c r="U8" s="77"/>
      <c r="V8" s="77"/>
      <c r="W8" s="77" t="str">
        <f>データ!L6</f>
        <v>Cd2</v>
      </c>
      <c r="X8" s="77"/>
      <c r="Y8" s="77"/>
      <c r="Z8" s="77"/>
      <c r="AA8" s="77"/>
      <c r="AB8" s="77"/>
      <c r="AC8" s="77"/>
      <c r="AD8" s="78" t="str">
        <f>データ!$M$6</f>
        <v>非設置</v>
      </c>
      <c r="AE8" s="78"/>
      <c r="AF8" s="78"/>
      <c r="AG8" s="78"/>
      <c r="AH8" s="78"/>
      <c r="AI8" s="78"/>
      <c r="AJ8" s="78"/>
      <c r="AK8" s="3"/>
      <c r="AL8" s="74">
        <f>データ!S6</f>
        <v>36207</v>
      </c>
      <c r="AM8" s="74"/>
      <c r="AN8" s="74"/>
      <c r="AO8" s="74"/>
      <c r="AP8" s="74"/>
      <c r="AQ8" s="74"/>
      <c r="AR8" s="74"/>
      <c r="AS8" s="74"/>
      <c r="AT8" s="73">
        <f>データ!T6</f>
        <v>390.11</v>
      </c>
      <c r="AU8" s="73"/>
      <c r="AV8" s="73"/>
      <c r="AW8" s="73"/>
      <c r="AX8" s="73"/>
      <c r="AY8" s="73"/>
      <c r="AZ8" s="73"/>
      <c r="BA8" s="73"/>
      <c r="BB8" s="73">
        <f>データ!U6</f>
        <v>92.81</v>
      </c>
      <c r="BC8" s="73"/>
      <c r="BD8" s="73"/>
      <c r="BE8" s="73"/>
      <c r="BF8" s="73"/>
      <c r="BG8" s="73"/>
      <c r="BH8" s="73"/>
      <c r="BI8" s="73"/>
      <c r="BJ8" s="3"/>
      <c r="BK8" s="3"/>
      <c r="BL8" s="75" t="s">
        <v>10</v>
      </c>
      <c r="BM8" s="76"/>
      <c r="BN8" s="7" t="s">
        <v>11</v>
      </c>
      <c r="BO8" s="8"/>
      <c r="BP8" s="8"/>
      <c r="BQ8" s="8"/>
      <c r="BR8" s="8"/>
      <c r="BS8" s="8"/>
      <c r="BT8" s="8"/>
      <c r="BU8" s="8"/>
      <c r="BV8" s="8"/>
      <c r="BW8" s="8"/>
      <c r="BX8" s="8"/>
      <c r="BY8" s="9"/>
    </row>
    <row r="9" spans="1:78" ht="18.75" customHeight="1" x14ac:dyDescent="0.15">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3"/>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3"/>
      <c r="BK9" s="3"/>
      <c r="BL9" s="71" t="s">
        <v>20</v>
      </c>
      <c r="BM9" s="72"/>
      <c r="BN9" s="10" t="s">
        <v>21</v>
      </c>
      <c r="BO9" s="11"/>
      <c r="BP9" s="11"/>
      <c r="BQ9" s="11"/>
      <c r="BR9" s="11"/>
      <c r="BS9" s="11"/>
      <c r="BT9" s="11"/>
      <c r="BU9" s="11"/>
      <c r="BV9" s="11"/>
      <c r="BW9" s="11"/>
      <c r="BX9" s="11"/>
      <c r="BY9" s="12"/>
    </row>
    <row r="10" spans="1:78" ht="18.75" customHeight="1" x14ac:dyDescent="0.15">
      <c r="A10" s="2"/>
      <c r="B10" s="73" t="str">
        <f>データ!N6</f>
        <v>-</v>
      </c>
      <c r="C10" s="73"/>
      <c r="D10" s="73"/>
      <c r="E10" s="73"/>
      <c r="F10" s="73"/>
      <c r="G10" s="73"/>
      <c r="H10" s="73"/>
      <c r="I10" s="73" t="str">
        <f>データ!O6</f>
        <v>該当数値なし</v>
      </c>
      <c r="J10" s="73"/>
      <c r="K10" s="73"/>
      <c r="L10" s="73"/>
      <c r="M10" s="73"/>
      <c r="N10" s="73"/>
      <c r="O10" s="73"/>
      <c r="P10" s="73">
        <f>データ!P6</f>
        <v>12.71</v>
      </c>
      <c r="Q10" s="73"/>
      <c r="R10" s="73"/>
      <c r="S10" s="73"/>
      <c r="T10" s="73"/>
      <c r="U10" s="73"/>
      <c r="V10" s="73"/>
      <c r="W10" s="73">
        <f>データ!Q6</f>
        <v>92.17</v>
      </c>
      <c r="X10" s="73"/>
      <c r="Y10" s="73"/>
      <c r="Z10" s="73"/>
      <c r="AA10" s="73"/>
      <c r="AB10" s="73"/>
      <c r="AC10" s="73"/>
      <c r="AD10" s="74">
        <f>データ!R6</f>
        <v>2480</v>
      </c>
      <c r="AE10" s="74"/>
      <c r="AF10" s="74"/>
      <c r="AG10" s="74"/>
      <c r="AH10" s="74"/>
      <c r="AI10" s="74"/>
      <c r="AJ10" s="74"/>
      <c r="AK10" s="2"/>
      <c r="AL10" s="74">
        <f>データ!V6</f>
        <v>4550</v>
      </c>
      <c r="AM10" s="74"/>
      <c r="AN10" s="74"/>
      <c r="AO10" s="74"/>
      <c r="AP10" s="74"/>
      <c r="AQ10" s="74"/>
      <c r="AR10" s="74"/>
      <c r="AS10" s="74"/>
      <c r="AT10" s="73">
        <f>データ!W6</f>
        <v>2</v>
      </c>
      <c r="AU10" s="73"/>
      <c r="AV10" s="73"/>
      <c r="AW10" s="73"/>
      <c r="AX10" s="73"/>
      <c r="AY10" s="73"/>
      <c r="AZ10" s="73"/>
      <c r="BA10" s="73"/>
      <c r="BB10" s="73">
        <f>データ!X6</f>
        <v>2275</v>
      </c>
      <c r="BC10" s="73"/>
      <c r="BD10" s="73"/>
      <c r="BE10" s="73"/>
      <c r="BF10" s="73"/>
      <c r="BG10" s="73"/>
      <c r="BH10" s="73"/>
      <c r="BI10" s="73"/>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4" t="s">
        <v>113</v>
      </c>
      <c r="BM16" s="65"/>
      <c r="BN16" s="65"/>
      <c r="BO16" s="65"/>
      <c r="BP16" s="65"/>
      <c r="BQ16" s="65"/>
      <c r="BR16" s="65"/>
      <c r="BS16" s="65"/>
      <c r="BT16" s="65"/>
      <c r="BU16" s="65"/>
      <c r="BV16" s="65"/>
      <c r="BW16" s="65"/>
      <c r="BX16" s="65"/>
      <c r="BY16" s="65"/>
      <c r="BZ16" s="6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7"/>
      <c r="BM44" s="68"/>
      <c r="BN44" s="68"/>
      <c r="BO44" s="68"/>
      <c r="BP44" s="68"/>
      <c r="BQ44" s="68"/>
      <c r="BR44" s="68"/>
      <c r="BS44" s="68"/>
      <c r="BT44" s="68"/>
      <c r="BU44" s="68"/>
      <c r="BV44" s="68"/>
      <c r="BW44" s="68"/>
      <c r="BX44" s="68"/>
      <c r="BY44" s="68"/>
      <c r="BZ44" s="6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111</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44</v>
      </c>
      <c r="O86" s="26" t="str">
        <f>データ!EO6</f>
        <v>【0.23】</v>
      </c>
    </row>
  </sheetData>
  <sheetProtection algorithmName="SHA-512" hashValue="focnCB8/Wcrrjqn/kvFKp+d025t/gNb3Ik7fllLYFI9WQzyceT9QvfmC6yUWinqznaxbbDnZt5uWbEcyrxbEjw==" saltValue="L2IqRRdsI+6hkGIrOPNyB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2" t="s">
        <v>54</v>
      </c>
      <c r="I3" s="83"/>
      <c r="J3" s="83"/>
      <c r="K3" s="83"/>
      <c r="L3" s="83"/>
      <c r="M3" s="83"/>
      <c r="N3" s="83"/>
      <c r="O3" s="83"/>
      <c r="P3" s="83"/>
      <c r="Q3" s="83"/>
      <c r="R3" s="83"/>
      <c r="S3" s="83"/>
      <c r="T3" s="83"/>
      <c r="U3" s="83"/>
      <c r="V3" s="83"/>
      <c r="W3" s="83"/>
      <c r="X3" s="84"/>
      <c r="Y3" s="88" t="s">
        <v>55</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57</v>
      </c>
      <c r="B4" s="30"/>
      <c r="C4" s="30"/>
      <c r="D4" s="30"/>
      <c r="E4" s="30"/>
      <c r="F4" s="30"/>
      <c r="G4" s="30"/>
      <c r="H4" s="85"/>
      <c r="I4" s="86"/>
      <c r="J4" s="86"/>
      <c r="K4" s="86"/>
      <c r="L4" s="86"/>
      <c r="M4" s="86"/>
      <c r="N4" s="86"/>
      <c r="O4" s="86"/>
      <c r="P4" s="86"/>
      <c r="Q4" s="86"/>
      <c r="R4" s="86"/>
      <c r="S4" s="86"/>
      <c r="T4" s="86"/>
      <c r="U4" s="86"/>
      <c r="V4" s="86"/>
      <c r="W4" s="86"/>
      <c r="X4" s="87"/>
      <c r="Y4" s="81" t="s">
        <v>58</v>
      </c>
      <c r="Z4" s="81"/>
      <c r="AA4" s="81"/>
      <c r="AB4" s="81"/>
      <c r="AC4" s="81"/>
      <c r="AD4" s="81"/>
      <c r="AE4" s="81"/>
      <c r="AF4" s="81"/>
      <c r="AG4" s="81"/>
      <c r="AH4" s="81"/>
      <c r="AI4" s="81"/>
      <c r="AJ4" s="81" t="s">
        <v>59</v>
      </c>
      <c r="AK4" s="81"/>
      <c r="AL4" s="81"/>
      <c r="AM4" s="81"/>
      <c r="AN4" s="81"/>
      <c r="AO4" s="81"/>
      <c r="AP4" s="81"/>
      <c r="AQ4" s="81"/>
      <c r="AR4" s="81"/>
      <c r="AS4" s="81"/>
      <c r="AT4" s="81"/>
      <c r="AU4" s="81" t="s">
        <v>60</v>
      </c>
      <c r="AV4" s="81"/>
      <c r="AW4" s="81"/>
      <c r="AX4" s="81"/>
      <c r="AY4" s="81"/>
      <c r="AZ4" s="81"/>
      <c r="BA4" s="81"/>
      <c r="BB4" s="81"/>
      <c r="BC4" s="81"/>
      <c r="BD4" s="81"/>
      <c r="BE4" s="81"/>
      <c r="BF4" s="81" t="s">
        <v>61</v>
      </c>
      <c r="BG4" s="81"/>
      <c r="BH4" s="81"/>
      <c r="BI4" s="81"/>
      <c r="BJ4" s="81"/>
      <c r="BK4" s="81"/>
      <c r="BL4" s="81"/>
      <c r="BM4" s="81"/>
      <c r="BN4" s="81"/>
      <c r="BO4" s="81"/>
      <c r="BP4" s="81"/>
      <c r="BQ4" s="81" t="s">
        <v>62</v>
      </c>
      <c r="BR4" s="81"/>
      <c r="BS4" s="81"/>
      <c r="BT4" s="81"/>
      <c r="BU4" s="81"/>
      <c r="BV4" s="81"/>
      <c r="BW4" s="81"/>
      <c r="BX4" s="81"/>
      <c r="BY4" s="81"/>
      <c r="BZ4" s="81"/>
      <c r="CA4" s="81"/>
      <c r="CB4" s="81" t="s">
        <v>63</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462179</v>
      </c>
      <c r="D6" s="33">
        <f t="shared" si="3"/>
        <v>47</v>
      </c>
      <c r="E6" s="33">
        <f t="shared" si="3"/>
        <v>17</v>
      </c>
      <c r="F6" s="33">
        <f t="shared" si="3"/>
        <v>1</v>
      </c>
      <c r="G6" s="33">
        <f t="shared" si="3"/>
        <v>0</v>
      </c>
      <c r="H6" s="33" t="str">
        <f t="shared" si="3"/>
        <v>鹿児島県　曽於市</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12.71</v>
      </c>
      <c r="Q6" s="34">
        <f t="shared" si="3"/>
        <v>92.17</v>
      </c>
      <c r="R6" s="34">
        <f t="shared" si="3"/>
        <v>2480</v>
      </c>
      <c r="S6" s="34">
        <f t="shared" si="3"/>
        <v>36207</v>
      </c>
      <c r="T6" s="34">
        <f t="shared" si="3"/>
        <v>390.11</v>
      </c>
      <c r="U6" s="34">
        <f t="shared" si="3"/>
        <v>92.81</v>
      </c>
      <c r="V6" s="34">
        <f t="shared" si="3"/>
        <v>4550</v>
      </c>
      <c r="W6" s="34">
        <f t="shared" si="3"/>
        <v>2</v>
      </c>
      <c r="X6" s="34">
        <f t="shared" si="3"/>
        <v>2275</v>
      </c>
      <c r="Y6" s="35">
        <f>IF(Y7="",NA(),Y7)</f>
        <v>81.98</v>
      </c>
      <c r="Z6" s="35">
        <f t="shared" ref="Z6:AH6" si="4">IF(Z7="",NA(),Z7)</f>
        <v>93.58</v>
      </c>
      <c r="AA6" s="35">
        <f t="shared" si="4"/>
        <v>82.21</v>
      </c>
      <c r="AB6" s="35">
        <f t="shared" si="4"/>
        <v>101.36</v>
      </c>
      <c r="AC6" s="35">
        <f t="shared" si="4"/>
        <v>93.71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4384.43</v>
      </c>
      <c r="BG6" s="34">
        <f t="shared" ref="BG6:BO6" si="7">IF(BG7="",NA(),BG7)</f>
        <v>0</v>
      </c>
      <c r="BH6" s="34">
        <f t="shared" si="7"/>
        <v>0</v>
      </c>
      <c r="BI6" s="34">
        <f t="shared" si="7"/>
        <v>0</v>
      </c>
      <c r="BJ6" s="34">
        <f t="shared" si="7"/>
        <v>0</v>
      </c>
      <c r="BK6" s="35">
        <f t="shared" si="7"/>
        <v>1696.96</v>
      </c>
      <c r="BL6" s="35">
        <f t="shared" si="7"/>
        <v>1824.34</v>
      </c>
      <c r="BM6" s="35">
        <f t="shared" si="7"/>
        <v>1604.64</v>
      </c>
      <c r="BN6" s="35">
        <f t="shared" si="7"/>
        <v>1217.7</v>
      </c>
      <c r="BO6" s="35">
        <f t="shared" si="7"/>
        <v>1048.23</v>
      </c>
      <c r="BP6" s="34" t="str">
        <f>IF(BP7="","",IF(BP7="-","【-】","【"&amp;SUBSTITUTE(TEXT(BP7,"#,##0.00"),"-","△")&amp;"】"))</f>
        <v>【682.78】</v>
      </c>
      <c r="BQ6" s="35">
        <f>IF(BQ7="",NA(),BQ7)</f>
        <v>115.66</v>
      </c>
      <c r="BR6" s="35">
        <f t="shared" ref="BR6:BZ6" si="8">IF(BR7="",NA(),BR7)</f>
        <v>86.62</v>
      </c>
      <c r="BS6" s="35">
        <f t="shared" si="8"/>
        <v>71.849999999999994</v>
      </c>
      <c r="BT6" s="35">
        <f t="shared" si="8"/>
        <v>86.53</v>
      </c>
      <c r="BU6" s="35">
        <f t="shared" si="8"/>
        <v>86.81</v>
      </c>
      <c r="BV6" s="35">
        <f t="shared" si="8"/>
        <v>47.23</v>
      </c>
      <c r="BW6" s="35">
        <f t="shared" si="8"/>
        <v>54.16</v>
      </c>
      <c r="BX6" s="35">
        <f t="shared" si="8"/>
        <v>60.01</v>
      </c>
      <c r="BY6" s="35">
        <f t="shared" si="8"/>
        <v>66.680000000000007</v>
      </c>
      <c r="BZ6" s="35">
        <f t="shared" si="8"/>
        <v>78.92</v>
      </c>
      <c r="CA6" s="34" t="str">
        <f>IF(CA7="","",IF(CA7="-","【-】","【"&amp;SUBSTITUTE(TEXT(CA7,"#,##0.00"),"-","△")&amp;"】"))</f>
        <v>【100.91】</v>
      </c>
      <c r="CB6" s="35">
        <f>IF(CB7="",NA(),CB7)</f>
        <v>111.32</v>
      </c>
      <c r="CC6" s="35">
        <f t="shared" ref="CC6:CK6" si="9">IF(CC7="",NA(),CC7)</f>
        <v>150</v>
      </c>
      <c r="CD6" s="35">
        <f t="shared" si="9"/>
        <v>180.46</v>
      </c>
      <c r="CE6" s="35">
        <f t="shared" si="9"/>
        <v>150.51</v>
      </c>
      <c r="CF6" s="35">
        <f t="shared" si="9"/>
        <v>150</v>
      </c>
      <c r="CG6" s="35">
        <f t="shared" si="9"/>
        <v>351.41</v>
      </c>
      <c r="CH6" s="35">
        <f t="shared" si="9"/>
        <v>307.56</v>
      </c>
      <c r="CI6" s="35">
        <f t="shared" si="9"/>
        <v>277.67</v>
      </c>
      <c r="CJ6" s="35">
        <f t="shared" si="9"/>
        <v>260.11</v>
      </c>
      <c r="CK6" s="35">
        <f t="shared" si="9"/>
        <v>220.31</v>
      </c>
      <c r="CL6" s="34" t="str">
        <f>IF(CL7="","",IF(CL7="-","【-】","【"&amp;SUBSTITUTE(TEXT(CL7,"#,##0.00"),"-","△")&amp;"】"))</f>
        <v>【136.86】</v>
      </c>
      <c r="CM6" s="35">
        <f>IF(CM7="",NA(),CM7)</f>
        <v>100</v>
      </c>
      <c r="CN6" s="35">
        <f t="shared" ref="CN6:CV6" si="10">IF(CN7="",NA(),CN7)</f>
        <v>62.36</v>
      </c>
      <c r="CO6" s="35">
        <f t="shared" si="10"/>
        <v>63.43</v>
      </c>
      <c r="CP6" s="35">
        <f t="shared" si="10"/>
        <v>63.43</v>
      </c>
      <c r="CQ6" s="35">
        <f t="shared" si="10"/>
        <v>72.14</v>
      </c>
      <c r="CR6" s="35">
        <f t="shared" si="10"/>
        <v>43.53</v>
      </c>
      <c r="CS6" s="35">
        <f t="shared" si="10"/>
        <v>39.869999999999997</v>
      </c>
      <c r="CT6" s="35">
        <f t="shared" si="10"/>
        <v>41.28</v>
      </c>
      <c r="CU6" s="35">
        <f t="shared" si="10"/>
        <v>41.45</v>
      </c>
      <c r="CV6" s="35">
        <f t="shared" si="10"/>
        <v>49.68</v>
      </c>
      <c r="CW6" s="34" t="str">
        <f>IF(CW7="","",IF(CW7="-","【-】","【"&amp;SUBSTITUTE(TEXT(CW7,"#,##0.00"),"-","△")&amp;"】"))</f>
        <v>【58.98】</v>
      </c>
      <c r="CX6" s="35">
        <f>IF(CX7="",NA(),CX7)</f>
        <v>65.28</v>
      </c>
      <c r="CY6" s="35">
        <f t="shared" ref="CY6:DG6" si="11">IF(CY7="",NA(),CY7)</f>
        <v>63.2</v>
      </c>
      <c r="CZ6" s="35">
        <f t="shared" si="11"/>
        <v>66.31</v>
      </c>
      <c r="DA6" s="35">
        <f t="shared" si="11"/>
        <v>68.73</v>
      </c>
      <c r="DB6" s="35">
        <f t="shared" si="11"/>
        <v>68.42</v>
      </c>
      <c r="DC6" s="35">
        <f t="shared" si="11"/>
        <v>64.14</v>
      </c>
      <c r="DD6" s="35">
        <f t="shared" si="11"/>
        <v>61.37</v>
      </c>
      <c r="DE6" s="35">
        <f t="shared" si="11"/>
        <v>61.3</v>
      </c>
      <c r="DF6" s="35">
        <f t="shared" si="11"/>
        <v>64.510000000000005</v>
      </c>
      <c r="DG6" s="35">
        <f t="shared" si="11"/>
        <v>83.35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5">
        <f t="shared" si="14"/>
        <v>0.2</v>
      </c>
      <c r="EI6" s="34">
        <f t="shared" si="14"/>
        <v>0</v>
      </c>
      <c r="EJ6" s="35">
        <f t="shared" si="14"/>
        <v>0.17</v>
      </c>
      <c r="EK6" s="35">
        <f t="shared" si="14"/>
        <v>0.2</v>
      </c>
      <c r="EL6" s="35">
        <f t="shared" si="14"/>
        <v>0.19</v>
      </c>
      <c r="EM6" s="35">
        <f t="shared" si="14"/>
        <v>7.0000000000000007E-2</v>
      </c>
      <c r="EN6" s="35">
        <f t="shared" si="14"/>
        <v>0.12</v>
      </c>
      <c r="EO6" s="34" t="str">
        <f>IF(EO7="","",IF(EO7="-","【-】","【"&amp;SUBSTITUTE(TEXT(EO7,"#,##0.00"),"-","△")&amp;"】"))</f>
        <v>【0.23】</v>
      </c>
    </row>
    <row r="7" spans="1:145" s="36" customFormat="1" x14ac:dyDescent="0.15">
      <c r="A7" s="28"/>
      <c r="B7" s="37">
        <v>2018</v>
      </c>
      <c r="C7" s="37">
        <v>462179</v>
      </c>
      <c r="D7" s="37">
        <v>47</v>
      </c>
      <c r="E7" s="37">
        <v>17</v>
      </c>
      <c r="F7" s="37">
        <v>1</v>
      </c>
      <c r="G7" s="37">
        <v>0</v>
      </c>
      <c r="H7" s="37" t="s">
        <v>98</v>
      </c>
      <c r="I7" s="37" t="s">
        <v>99</v>
      </c>
      <c r="J7" s="37" t="s">
        <v>100</v>
      </c>
      <c r="K7" s="37" t="s">
        <v>101</v>
      </c>
      <c r="L7" s="37" t="s">
        <v>102</v>
      </c>
      <c r="M7" s="37" t="s">
        <v>103</v>
      </c>
      <c r="N7" s="38" t="s">
        <v>104</v>
      </c>
      <c r="O7" s="38" t="s">
        <v>105</v>
      </c>
      <c r="P7" s="38">
        <v>12.71</v>
      </c>
      <c r="Q7" s="38">
        <v>92.17</v>
      </c>
      <c r="R7" s="38">
        <v>2480</v>
      </c>
      <c r="S7" s="38">
        <v>36207</v>
      </c>
      <c r="T7" s="38">
        <v>390.11</v>
      </c>
      <c r="U7" s="38">
        <v>92.81</v>
      </c>
      <c r="V7" s="38">
        <v>4550</v>
      </c>
      <c r="W7" s="38">
        <v>2</v>
      </c>
      <c r="X7" s="38">
        <v>2275</v>
      </c>
      <c r="Y7" s="38">
        <v>81.98</v>
      </c>
      <c r="Z7" s="38">
        <v>93.58</v>
      </c>
      <c r="AA7" s="38">
        <v>82.21</v>
      </c>
      <c r="AB7" s="38">
        <v>101.36</v>
      </c>
      <c r="AC7" s="38">
        <v>93.71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4384.43</v>
      </c>
      <c r="BG7" s="38">
        <v>0</v>
      </c>
      <c r="BH7" s="38">
        <v>0</v>
      </c>
      <c r="BI7" s="38">
        <v>0</v>
      </c>
      <c r="BJ7" s="38">
        <v>0</v>
      </c>
      <c r="BK7" s="38">
        <v>1696.96</v>
      </c>
      <c r="BL7" s="38">
        <v>1824.34</v>
      </c>
      <c r="BM7" s="38">
        <v>1604.64</v>
      </c>
      <c r="BN7" s="38">
        <v>1217.7</v>
      </c>
      <c r="BO7" s="38">
        <v>1048.23</v>
      </c>
      <c r="BP7" s="38">
        <v>682.78</v>
      </c>
      <c r="BQ7" s="38">
        <v>115.66</v>
      </c>
      <c r="BR7" s="38">
        <v>86.62</v>
      </c>
      <c r="BS7" s="38">
        <v>71.849999999999994</v>
      </c>
      <c r="BT7" s="38">
        <v>86.53</v>
      </c>
      <c r="BU7" s="38">
        <v>86.81</v>
      </c>
      <c r="BV7" s="38">
        <v>47.23</v>
      </c>
      <c r="BW7" s="38">
        <v>54.16</v>
      </c>
      <c r="BX7" s="38">
        <v>60.01</v>
      </c>
      <c r="BY7" s="38">
        <v>66.680000000000007</v>
      </c>
      <c r="BZ7" s="38">
        <v>78.92</v>
      </c>
      <c r="CA7" s="38">
        <v>100.91</v>
      </c>
      <c r="CB7" s="38">
        <v>111.32</v>
      </c>
      <c r="CC7" s="38">
        <v>150</v>
      </c>
      <c r="CD7" s="38">
        <v>180.46</v>
      </c>
      <c r="CE7" s="38">
        <v>150.51</v>
      </c>
      <c r="CF7" s="38">
        <v>150</v>
      </c>
      <c r="CG7" s="38">
        <v>351.41</v>
      </c>
      <c r="CH7" s="38">
        <v>307.56</v>
      </c>
      <c r="CI7" s="38">
        <v>277.67</v>
      </c>
      <c r="CJ7" s="38">
        <v>260.11</v>
      </c>
      <c r="CK7" s="38">
        <v>220.31</v>
      </c>
      <c r="CL7" s="38">
        <v>136.86000000000001</v>
      </c>
      <c r="CM7" s="38">
        <v>100</v>
      </c>
      <c r="CN7" s="38">
        <v>62.36</v>
      </c>
      <c r="CO7" s="38">
        <v>63.43</v>
      </c>
      <c r="CP7" s="38">
        <v>63.43</v>
      </c>
      <c r="CQ7" s="38">
        <v>72.14</v>
      </c>
      <c r="CR7" s="38">
        <v>43.53</v>
      </c>
      <c r="CS7" s="38">
        <v>39.869999999999997</v>
      </c>
      <c r="CT7" s="38">
        <v>41.28</v>
      </c>
      <c r="CU7" s="38">
        <v>41.45</v>
      </c>
      <c r="CV7" s="38">
        <v>49.68</v>
      </c>
      <c r="CW7" s="38">
        <v>58.98</v>
      </c>
      <c r="CX7" s="38">
        <v>65.28</v>
      </c>
      <c r="CY7" s="38">
        <v>63.2</v>
      </c>
      <c r="CZ7" s="38">
        <v>66.31</v>
      </c>
      <c r="DA7" s="38">
        <v>68.73</v>
      </c>
      <c r="DB7" s="38">
        <v>68.42</v>
      </c>
      <c r="DC7" s="38">
        <v>64.14</v>
      </c>
      <c r="DD7" s="38">
        <v>61.37</v>
      </c>
      <c r="DE7" s="38">
        <v>61.3</v>
      </c>
      <c r="DF7" s="38">
        <v>64.510000000000005</v>
      </c>
      <c r="DG7" s="38">
        <v>83.35</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0.2</v>
      </c>
      <c r="EI7" s="38">
        <v>0</v>
      </c>
      <c r="EJ7" s="38">
        <v>0.17</v>
      </c>
      <c r="EK7" s="38">
        <v>0.2</v>
      </c>
      <c r="EL7" s="38">
        <v>0.19</v>
      </c>
      <c r="EM7" s="38">
        <v>7.0000000000000007E-2</v>
      </c>
      <c r="EN7" s="38">
        <v>0.12</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2019-12-05T05:08:09Z</dcterms:created>
  <dcterms:modified xsi:type="dcterms:W3CDTF">2020-02-27T04:32:53Z</dcterms:modified>
  <cp:category/>
</cp:coreProperties>
</file>