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1_曽於市()\"/>
    </mc:Choice>
  </mc:AlternateContent>
  <workbookProtection workbookAlgorithmName="SHA-512" workbookHashValue="Q8vyB0ldpKeP/DX4xIHT2JP/Jri+K10yzdnXS2Kye3R8XMMJSiKwU+uJVABRlUM6ElllIQptpf+Onkv5ZumKDw==" workbookSaltValue="bya0doue1FQXcTU0oNwkFA==" workbookSpinCount="100000" lockStructure="1"/>
  <bookViews>
    <workbookView xWindow="0" yWindow="0" windowWidth="20490" windowHeight="724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<sst xmlns="http://schemas.openxmlformats.org/spreadsheetml/2006/main" count="239" uniqueCount="109">
  <si>
    <t>人口密度</t>
    <rPh sb="0" eb="2">
      <t>ジンコウ</t>
    </rPh>
    <rPh sb="2" eb="4">
      <t>ミツド</t>
    </rPh>
    <phoneticPr fontId="1"/>
  </si>
  <si>
    <t>⑦施設利用率(％)</t>
    <rPh sb="1" eb="3">
      <t>シセツ</t>
    </rPh>
    <rPh sb="3" eb="6">
      <t>リヨウリツ</t>
    </rPh>
    <phoneticPr fontId="1"/>
  </si>
  <si>
    <t>経営比較分析表（平成30年度決算）</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</si>
  <si>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</si>
  <si>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</si>
  <si>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</si>
  <si>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</si>
  <si>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</si>
  <si>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</si>
  <si>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</si>
  <si>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</si>
  <si>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</si>
  <si>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</si>
  <si>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</si>
  <si>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</si>
  <si>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</si>
  <si>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</si>
  <si>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</si>
  <si>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</si>
  <si>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</si>
  <si>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</si>
  <si>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</si>
  <si>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</si>
  <si>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</si>
  <si>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</si>
  <si>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</si>
  <si>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</si>
  <si>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</si>
  <si>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</si>
  <si>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</si>
  <si>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</si>
  <si>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</si>
  <si>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</si>
  <si>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</si>
  <si>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</si>
  <si>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</si>
  <si>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</si>
  <si>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</si>
  <si>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</si>
  <si>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</si>
  <si>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</si>
  <si>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</si>
  <si>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</si>
  <si>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</si>
  <si>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</si>
  <si>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</si>
  <si>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</si>
  <si>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</si>
  <si>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</si>
  <si>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</si>
  <si>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</si>
  <si>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</si>
  <si>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</si>
  <si>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</si>
  <si>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</si>
  <si>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</si>
  <si>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</si>
  <si>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</si>
  <si>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</si>
  <si>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</si>
  <si>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</si>
  <si>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</si>
  <si>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</si>
  <si>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</si>
  <si>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</si>
  <si>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</si>
  <si>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</si>
  <si>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</si>
  <si>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</si>
  <si>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</si>
  <si>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</si>
  <si>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</si>
  <si>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</si>
  <si>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</si>
  <si>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</si>
  <si>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</si>
  <si>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</si>
  <si>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</si>
  <si>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</si>
  <si>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</si>
  <si>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</si>
  <si>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</si>
  <si>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</si>
  <si>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</si>
  <si>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</si>
  <si>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</si>
  <si>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</si>
  <si>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</si>
  <si>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</si>
  <si>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</si>
  <si>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</si>
  <si>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</si>
  <si>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</si>
  <si>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</si>
  <si>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</si>
  <si>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曽於市</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</si>
  <si>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</si>
  <si>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</si>
  <si>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</si>
  <si>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</si>
  <si>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</si>
  <si>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</si>
  <si>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</si>
  <si>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</si>
  <si>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</si>
  <si>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</si>
  <si>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本市の経営は，現状においては，比較的安定した健全経営であり特に問題ないと考えられるが，今後においては，人口動態の減少により給水収益は下落傾向が想定されるので,近い将来料金見直しは，必要不可欠であると考えられる。老朽化対策については，H27年3月からの供用開始であるので現状では問題ないと考えている。</t>
  </si>
  <si>
    <t>③管路更新率
H27年3月供用開始で，H27,28年度については，配水管の新設が行われたことにより事業が完了した。今後も必要に応じて経営改善や投資計画等を見直していく。</t>
  </si>
  <si>
    <r>
      <t xml:space="preserve">①収益的収支比率
</t>
    </r>
    <r>
      <rPr>
        <sz val="10"/>
        <rFont val="ＭＳ ゴシック"/>
        <family val="3"/>
        <charset val="128"/>
      </rPr>
      <t>委託料等の増加が主な要因となり,収益的収支比率が悪化した。本事業はR2年度からの水道事業一本化に伴い,廃止を予定している。</t>
    </r>
    <r>
      <rPr>
        <sz val="10"/>
        <color theme="1"/>
        <rFont val="ＭＳ ゴシック"/>
        <family val="3"/>
        <charset val="128"/>
      </rPr>
      <t xml:space="preserve">
④企業債残高対給水収益比率
類似団体平均値の数値と比較すると大幅に上回っているが，H27年3月から供用を開始しており，H32年度から企業債の元金償還が始まるため，H32年度以降数値が減少する見込みである。
⑤料金回収率
平成28年度から全地区（4地区）で使用開始となっている。類似団体と比較したら良好であるが，料金回収率が100％以下であるため，今後は料金値上げ等も検討していく必要性があると考えられる。
⑥給水原価
類似団体と比較しても安価であるため現状では問題ないと考えられるが，今後も引き続き経営改善に努める。
⑦施設利用率
平成28年度から全地区（4地区）で使用開始となっている。類似団体と比較したら利用率が高い現状であるため，現状は問題ないと考えられる。今後も適切な施設規模を把握していく。
⑧有収率
100％に近づいているため現状は問題ないと考えられるが，今後は，漏水やメーター不感等になるケースも想定されることから早期発見及び早期改善に努める。</t>
    </r>
    <rPh sb="9" eb="11">
      <t>イタク</t>
    </rPh>
    <rPh sb="11" eb="12">
      <t>リョウ</t>
    </rPh>
    <rPh sb="12" eb="13">
      <t>トウ</t>
    </rPh>
    <rPh sb="14" eb="16">
      <t>ゾウカ</t>
    </rPh>
    <rPh sb="17" eb="18">
      <t>オモ</t>
    </rPh>
    <rPh sb="19" eb="21">
      <t>ヨウイン</t>
    </rPh>
    <rPh sb="25" eb="28">
      <t>シュウエキテキ</t>
    </rPh>
    <rPh sb="28" eb="30">
      <t>シュウシ</t>
    </rPh>
    <rPh sb="30" eb="32">
      <t>ヒリツ</t>
    </rPh>
    <rPh sb="33" eb="35">
      <t>アッカ</t>
    </rPh>
    <rPh sb="38" eb="39">
      <t>ホン</t>
    </rPh>
    <rPh sb="39" eb="41">
      <t>ジギョウ</t>
    </rPh>
    <rPh sb="44" eb="46">
      <t>ネンド</t>
    </rPh>
    <rPh sb="49" eb="51">
      <t>スイドウ</t>
    </rPh>
    <rPh sb="51" eb="53">
      <t>ジギョウ</t>
    </rPh>
    <rPh sb="53" eb="56">
      <t>イッポンカ</t>
    </rPh>
    <rPh sb="57" eb="58">
      <t>トモナ</t>
    </rPh>
    <rPh sb="60" eb="62">
      <t>ハイシ</t>
    </rPh>
    <rPh sb="63" eb="6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</si>
</sst>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quot;#,##0.00"/>
    <numFmt numFmtId="177" formatCode="#,##0.00;&quot;△&quot;#,##0.00;&quot;-&quot;"/>
    <numFmt numFmtId="178" formatCode="#,##0;&quot;△&quot;#,##0"/>
    <numFmt numFmtId="179" formatCode="ge"/>
  </numFmts>
  <fonts count="18"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9" fontId="0" fillId="0" borderId="2" xfId="0" applyNumberFormat="1" applyBorder="1">
      <alignment vertical="center"/>
    </xf>
    <xf numFmtId="0" fontId="6" fillId="0" borderId="0" xfId="0" applyFont="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7" fontId="0" fillId="5" borderId="2" xfId="1" applyNumberFormat="1" applyFont="1" applyFill="1" applyBorder="1" applyAlignment="1">
      <alignment vertical="center" shrinkToFit="1"/>
    </xf>
    <xf numFmtId="40" fontId="0" fillId="0" borderId="0" xfId="0" applyNumberFormat="1">
      <alignment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55.3</c:v>
                </c:pt>
                <c:pt idx="2">
                  <c:v>31.18</c:v>
                </c:pt>
                <c:pt idx="3" formatCode="#,##0.00;&quot;△&quot;#,##0.00">
                  <c:v>0</c:v>
                </c:pt>
                <c:pt idx="4" formatCode="#,##0.00;&quot;△&quot;#,##0.00">
                  <c:v>0</c:v>
                </c:pt>
              </c:numCache>
            </c:numRef>
          </c:val>
          <c:extLst>
            <c:ext xmlns:c16="http://schemas.microsoft.com/office/drawing/2014/chart" uri="{C3380CC4-5D6E-409C-BE32-E72D297353CC}">
              <c16:uniqueId val="{00000000-E319-4CBD-B44E-FDDD485AC2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1.26</c:v>
                </c:pt>
                <c:pt idx="2">
                  <c:v>0.78</c:v>
                </c:pt>
                <c:pt idx="3">
                  <c:v>0.56999999999999995</c:v>
                </c:pt>
                <c:pt idx="4">
                  <c:v>0.62</c:v>
                </c:pt>
              </c:numCache>
            </c:numRef>
          </c:val>
          <c:smooth val="0"/>
          <c:extLst>
            <c:ext xmlns:c16="http://schemas.microsoft.com/office/drawing/2014/chart" uri="{C3380CC4-5D6E-409C-BE32-E72D297353CC}">
              <c16:uniqueId val="{00000001-E319-4CBD-B44E-FDDD485AC2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54" l="0.70000000000000062" r="0.70000000000000062" t="0.7500000000000135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33.26</c:v>
                </c:pt>
                <c:pt idx="2">
                  <c:v>52.65</c:v>
                </c:pt>
                <c:pt idx="3">
                  <c:v>64.36</c:v>
                </c:pt>
                <c:pt idx="4">
                  <c:v>61.43</c:v>
                </c:pt>
              </c:numCache>
            </c:numRef>
          </c:val>
          <c:extLst>
            <c:ext xmlns:c16="http://schemas.microsoft.com/office/drawing/2014/chart" uri="{C3380CC4-5D6E-409C-BE32-E72D297353CC}">
              <c16:uniqueId val="{00000000-DD20-4F09-AABC-25363E48CB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48.7</c:v>
                </c:pt>
                <c:pt idx="2">
                  <c:v>46.9</c:v>
                </c:pt>
                <c:pt idx="3">
                  <c:v>47.95</c:v>
                </c:pt>
                <c:pt idx="4">
                  <c:v>48.26</c:v>
                </c:pt>
              </c:numCache>
            </c:numRef>
          </c:val>
          <c:smooth val="0"/>
          <c:extLst>
            <c:ext xmlns:c16="http://schemas.microsoft.com/office/drawing/2014/chart" uri="{C3380CC4-5D6E-409C-BE32-E72D297353CC}">
              <c16:uniqueId val="{00000001-DD20-4F09-AABC-25363E48CB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89.76</c:v>
                </c:pt>
                <c:pt idx="2">
                  <c:v>96.9</c:v>
                </c:pt>
                <c:pt idx="3">
                  <c:v>96.98</c:v>
                </c:pt>
                <c:pt idx="4">
                  <c:v>96.99</c:v>
                </c:pt>
              </c:numCache>
            </c:numRef>
          </c:val>
          <c:extLst>
            <c:ext xmlns:c16="http://schemas.microsoft.com/office/drawing/2014/chart" uri="{C3380CC4-5D6E-409C-BE32-E72D297353CC}">
              <c16:uniqueId val="{00000000-5628-4943-A398-AB49DA5D83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5628-4943-A398-AB49DA5D83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189.79</c:v>
                </c:pt>
                <c:pt idx="2">
                  <c:v>190.67</c:v>
                </c:pt>
                <c:pt idx="3">
                  <c:v>193.65</c:v>
                </c:pt>
                <c:pt idx="4">
                  <c:v>91.7</c:v>
                </c:pt>
              </c:numCache>
            </c:numRef>
          </c:val>
          <c:extLst>
            <c:ext xmlns:c16="http://schemas.microsoft.com/office/drawing/2014/chart" uri="{C3380CC4-5D6E-409C-BE32-E72D297353CC}">
              <c16:uniqueId val="{00000000-0011-4ECE-A5E6-91F6B1C7E7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72.03</c:v>
                </c:pt>
                <c:pt idx="2">
                  <c:v>72.11</c:v>
                </c:pt>
                <c:pt idx="3">
                  <c:v>74.05</c:v>
                </c:pt>
                <c:pt idx="4">
                  <c:v>73.25</c:v>
                </c:pt>
              </c:numCache>
            </c:numRef>
          </c:val>
          <c:smooth val="0"/>
          <c:extLst>
            <c:ext xmlns:c16="http://schemas.microsoft.com/office/drawing/2014/chart" uri="{C3380CC4-5D6E-409C-BE32-E72D297353CC}">
              <c16:uniqueId val="{00000001-0011-4ECE-A5E6-91F6B1C7E7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A-45BA-BF13-38E9EBCAE0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A-45BA-BF13-38E9EBCAE0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C-44CB-BF5D-A5250FFA8C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C-44CB-BF5D-A5250FFA8C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4-4975-A731-78FAA90254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4-4975-A731-78FAA90254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6-4209-ABB5-C0F811595D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6-4209-ABB5-C0F811595D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6999.03</c:v>
                </c:pt>
                <c:pt idx="2">
                  <c:v>5618.13</c:v>
                </c:pt>
                <c:pt idx="3">
                  <c:v>4586.51</c:v>
                </c:pt>
                <c:pt idx="4">
                  <c:v>4754.6499999999996</c:v>
                </c:pt>
              </c:numCache>
            </c:numRef>
          </c:val>
          <c:extLst>
            <c:ext xmlns:c16="http://schemas.microsoft.com/office/drawing/2014/chart" uri="{C3380CC4-5D6E-409C-BE32-E72D297353CC}">
              <c16:uniqueId val="{00000000-D57D-4D92-9875-A469778364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1510.14</c:v>
                </c:pt>
                <c:pt idx="2">
                  <c:v>1595.62</c:v>
                </c:pt>
                <c:pt idx="3">
                  <c:v>1302.33</c:v>
                </c:pt>
                <c:pt idx="4">
                  <c:v>1274.21</c:v>
                </c:pt>
              </c:numCache>
            </c:numRef>
          </c:val>
          <c:smooth val="0"/>
          <c:extLst>
            <c:ext xmlns:c16="http://schemas.microsoft.com/office/drawing/2014/chart" uri="{C3380CC4-5D6E-409C-BE32-E72D297353CC}">
              <c16:uniqueId val="{00000001-D57D-4D92-9875-A469778364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46.57</c:v>
                </c:pt>
                <c:pt idx="2">
                  <c:v>70.150000000000006</c:v>
                </c:pt>
                <c:pt idx="3">
                  <c:v>84.45</c:v>
                </c:pt>
                <c:pt idx="4">
                  <c:v>70</c:v>
                </c:pt>
              </c:numCache>
            </c:numRef>
          </c:val>
          <c:extLst>
            <c:ext xmlns:c16="http://schemas.microsoft.com/office/drawing/2014/chart" uri="{C3380CC4-5D6E-409C-BE32-E72D297353CC}">
              <c16:uniqueId val="{00000000-BE50-489E-BC05-C00093C070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22.67</c:v>
                </c:pt>
                <c:pt idx="2">
                  <c:v>37.92</c:v>
                </c:pt>
                <c:pt idx="3">
                  <c:v>40.89</c:v>
                </c:pt>
                <c:pt idx="4">
                  <c:v>41.25</c:v>
                </c:pt>
              </c:numCache>
            </c:numRef>
          </c:val>
          <c:smooth val="0"/>
          <c:extLst>
            <c:ext xmlns:c16="http://schemas.microsoft.com/office/drawing/2014/chart" uri="{C3380CC4-5D6E-409C-BE32-E72D297353CC}">
              <c16:uniqueId val="{00000001-BE50-489E-BC05-C00093C070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321.58</c:v>
                </c:pt>
                <c:pt idx="2">
                  <c:v>218.76</c:v>
                </c:pt>
                <c:pt idx="3">
                  <c:v>181.96</c:v>
                </c:pt>
                <c:pt idx="4">
                  <c:v>221.84</c:v>
                </c:pt>
              </c:numCache>
            </c:numRef>
          </c:val>
          <c:extLst>
            <c:ext xmlns:c16="http://schemas.microsoft.com/office/drawing/2014/chart" uri="{C3380CC4-5D6E-409C-BE32-E72D297353CC}">
              <c16:uniqueId val="{00000000-0026-45AF-BF72-ED4E0CDA05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789.62</c:v>
                </c:pt>
                <c:pt idx="2">
                  <c:v>423.18</c:v>
                </c:pt>
                <c:pt idx="3">
                  <c:v>383.2</c:v>
                </c:pt>
                <c:pt idx="4">
                  <c:v>383.25</c:v>
                </c:pt>
              </c:numCache>
            </c:numRef>
          </c:val>
          <c:smooth val="0"/>
          <c:extLst>
            <c:ext xmlns:c16="http://schemas.microsoft.com/office/drawing/2014/chart" uri="{C3380CC4-5D6E-409C-BE32-E72D297353CC}">
              <c16:uniqueId val="{00000001-0026-45AF-BF72-ED4E0CDA05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【75.60】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【1,074.14】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【73.77】</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【55.95】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【296.40】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曽於市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4</v>
      </c>
      <c r="C7" s="44"/>
      <c r="D7" s="44"/>
      <c r="E7" s="44"/>
      <c r="F7" s="44"/>
      <c r="G7" s="44"/>
      <c r="H7" s="44"/>
      <c r="I7" s="44" t="s">
        <v>10</v>
      </c>
      <c r="J7" s="44"/>
      <c r="K7" s="44"/>
      <c r="L7" s="44"/>
      <c r="M7" s="44"/>
      <c r="N7" s="44"/>
      <c r="O7" s="44"/>
      <c r="P7" s="44" t="s">
        <v>3</v>
      </c>
      <c r="Q7" s="44"/>
      <c r="R7" s="44"/>
      <c r="S7" s="44"/>
      <c r="T7" s="44"/>
      <c r="U7" s="44"/>
      <c r="V7" s="44"/>
      <c r="W7" s="44" t="s">
        <v>11</v>
      </c>
      <c r="X7" s="44"/>
      <c r="Y7" s="44"/>
      <c r="Z7" s="44"/>
      <c r="AA7" s="44"/>
      <c r="AB7" s="44"/>
      <c r="AC7" s="44"/>
      <c r="AD7" s="44" t="s">
        <v>17</v>
      </c>
      <c r="AE7" s="44"/>
      <c r="AF7" s="44"/>
      <c r="AG7" s="44"/>
      <c r="AH7" s="44"/>
      <c r="AI7" s="44"/>
      <c r="AJ7" s="44"/>
      <c r="AK7" s="2"/>
      <c r="AL7" s="44" t="s">
        <v>14</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6" t="s">
        <v>19</v>
      </c>
      <c r="BM7" s="17"/>
      <c r="BN7" s="17"/>
      <c r="BO7" s="17"/>
      <c r="BP7" s="17"/>
      <c r="BQ7" s="17"/>
      <c r="BR7" s="17"/>
      <c r="BS7" s="17"/>
      <c r="BT7" s="17"/>
      <c r="BU7" s="17"/>
      <c r="BV7" s="17"/>
      <c r="BW7" s="17"/>
      <c r="BX7" s="17"/>
      <c r="BY7" s="24"/>
    </row>
    <row r="8" spans="1:78" ht="18.75" customHeight="1" x14ac:dyDescent="0.15">
      <c r="A8" s="2"/>
      <c r="B8" s="45" t="str">
        <f>データ!$I$6</f>
        <v>法非適用</v>
      </c>
      <c r="C8" s="45"/>
      <c r="D8" s="45"/>
      <c r="E8" s="45"/>
      <c r="F8" s="45"/>
      <c r="G8" s="45"/>
      <c r="H8" s="45"/>
      <c r="I8" s="45" t="str">
        <f>データ!$J$6</f>
        <v>水道事業</v>
      </c>
      <c r="J8" s="45"/>
      <c r="K8" s="45"/>
      <c r="L8" s="45"/>
      <c r="M8" s="45"/>
      <c r="N8" s="45"/>
      <c r="O8" s="45"/>
      <c r="P8" s="45" t="str">
        <f>データ!$K$6</f>
        <v>簡易水道事業</v>
      </c>
      <c r="Q8" s="45"/>
      <c r="R8" s="45"/>
      <c r="S8" s="45"/>
      <c r="T8" s="45"/>
      <c r="U8" s="45"/>
      <c r="V8" s="45"/>
      <c r="W8" s="45" t="str">
        <f>データ!$L$6</f>
        <v>D4</v>
      </c>
      <c r="X8" s="45"/>
      <c r="Y8" s="45"/>
      <c r="Z8" s="45"/>
      <c r="AA8" s="45"/>
      <c r="AB8" s="45"/>
      <c r="AC8" s="45"/>
      <c r="AD8" s="45" t="str">
        <f>データ!$M$6</f>
        <v>非設置</v>
      </c>
      <c r="AE8" s="45"/>
      <c r="AF8" s="45"/>
      <c r="AG8" s="45"/>
      <c r="AH8" s="45"/>
      <c r="AI8" s="45"/>
      <c r="AJ8" s="45"/>
      <c r="AK8" s="2"/>
      <c r="AL8" s="46">
        <f>データ!$R$6</f>
        <v>36207</v>
      </c>
      <c r="AM8" s="46"/>
      <c r="AN8" s="46"/>
      <c r="AO8" s="46"/>
      <c r="AP8" s="46"/>
      <c r="AQ8" s="46"/>
      <c r="AR8" s="46"/>
      <c r="AS8" s="46"/>
      <c r="AT8" s="47">
        <f>データ!$S$6</f>
        <v>390.11</v>
      </c>
      <c r="AU8" s="47"/>
      <c r="AV8" s="47"/>
      <c r="AW8" s="47"/>
      <c r="AX8" s="47"/>
      <c r="AY8" s="47"/>
      <c r="AZ8" s="47"/>
      <c r="BA8" s="47"/>
      <c r="BB8" s="47">
        <f>データ!$T$6</f>
        <v>92.81</v>
      </c>
      <c r="BC8" s="47"/>
      <c r="BD8" s="47"/>
      <c r="BE8" s="47"/>
      <c r="BF8" s="47"/>
      <c r="BG8" s="47"/>
      <c r="BH8" s="47"/>
      <c r="BI8" s="47"/>
      <c r="BJ8" s="3"/>
      <c r="BK8" s="3"/>
      <c r="BL8" s="48" t="s">
        <v>9</v>
      </c>
      <c r="BM8" s="49"/>
      <c r="BN8" s="18" t="s">
        <v>21</v>
      </c>
      <c r="BO8" s="21"/>
      <c r="BP8" s="21"/>
      <c r="BQ8" s="21"/>
      <c r="BR8" s="21"/>
      <c r="BS8" s="21"/>
      <c r="BT8" s="21"/>
      <c r="BU8" s="21"/>
      <c r="BV8" s="21"/>
      <c r="BW8" s="21"/>
      <c r="BX8" s="21"/>
      <c r="BY8" s="25"/>
    </row>
    <row r="9" spans="1:78" ht="18.75" customHeight="1" x14ac:dyDescent="0.15">
      <c r="A9" s="2"/>
      <c r="B9" s="44" t="s">
        <v>23</v>
      </c>
      <c r="C9" s="44"/>
      <c r="D9" s="44"/>
      <c r="E9" s="44"/>
      <c r="F9" s="44"/>
      <c r="G9" s="44"/>
      <c r="H9" s="44"/>
      <c r="I9" s="44" t="s">
        <v>24</v>
      </c>
      <c r="J9" s="44"/>
      <c r="K9" s="44"/>
      <c r="L9" s="44"/>
      <c r="M9" s="44"/>
      <c r="N9" s="44"/>
      <c r="O9" s="44"/>
      <c r="P9" s="44" t="s">
        <v>25</v>
      </c>
      <c r="Q9" s="44"/>
      <c r="R9" s="44"/>
      <c r="S9" s="44"/>
      <c r="T9" s="44"/>
      <c r="U9" s="44"/>
      <c r="V9" s="44"/>
      <c r="W9" s="44" t="s">
        <v>22</v>
      </c>
      <c r="X9" s="44"/>
      <c r="Y9" s="44"/>
      <c r="Z9" s="44"/>
      <c r="AA9" s="44"/>
      <c r="AB9" s="44"/>
      <c r="AC9" s="44"/>
      <c r="AD9" s="2"/>
      <c r="AE9" s="2"/>
      <c r="AF9" s="2"/>
      <c r="AG9" s="2"/>
      <c r="AH9" s="3"/>
      <c r="AI9" s="2"/>
      <c r="AJ9" s="2"/>
      <c r="AK9" s="2"/>
      <c r="AL9" s="44" t="s">
        <v>30</v>
      </c>
      <c r="AM9" s="44"/>
      <c r="AN9" s="44"/>
      <c r="AO9" s="44"/>
      <c r="AP9" s="44"/>
      <c r="AQ9" s="44"/>
      <c r="AR9" s="44"/>
      <c r="AS9" s="44"/>
      <c r="AT9" s="44" t="s">
        <v>32</v>
      </c>
      <c r="AU9" s="44"/>
      <c r="AV9" s="44"/>
      <c r="AW9" s="44"/>
      <c r="AX9" s="44"/>
      <c r="AY9" s="44"/>
      <c r="AZ9" s="44"/>
      <c r="BA9" s="44"/>
      <c r="BB9" s="44" t="s">
        <v>13</v>
      </c>
      <c r="BC9" s="44"/>
      <c r="BD9" s="44"/>
      <c r="BE9" s="44"/>
      <c r="BF9" s="44"/>
      <c r="BG9" s="44"/>
      <c r="BH9" s="44"/>
      <c r="BI9" s="44"/>
      <c r="BJ9" s="3"/>
      <c r="BK9" s="3"/>
      <c r="BL9" s="50" t="s">
        <v>33</v>
      </c>
      <c r="BM9" s="51"/>
      <c r="BN9" s="19" t="s">
        <v>35</v>
      </c>
      <c r="BO9" s="22"/>
      <c r="BP9" s="22"/>
      <c r="BQ9" s="22"/>
      <c r="BR9" s="22"/>
      <c r="BS9" s="22"/>
      <c r="BT9" s="22"/>
      <c r="BU9" s="22"/>
      <c r="BV9" s="22"/>
      <c r="BW9" s="22"/>
      <c r="BX9" s="22"/>
      <c r="BY9" s="2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1.94</v>
      </c>
      <c r="Q10" s="47"/>
      <c r="R10" s="47"/>
      <c r="S10" s="47"/>
      <c r="T10" s="47"/>
      <c r="U10" s="47"/>
      <c r="V10" s="47"/>
      <c r="W10" s="46">
        <f>データ!$Q$6</f>
        <v>2910</v>
      </c>
      <c r="X10" s="46"/>
      <c r="Y10" s="46"/>
      <c r="Z10" s="46"/>
      <c r="AA10" s="46"/>
      <c r="AB10" s="46"/>
      <c r="AC10" s="46"/>
      <c r="AD10" s="2"/>
      <c r="AE10" s="2"/>
      <c r="AF10" s="2"/>
      <c r="AG10" s="2"/>
      <c r="AH10" s="2"/>
      <c r="AI10" s="2"/>
      <c r="AJ10" s="2"/>
      <c r="AK10" s="2"/>
      <c r="AL10" s="46">
        <f>データ!$U$6</f>
        <v>696</v>
      </c>
      <c r="AM10" s="46"/>
      <c r="AN10" s="46"/>
      <c r="AO10" s="46"/>
      <c r="AP10" s="46"/>
      <c r="AQ10" s="46"/>
      <c r="AR10" s="46"/>
      <c r="AS10" s="46"/>
      <c r="AT10" s="47">
        <f>データ!$V$6</f>
        <v>1.9</v>
      </c>
      <c r="AU10" s="47"/>
      <c r="AV10" s="47"/>
      <c r="AW10" s="47"/>
      <c r="AX10" s="47"/>
      <c r="AY10" s="47"/>
      <c r="AZ10" s="47"/>
      <c r="BA10" s="47"/>
      <c r="BB10" s="47">
        <f>データ!$W$6</f>
        <v>366.32</v>
      </c>
      <c r="BC10" s="47"/>
      <c r="BD10" s="47"/>
      <c r="BE10" s="47"/>
      <c r="BF10" s="47"/>
      <c r="BG10" s="47"/>
      <c r="BH10" s="47"/>
      <c r="BI10" s="47"/>
      <c r="BJ10" s="2"/>
      <c r="BK10" s="2"/>
      <c r="BL10" s="52" t="s">
        <v>37</v>
      </c>
      <c r="BM10" s="53"/>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40</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42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75" t="s">
        <v>107</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75"/>
      <c r="BM55" s="76"/>
      <c r="BN55" s="76"/>
      <c r="BO55" s="76"/>
      <c r="BP55" s="76"/>
      <c r="BQ55" s="76"/>
      <c r="BR55" s="76"/>
      <c r="BS55" s="76"/>
      <c r="BT55" s="76"/>
      <c r="BU55" s="76"/>
      <c r="BV55" s="76"/>
      <c r="BW55" s="76"/>
      <c r="BX55" s="76"/>
      <c r="BY55" s="76"/>
      <c r="BZ55" s="77"/>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75"/>
      <c r="BM56" s="76"/>
      <c r="BN56" s="76"/>
      <c r="BO56" s="76"/>
      <c r="BP56" s="76"/>
      <c r="BQ56" s="76"/>
      <c r="BR56" s="76"/>
      <c r="BS56" s="76"/>
      <c r="BT56" s="76"/>
      <c r="BU56" s="76"/>
      <c r="BV56" s="76"/>
      <c r="BW56" s="76"/>
      <c r="BX56" s="76"/>
      <c r="BY56" s="76"/>
      <c r="BZ56" s="77"/>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75"/>
      <c r="BM59" s="76"/>
      <c r="BN59" s="76"/>
      <c r="BO59" s="76"/>
      <c r="BP59" s="76"/>
      <c r="BQ59" s="76"/>
      <c r="BR59" s="76"/>
      <c r="BS59" s="76"/>
      <c r="BT59" s="76"/>
      <c r="BU59" s="76"/>
      <c r="BV59" s="76"/>
      <c r="BW59" s="76"/>
      <c r="BX59" s="76"/>
      <c r="BY59" s="76"/>
      <c r="BZ59" s="77"/>
    </row>
    <row r="60" spans="1:78" ht="13.5" customHeight="1" x14ac:dyDescent="0.15">
      <c r="A60" s="2"/>
      <c r="B60" s="60" t="s">
        <v>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5"/>
      <c r="BM60" s="76"/>
      <c r="BN60" s="76"/>
      <c r="BO60" s="76"/>
      <c r="BP60" s="76"/>
      <c r="BQ60" s="76"/>
      <c r="BR60" s="76"/>
      <c r="BS60" s="76"/>
      <c r="BT60" s="76"/>
      <c r="BU60" s="76"/>
      <c r="BV60" s="76"/>
      <c r="BW60" s="76"/>
      <c r="BX60" s="76"/>
      <c r="BY60" s="76"/>
      <c r="BZ60" s="77"/>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63" t="s">
        <v>6</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75" t="s">
        <v>106</v>
      </c>
      <c r="BM66" s="76"/>
      <c r="BN66" s="76"/>
      <c r="BO66" s="76"/>
      <c r="BP66" s="76"/>
      <c r="BQ66" s="76"/>
      <c r="BR66" s="76"/>
      <c r="BS66" s="76"/>
      <c r="BT66" s="76"/>
      <c r="BU66" s="76"/>
      <c r="BV66" s="76"/>
      <c r="BW66" s="76"/>
      <c r="BX66" s="76"/>
      <c r="BY66" s="76"/>
      <c r="BZ66" s="7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75"/>
      <c r="BM67" s="76"/>
      <c r="BN67" s="76"/>
      <c r="BO67" s="76"/>
      <c r="BP67" s="76"/>
      <c r="BQ67" s="76"/>
      <c r="BR67" s="76"/>
      <c r="BS67" s="76"/>
      <c r="BT67" s="76"/>
      <c r="BU67" s="76"/>
      <c r="BV67" s="76"/>
      <c r="BW67" s="76"/>
      <c r="BX67" s="76"/>
      <c r="BY67" s="76"/>
      <c r="BZ67" s="7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75"/>
      <c r="BM68" s="76"/>
      <c r="BN68" s="76"/>
      <c r="BO68" s="76"/>
      <c r="BP68" s="76"/>
      <c r="BQ68" s="76"/>
      <c r="BR68" s="76"/>
      <c r="BS68" s="76"/>
      <c r="BT68" s="76"/>
      <c r="BU68" s="76"/>
      <c r="BV68" s="76"/>
      <c r="BW68" s="76"/>
      <c r="BX68" s="76"/>
      <c r="BY68" s="76"/>
      <c r="BZ68" s="7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75"/>
      <c r="BM69" s="76"/>
      <c r="BN69" s="76"/>
      <c r="BO69" s="76"/>
      <c r="BP69" s="76"/>
      <c r="BQ69" s="76"/>
      <c r="BR69" s="76"/>
      <c r="BS69" s="76"/>
      <c r="BT69" s="76"/>
      <c r="BU69" s="76"/>
      <c r="BV69" s="76"/>
      <c r="BW69" s="76"/>
      <c r="BX69" s="76"/>
      <c r="BY69" s="76"/>
      <c r="BZ69" s="7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75"/>
      <c r="BM70" s="76"/>
      <c r="BN70" s="76"/>
      <c r="BO70" s="76"/>
      <c r="BP70" s="76"/>
      <c r="BQ70" s="76"/>
      <c r="BR70" s="76"/>
      <c r="BS70" s="76"/>
      <c r="BT70" s="76"/>
      <c r="BU70" s="76"/>
      <c r="BV70" s="76"/>
      <c r="BW70" s="76"/>
      <c r="BX70" s="76"/>
      <c r="BY70" s="76"/>
      <c r="BZ70" s="7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75"/>
      <c r="BM71" s="76"/>
      <c r="BN71" s="76"/>
      <c r="BO71" s="76"/>
      <c r="BP71" s="76"/>
      <c r="BQ71" s="76"/>
      <c r="BR71" s="76"/>
      <c r="BS71" s="76"/>
      <c r="BT71" s="76"/>
      <c r="BU71" s="76"/>
      <c r="BV71" s="76"/>
      <c r="BW71" s="76"/>
      <c r="BX71" s="76"/>
      <c r="BY71" s="76"/>
      <c r="BZ71" s="7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75"/>
      <c r="BM72" s="76"/>
      <c r="BN72" s="76"/>
      <c r="BO72" s="76"/>
      <c r="BP72" s="76"/>
      <c r="BQ72" s="76"/>
      <c r="BR72" s="76"/>
      <c r="BS72" s="76"/>
      <c r="BT72" s="76"/>
      <c r="BU72" s="76"/>
      <c r="BV72" s="76"/>
      <c r="BW72" s="76"/>
      <c r="BX72" s="76"/>
      <c r="BY72" s="76"/>
      <c r="BZ72" s="7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75"/>
      <c r="BM73" s="76"/>
      <c r="BN73" s="76"/>
      <c r="BO73" s="76"/>
      <c r="BP73" s="76"/>
      <c r="BQ73" s="76"/>
      <c r="BR73" s="76"/>
      <c r="BS73" s="76"/>
      <c r="BT73" s="76"/>
      <c r="BU73" s="76"/>
      <c r="BV73" s="76"/>
      <c r="BW73" s="76"/>
      <c r="BX73" s="76"/>
      <c r="BY73" s="76"/>
      <c r="BZ73" s="7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75"/>
      <c r="BM74" s="76"/>
      <c r="BN74" s="76"/>
      <c r="BO74" s="76"/>
      <c r="BP74" s="76"/>
      <c r="BQ74" s="76"/>
      <c r="BR74" s="76"/>
      <c r="BS74" s="76"/>
      <c r="BT74" s="76"/>
      <c r="BU74" s="76"/>
      <c r="BV74" s="76"/>
      <c r="BW74" s="76"/>
      <c r="BX74" s="76"/>
      <c r="BY74" s="76"/>
      <c r="BZ74" s="7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75"/>
      <c r="BM75" s="76"/>
      <c r="BN75" s="76"/>
      <c r="BO75" s="76"/>
      <c r="BP75" s="76"/>
      <c r="BQ75" s="76"/>
      <c r="BR75" s="76"/>
      <c r="BS75" s="76"/>
      <c r="BT75" s="76"/>
      <c r="BU75" s="76"/>
      <c r="BV75" s="76"/>
      <c r="BW75" s="76"/>
      <c r="BX75" s="76"/>
      <c r="BY75" s="76"/>
      <c r="BZ75" s="7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75"/>
      <c r="BM76" s="76"/>
      <c r="BN76" s="76"/>
      <c r="BO76" s="76"/>
      <c r="BP76" s="76"/>
      <c r="BQ76" s="76"/>
      <c r="BR76" s="76"/>
      <c r="BS76" s="76"/>
      <c r="BT76" s="76"/>
      <c r="BU76" s="76"/>
      <c r="BV76" s="76"/>
      <c r="BW76" s="76"/>
      <c r="BX76" s="76"/>
      <c r="BY76" s="76"/>
      <c r="BZ76" s="7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75"/>
      <c r="BM77" s="76"/>
      <c r="BN77" s="76"/>
      <c r="BO77" s="76"/>
      <c r="BP77" s="76"/>
      <c r="BQ77" s="76"/>
      <c r="BR77" s="76"/>
      <c r="BS77" s="76"/>
      <c r="BT77" s="76"/>
      <c r="BU77" s="76"/>
      <c r="BV77" s="76"/>
      <c r="BW77" s="76"/>
      <c r="BX77" s="76"/>
      <c r="BY77" s="76"/>
      <c r="BZ77" s="7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75"/>
      <c r="BM78" s="76"/>
      <c r="BN78" s="76"/>
      <c r="BO78" s="76"/>
      <c r="BP78" s="76"/>
      <c r="BQ78" s="76"/>
      <c r="BR78" s="76"/>
      <c r="BS78" s="76"/>
      <c r="BT78" s="76"/>
      <c r="BU78" s="76"/>
      <c r="BV78" s="76"/>
      <c r="BW78" s="76"/>
      <c r="BX78" s="76"/>
      <c r="BY78" s="76"/>
      <c r="BZ78" s="77"/>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75"/>
      <c r="BM79" s="76"/>
      <c r="BN79" s="76"/>
      <c r="BO79" s="76"/>
      <c r="BP79" s="76"/>
      <c r="BQ79" s="76"/>
      <c r="BR79" s="76"/>
      <c r="BS79" s="76"/>
      <c r="BT79" s="76"/>
      <c r="BU79" s="76"/>
      <c r="BV79" s="76"/>
      <c r="BW79" s="76"/>
      <c r="BX79" s="76"/>
      <c r="BY79" s="76"/>
      <c r="BZ79" s="77"/>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75"/>
      <c r="BM80" s="76"/>
      <c r="BN80" s="76"/>
      <c r="BO80" s="76"/>
      <c r="BP80" s="76"/>
      <c r="BQ80" s="76"/>
      <c r="BR80" s="76"/>
      <c r="BS80" s="76"/>
      <c r="BT80" s="76"/>
      <c r="BU80" s="76"/>
      <c r="BV80" s="76"/>
      <c r="BW80" s="76"/>
      <c r="BX80" s="76"/>
      <c r="BY80" s="76"/>
      <c r="BZ80" s="7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75"/>
      <c r="BM81" s="76"/>
      <c r="BN81" s="76"/>
      <c r="BO81" s="76"/>
      <c r="BP81" s="76"/>
      <c r="BQ81" s="76"/>
      <c r="BR81" s="76"/>
      <c r="BS81" s="76"/>
      <c r="BT81" s="76"/>
      <c r="BU81" s="76"/>
      <c r="BV81" s="76"/>
      <c r="BW81" s="76"/>
      <c r="BX81" s="76"/>
      <c r="BY81" s="76"/>
      <c r="BZ81" s="7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8"/>
      <c r="BM82" s="79"/>
      <c r="BN82" s="79"/>
      <c r="BO82" s="79"/>
      <c r="BP82" s="79"/>
      <c r="BQ82" s="79"/>
      <c r="BR82" s="79"/>
      <c r="BS82" s="79"/>
      <c r="BT82" s="79"/>
      <c r="BU82" s="79"/>
      <c r="BV82" s="79"/>
      <c r="BW82" s="79"/>
      <c r="BX82" s="79"/>
      <c r="BY82" s="79"/>
      <c r="BZ82" s="80"/>
    </row>
    <row r="83" spans="1:78" x14ac:dyDescent="0.15">
      <c r="C83" s="12"/>
    </row>
    <row r="84" spans="1:78" hidden="1" x14ac:dyDescent="0.15">
      <c r="B84" s="6" t="s">
        <v>46</v>
      </c>
      <c r="C84" s="6"/>
      <c r="D84" s="6"/>
      <c r="E84" s="6" t="s">
        <v>48</v>
      </c>
      <c r="F84" s="6" t="s">
        <v>50</v>
      </c>
      <c r="G84" s="6" t="s">
        <v>51</v>
      </c>
      <c r="H84" s="6" t="s">
        <v>44</v>
      </c>
      <c r="I84" s="6" t="s">
        <v>5</v>
      </c>
      <c r="J84" s="6" t="s">
        <v>28</v>
      </c>
      <c r="K84" s="6" t="s">
        <v>52</v>
      </c>
      <c r="L84" s="6" t="s">
        <v>54</v>
      </c>
      <c r="M84" s="6" t="s">
        <v>34</v>
      </c>
      <c r="N84" s="6" t="s">
        <v>55</v>
      </c>
      <c r="O84" s="6" t="s">
        <v>57</v>
      </c>
    </row>
    <row r="85" spans="1:78" hidden="1" x14ac:dyDescent="0.15">
      <c r="B85" s="6"/>
      <c r="C85" s="6"/>
      <c r="D85" s="6"/>
      <c r="E85" s="6" t="str">
        <f>データ!AH6</f>
        <v>【75.60】</v>
      </c>
      <c r="F85" s="6" t="s">
        <v>39</v>
      </c>
      <c r="G85" s="6" t="s">
        <v>39</v>
      </c>
      <c r="H85" s="6" t="str">
        <f>データ!BO6</f>
        <v>【1,074.14】</v>
      </c>
      <c r="I85" s="6" t="str">
        <f>データ!BZ6</f>
        <v>【54.36】</v>
      </c>
      <c r="J85" s="6" t="str">
        <f>データ!CK6</f>
        <v>【296.40】</v>
      </c>
      <c r="K85" s="6" t="str">
        <f>データ!CV6</f>
        <v>【55.95】</v>
      </c>
      <c r="L85" s="6" t="str">
        <f>データ!DG6</f>
        <v>【73.77】</v>
      </c>
      <c r="M85" s="6" t="s">
        <v>39</v>
      </c>
      <c r="N85" s="6" t="s">
        <v>39</v>
      </c>
      <c r="O85" s="6" t="str">
        <f>データ!EN6</f>
        <v>【0.54】</v>
      </c>
    </row>
  </sheetData>
  <sheetProtection algorithmName="SHA-512" hashValue="T89L/U7Mc+mUtghTTOpwEM/dX9VjK7eT/2sIrvbofXKllpn1AKw8+bojfWW5WlcNhQYmu+wYqMjTvN76apImjA==" saltValue="zwZiEzdllNCSm39L6oz/D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16</v>
      </c>
      <c r="D3" s="31" t="s">
        <v>59</v>
      </c>
      <c r="E3" s="31" t="s">
        <v>61</v>
      </c>
      <c r="F3" s="31" t="s">
        <v>60</v>
      </c>
      <c r="G3" s="31" t="s">
        <v>27</v>
      </c>
      <c r="H3" s="83" t="s">
        <v>31</v>
      </c>
      <c r="I3" s="84"/>
      <c r="J3" s="84"/>
      <c r="K3" s="84"/>
      <c r="L3" s="84"/>
      <c r="M3" s="84"/>
      <c r="N3" s="84"/>
      <c r="O3" s="84"/>
      <c r="P3" s="84"/>
      <c r="Q3" s="84"/>
      <c r="R3" s="84"/>
      <c r="S3" s="84"/>
      <c r="T3" s="84"/>
      <c r="U3" s="84"/>
      <c r="V3" s="84"/>
      <c r="W3" s="85"/>
      <c r="X3" s="81" t="s">
        <v>56</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62</v>
      </c>
      <c r="B4" s="32"/>
      <c r="C4" s="32"/>
      <c r="D4" s="32"/>
      <c r="E4" s="32"/>
      <c r="F4" s="32"/>
      <c r="G4" s="32"/>
      <c r="H4" s="86"/>
      <c r="I4" s="87"/>
      <c r="J4" s="87"/>
      <c r="K4" s="87"/>
      <c r="L4" s="87"/>
      <c r="M4" s="87"/>
      <c r="N4" s="87"/>
      <c r="O4" s="87"/>
      <c r="P4" s="87"/>
      <c r="Q4" s="87"/>
      <c r="R4" s="87"/>
      <c r="S4" s="87"/>
      <c r="T4" s="87"/>
      <c r="U4" s="87"/>
      <c r="V4" s="87"/>
      <c r="W4" s="88"/>
      <c r="X4" s="82" t="s">
        <v>26</v>
      </c>
      <c r="Y4" s="82"/>
      <c r="Z4" s="82"/>
      <c r="AA4" s="82"/>
      <c r="AB4" s="82"/>
      <c r="AC4" s="82"/>
      <c r="AD4" s="82"/>
      <c r="AE4" s="82"/>
      <c r="AF4" s="82"/>
      <c r="AG4" s="82"/>
      <c r="AH4" s="82"/>
      <c r="AI4" s="82" t="s">
        <v>47</v>
      </c>
      <c r="AJ4" s="82"/>
      <c r="AK4" s="82"/>
      <c r="AL4" s="82"/>
      <c r="AM4" s="82"/>
      <c r="AN4" s="82"/>
      <c r="AO4" s="82"/>
      <c r="AP4" s="82"/>
      <c r="AQ4" s="82"/>
      <c r="AR4" s="82"/>
      <c r="AS4" s="82"/>
      <c r="AT4" s="82" t="s">
        <v>41</v>
      </c>
      <c r="AU4" s="82"/>
      <c r="AV4" s="82"/>
      <c r="AW4" s="82"/>
      <c r="AX4" s="82"/>
      <c r="AY4" s="82"/>
      <c r="AZ4" s="82"/>
      <c r="BA4" s="82"/>
      <c r="BB4" s="82"/>
      <c r="BC4" s="82"/>
      <c r="BD4" s="82"/>
      <c r="BE4" s="82" t="s">
        <v>64</v>
      </c>
      <c r="BF4" s="82"/>
      <c r="BG4" s="82"/>
      <c r="BH4" s="82"/>
      <c r="BI4" s="82"/>
      <c r="BJ4" s="82"/>
      <c r="BK4" s="82"/>
      <c r="BL4" s="82"/>
      <c r="BM4" s="82"/>
      <c r="BN4" s="82"/>
      <c r="BO4" s="82"/>
      <c r="BP4" s="82" t="s">
        <v>36</v>
      </c>
      <c r="BQ4" s="82"/>
      <c r="BR4" s="82"/>
      <c r="BS4" s="82"/>
      <c r="BT4" s="82"/>
      <c r="BU4" s="82"/>
      <c r="BV4" s="82"/>
      <c r="BW4" s="82"/>
      <c r="BX4" s="82"/>
      <c r="BY4" s="82"/>
      <c r="BZ4" s="82"/>
      <c r="CA4" s="82" t="s">
        <v>65</v>
      </c>
      <c r="CB4" s="82"/>
      <c r="CC4" s="82"/>
      <c r="CD4" s="82"/>
      <c r="CE4" s="82"/>
      <c r="CF4" s="82"/>
      <c r="CG4" s="82"/>
      <c r="CH4" s="82"/>
      <c r="CI4" s="82"/>
      <c r="CJ4" s="82"/>
      <c r="CK4" s="82"/>
      <c r="CL4" s="82" t="s">
        <v>1</v>
      </c>
      <c r="CM4" s="82"/>
      <c r="CN4" s="82"/>
      <c r="CO4" s="82"/>
      <c r="CP4" s="82"/>
      <c r="CQ4" s="82"/>
      <c r="CR4" s="82"/>
      <c r="CS4" s="82"/>
      <c r="CT4" s="82"/>
      <c r="CU4" s="82"/>
      <c r="CV4" s="82"/>
      <c r="CW4" s="82" t="s">
        <v>66</v>
      </c>
      <c r="CX4" s="82"/>
      <c r="CY4" s="82"/>
      <c r="CZ4" s="82"/>
      <c r="DA4" s="82"/>
      <c r="DB4" s="82"/>
      <c r="DC4" s="82"/>
      <c r="DD4" s="82"/>
      <c r="DE4" s="82"/>
      <c r="DF4" s="82"/>
      <c r="DG4" s="82"/>
      <c r="DH4" s="82" t="s">
        <v>67</v>
      </c>
      <c r="DI4" s="82"/>
      <c r="DJ4" s="82"/>
      <c r="DK4" s="82"/>
      <c r="DL4" s="82"/>
      <c r="DM4" s="82"/>
      <c r="DN4" s="82"/>
      <c r="DO4" s="82"/>
      <c r="DP4" s="82"/>
      <c r="DQ4" s="82"/>
      <c r="DR4" s="82"/>
      <c r="DS4" s="82" t="s">
        <v>63</v>
      </c>
      <c r="DT4" s="82"/>
      <c r="DU4" s="82"/>
      <c r="DV4" s="82"/>
      <c r="DW4" s="82"/>
      <c r="DX4" s="82"/>
      <c r="DY4" s="82"/>
      <c r="DZ4" s="82"/>
      <c r="EA4" s="82"/>
      <c r="EB4" s="82"/>
      <c r="EC4" s="82"/>
      <c r="ED4" s="82" t="s">
        <v>68</v>
      </c>
      <c r="EE4" s="82"/>
      <c r="EF4" s="82"/>
      <c r="EG4" s="82"/>
      <c r="EH4" s="82"/>
      <c r="EI4" s="82"/>
      <c r="EJ4" s="82"/>
      <c r="EK4" s="82"/>
      <c r="EL4" s="82"/>
      <c r="EM4" s="82"/>
      <c r="EN4" s="82"/>
    </row>
    <row r="5" spans="1:144" x14ac:dyDescent="0.15">
      <c r="A5" s="29" t="s">
        <v>29</v>
      </c>
      <c r="B5" s="33"/>
      <c r="C5" s="33"/>
      <c r="D5" s="33"/>
      <c r="E5" s="33"/>
      <c r="F5" s="33"/>
      <c r="G5" s="33"/>
      <c r="H5" s="38" t="s">
        <v>15</v>
      </c>
      <c r="I5" s="38" t="s">
        <v>69</v>
      </c>
      <c r="J5" s="38" t="s">
        <v>70</v>
      </c>
      <c r="K5" s="38" t="s">
        <v>71</v>
      </c>
      <c r="L5" s="38" t="s">
        <v>72</v>
      </c>
      <c r="M5" s="38" t="s">
        <v>73</v>
      </c>
      <c r="N5" s="38" t="s">
        <v>74</v>
      </c>
      <c r="O5" s="38" t="s">
        <v>75</v>
      </c>
      <c r="P5" s="38" t="s">
        <v>76</v>
      </c>
      <c r="Q5" s="38" t="s">
        <v>77</v>
      </c>
      <c r="R5" s="38" t="s">
        <v>78</v>
      </c>
      <c r="S5" s="38" t="s">
        <v>79</v>
      </c>
      <c r="T5" s="38" t="s">
        <v>0</v>
      </c>
      <c r="U5" s="38" t="s">
        <v>80</v>
      </c>
      <c r="V5" s="38" t="s">
        <v>81</v>
      </c>
      <c r="W5" s="38" t="s">
        <v>82</v>
      </c>
      <c r="X5" s="38" t="s">
        <v>83</v>
      </c>
      <c r="Y5" s="38" t="s">
        <v>84</v>
      </c>
      <c r="Z5" s="38" t="s">
        <v>85</v>
      </c>
      <c r="AA5" s="38" t="s">
        <v>86</v>
      </c>
      <c r="AB5" s="38" t="s">
        <v>87</v>
      </c>
      <c r="AC5" s="38" t="s">
        <v>89</v>
      </c>
      <c r="AD5" s="38" t="s">
        <v>90</v>
      </c>
      <c r="AE5" s="38" t="s">
        <v>91</v>
      </c>
      <c r="AF5" s="38" t="s">
        <v>92</v>
      </c>
      <c r="AG5" s="38" t="s">
        <v>93</v>
      </c>
      <c r="AH5" s="38" t="s">
        <v>46</v>
      </c>
      <c r="AI5" s="38" t="s">
        <v>83</v>
      </c>
      <c r="AJ5" s="38" t="s">
        <v>84</v>
      </c>
      <c r="AK5" s="38" t="s">
        <v>85</v>
      </c>
      <c r="AL5" s="38" t="s">
        <v>86</v>
      </c>
      <c r="AM5" s="38" t="s">
        <v>87</v>
      </c>
      <c r="AN5" s="38" t="s">
        <v>89</v>
      </c>
      <c r="AO5" s="38" t="s">
        <v>90</v>
      </c>
      <c r="AP5" s="38" t="s">
        <v>91</v>
      </c>
      <c r="AQ5" s="38" t="s">
        <v>92</v>
      </c>
      <c r="AR5" s="38" t="s">
        <v>93</v>
      </c>
      <c r="AS5" s="38" t="s">
        <v>88</v>
      </c>
      <c r="AT5" s="38" t="s">
        <v>83</v>
      </c>
      <c r="AU5" s="38" t="s">
        <v>84</v>
      </c>
      <c r="AV5" s="38" t="s">
        <v>85</v>
      </c>
      <c r="AW5" s="38" t="s">
        <v>86</v>
      </c>
      <c r="AX5" s="38" t="s">
        <v>87</v>
      </c>
      <c r="AY5" s="38" t="s">
        <v>89</v>
      </c>
      <c r="AZ5" s="38" t="s">
        <v>90</v>
      </c>
      <c r="BA5" s="38" t="s">
        <v>91</v>
      </c>
      <c r="BB5" s="38" t="s">
        <v>92</v>
      </c>
      <c r="BC5" s="38" t="s">
        <v>93</v>
      </c>
      <c r="BD5" s="38" t="s">
        <v>88</v>
      </c>
      <c r="BE5" s="38" t="s">
        <v>83</v>
      </c>
      <c r="BF5" s="38" t="s">
        <v>84</v>
      </c>
      <c r="BG5" s="38" t="s">
        <v>85</v>
      </c>
      <c r="BH5" s="38" t="s">
        <v>86</v>
      </c>
      <c r="BI5" s="38" t="s">
        <v>87</v>
      </c>
      <c r="BJ5" s="38" t="s">
        <v>89</v>
      </c>
      <c r="BK5" s="38" t="s">
        <v>90</v>
      </c>
      <c r="BL5" s="38" t="s">
        <v>91</v>
      </c>
      <c r="BM5" s="38" t="s">
        <v>92</v>
      </c>
      <c r="BN5" s="38" t="s">
        <v>93</v>
      </c>
      <c r="BO5" s="38" t="s">
        <v>88</v>
      </c>
      <c r="BP5" s="38" t="s">
        <v>83</v>
      </c>
      <c r="BQ5" s="38" t="s">
        <v>84</v>
      </c>
      <c r="BR5" s="38" t="s">
        <v>85</v>
      </c>
      <c r="BS5" s="38" t="s">
        <v>86</v>
      </c>
      <c r="BT5" s="38" t="s">
        <v>87</v>
      </c>
      <c r="BU5" s="38" t="s">
        <v>89</v>
      </c>
      <c r="BV5" s="38" t="s">
        <v>90</v>
      </c>
      <c r="BW5" s="38" t="s">
        <v>91</v>
      </c>
      <c r="BX5" s="38" t="s">
        <v>92</v>
      </c>
      <c r="BY5" s="38" t="s">
        <v>93</v>
      </c>
      <c r="BZ5" s="38" t="s">
        <v>88</v>
      </c>
      <c r="CA5" s="38" t="s">
        <v>83</v>
      </c>
      <c r="CB5" s="38" t="s">
        <v>84</v>
      </c>
      <c r="CC5" s="38" t="s">
        <v>85</v>
      </c>
      <c r="CD5" s="38" t="s">
        <v>86</v>
      </c>
      <c r="CE5" s="38" t="s">
        <v>87</v>
      </c>
      <c r="CF5" s="38" t="s">
        <v>89</v>
      </c>
      <c r="CG5" s="38" t="s">
        <v>90</v>
      </c>
      <c r="CH5" s="38" t="s">
        <v>91</v>
      </c>
      <c r="CI5" s="38" t="s">
        <v>92</v>
      </c>
      <c r="CJ5" s="38" t="s">
        <v>93</v>
      </c>
      <c r="CK5" s="38" t="s">
        <v>88</v>
      </c>
      <c r="CL5" s="38" t="s">
        <v>83</v>
      </c>
      <c r="CM5" s="38" t="s">
        <v>84</v>
      </c>
      <c r="CN5" s="38" t="s">
        <v>85</v>
      </c>
      <c r="CO5" s="38" t="s">
        <v>86</v>
      </c>
      <c r="CP5" s="38" t="s">
        <v>87</v>
      </c>
      <c r="CQ5" s="38" t="s">
        <v>89</v>
      </c>
      <c r="CR5" s="38" t="s">
        <v>90</v>
      </c>
      <c r="CS5" s="38" t="s">
        <v>91</v>
      </c>
      <c r="CT5" s="38" t="s">
        <v>92</v>
      </c>
      <c r="CU5" s="38" t="s">
        <v>93</v>
      </c>
      <c r="CV5" s="38" t="s">
        <v>88</v>
      </c>
      <c r="CW5" s="38" t="s">
        <v>83</v>
      </c>
      <c r="CX5" s="38" t="s">
        <v>84</v>
      </c>
      <c r="CY5" s="38" t="s">
        <v>85</v>
      </c>
      <c r="CZ5" s="38" t="s">
        <v>86</v>
      </c>
      <c r="DA5" s="38" t="s">
        <v>87</v>
      </c>
      <c r="DB5" s="38" t="s">
        <v>89</v>
      </c>
      <c r="DC5" s="38" t="s">
        <v>90</v>
      </c>
      <c r="DD5" s="38" t="s">
        <v>91</v>
      </c>
      <c r="DE5" s="38" t="s">
        <v>92</v>
      </c>
      <c r="DF5" s="38" t="s">
        <v>93</v>
      </c>
      <c r="DG5" s="38" t="s">
        <v>88</v>
      </c>
      <c r="DH5" s="38" t="s">
        <v>83</v>
      </c>
      <c r="DI5" s="38" t="s">
        <v>84</v>
      </c>
      <c r="DJ5" s="38" t="s">
        <v>85</v>
      </c>
      <c r="DK5" s="38" t="s">
        <v>86</v>
      </c>
      <c r="DL5" s="38" t="s">
        <v>87</v>
      </c>
      <c r="DM5" s="38" t="s">
        <v>89</v>
      </c>
      <c r="DN5" s="38" t="s">
        <v>90</v>
      </c>
      <c r="DO5" s="38" t="s">
        <v>91</v>
      </c>
      <c r="DP5" s="38" t="s">
        <v>92</v>
      </c>
      <c r="DQ5" s="38" t="s">
        <v>93</v>
      </c>
      <c r="DR5" s="38" t="s">
        <v>88</v>
      </c>
      <c r="DS5" s="38" t="s">
        <v>83</v>
      </c>
      <c r="DT5" s="38" t="s">
        <v>84</v>
      </c>
      <c r="DU5" s="38" t="s">
        <v>85</v>
      </c>
      <c r="DV5" s="38" t="s">
        <v>86</v>
      </c>
      <c r="DW5" s="38" t="s">
        <v>87</v>
      </c>
      <c r="DX5" s="38" t="s">
        <v>89</v>
      </c>
      <c r="DY5" s="38" t="s">
        <v>90</v>
      </c>
      <c r="DZ5" s="38" t="s">
        <v>91</v>
      </c>
      <c r="EA5" s="38" t="s">
        <v>92</v>
      </c>
      <c r="EB5" s="38" t="s">
        <v>93</v>
      </c>
      <c r="EC5" s="38" t="s">
        <v>88</v>
      </c>
      <c r="ED5" s="38" t="s">
        <v>83</v>
      </c>
      <c r="EE5" s="38" t="s">
        <v>84</v>
      </c>
      <c r="EF5" s="38" t="s">
        <v>85</v>
      </c>
      <c r="EG5" s="38" t="s">
        <v>86</v>
      </c>
      <c r="EH5" s="38" t="s">
        <v>87</v>
      </c>
      <c r="EI5" s="38" t="s">
        <v>89</v>
      </c>
      <c r="EJ5" s="38" t="s">
        <v>90</v>
      </c>
      <c r="EK5" s="38" t="s">
        <v>91</v>
      </c>
      <c r="EL5" s="38" t="s">
        <v>92</v>
      </c>
      <c r="EM5" s="38" t="s">
        <v>93</v>
      </c>
      <c r="EN5" s="38" t="s">
        <v>88</v>
      </c>
    </row>
    <row r="6" spans="1:144" s="28" customFormat="1" x14ac:dyDescent="0.15">
      <c r="A6" s="29" t="s">
        <v>94</v>
      </c>
      <c r="B6" s="34">
        <f t="shared" ref="B6:W6" si="1">B7</f>
        <v>2018</v>
      </c>
      <c r="C6" s="34">
        <f t="shared" si="1"/>
        <v>462179</v>
      </c>
      <c r="D6" s="34">
        <f t="shared" si="1"/>
        <v>47</v>
      </c>
      <c r="E6" s="34">
        <f t="shared" si="1"/>
        <v>1</v>
      </c>
      <c r="F6" s="34">
        <f t="shared" si="1"/>
        <v>0</v>
      </c>
      <c r="G6" s="34">
        <f t="shared" si="1"/>
        <v>0</v>
      </c>
      <c r="H6" s="34" t="str">
        <f t="shared" si="1"/>
        <v>鹿児島県　曽於市</v>
      </c>
      <c r="I6" s="34" t="str">
        <f t="shared" si="1"/>
        <v>法非適用</v>
      </c>
      <c r="J6" s="34" t="str">
        <f t="shared" si="1"/>
        <v>水道事業</v>
      </c>
      <c r="K6" s="34" t="str">
        <f t="shared" si="1"/>
        <v>簡易水道事業</v>
      </c>
      <c r="L6" s="34" t="str">
        <f t="shared" si="1"/>
        <v>D4</v>
      </c>
      <c r="M6" s="34" t="str">
        <f t="shared" si="1"/>
        <v>非設置</v>
      </c>
      <c r="N6" s="39" t="str">
        <f t="shared" si="1"/>
        <v>-</v>
      </c>
      <c r="O6" s="39" t="str">
        <f t="shared" si="1"/>
        <v>該当数値なし</v>
      </c>
      <c r="P6" s="39">
        <f t="shared" si="1"/>
        <v>1.94</v>
      </c>
      <c r="Q6" s="39">
        <f t="shared" si="1"/>
        <v>2910</v>
      </c>
      <c r="R6" s="39">
        <f t="shared" si="1"/>
        <v>36207</v>
      </c>
      <c r="S6" s="39">
        <f t="shared" si="1"/>
        <v>390.11</v>
      </c>
      <c r="T6" s="39">
        <f t="shared" si="1"/>
        <v>92.81</v>
      </c>
      <c r="U6" s="39">
        <f t="shared" si="1"/>
        <v>696</v>
      </c>
      <c r="V6" s="39">
        <f t="shared" si="1"/>
        <v>1.9</v>
      </c>
      <c r="W6" s="39">
        <f t="shared" si="1"/>
        <v>366.32</v>
      </c>
      <c r="X6" s="41" t="str">
        <f t="shared" ref="X6:AG6" si="2">IF(X7="",NA(),X7)</f>
        <v>-</v>
      </c>
      <c r="Y6" s="41">
        <f t="shared" si="2"/>
        <v>189.79</v>
      </c>
      <c r="Z6" s="41">
        <f t="shared" si="2"/>
        <v>190.67</v>
      </c>
      <c r="AA6" s="41">
        <f t="shared" si="2"/>
        <v>193.65</v>
      </c>
      <c r="AB6" s="41">
        <f t="shared" si="2"/>
        <v>91.7</v>
      </c>
      <c r="AC6" s="41" t="str">
        <f t="shared" si="2"/>
        <v>-</v>
      </c>
      <c r="AD6" s="41">
        <f t="shared" si="2"/>
        <v>72.03</v>
      </c>
      <c r="AE6" s="41">
        <f t="shared" si="2"/>
        <v>72.11</v>
      </c>
      <c r="AF6" s="41">
        <f t="shared" si="2"/>
        <v>74.05</v>
      </c>
      <c r="AG6" s="41">
        <f t="shared" si="2"/>
        <v>73.25</v>
      </c>
      <c r="AH6" s="39" t="str">
        <f>IF(AH7="","",IF(AH7="-","【-】","【"&amp;SUBSTITUTE(TEXT(AH7,"#,##0.00"),"-","△")&amp;"】"))</f>
        <v>【75.60】</v>
      </c>
      <c r="AI6" s="39" t="e">
        <f t="shared" ref="AI6:AR6" si="3">IF(AI7="",NA(),AI7)</f>
        <v>#N/A</v>
      </c>
      <c r="AJ6" s="39" t="e">
        <f t="shared" si="3"/>
        <v>#N/A</v>
      </c>
      <c r="AK6" s="39" t="e">
        <f t="shared" si="3"/>
        <v>#N/A</v>
      </c>
      <c r="AL6" s="39" t="e">
        <f t="shared" si="3"/>
        <v>#N/A</v>
      </c>
      <c r="AM6" s="39" t="e">
        <f t="shared" si="3"/>
        <v>#N/A</v>
      </c>
      <c r="AN6" s="39" t="e">
        <f t="shared" si="3"/>
        <v>#N/A</v>
      </c>
      <c r="AO6" s="39" t="e">
        <f t="shared" si="3"/>
        <v>#N/A</v>
      </c>
      <c r="AP6" s="39" t="e">
        <f t="shared" si="3"/>
        <v>#N/A</v>
      </c>
      <c r="AQ6" s="39" t="e">
        <f t="shared" si="3"/>
        <v>#N/A</v>
      </c>
      <c r="AR6" s="39" t="e">
        <f t="shared" si="3"/>
        <v>#N/A</v>
      </c>
      <c r="AS6" s="39" t="str">
        <f>IF(AS7="","",IF(AS7="-","【-】","【"&amp;SUBSTITUTE(TEXT(AS7,"#,##0.00"),"-","△")&amp;"】"))</f>
        <v/>
      </c>
      <c r="AT6" s="39" t="e">
        <f t="shared" ref="AT6:BC6" si="4">IF(AT7="",NA(),AT7)</f>
        <v>#N/A</v>
      </c>
      <c r="AU6" s="39" t="e">
        <f t="shared" si="4"/>
        <v>#N/A</v>
      </c>
      <c r="AV6" s="39" t="e">
        <f t="shared" si="4"/>
        <v>#N/A</v>
      </c>
      <c r="AW6" s="39" t="e">
        <f t="shared" si="4"/>
        <v>#N/A</v>
      </c>
      <c r="AX6" s="39" t="e">
        <f t="shared" si="4"/>
        <v>#N/A</v>
      </c>
      <c r="AY6" s="39" t="e">
        <f t="shared" si="4"/>
        <v>#N/A</v>
      </c>
      <c r="AZ6" s="39" t="e">
        <f t="shared" si="4"/>
        <v>#N/A</v>
      </c>
      <c r="BA6" s="39" t="e">
        <f t="shared" si="4"/>
        <v>#N/A</v>
      </c>
      <c r="BB6" s="39" t="e">
        <f t="shared" si="4"/>
        <v>#N/A</v>
      </c>
      <c r="BC6" s="39" t="e">
        <f t="shared" si="4"/>
        <v>#N/A</v>
      </c>
      <c r="BD6" s="39" t="str">
        <f>IF(BD7="","",IF(BD7="-","【-】","【"&amp;SUBSTITUTE(TEXT(BD7,"#,##0.00"),"-","△")&amp;"】"))</f>
        <v/>
      </c>
      <c r="BE6" s="41" t="str">
        <f t="shared" ref="BE6:BN6" si="5">IF(BE7="",NA(),BE7)</f>
        <v>-</v>
      </c>
      <c r="BF6" s="41">
        <f t="shared" si="5"/>
        <v>6999.03</v>
      </c>
      <c r="BG6" s="41">
        <f t="shared" si="5"/>
        <v>5618.13</v>
      </c>
      <c r="BH6" s="41">
        <f t="shared" si="5"/>
        <v>4586.51</v>
      </c>
      <c r="BI6" s="41">
        <f t="shared" si="5"/>
        <v>4754.6499999999996</v>
      </c>
      <c r="BJ6" s="41" t="str">
        <f t="shared" si="5"/>
        <v>-</v>
      </c>
      <c r="BK6" s="41">
        <f t="shared" si="5"/>
        <v>1510.14</v>
      </c>
      <c r="BL6" s="41">
        <f t="shared" si="5"/>
        <v>1595.62</v>
      </c>
      <c r="BM6" s="41">
        <f t="shared" si="5"/>
        <v>1302.33</v>
      </c>
      <c r="BN6" s="41">
        <f t="shared" si="5"/>
        <v>1274.21</v>
      </c>
      <c r="BO6" s="39" t="str">
        <f>IF(BO7="","",IF(BO7="-","【-】","【"&amp;SUBSTITUTE(TEXT(BO7,"#,##0.00"),"-","△")&amp;"】"))</f>
        <v>【1,074.14】</v>
      </c>
      <c r="BP6" s="41" t="str">
        <f t="shared" ref="BP6:BY6" si="6">IF(BP7="",NA(),BP7)</f>
        <v>-</v>
      </c>
      <c r="BQ6" s="41">
        <f t="shared" si="6"/>
        <v>46.57</v>
      </c>
      <c r="BR6" s="41">
        <f t="shared" si="6"/>
        <v>70.150000000000006</v>
      </c>
      <c r="BS6" s="41">
        <f t="shared" si="6"/>
        <v>84.45</v>
      </c>
      <c r="BT6" s="41">
        <f t="shared" si="6"/>
        <v>70</v>
      </c>
      <c r="BU6" s="41" t="str">
        <f t="shared" si="6"/>
        <v>-</v>
      </c>
      <c r="BV6" s="41">
        <f t="shared" si="6"/>
        <v>22.67</v>
      </c>
      <c r="BW6" s="41">
        <f t="shared" si="6"/>
        <v>37.92</v>
      </c>
      <c r="BX6" s="41">
        <f t="shared" si="6"/>
        <v>40.89</v>
      </c>
      <c r="BY6" s="41">
        <f t="shared" si="6"/>
        <v>41.25</v>
      </c>
      <c r="BZ6" s="39" t="str">
        <f>IF(BZ7="","",IF(BZ7="-","【-】","【"&amp;SUBSTITUTE(TEXT(BZ7,"#,##0.00"),"-","△")&amp;"】"))</f>
        <v>【54.36】</v>
      </c>
      <c r="CA6" s="41" t="str">
        <f t="shared" ref="CA6:CJ6" si="7">IF(CA7="",NA(),CA7)</f>
        <v>-</v>
      </c>
      <c r="CB6" s="41">
        <f t="shared" si="7"/>
        <v>321.58</v>
      </c>
      <c r="CC6" s="41">
        <f t="shared" si="7"/>
        <v>218.76</v>
      </c>
      <c r="CD6" s="41">
        <f t="shared" si="7"/>
        <v>181.96</v>
      </c>
      <c r="CE6" s="41">
        <f t="shared" si="7"/>
        <v>221.84</v>
      </c>
      <c r="CF6" s="41" t="str">
        <f t="shared" si="7"/>
        <v>-</v>
      </c>
      <c r="CG6" s="41">
        <f t="shared" si="7"/>
        <v>789.62</v>
      </c>
      <c r="CH6" s="41">
        <f t="shared" si="7"/>
        <v>423.18</v>
      </c>
      <c r="CI6" s="41">
        <f t="shared" si="7"/>
        <v>383.2</v>
      </c>
      <c r="CJ6" s="41">
        <f t="shared" si="7"/>
        <v>383.25</v>
      </c>
      <c r="CK6" s="39" t="str">
        <f>IF(CK7="","",IF(CK7="-","【-】","【"&amp;SUBSTITUTE(TEXT(CK7,"#,##0.00"),"-","△")&amp;"】"))</f>
        <v>【296.40】</v>
      </c>
      <c r="CL6" s="41" t="str">
        <f t="shared" ref="CL6:CU6" si="8">IF(CL7="",NA(),CL7)</f>
        <v>-</v>
      </c>
      <c r="CM6" s="41">
        <f t="shared" si="8"/>
        <v>33.26</v>
      </c>
      <c r="CN6" s="41">
        <f t="shared" si="8"/>
        <v>52.65</v>
      </c>
      <c r="CO6" s="41">
        <f t="shared" si="8"/>
        <v>64.36</v>
      </c>
      <c r="CP6" s="41">
        <f t="shared" si="8"/>
        <v>61.43</v>
      </c>
      <c r="CQ6" s="41" t="str">
        <f t="shared" si="8"/>
        <v>-</v>
      </c>
      <c r="CR6" s="41">
        <f t="shared" si="8"/>
        <v>48.7</v>
      </c>
      <c r="CS6" s="41">
        <f t="shared" si="8"/>
        <v>46.9</v>
      </c>
      <c r="CT6" s="41">
        <f t="shared" si="8"/>
        <v>47.95</v>
      </c>
      <c r="CU6" s="41">
        <f t="shared" si="8"/>
        <v>48.26</v>
      </c>
      <c r="CV6" s="39" t="str">
        <f>IF(CV7="","",IF(CV7="-","【-】","【"&amp;SUBSTITUTE(TEXT(CV7,"#,##0.00"),"-","△")&amp;"】"))</f>
        <v>【55.95】</v>
      </c>
      <c r="CW6" s="41" t="str">
        <f t="shared" ref="CW6:DF6" si="9">IF(CW7="",NA(),CW7)</f>
        <v>-</v>
      </c>
      <c r="CX6" s="41">
        <f t="shared" si="9"/>
        <v>89.76</v>
      </c>
      <c r="CY6" s="41">
        <f t="shared" si="9"/>
        <v>96.9</v>
      </c>
      <c r="CZ6" s="41">
        <f t="shared" si="9"/>
        <v>96.98</v>
      </c>
      <c r="DA6" s="41">
        <f t="shared" si="9"/>
        <v>96.99</v>
      </c>
      <c r="DB6" s="41" t="str">
        <f t="shared" si="9"/>
        <v>-</v>
      </c>
      <c r="DC6" s="41">
        <f t="shared" si="9"/>
        <v>74.959999999999994</v>
      </c>
      <c r="DD6" s="41">
        <f t="shared" si="9"/>
        <v>74.63</v>
      </c>
      <c r="DE6" s="41">
        <f t="shared" si="9"/>
        <v>74.900000000000006</v>
      </c>
      <c r="DF6" s="41">
        <f t="shared" si="9"/>
        <v>72.72</v>
      </c>
      <c r="DG6" s="39" t="str">
        <f>IF(DG7="","",IF(DG7="-","【-】","【"&amp;SUBSTITUTE(TEXT(DG7,"#,##0.00"),"-","△")&amp;"】"))</f>
        <v>【73.77】</v>
      </c>
      <c r="DH6" s="39" t="e">
        <f t="shared" ref="DH6:DQ6" si="10">IF(DH7="",NA(),DH7)</f>
        <v>#N/A</v>
      </c>
      <c r="DI6" s="39" t="e">
        <f t="shared" si="10"/>
        <v>#N/A</v>
      </c>
      <c r="DJ6" s="39" t="e">
        <f t="shared" si="10"/>
        <v>#N/A</v>
      </c>
      <c r="DK6" s="39" t="e">
        <f t="shared" si="10"/>
        <v>#N/A</v>
      </c>
      <c r="DL6" s="39" t="e">
        <f t="shared" si="10"/>
        <v>#N/A</v>
      </c>
      <c r="DM6" s="39" t="e">
        <f t="shared" si="10"/>
        <v>#N/A</v>
      </c>
      <c r="DN6" s="39" t="e">
        <f t="shared" si="10"/>
        <v>#N/A</v>
      </c>
      <c r="DO6" s="39" t="e">
        <f t="shared" si="10"/>
        <v>#N/A</v>
      </c>
      <c r="DP6" s="39" t="e">
        <f t="shared" si="10"/>
        <v>#N/A</v>
      </c>
      <c r="DQ6" s="39" t="e">
        <f t="shared" si="10"/>
        <v>#N/A</v>
      </c>
      <c r="DR6" s="39" t="str">
        <f>IF(DR7="","",IF(DR7="-","【-】","【"&amp;SUBSTITUTE(TEXT(DR7,"#,##0.00"),"-","△")&amp;"】"))</f>
        <v/>
      </c>
      <c r="DS6" s="39" t="e">
        <f t="shared" ref="DS6:EB6" si="11">IF(DS7="",NA(),DS7)</f>
        <v>#N/A</v>
      </c>
      <c r="DT6" s="39" t="e">
        <f t="shared" si="11"/>
        <v>#N/A</v>
      </c>
      <c r="DU6" s="39" t="e">
        <f t="shared" si="11"/>
        <v>#N/A</v>
      </c>
      <c r="DV6" s="39" t="e">
        <f t="shared" si="11"/>
        <v>#N/A</v>
      </c>
      <c r="DW6" s="39" t="e">
        <f t="shared" si="11"/>
        <v>#N/A</v>
      </c>
      <c r="DX6" s="39" t="e">
        <f t="shared" si="11"/>
        <v>#N/A</v>
      </c>
      <c r="DY6" s="39" t="e">
        <f t="shared" si="11"/>
        <v>#N/A</v>
      </c>
      <c r="DZ6" s="39" t="e">
        <f t="shared" si="11"/>
        <v>#N/A</v>
      </c>
      <c r="EA6" s="39" t="e">
        <f t="shared" si="11"/>
        <v>#N/A</v>
      </c>
      <c r="EB6" s="39" t="e">
        <f t="shared" si="11"/>
        <v>#N/A</v>
      </c>
      <c r="EC6" s="39" t="str">
        <f>IF(EC7="","",IF(EC7="-","【-】","【"&amp;SUBSTITUTE(TEXT(EC7,"#,##0.00"),"-","△")&amp;"】"))</f>
        <v/>
      </c>
      <c r="ED6" s="41" t="str">
        <f t="shared" ref="ED6:EM6" si="12">IF(ED7="",NA(),ED7)</f>
        <v>-</v>
      </c>
      <c r="EE6" s="41">
        <f t="shared" si="12"/>
        <v>55.3</v>
      </c>
      <c r="EF6" s="41">
        <f t="shared" si="12"/>
        <v>31.18</v>
      </c>
      <c r="EG6" s="39">
        <f t="shared" si="12"/>
        <v>0</v>
      </c>
      <c r="EH6" s="39">
        <f t="shared" si="12"/>
        <v>0</v>
      </c>
      <c r="EI6" s="41" t="str">
        <f t="shared" si="12"/>
        <v>-</v>
      </c>
      <c r="EJ6" s="41">
        <f t="shared" si="12"/>
        <v>1.26</v>
      </c>
      <c r="EK6" s="41">
        <f t="shared" si="12"/>
        <v>0.78</v>
      </c>
      <c r="EL6" s="41">
        <f t="shared" si="12"/>
        <v>0.56999999999999995</v>
      </c>
      <c r="EM6" s="41">
        <f t="shared" si="12"/>
        <v>0.62</v>
      </c>
      <c r="EN6" s="39" t="str">
        <f>IF(EN7="","",IF(EN7="-","【-】","【"&amp;SUBSTITUTE(TEXT(EN7,"#,##0.00"),"-","△")&amp;"】"))</f>
        <v>【0.54】</v>
      </c>
    </row>
    <row r="7" spans="1:144" s="28" customFormat="1" x14ac:dyDescent="0.15">
      <c r="A7" s="29"/>
      <c r="B7" s="35">
        <v>2018</v>
      </c>
      <c r="C7" s="35">
        <v>462179</v>
      </c>
      <c r="D7" s="35">
        <v>47</v>
      </c>
      <c r="E7" s="35">
        <v>1</v>
      </c>
      <c r="F7" s="35">
        <v>0</v>
      </c>
      <c r="G7" s="35">
        <v>0</v>
      </c>
      <c r="H7" s="35" t="s">
        <v>95</v>
      </c>
      <c r="I7" s="35" t="s">
        <v>96</v>
      </c>
      <c r="J7" s="35" t="s">
        <v>97</v>
      </c>
      <c r="K7" s="35" t="s">
        <v>98</v>
      </c>
      <c r="L7" s="35" t="s">
        <v>99</v>
      </c>
      <c r="M7" s="35" t="s">
        <v>12</v>
      </c>
      <c r="N7" s="40" t="s">
        <v>39</v>
      </c>
      <c r="O7" s="40" t="s">
        <v>100</v>
      </c>
      <c r="P7" s="40">
        <v>1.94</v>
      </c>
      <c r="Q7" s="40">
        <v>2910</v>
      </c>
      <c r="R7" s="40">
        <v>36207</v>
      </c>
      <c r="S7" s="40">
        <v>390.11</v>
      </c>
      <c r="T7" s="40">
        <v>92.81</v>
      </c>
      <c r="U7" s="40">
        <v>696</v>
      </c>
      <c r="V7" s="40">
        <v>1.9</v>
      </c>
      <c r="W7" s="40">
        <v>366.32</v>
      </c>
      <c r="X7" s="40" t="s">
        <v>39</v>
      </c>
      <c r="Y7" s="40">
        <v>189.79</v>
      </c>
      <c r="Z7" s="40">
        <v>190.67</v>
      </c>
      <c r="AA7" s="40">
        <v>193.65</v>
      </c>
      <c r="AB7" s="40">
        <v>91.7</v>
      </c>
      <c r="AC7" s="40" t="s">
        <v>39</v>
      </c>
      <c r="AD7" s="40">
        <v>72.03</v>
      </c>
      <c r="AE7" s="40">
        <v>72.11</v>
      </c>
      <c r="AF7" s="40">
        <v>74.05</v>
      </c>
      <c r="AG7" s="40">
        <v>73.25</v>
      </c>
      <c r="AH7" s="40">
        <v>75.599999999999994</v>
      </c>
      <c r="AI7" s="40"/>
      <c r="AJ7" s="40"/>
      <c r="AK7" s="40"/>
      <c r="AL7" s="40"/>
      <c r="AM7" s="40"/>
      <c r="AN7" s="40"/>
      <c r="AO7" s="40"/>
      <c r="AP7" s="40"/>
      <c r="AQ7" s="40"/>
      <c r="AR7" s="40"/>
      <c r="AS7" s="40"/>
      <c r="AT7" s="40"/>
      <c r="AU7" s="40"/>
      <c r="AV7" s="40"/>
      <c r="AW7" s="40"/>
      <c r="AX7" s="40"/>
      <c r="AY7" s="40"/>
      <c r="AZ7" s="40"/>
      <c r="BA7" s="40"/>
      <c r="BB7" s="40"/>
      <c r="BC7" s="40"/>
      <c r="BD7" s="40"/>
      <c r="BE7" s="40" t="s">
        <v>39</v>
      </c>
      <c r="BF7" s="40">
        <v>6999.03</v>
      </c>
      <c r="BG7" s="40">
        <v>5618.13</v>
      </c>
      <c r="BH7" s="40">
        <v>4586.51</v>
      </c>
      <c r="BI7" s="40">
        <v>4754.6499999999996</v>
      </c>
      <c r="BJ7" s="40" t="s">
        <v>39</v>
      </c>
      <c r="BK7" s="40">
        <v>1510.14</v>
      </c>
      <c r="BL7" s="40">
        <v>1595.62</v>
      </c>
      <c r="BM7" s="40">
        <v>1302.33</v>
      </c>
      <c r="BN7" s="40">
        <v>1274.21</v>
      </c>
      <c r="BO7" s="40">
        <v>1074.1400000000001</v>
      </c>
      <c r="BP7" s="40" t="s">
        <v>39</v>
      </c>
      <c r="BQ7" s="40">
        <v>46.57</v>
      </c>
      <c r="BR7" s="40">
        <v>70.150000000000006</v>
      </c>
      <c r="BS7" s="40">
        <v>84.45</v>
      </c>
      <c r="BT7" s="40">
        <v>70</v>
      </c>
      <c r="BU7" s="40" t="s">
        <v>39</v>
      </c>
      <c r="BV7" s="40">
        <v>22.67</v>
      </c>
      <c r="BW7" s="40">
        <v>37.92</v>
      </c>
      <c r="BX7" s="40">
        <v>40.89</v>
      </c>
      <c r="BY7" s="40">
        <v>41.25</v>
      </c>
      <c r="BZ7" s="40">
        <v>54.36</v>
      </c>
      <c r="CA7" s="40" t="s">
        <v>39</v>
      </c>
      <c r="CB7" s="40">
        <v>321.58</v>
      </c>
      <c r="CC7" s="40">
        <v>218.76</v>
      </c>
      <c r="CD7" s="40">
        <v>181.96</v>
      </c>
      <c r="CE7" s="40">
        <v>221.84</v>
      </c>
      <c r="CF7" s="40" t="s">
        <v>39</v>
      </c>
      <c r="CG7" s="40">
        <v>789.62</v>
      </c>
      <c r="CH7" s="40">
        <v>423.18</v>
      </c>
      <c r="CI7" s="40">
        <v>383.2</v>
      </c>
      <c r="CJ7" s="40">
        <v>383.25</v>
      </c>
      <c r="CK7" s="40">
        <v>296.39999999999998</v>
      </c>
      <c r="CL7" s="40" t="s">
        <v>39</v>
      </c>
      <c r="CM7" s="40">
        <v>33.26</v>
      </c>
      <c r="CN7" s="40">
        <v>52.65</v>
      </c>
      <c r="CO7" s="40">
        <v>64.36</v>
      </c>
      <c r="CP7" s="40">
        <v>61.43</v>
      </c>
      <c r="CQ7" s="40" t="s">
        <v>39</v>
      </c>
      <c r="CR7" s="40">
        <v>48.7</v>
      </c>
      <c r="CS7" s="40">
        <v>46.9</v>
      </c>
      <c r="CT7" s="40">
        <v>47.95</v>
      </c>
      <c r="CU7" s="40">
        <v>48.26</v>
      </c>
      <c r="CV7" s="40">
        <v>55.95</v>
      </c>
      <c r="CW7" s="40" t="s">
        <v>39</v>
      </c>
      <c r="CX7" s="40">
        <v>89.76</v>
      </c>
      <c r="CY7" s="40">
        <v>96.9</v>
      </c>
      <c r="CZ7" s="40">
        <v>96.98</v>
      </c>
      <c r="DA7" s="40">
        <v>96.99</v>
      </c>
      <c r="DB7" s="40" t="s">
        <v>39</v>
      </c>
      <c r="DC7" s="40">
        <v>74.959999999999994</v>
      </c>
      <c r="DD7" s="40">
        <v>74.63</v>
      </c>
      <c r="DE7" s="40">
        <v>74.900000000000006</v>
      </c>
      <c r="DF7" s="40">
        <v>72.72</v>
      </c>
      <c r="DG7" s="40">
        <v>73.77</v>
      </c>
      <c r="DH7" s="40"/>
      <c r="DI7" s="40"/>
      <c r="DJ7" s="40"/>
      <c r="DK7" s="40"/>
      <c r="DL7" s="40"/>
      <c r="DM7" s="40"/>
      <c r="DN7" s="40"/>
      <c r="DO7" s="40"/>
      <c r="DP7" s="40"/>
      <c r="DQ7" s="40"/>
      <c r="DR7" s="40"/>
      <c r="DS7" s="40"/>
      <c r="DT7" s="40"/>
      <c r="DU7" s="40"/>
      <c r="DV7" s="40"/>
      <c r="DW7" s="40"/>
      <c r="DX7" s="40"/>
      <c r="DY7" s="40"/>
      <c r="DZ7" s="40"/>
      <c r="EA7" s="40"/>
      <c r="EB7" s="40"/>
      <c r="EC7" s="40"/>
      <c r="ED7" s="40" t="s">
        <v>39</v>
      </c>
      <c r="EE7" s="40">
        <v>55.3</v>
      </c>
      <c r="EF7" s="40">
        <v>31.18</v>
      </c>
      <c r="EG7" s="40">
        <v>0</v>
      </c>
      <c r="EH7" s="40">
        <v>0</v>
      </c>
      <c r="EI7" s="40" t="s">
        <v>39</v>
      </c>
      <c r="EJ7" s="40">
        <v>1.26</v>
      </c>
      <c r="EK7" s="40">
        <v>0.78</v>
      </c>
      <c r="EL7" s="40">
        <v>0.56999999999999995</v>
      </c>
      <c r="EM7" s="40">
        <v>0.62</v>
      </c>
      <c r="EN7" s="40">
        <v>0.54</v>
      </c>
    </row>
    <row r="8" spans="1:144" x14ac:dyDescent="0.15">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row>
    <row r="9" spans="1:144" x14ac:dyDescent="0.15">
      <c r="A9" s="30"/>
      <c r="B9" s="30" t="s">
        <v>101</v>
      </c>
      <c r="C9" s="30" t="s">
        <v>102</v>
      </c>
      <c r="D9" s="30" t="s">
        <v>103</v>
      </c>
      <c r="E9" s="30" t="s">
        <v>104</v>
      </c>
      <c r="F9" s="30" t="s">
        <v>105</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2019-12-05T04:40:34Z</dcterms:created>
  <dcterms:modified xsi:type="dcterms:W3CDTF">2020-02-27T04:32:18Z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2020-01-22T05:10:12Z</vt:filetime>
  </property>
</Properties>
</file>