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08_垂水市【済】\"/>
    </mc:Choice>
  </mc:AlternateContent>
  <workbookProtection workbookAlgorithmName="SHA-512" workbookHashValue="04aT68xkd+VyWm+WrQeEXNd0G0qhQFNYKgNbDxspuTda3Hv9rAqIG5OUIfPi9HavmHrF5TbiopQrHw3TgncWbA==" workbookSaltValue="GgWoNoUyA8/7i3uxUbUQvQ==" workbookSpinCount="100000" lockStructure="1"/>
  <bookViews>
    <workbookView xWindow="0" yWindow="0" windowWidth="22605" windowHeight="1150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Q6" i="5"/>
  <c r="P6" i="5"/>
  <c r="P10" i="4" s="1"/>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F85" i="4"/>
  <c r="BB10" i="4"/>
  <c r="AL10" i="4"/>
  <c r="W10" i="4"/>
  <c r="I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<sst xmlns="http://schemas.openxmlformats.org/spreadsheetml/2006/main" count="220" uniqueCount="107">
  <si>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</si>
  <si>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</si>
  <si>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</si>
  <si>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</si>
  <si>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</si>
  <si>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</si>
  <si>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</si>
  <si>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</si>
  <si>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</si>
  <si>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</si>
  <si>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</si>
  <si>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</si>
  <si>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</si>
  <si>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</si>
  <si>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</si>
  <si>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</si>
  <si>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</si>
  <si>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</si>
  <si>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</si>
  <si>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</si>
  <si>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</si>
  <si>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</si>
  <si>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</si>
  <si>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</si>
  <si>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</si>
  <si>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</si>
  <si>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</si>
  <si>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</si>
  <si>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</si>
  <si>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</si>
  <si>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</si>
  <si>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</si>
  <si>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</si>
  <si>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</si>
  <si>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</si>
  <si>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</si>
  <si>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</si>
  <si>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</si>
  <si>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</si>
  <si>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</si>
  <si>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</si>
  <si>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</si>
  <si>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</si>
  <si>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</si>
  <si>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</si>
  <si>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</si>
  <si>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</si>
  <si>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</si>
  <si>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</si>
  <si>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</si>
  <si>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</si>
  <si>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</si>
  <si>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</si>
  <si>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</si>
  <si>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</si>
  <si>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</si>
  <si>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</si>
  <si>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</si>
  <si>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</si>
  <si>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</si>
  <si>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</si>
  <si>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</si>
  <si>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</si>
  <si>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</si>
  <si>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</si>
  <si>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</si>
  <si>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</si>
  <si>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</si>
  <si>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</si>
  <si>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</si>
  <si>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</si>
  <si>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</si>
  <si>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</si>
  <si>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</si>
  <si>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</si>
  <si>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</si>
  <si>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</si>
  <si>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</si>
  <si>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</si>
  <si>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</si>
  <si>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</si>
  <si>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</si>
  <si>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</si>
  <si>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</si>
  <si>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</si>
  <si>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</si>
  <si>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</si>
  <si>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</si>
  <si>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</si>
  <si>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</si>
  <si>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</si>
  <si>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</si>
  <si>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垂水市</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</si>
  <si>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</si>
  <si>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</si>
  <si>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</si>
  <si>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</si>
  <si>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</si>
  <si>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</si>
  <si>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</si>
  <si>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</si>
  <si>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</si>
  <si>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</si>
  <si>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</si>
  <si>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経常収支比率は、平均値に比べ高い水準であるが、管路更新等を先送りして健全経営を維持している状況である。
　将来の給水人口の減少による収益の減少や、人口分布の偏りを見据えた、管路の更新計画と世代間における料金負担の公平性を保つため、適正な時期での料金設定の見直しや、長期的な経営計画の策定などの改善努力を継続し、安定した事業の継続を目指す。
</t>
    <rPh sb="10" eb="13">
      <t>ヘイキンチ</t>
    </rPh>
    <rPh sb="14" eb="15">
      <t>クラ</t>
    </rPh>
    <phoneticPr fontId="4"/>
  </si>
  <si>
    <t>①経常収支比率
　指標が100％を超え、類似団体平均値を上回っており、黒字経営を維持している。
　今後も現状を維持しつつ、給水人口の減少や使用水量の減少、管路や施設の更新等も見据え、費用の抑制と適正な時期での料金見直しなどの改善努力を継続していく。
②累積欠損金比率
　累積欠損金はなく健全経営を維持している。
③流動比率
　指標が100％を超えており、１年以内に支払わなければならない負債は賄えているが、支払能力を高める努力は継続していく。
④企業債残高対給水収益比率
　類似団体平均値を上回っており、給水人口の減少や使用水量の減少による収益の減、管路や施設更新等を見据えた料金見直しが必要である。
⑤料金回収率及び⑥給水原価
　現状の数値上は、適切な料金設定であるが、今後は更なる給水人口の減少や使用水量の減少による収益の減、管路や施設更新等を見据えた料金見直しが必要である。
⑦施設利用率
　類似団体平均値は上回っているが、効率性や適正規模については、更に改善努力を継続していく。
⑧有収率
　類似団体平均値を上回っているが、年々減少している。向上のために適時の漏水調査や漏水対応を行う等、改善努力を継続していく。</t>
    <rPh sb="466" eb="468">
      <t>ネンネン</t>
    </rPh>
    <rPh sb="486" eb="488">
      <t>チョウサ</t>
    </rPh>
    <rPh sb="489" eb="491">
      <t>ロウスイ</t>
    </rPh>
    <phoneticPr fontId="4"/>
  </si>
  <si>
    <t xml:space="preserve">①有形固定資産減価償却率
　年々増加傾向にあり、施設の老朽化が進んでいる。
②管路経年化率
　類似団体平均値を上回っており、管路更新が必要である。計画的な更新計画の検討・実施が必要である。
③管路更新率
　管路更新が進んでいない。
　更新に多大な費用・時間が必要であるが、限られた予算・時間を効率的に運用するため、重要な管路を優先的に更新していくなどの対応を行っていく。
</t>
    <rPh sb="85" eb="87">
      <t>ジッシ</t>
    </rPh>
    <rPh sb="123" eb="125">
      <t>ヒヨウ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</si>
</sst>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16" fillId="0" borderId="0" xfId="0" applyFont="1" applyBorder="1" applyAlignment="1">
      <alignment horizontal="left" vertical="center"/>
    </xf>
    <xf numFmtId="0" fontId="16"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0.53</c:v>
                </c:pt>
                <c:pt idx="1">
                  <c:v>0.36</c:v>
                </c:pt>
                <c:pt idx="2">
                  <c:v>0.01</c:v>
                </c:pt>
                <c:pt idx="3">
                  <c:v>0.54</c:v>
                </c:pt>
                <c:pt idx="4">
                  <c:v>0.48</c:v>
                </c:pt>
              </c:numCache>
            </c:numRef>
          </c:val>
          <c:extLst>
            <c:ext xmlns:c16="http://schemas.microsoft.com/office/drawing/2014/chart" uri="{C3380CC4-5D6E-409C-BE32-E72D297353CC}">
              <c16:uniqueId val="{00000000-C6E5-4047-908D-E012FA2E855E}"/>
            </c:ext>
          </c:extLst>
        </c:ser>
        <c:dLbls>
          <c:showLegendKey val="0"/>
          <c:showVal val="0"/>
          <c:showCatName val="0"/>
          <c:showSerName val="0"/>
          <c:showPercent val="0"/>
          <c:showBubbleSize val="0"/>
        </c:dLbls>
        <c:gapWidth val="150"/>
        <c:axId val="491355496"/>
        <c:axId val="491347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0.68</c:v>
                </c:pt>
                <c:pt idx="1">
                  <c:v>1.65</c:v>
                </c:pt>
                <c:pt idx="2">
                  <c:v>0.47</c:v>
                </c:pt>
                <c:pt idx="3">
                  <c:v>0.39</c:v>
                </c:pt>
                <c:pt idx="4">
                  <c:v>0.43</c:v>
                </c:pt>
              </c:numCache>
            </c:numRef>
          </c:val>
          <c:smooth val="0"/>
          <c:extLst>
            <c:ext xmlns:c16="http://schemas.microsoft.com/office/drawing/2014/chart" uri="{C3380CC4-5D6E-409C-BE32-E72D297353CC}">
              <c16:uniqueId val="{00000001-C6E5-4047-908D-E012FA2E855E}"/>
            </c:ext>
          </c:extLst>
        </c:ser>
        <c:dLbls>
          <c:showLegendKey val="0"/>
          <c:showVal val="0"/>
          <c:showCatName val="0"/>
          <c:showSerName val="0"/>
          <c:showPercent val="0"/>
          <c:showBubbleSize val="0"/>
        </c:dLbls>
        <c:marker val="1"/>
        <c:smooth val="0"/>
        <c:axId val="491355496"/>
        <c:axId val="491347656"/>
      </c:lineChart>
      <c:dateAx>
        <c:axId val="491355496"/>
        <c:scaling>
          <c:orientation val="minMax"/>
        </c:scaling>
        <c:delete val="1"/>
        <c:axPos val="b"/>
        <c:numFmt formatCode="ge" sourceLinked="1"/>
        <c:majorTickMark val="none"/>
        <c:minorTickMark val="none"/>
        <c:tickLblPos val="none"/>
        <c:crossAx val="491347656"/>
        <c:crosses val="autoZero"/>
        <c:auto val="1"/>
        <c:lblOffset val="100"/>
        <c:baseTimeUnit val="years"/>
      </c:dateAx>
      <c:valAx>
        <c:axId val="491347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1355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58.97</c:v>
                </c:pt>
                <c:pt idx="1">
                  <c:v>57.01</c:v>
                </c:pt>
                <c:pt idx="2">
                  <c:v>60.33</c:v>
                </c:pt>
                <c:pt idx="3">
                  <c:v>60.62</c:v>
                </c:pt>
                <c:pt idx="4">
                  <c:v>60.79</c:v>
                </c:pt>
              </c:numCache>
            </c:numRef>
          </c:val>
          <c:extLst>
            <c:ext xmlns:c16="http://schemas.microsoft.com/office/drawing/2014/chart" uri="{C3380CC4-5D6E-409C-BE32-E72D297353CC}">
              <c16:uniqueId val="{00000000-D0FF-46E3-8649-EE0DD058E3B6}"/>
            </c:ext>
          </c:extLst>
        </c:ser>
        <c:dLbls>
          <c:showLegendKey val="0"/>
          <c:showVal val="0"/>
          <c:showCatName val="0"/>
          <c:showSerName val="0"/>
          <c:showPercent val="0"/>
          <c:showBubbleSize val="0"/>
        </c:dLbls>
        <c:gapWidth val="150"/>
        <c:axId val="312883568"/>
        <c:axId val="312881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53.61</c:v>
                </c:pt>
                <c:pt idx="1">
                  <c:v>53.52</c:v>
                </c:pt>
                <c:pt idx="2">
                  <c:v>54.24</c:v>
                </c:pt>
                <c:pt idx="3">
                  <c:v>55.88</c:v>
                </c:pt>
                <c:pt idx="4">
                  <c:v>55.22</c:v>
                </c:pt>
              </c:numCache>
            </c:numRef>
          </c:val>
          <c:smooth val="0"/>
          <c:extLst>
            <c:ext xmlns:c16="http://schemas.microsoft.com/office/drawing/2014/chart" uri="{C3380CC4-5D6E-409C-BE32-E72D297353CC}">
              <c16:uniqueId val="{00000001-D0FF-46E3-8649-EE0DD058E3B6}"/>
            </c:ext>
          </c:extLst>
        </c:ser>
        <c:dLbls>
          <c:showLegendKey val="0"/>
          <c:showVal val="0"/>
          <c:showCatName val="0"/>
          <c:showSerName val="0"/>
          <c:showPercent val="0"/>
          <c:showBubbleSize val="0"/>
        </c:dLbls>
        <c:marker val="1"/>
        <c:smooth val="0"/>
        <c:axId val="312883568"/>
        <c:axId val="312881608"/>
      </c:lineChart>
      <c:dateAx>
        <c:axId val="312883568"/>
        <c:scaling>
          <c:orientation val="minMax"/>
        </c:scaling>
        <c:delete val="1"/>
        <c:axPos val="b"/>
        <c:numFmt formatCode="ge" sourceLinked="1"/>
        <c:majorTickMark val="none"/>
        <c:minorTickMark val="none"/>
        <c:tickLblPos val="none"/>
        <c:crossAx val="312881608"/>
        <c:crosses val="autoZero"/>
        <c:auto val="1"/>
        <c:lblOffset val="100"/>
        <c:baseTimeUnit val="years"/>
      </c:dateAx>
      <c:valAx>
        <c:axId val="312881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88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88.14</c:v>
                </c:pt>
                <c:pt idx="1">
                  <c:v>89.96</c:v>
                </c:pt>
                <c:pt idx="2">
                  <c:v>86.82</c:v>
                </c:pt>
                <c:pt idx="3">
                  <c:v>83.95</c:v>
                </c:pt>
                <c:pt idx="4">
                  <c:v>82.54</c:v>
                </c:pt>
              </c:numCache>
            </c:numRef>
          </c:val>
          <c:extLst>
            <c:ext xmlns:c16="http://schemas.microsoft.com/office/drawing/2014/chart" uri="{C3380CC4-5D6E-409C-BE32-E72D297353CC}">
              <c16:uniqueId val="{00000000-7260-4F1C-9F7E-DBAD7BEB3001}"/>
            </c:ext>
          </c:extLst>
        </c:ser>
        <c:dLbls>
          <c:showLegendKey val="0"/>
          <c:showVal val="0"/>
          <c:showCatName val="0"/>
          <c:showSerName val="0"/>
          <c:showPercent val="0"/>
          <c:showBubbleSize val="0"/>
        </c:dLbls>
        <c:gapWidth val="150"/>
        <c:axId val="312876904"/>
        <c:axId val="312877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81.31</c:v>
                </c:pt>
                <c:pt idx="1">
                  <c:v>81.459999999999994</c:v>
                </c:pt>
                <c:pt idx="2">
                  <c:v>81.680000000000007</c:v>
                </c:pt>
                <c:pt idx="3">
                  <c:v>80.989999999999995</c:v>
                </c:pt>
                <c:pt idx="4">
                  <c:v>80.930000000000007</c:v>
                </c:pt>
              </c:numCache>
            </c:numRef>
          </c:val>
          <c:smooth val="0"/>
          <c:extLst>
            <c:ext xmlns:c16="http://schemas.microsoft.com/office/drawing/2014/chart" uri="{C3380CC4-5D6E-409C-BE32-E72D297353CC}">
              <c16:uniqueId val="{00000001-7260-4F1C-9F7E-DBAD7BEB3001}"/>
            </c:ext>
          </c:extLst>
        </c:ser>
        <c:dLbls>
          <c:showLegendKey val="0"/>
          <c:showVal val="0"/>
          <c:showCatName val="0"/>
          <c:showSerName val="0"/>
          <c:showPercent val="0"/>
          <c:showBubbleSize val="0"/>
        </c:dLbls>
        <c:marker val="1"/>
        <c:smooth val="0"/>
        <c:axId val="312876904"/>
        <c:axId val="312877296"/>
      </c:lineChart>
      <c:dateAx>
        <c:axId val="312876904"/>
        <c:scaling>
          <c:orientation val="minMax"/>
        </c:scaling>
        <c:delete val="1"/>
        <c:axPos val="b"/>
        <c:numFmt formatCode="ge" sourceLinked="1"/>
        <c:majorTickMark val="none"/>
        <c:minorTickMark val="none"/>
        <c:tickLblPos val="none"/>
        <c:crossAx val="312877296"/>
        <c:crosses val="autoZero"/>
        <c:auto val="1"/>
        <c:lblOffset val="100"/>
        <c:baseTimeUnit val="years"/>
      </c:dateAx>
      <c:valAx>
        <c:axId val="31287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876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116.24</c:v>
                </c:pt>
                <c:pt idx="1">
                  <c:v>121.64</c:v>
                </c:pt>
                <c:pt idx="2">
                  <c:v>123.41</c:v>
                </c:pt>
                <c:pt idx="3">
                  <c:v>122.09</c:v>
                </c:pt>
                <c:pt idx="4">
                  <c:v>113.88</c:v>
                </c:pt>
              </c:numCache>
            </c:numRef>
          </c:val>
          <c:extLst>
            <c:ext xmlns:c16="http://schemas.microsoft.com/office/drawing/2014/chart" uri="{C3380CC4-5D6E-409C-BE32-E72D297353CC}">
              <c16:uniqueId val="{00000000-EF41-4B0A-92BB-1C3C039F2374}"/>
            </c:ext>
          </c:extLst>
        </c:ser>
        <c:dLbls>
          <c:showLegendKey val="0"/>
          <c:showVal val="0"/>
          <c:showCatName val="0"/>
          <c:showSerName val="0"/>
          <c:showPercent val="0"/>
          <c:showBubbleSize val="0"/>
        </c:dLbls>
        <c:gapWidth val="150"/>
        <c:axId val="491346088"/>
        <c:axId val="49135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109.49</c:v>
                </c:pt>
                <c:pt idx="1">
                  <c:v>111.06</c:v>
                </c:pt>
                <c:pt idx="2">
                  <c:v>111.34</c:v>
                </c:pt>
                <c:pt idx="3">
                  <c:v>110.02</c:v>
                </c:pt>
                <c:pt idx="4">
                  <c:v>108.76</c:v>
                </c:pt>
              </c:numCache>
            </c:numRef>
          </c:val>
          <c:smooth val="0"/>
          <c:extLst>
            <c:ext xmlns:c16="http://schemas.microsoft.com/office/drawing/2014/chart" uri="{C3380CC4-5D6E-409C-BE32-E72D297353CC}">
              <c16:uniqueId val="{00000001-EF41-4B0A-92BB-1C3C039F2374}"/>
            </c:ext>
          </c:extLst>
        </c:ser>
        <c:dLbls>
          <c:showLegendKey val="0"/>
          <c:showVal val="0"/>
          <c:showCatName val="0"/>
          <c:showSerName val="0"/>
          <c:showPercent val="0"/>
          <c:showBubbleSize val="0"/>
        </c:dLbls>
        <c:marker val="1"/>
        <c:smooth val="0"/>
        <c:axId val="491346088"/>
        <c:axId val="491352752"/>
      </c:lineChart>
      <c:dateAx>
        <c:axId val="491346088"/>
        <c:scaling>
          <c:orientation val="minMax"/>
        </c:scaling>
        <c:delete val="1"/>
        <c:axPos val="b"/>
        <c:numFmt formatCode="ge" sourceLinked="1"/>
        <c:majorTickMark val="none"/>
        <c:minorTickMark val="none"/>
        <c:tickLblPos val="none"/>
        <c:crossAx val="491352752"/>
        <c:crosses val="autoZero"/>
        <c:auto val="1"/>
        <c:lblOffset val="100"/>
        <c:baseTimeUnit val="years"/>
      </c:dateAx>
      <c:valAx>
        <c:axId val="49135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91346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42.04</c:v>
                </c:pt>
                <c:pt idx="1">
                  <c:v>45.68</c:v>
                </c:pt>
                <c:pt idx="2">
                  <c:v>45.71</c:v>
                </c:pt>
                <c:pt idx="3">
                  <c:v>47.47</c:v>
                </c:pt>
                <c:pt idx="4">
                  <c:v>49.36</c:v>
                </c:pt>
              </c:numCache>
            </c:numRef>
          </c:val>
          <c:extLst>
            <c:ext xmlns:c16="http://schemas.microsoft.com/office/drawing/2014/chart" uri="{C3380CC4-5D6E-409C-BE32-E72D297353CC}">
              <c16:uniqueId val="{00000000-FC4C-4A24-8C80-D36EB2452F67}"/>
            </c:ext>
          </c:extLst>
        </c:ser>
        <c:dLbls>
          <c:showLegendKey val="0"/>
          <c:showVal val="0"/>
          <c:showCatName val="0"/>
          <c:showSerName val="0"/>
          <c:showPercent val="0"/>
          <c:showBubbleSize val="0"/>
        </c:dLbls>
        <c:gapWidth val="150"/>
        <c:axId val="491348832"/>
        <c:axId val="491339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46.67</c:v>
                </c:pt>
                <c:pt idx="1">
                  <c:v>47.7</c:v>
                </c:pt>
                <c:pt idx="2">
                  <c:v>48.14</c:v>
                </c:pt>
                <c:pt idx="3">
                  <c:v>46.61</c:v>
                </c:pt>
                <c:pt idx="4">
                  <c:v>47.97</c:v>
                </c:pt>
              </c:numCache>
            </c:numRef>
          </c:val>
          <c:smooth val="0"/>
          <c:extLst>
            <c:ext xmlns:c16="http://schemas.microsoft.com/office/drawing/2014/chart" uri="{C3380CC4-5D6E-409C-BE32-E72D297353CC}">
              <c16:uniqueId val="{00000001-FC4C-4A24-8C80-D36EB2452F67}"/>
            </c:ext>
          </c:extLst>
        </c:ser>
        <c:dLbls>
          <c:showLegendKey val="0"/>
          <c:showVal val="0"/>
          <c:showCatName val="0"/>
          <c:showSerName val="0"/>
          <c:showPercent val="0"/>
          <c:showBubbleSize val="0"/>
        </c:dLbls>
        <c:marker val="1"/>
        <c:smooth val="0"/>
        <c:axId val="491348832"/>
        <c:axId val="491339816"/>
      </c:lineChart>
      <c:dateAx>
        <c:axId val="491348832"/>
        <c:scaling>
          <c:orientation val="minMax"/>
        </c:scaling>
        <c:delete val="1"/>
        <c:axPos val="b"/>
        <c:numFmt formatCode="ge" sourceLinked="1"/>
        <c:majorTickMark val="none"/>
        <c:minorTickMark val="none"/>
        <c:tickLblPos val="none"/>
        <c:crossAx val="491339816"/>
        <c:crosses val="autoZero"/>
        <c:auto val="1"/>
        <c:lblOffset val="100"/>
        <c:baseTimeUnit val="years"/>
      </c:dateAx>
      <c:valAx>
        <c:axId val="491339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134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16.739999999999998</c:v>
                </c:pt>
                <c:pt idx="1">
                  <c:v>17.3</c:v>
                </c:pt>
                <c:pt idx="2">
                  <c:v>19.89</c:v>
                </c:pt>
                <c:pt idx="3">
                  <c:v>20.440000000000001</c:v>
                </c:pt>
                <c:pt idx="4">
                  <c:v>20.82</c:v>
                </c:pt>
              </c:numCache>
            </c:numRef>
          </c:val>
          <c:extLst>
            <c:ext xmlns:c16="http://schemas.microsoft.com/office/drawing/2014/chart" uri="{C3380CC4-5D6E-409C-BE32-E72D297353CC}">
              <c16:uniqueId val="{00000000-929E-423F-ABA4-7EA021BDE3BB}"/>
            </c:ext>
          </c:extLst>
        </c:ser>
        <c:dLbls>
          <c:showLegendKey val="0"/>
          <c:showVal val="0"/>
          <c:showCatName val="0"/>
          <c:showSerName val="0"/>
          <c:showPercent val="0"/>
          <c:showBubbleSize val="0"/>
        </c:dLbls>
        <c:gapWidth val="150"/>
        <c:axId val="491346872"/>
        <c:axId val="491340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10.029999999999999</c:v>
                </c:pt>
                <c:pt idx="1">
                  <c:v>7.26</c:v>
                </c:pt>
                <c:pt idx="2">
                  <c:v>11.13</c:v>
                </c:pt>
                <c:pt idx="3">
                  <c:v>10.84</c:v>
                </c:pt>
                <c:pt idx="4">
                  <c:v>15.33</c:v>
                </c:pt>
              </c:numCache>
            </c:numRef>
          </c:val>
          <c:smooth val="0"/>
          <c:extLst>
            <c:ext xmlns:c16="http://schemas.microsoft.com/office/drawing/2014/chart" uri="{C3380CC4-5D6E-409C-BE32-E72D297353CC}">
              <c16:uniqueId val="{00000001-929E-423F-ABA4-7EA021BDE3BB}"/>
            </c:ext>
          </c:extLst>
        </c:ser>
        <c:dLbls>
          <c:showLegendKey val="0"/>
          <c:showVal val="0"/>
          <c:showCatName val="0"/>
          <c:showSerName val="0"/>
          <c:showPercent val="0"/>
          <c:showBubbleSize val="0"/>
        </c:dLbls>
        <c:marker val="1"/>
        <c:smooth val="0"/>
        <c:axId val="491346872"/>
        <c:axId val="491340208"/>
      </c:lineChart>
      <c:dateAx>
        <c:axId val="491346872"/>
        <c:scaling>
          <c:orientation val="minMax"/>
        </c:scaling>
        <c:delete val="1"/>
        <c:axPos val="b"/>
        <c:numFmt formatCode="ge" sourceLinked="1"/>
        <c:majorTickMark val="none"/>
        <c:minorTickMark val="none"/>
        <c:tickLblPos val="none"/>
        <c:crossAx val="491340208"/>
        <c:crosses val="autoZero"/>
        <c:auto val="1"/>
        <c:lblOffset val="100"/>
        <c:baseTimeUnit val="years"/>
      </c:dateAx>
      <c:valAx>
        <c:axId val="49134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1346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28C-444C-B79C-D732E4A98A2D}"/>
            </c:ext>
          </c:extLst>
        </c:ser>
        <c:dLbls>
          <c:showLegendKey val="0"/>
          <c:showVal val="0"/>
          <c:showCatName val="0"/>
          <c:showSerName val="0"/>
          <c:showPercent val="0"/>
          <c:showBubbleSize val="0"/>
        </c:dLbls>
        <c:gapWidth val="150"/>
        <c:axId val="482149816"/>
        <c:axId val="482145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9.49</c:v>
                </c:pt>
                <c:pt idx="1">
                  <c:v>9.35</c:v>
                </c:pt>
                <c:pt idx="2">
                  <c:v>10.130000000000001</c:v>
                </c:pt>
                <c:pt idx="3">
                  <c:v>7.31</c:v>
                </c:pt>
                <c:pt idx="4">
                  <c:v>7.48</c:v>
                </c:pt>
              </c:numCache>
            </c:numRef>
          </c:val>
          <c:smooth val="0"/>
          <c:extLst>
            <c:ext xmlns:c16="http://schemas.microsoft.com/office/drawing/2014/chart" uri="{C3380CC4-5D6E-409C-BE32-E72D297353CC}">
              <c16:uniqueId val="{00000001-428C-444C-B79C-D732E4A98A2D}"/>
            </c:ext>
          </c:extLst>
        </c:ser>
        <c:dLbls>
          <c:showLegendKey val="0"/>
          <c:showVal val="0"/>
          <c:showCatName val="0"/>
          <c:showSerName val="0"/>
          <c:showPercent val="0"/>
          <c:showBubbleSize val="0"/>
        </c:dLbls>
        <c:marker val="1"/>
        <c:smooth val="0"/>
        <c:axId val="482149816"/>
        <c:axId val="482145504"/>
      </c:lineChart>
      <c:dateAx>
        <c:axId val="482149816"/>
        <c:scaling>
          <c:orientation val="minMax"/>
        </c:scaling>
        <c:delete val="1"/>
        <c:axPos val="b"/>
        <c:numFmt formatCode="ge" sourceLinked="1"/>
        <c:majorTickMark val="none"/>
        <c:minorTickMark val="none"/>
        <c:tickLblPos val="none"/>
        <c:crossAx val="482145504"/>
        <c:crosses val="autoZero"/>
        <c:auto val="1"/>
        <c:lblOffset val="100"/>
        <c:baseTimeUnit val="years"/>
      </c:dateAx>
      <c:valAx>
        <c:axId val="482145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2149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403.47</c:v>
                </c:pt>
                <c:pt idx="1">
                  <c:v>455.46</c:v>
                </c:pt>
                <c:pt idx="2">
                  <c:v>532.92999999999995</c:v>
                </c:pt>
                <c:pt idx="3">
                  <c:v>528.63</c:v>
                </c:pt>
                <c:pt idx="4">
                  <c:v>626.54</c:v>
                </c:pt>
              </c:numCache>
            </c:numRef>
          </c:val>
          <c:extLst>
            <c:ext xmlns:c16="http://schemas.microsoft.com/office/drawing/2014/chart" uri="{C3380CC4-5D6E-409C-BE32-E72D297353CC}">
              <c16:uniqueId val="{00000000-6585-4D54-A364-5C35F476972A}"/>
            </c:ext>
          </c:extLst>
        </c:ser>
        <c:dLbls>
          <c:showLegendKey val="0"/>
          <c:showVal val="0"/>
          <c:showCatName val="0"/>
          <c:showSerName val="0"/>
          <c:showPercent val="0"/>
          <c:showBubbleSize val="0"/>
        </c:dLbls>
        <c:gapWidth val="150"/>
        <c:axId val="482145896"/>
        <c:axId val="482147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406.37</c:v>
                </c:pt>
                <c:pt idx="1">
                  <c:v>398.29</c:v>
                </c:pt>
                <c:pt idx="2">
                  <c:v>388.67</c:v>
                </c:pt>
                <c:pt idx="3">
                  <c:v>355.27</c:v>
                </c:pt>
                <c:pt idx="4">
                  <c:v>359.7</c:v>
                </c:pt>
              </c:numCache>
            </c:numRef>
          </c:val>
          <c:smooth val="0"/>
          <c:extLst>
            <c:ext xmlns:c16="http://schemas.microsoft.com/office/drawing/2014/chart" uri="{C3380CC4-5D6E-409C-BE32-E72D297353CC}">
              <c16:uniqueId val="{00000001-6585-4D54-A364-5C35F476972A}"/>
            </c:ext>
          </c:extLst>
        </c:ser>
        <c:dLbls>
          <c:showLegendKey val="0"/>
          <c:showVal val="0"/>
          <c:showCatName val="0"/>
          <c:showSerName val="0"/>
          <c:showPercent val="0"/>
          <c:showBubbleSize val="0"/>
        </c:dLbls>
        <c:marker val="1"/>
        <c:smooth val="0"/>
        <c:axId val="482145896"/>
        <c:axId val="482147072"/>
      </c:lineChart>
      <c:dateAx>
        <c:axId val="482145896"/>
        <c:scaling>
          <c:orientation val="minMax"/>
        </c:scaling>
        <c:delete val="1"/>
        <c:axPos val="b"/>
        <c:numFmt formatCode="ge" sourceLinked="1"/>
        <c:majorTickMark val="none"/>
        <c:minorTickMark val="none"/>
        <c:tickLblPos val="none"/>
        <c:crossAx val="482147072"/>
        <c:crosses val="autoZero"/>
        <c:auto val="1"/>
        <c:lblOffset val="100"/>
        <c:baseTimeUnit val="years"/>
      </c:dateAx>
      <c:valAx>
        <c:axId val="482147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2145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539.79999999999995</c:v>
                </c:pt>
                <c:pt idx="1">
                  <c:v>516.13</c:v>
                </c:pt>
                <c:pt idx="2">
                  <c:v>491.39</c:v>
                </c:pt>
                <c:pt idx="3">
                  <c:v>485.35</c:v>
                </c:pt>
                <c:pt idx="4">
                  <c:v>466.64</c:v>
                </c:pt>
              </c:numCache>
            </c:numRef>
          </c:val>
          <c:extLst>
            <c:ext xmlns:c16="http://schemas.microsoft.com/office/drawing/2014/chart" uri="{C3380CC4-5D6E-409C-BE32-E72D297353CC}">
              <c16:uniqueId val="{00000000-8B48-47B1-AAC8-D07BE00E811C}"/>
            </c:ext>
          </c:extLst>
        </c:ser>
        <c:dLbls>
          <c:showLegendKey val="0"/>
          <c:showVal val="0"/>
          <c:showCatName val="0"/>
          <c:showSerName val="0"/>
          <c:showPercent val="0"/>
          <c:showBubbleSize val="0"/>
        </c:dLbls>
        <c:gapWidth val="150"/>
        <c:axId val="482147856"/>
        <c:axId val="482149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442.54</c:v>
                </c:pt>
                <c:pt idx="1">
                  <c:v>431</c:v>
                </c:pt>
                <c:pt idx="2">
                  <c:v>422.5</c:v>
                </c:pt>
                <c:pt idx="3">
                  <c:v>458.27</c:v>
                </c:pt>
                <c:pt idx="4">
                  <c:v>447.01</c:v>
                </c:pt>
              </c:numCache>
            </c:numRef>
          </c:val>
          <c:smooth val="0"/>
          <c:extLst>
            <c:ext xmlns:c16="http://schemas.microsoft.com/office/drawing/2014/chart" uri="{C3380CC4-5D6E-409C-BE32-E72D297353CC}">
              <c16:uniqueId val="{00000001-8B48-47B1-AAC8-D07BE00E811C}"/>
            </c:ext>
          </c:extLst>
        </c:ser>
        <c:dLbls>
          <c:showLegendKey val="0"/>
          <c:showVal val="0"/>
          <c:showCatName val="0"/>
          <c:showSerName val="0"/>
          <c:showPercent val="0"/>
          <c:showBubbleSize val="0"/>
        </c:dLbls>
        <c:marker val="1"/>
        <c:smooth val="0"/>
        <c:axId val="482147856"/>
        <c:axId val="482149032"/>
      </c:lineChart>
      <c:dateAx>
        <c:axId val="482147856"/>
        <c:scaling>
          <c:orientation val="minMax"/>
        </c:scaling>
        <c:delete val="1"/>
        <c:axPos val="b"/>
        <c:numFmt formatCode="ge" sourceLinked="1"/>
        <c:majorTickMark val="none"/>
        <c:minorTickMark val="none"/>
        <c:tickLblPos val="none"/>
        <c:crossAx val="482149032"/>
        <c:crosses val="autoZero"/>
        <c:auto val="1"/>
        <c:lblOffset val="100"/>
        <c:baseTimeUnit val="years"/>
      </c:dateAx>
      <c:valAx>
        <c:axId val="4821490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214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115.8</c:v>
                </c:pt>
                <c:pt idx="1">
                  <c:v>121.41</c:v>
                </c:pt>
                <c:pt idx="2">
                  <c:v>120.98</c:v>
                </c:pt>
                <c:pt idx="3">
                  <c:v>122.11</c:v>
                </c:pt>
                <c:pt idx="4">
                  <c:v>113.16</c:v>
                </c:pt>
              </c:numCache>
            </c:numRef>
          </c:val>
          <c:extLst>
            <c:ext xmlns:c16="http://schemas.microsoft.com/office/drawing/2014/chart" uri="{C3380CC4-5D6E-409C-BE32-E72D297353CC}">
              <c16:uniqueId val="{00000000-F0AF-4933-A768-B4432374A457}"/>
            </c:ext>
          </c:extLst>
        </c:ser>
        <c:dLbls>
          <c:showLegendKey val="0"/>
          <c:showVal val="0"/>
          <c:showCatName val="0"/>
          <c:showSerName val="0"/>
          <c:showPercent val="0"/>
          <c:showBubbleSize val="0"/>
        </c:dLbls>
        <c:gapWidth val="150"/>
        <c:axId val="482143936"/>
        <c:axId val="482148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c:v>
                </c:pt>
                <c:pt idx="1">
                  <c:v>100.82</c:v>
                </c:pt>
                <c:pt idx="2">
                  <c:v>101.64</c:v>
                </c:pt>
                <c:pt idx="3">
                  <c:v>96.77</c:v>
                </c:pt>
                <c:pt idx="4">
                  <c:v>95.81</c:v>
                </c:pt>
              </c:numCache>
            </c:numRef>
          </c:val>
          <c:smooth val="0"/>
          <c:extLst>
            <c:ext xmlns:c16="http://schemas.microsoft.com/office/drawing/2014/chart" uri="{C3380CC4-5D6E-409C-BE32-E72D297353CC}">
              <c16:uniqueId val="{00000001-F0AF-4933-A768-B4432374A457}"/>
            </c:ext>
          </c:extLst>
        </c:ser>
        <c:dLbls>
          <c:showLegendKey val="0"/>
          <c:showVal val="0"/>
          <c:showCatName val="0"/>
          <c:showSerName val="0"/>
          <c:showPercent val="0"/>
          <c:showBubbleSize val="0"/>
        </c:dLbls>
        <c:marker val="1"/>
        <c:smooth val="0"/>
        <c:axId val="482143936"/>
        <c:axId val="482148640"/>
      </c:lineChart>
      <c:dateAx>
        <c:axId val="482143936"/>
        <c:scaling>
          <c:orientation val="minMax"/>
        </c:scaling>
        <c:delete val="1"/>
        <c:axPos val="b"/>
        <c:numFmt formatCode="ge" sourceLinked="1"/>
        <c:majorTickMark val="none"/>
        <c:minorTickMark val="none"/>
        <c:tickLblPos val="none"/>
        <c:crossAx val="482148640"/>
        <c:crosses val="autoZero"/>
        <c:auto val="1"/>
        <c:lblOffset val="100"/>
        <c:baseTimeUnit val="years"/>
      </c:dateAx>
      <c:valAx>
        <c:axId val="48214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214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135.97999999999999</c:v>
                </c:pt>
                <c:pt idx="1">
                  <c:v>130.22</c:v>
                </c:pt>
                <c:pt idx="2">
                  <c:v>130.91999999999999</c:v>
                </c:pt>
                <c:pt idx="3">
                  <c:v>129.72</c:v>
                </c:pt>
                <c:pt idx="4">
                  <c:v>140.18</c:v>
                </c:pt>
              </c:numCache>
            </c:numRef>
          </c:val>
          <c:extLst>
            <c:ext xmlns:c16="http://schemas.microsoft.com/office/drawing/2014/chart" uri="{C3380CC4-5D6E-409C-BE32-E72D297353CC}">
              <c16:uniqueId val="{00000000-D1FE-4D95-8C87-8CA8AC616290}"/>
            </c:ext>
          </c:extLst>
        </c:ser>
        <c:dLbls>
          <c:showLegendKey val="0"/>
          <c:showVal val="0"/>
          <c:showCatName val="0"/>
          <c:showSerName val="0"/>
          <c:showPercent val="0"/>
          <c:showBubbleSize val="0"/>
        </c:dLbls>
        <c:gapWidth val="150"/>
        <c:axId val="312882392"/>
        <c:axId val="312880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181.67</c:v>
                </c:pt>
                <c:pt idx="1">
                  <c:v>179.55</c:v>
                </c:pt>
                <c:pt idx="2">
                  <c:v>179.16</c:v>
                </c:pt>
                <c:pt idx="3">
                  <c:v>187.18</c:v>
                </c:pt>
                <c:pt idx="4">
                  <c:v>189.58</c:v>
                </c:pt>
              </c:numCache>
            </c:numRef>
          </c:val>
          <c:smooth val="0"/>
          <c:extLst>
            <c:ext xmlns:c16="http://schemas.microsoft.com/office/drawing/2014/chart" uri="{C3380CC4-5D6E-409C-BE32-E72D297353CC}">
              <c16:uniqueId val="{00000001-D1FE-4D95-8C87-8CA8AC616290}"/>
            </c:ext>
          </c:extLst>
        </c:ser>
        <c:dLbls>
          <c:showLegendKey val="0"/>
          <c:showVal val="0"/>
          <c:showCatName val="0"/>
          <c:showSerName val="0"/>
          <c:showPercent val="0"/>
          <c:showBubbleSize val="0"/>
        </c:dLbls>
        <c:marker val="1"/>
        <c:smooth val="0"/>
        <c:axId val="312882392"/>
        <c:axId val="312880040"/>
      </c:lineChart>
      <c:dateAx>
        <c:axId val="312882392"/>
        <c:scaling>
          <c:orientation val="minMax"/>
        </c:scaling>
        <c:delete val="1"/>
        <c:axPos val="b"/>
        <c:numFmt formatCode="ge" sourceLinked="1"/>
        <c:majorTickMark val="none"/>
        <c:minorTickMark val="none"/>
        <c:tickLblPos val="none"/>
        <c:crossAx val="312880040"/>
        <c:crosses val="autoZero"/>
        <c:auto val="1"/>
        <c:lblOffset val="100"/>
        <c:baseTimeUnit val="years"/>
      </c:dateAx>
      <c:valAx>
        <c:axId val="312880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882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鹿児島県　垂水市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A7</v>
      </c>
      <c r="X8" s="59"/>
      <c r="Y8" s="59"/>
      <c r="Z8" s="59"/>
      <c r="AA8" s="59"/>
      <c r="AB8" s="59"/>
      <c r="AC8" s="59"/>
      <c r="AD8" s="59" t="str">
        <f>データ!$M$6</f>
        <v>非設置</v>
      </c>
      <c r="AE8" s="59"/>
      <c r="AF8" s="59"/>
      <c r="AG8" s="59"/>
      <c r="AH8" s="59"/>
      <c r="AI8" s="59"/>
      <c r="AJ8" s="59"/>
      <c r="AK8" s="4"/>
      <c r="AL8" s="60">
        <f>データ!$R$6</f>
        <v>14885</v>
      </c>
      <c r="AM8" s="60"/>
      <c r="AN8" s="60"/>
      <c r="AO8" s="60"/>
      <c r="AP8" s="60"/>
      <c r="AQ8" s="60"/>
      <c r="AR8" s="60"/>
      <c r="AS8" s="60"/>
      <c r="AT8" s="51">
        <f>データ!$S$6</f>
        <v>162.12</v>
      </c>
      <c r="AU8" s="52"/>
      <c r="AV8" s="52"/>
      <c r="AW8" s="52"/>
      <c r="AX8" s="52"/>
      <c r="AY8" s="52"/>
      <c r="AZ8" s="52"/>
      <c r="BA8" s="52"/>
      <c r="BB8" s="53">
        <f>データ!$T$6</f>
        <v>91.81</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60.65</v>
      </c>
      <c r="J10" s="52"/>
      <c r="K10" s="52"/>
      <c r="L10" s="52"/>
      <c r="M10" s="52"/>
      <c r="N10" s="52"/>
      <c r="O10" s="63"/>
      <c r="P10" s="53">
        <f>データ!$P$6</f>
        <v>83.73</v>
      </c>
      <c r="Q10" s="53"/>
      <c r="R10" s="53"/>
      <c r="S10" s="53"/>
      <c r="T10" s="53"/>
      <c r="U10" s="53"/>
      <c r="V10" s="53"/>
      <c r="W10" s="60">
        <f>データ!$Q$6</f>
        <v>2775</v>
      </c>
      <c r="X10" s="60"/>
      <c r="Y10" s="60"/>
      <c r="Z10" s="60"/>
      <c r="AA10" s="60"/>
      <c r="AB10" s="60"/>
      <c r="AC10" s="60"/>
      <c r="AD10" s="2"/>
      <c r="AE10" s="2"/>
      <c r="AF10" s="2"/>
      <c r="AG10" s="2"/>
      <c r="AH10" s="4"/>
      <c r="AI10" s="4"/>
      <c r="AJ10" s="4"/>
      <c r="AK10" s="4"/>
      <c r="AL10" s="60">
        <f>データ!$U$6</f>
        <v>12332</v>
      </c>
      <c r="AM10" s="60"/>
      <c r="AN10" s="60"/>
      <c r="AO10" s="60"/>
      <c r="AP10" s="60"/>
      <c r="AQ10" s="60"/>
      <c r="AR10" s="60"/>
      <c r="AS10" s="60"/>
      <c r="AT10" s="51">
        <f>データ!$V$6</f>
        <v>15.6</v>
      </c>
      <c r="AU10" s="52"/>
      <c r="AV10" s="52"/>
      <c r="AW10" s="52"/>
      <c r="AX10" s="52"/>
      <c r="AY10" s="52"/>
      <c r="AZ10" s="52"/>
      <c r="BA10" s="52"/>
      <c r="BB10" s="53">
        <f>データ!$W$6</f>
        <v>790.51</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86" t="s">
        <v>25</v>
      </c>
      <c r="BM14" s="87"/>
      <c r="BN14" s="87"/>
      <c r="BO14" s="87"/>
      <c r="BP14" s="87"/>
      <c r="BQ14" s="87"/>
      <c r="BR14" s="87"/>
      <c r="BS14" s="87"/>
      <c r="BT14" s="87"/>
      <c r="BU14" s="87"/>
      <c r="BV14" s="87"/>
      <c r="BW14" s="87"/>
      <c r="BX14" s="87"/>
      <c r="BY14" s="87"/>
      <c r="BZ14" s="8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89"/>
      <c r="BM15" s="90"/>
      <c r="BN15" s="90"/>
      <c r="BO15" s="90"/>
      <c r="BP15" s="90"/>
      <c r="BQ15" s="90"/>
      <c r="BR15" s="90"/>
      <c r="BS15" s="90"/>
      <c r="BT15" s="90"/>
      <c r="BU15" s="90"/>
      <c r="BV15" s="90"/>
      <c r="BW15" s="90"/>
      <c r="BX15" s="90"/>
      <c r="BY15" s="90"/>
      <c r="BZ15" s="9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105</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104</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K19OGMywvaR4fy/uw8581FR43QYq9DFv7EK2gIFfk5XouBCh5GWoZezszApKFI7Q6b9iukSnyoH0IkI/FcwPLQ==" saltValue="6tBI68Z+wpn6qrMMJFatH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3" t="s">
        <v>50</v>
      </c>
      <c r="I3" s="94"/>
      <c r="J3" s="94"/>
      <c r="K3" s="94"/>
      <c r="L3" s="94"/>
      <c r="M3" s="94"/>
      <c r="N3" s="94"/>
      <c r="O3" s="94"/>
      <c r="P3" s="94"/>
      <c r="Q3" s="94"/>
      <c r="R3" s="94"/>
      <c r="S3" s="94"/>
      <c r="T3" s="94"/>
      <c r="U3" s="94"/>
      <c r="V3" s="94"/>
      <c r="W3" s="95"/>
      <c r="X3" s="99" t="s">
        <v>51</v>
      </c>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t="s">
        <v>27</v>
      </c>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row>
    <row r="4" spans="1:144" x14ac:dyDescent="0.15">
      <c r="A4" s="29" t="s">
        <v>52</v>
      </c>
      <c r="B4" s="31"/>
      <c r="C4" s="31"/>
      <c r="D4" s="31"/>
      <c r="E4" s="31"/>
      <c r="F4" s="31"/>
      <c r="G4" s="31"/>
      <c r="H4" s="96"/>
      <c r="I4" s="97"/>
      <c r="J4" s="97"/>
      <c r="K4" s="97"/>
      <c r="L4" s="97"/>
      <c r="M4" s="97"/>
      <c r="N4" s="97"/>
      <c r="O4" s="97"/>
      <c r="P4" s="97"/>
      <c r="Q4" s="97"/>
      <c r="R4" s="97"/>
      <c r="S4" s="97"/>
      <c r="T4" s="97"/>
      <c r="U4" s="97"/>
      <c r="V4" s="97"/>
      <c r="W4" s="98"/>
      <c r="X4" s="92" t="s">
        <v>53</v>
      </c>
      <c r="Y4" s="92"/>
      <c r="Z4" s="92"/>
      <c r="AA4" s="92"/>
      <c r="AB4" s="92"/>
      <c r="AC4" s="92"/>
      <c r="AD4" s="92"/>
      <c r="AE4" s="92"/>
      <c r="AF4" s="92"/>
      <c r="AG4" s="92"/>
      <c r="AH4" s="92"/>
      <c r="AI4" s="92" t="s">
        <v>54</v>
      </c>
      <c r="AJ4" s="92"/>
      <c r="AK4" s="92"/>
      <c r="AL4" s="92"/>
      <c r="AM4" s="92"/>
      <c r="AN4" s="92"/>
      <c r="AO4" s="92"/>
      <c r="AP4" s="92"/>
      <c r="AQ4" s="92"/>
      <c r="AR4" s="92"/>
      <c r="AS4" s="92"/>
      <c r="AT4" s="92" t="s">
        <v>55</v>
      </c>
      <c r="AU4" s="92"/>
      <c r="AV4" s="92"/>
      <c r="AW4" s="92"/>
      <c r="AX4" s="92"/>
      <c r="AY4" s="92"/>
      <c r="AZ4" s="92"/>
      <c r="BA4" s="92"/>
      <c r="BB4" s="92"/>
      <c r="BC4" s="92"/>
      <c r="BD4" s="92"/>
      <c r="BE4" s="92" t="s">
        <v>56</v>
      </c>
      <c r="BF4" s="92"/>
      <c r="BG4" s="92"/>
      <c r="BH4" s="92"/>
      <c r="BI4" s="92"/>
      <c r="BJ4" s="92"/>
      <c r="BK4" s="92"/>
      <c r="BL4" s="92"/>
      <c r="BM4" s="92"/>
      <c r="BN4" s="92"/>
      <c r="BO4" s="92"/>
      <c r="BP4" s="92" t="s">
        <v>57</v>
      </c>
      <c r="BQ4" s="92"/>
      <c r="BR4" s="92"/>
      <c r="BS4" s="92"/>
      <c r="BT4" s="92"/>
      <c r="BU4" s="92"/>
      <c r="BV4" s="92"/>
      <c r="BW4" s="92"/>
      <c r="BX4" s="92"/>
      <c r="BY4" s="92"/>
      <c r="BZ4" s="92"/>
      <c r="CA4" s="92" t="s">
        <v>58</v>
      </c>
      <c r="CB4" s="92"/>
      <c r="CC4" s="92"/>
      <c r="CD4" s="92"/>
      <c r="CE4" s="92"/>
      <c r="CF4" s="92"/>
      <c r="CG4" s="92"/>
      <c r="CH4" s="92"/>
      <c r="CI4" s="92"/>
      <c r="CJ4" s="92"/>
      <c r="CK4" s="92"/>
      <c r="CL4" s="92" t="s">
        <v>59</v>
      </c>
      <c r="CM4" s="92"/>
      <c r="CN4" s="92"/>
      <c r="CO4" s="92"/>
      <c r="CP4" s="92"/>
      <c r="CQ4" s="92"/>
      <c r="CR4" s="92"/>
      <c r="CS4" s="92"/>
      <c r="CT4" s="92"/>
      <c r="CU4" s="92"/>
      <c r="CV4" s="92"/>
      <c r="CW4" s="92" t="s">
        <v>60</v>
      </c>
      <c r="CX4" s="92"/>
      <c r="CY4" s="92"/>
      <c r="CZ4" s="92"/>
      <c r="DA4" s="92"/>
      <c r="DB4" s="92"/>
      <c r="DC4" s="92"/>
      <c r="DD4" s="92"/>
      <c r="DE4" s="92"/>
      <c r="DF4" s="92"/>
      <c r="DG4" s="92"/>
      <c r="DH4" s="92" t="s">
        <v>61</v>
      </c>
      <c r="DI4" s="92"/>
      <c r="DJ4" s="92"/>
      <c r="DK4" s="92"/>
      <c r="DL4" s="92"/>
      <c r="DM4" s="92"/>
      <c r="DN4" s="92"/>
      <c r="DO4" s="92"/>
      <c r="DP4" s="92"/>
      <c r="DQ4" s="92"/>
      <c r="DR4" s="92"/>
      <c r="DS4" s="92" t="s">
        <v>62</v>
      </c>
      <c r="DT4" s="92"/>
      <c r="DU4" s="92"/>
      <c r="DV4" s="92"/>
      <c r="DW4" s="92"/>
      <c r="DX4" s="92"/>
      <c r="DY4" s="92"/>
      <c r="DZ4" s="92"/>
      <c r="EA4" s="92"/>
      <c r="EB4" s="92"/>
      <c r="EC4" s="92"/>
      <c r="ED4" s="92" t="s">
        <v>63</v>
      </c>
      <c r="EE4" s="92"/>
      <c r="EF4" s="92"/>
      <c r="EG4" s="92"/>
      <c r="EH4" s="92"/>
      <c r="EI4" s="92"/>
      <c r="EJ4" s="92"/>
      <c r="EK4" s="92"/>
      <c r="EL4" s="92"/>
      <c r="EM4" s="92"/>
      <c r="EN4" s="92"/>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462144</v>
      </c>
      <c r="D6" s="34">
        <f t="shared" si="3"/>
        <v>46</v>
      </c>
      <c r="E6" s="34">
        <f t="shared" si="3"/>
        <v>1</v>
      </c>
      <c r="F6" s="34">
        <f t="shared" si="3"/>
        <v>0</v>
      </c>
      <c r="G6" s="34">
        <f t="shared" si="3"/>
        <v>1</v>
      </c>
      <c r="H6" s="34" t="str">
        <f t="shared" si="3"/>
        <v>鹿児島県　垂水市</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60.65</v>
      </c>
      <c r="P6" s="35">
        <f t="shared" si="3"/>
        <v>83.73</v>
      </c>
      <c r="Q6" s="35">
        <f t="shared" si="3"/>
        <v>2775</v>
      </c>
      <c r="R6" s="35">
        <f t="shared" si="3"/>
        <v>14885</v>
      </c>
      <c r="S6" s="35">
        <f t="shared" si="3"/>
        <v>162.12</v>
      </c>
      <c r="T6" s="35">
        <f t="shared" si="3"/>
        <v>91.81</v>
      </c>
      <c r="U6" s="35">
        <f t="shared" si="3"/>
        <v>12332</v>
      </c>
      <c r="V6" s="35">
        <f t="shared" si="3"/>
        <v>15.6</v>
      </c>
      <c r="W6" s="35">
        <f t="shared" si="3"/>
        <v>790.51</v>
      </c>
      <c r="X6" s="36">
        <f>IF(X7="",NA(),X7)</f>
        <v>116.24</v>
      </c>
      <c r="Y6" s="36">
        <f t="shared" ref="Y6:AG6" si="4">IF(Y7="",NA(),Y7)</f>
        <v>121.64</v>
      </c>
      <c r="Z6" s="36">
        <f t="shared" si="4"/>
        <v>123.41</v>
      </c>
      <c r="AA6" s="36">
        <f t="shared" si="4"/>
        <v>122.09</v>
      </c>
      <c r="AB6" s="36">
        <f t="shared" si="4"/>
        <v>113.88</v>
      </c>
      <c r="AC6" s="36">
        <f t="shared" si="4"/>
        <v>109.49</v>
      </c>
      <c r="AD6" s="36">
        <f t="shared" si="4"/>
        <v>111.06</v>
      </c>
      <c r="AE6" s="36">
        <f t="shared" si="4"/>
        <v>111.34</v>
      </c>
      <c r="AF6" s="36">
        <f t="shared" si="4"/>
        <v>110.02</v>
      </c>
      <c r="AG6" s="36">
        <f t="shared" si="4"/>
        <v>108.76</v>
      </c>
      <c r="AH6" s="35" t="str">
        <f>IF(AH7="","",IF(AH7="-","【-】","【"&amp;SUBSTITUTE(TEXT(AH7,"#,##0.00"),"-","△")&amp;"】"))</f>
        <v>【112.83】</v>
      </c>
      <c r="AI6" s="35">
        <f>IF(AI7="",NA(),AI7)</f>
        <v>0</v>
      </c>
      <c r="AJ6" s="35">
        <f t="shared" ref="AJ6:AR6" si="5">IF(AJ7="",NA(),AJ7)</f>
        <v>0</v>
      </c>
      <c r="AK6" s="35">
        <f t="shared" si="5"/>
        <v>0</v>
      </c>
      <c r="AL6" s="35">
        <f t="shared" si="5"/>
        <v>0</v>
      </c>
      <c r="AM6" s="35">
        <f t="shared" si="5"/>
        <v>0</v>
      </c>
      <c r="AN6" s="36">
        <f t="shared" si="5"/>
        <v>9.49</v>
      </c>
      <c r="AO6" s="36">
        <f t="shared" si="5"/>
        <v>9.35</v>
      </c>
      <c r="AP6" s="36">
        <f t="shared" si="5"/>
        <v>10.130000000000001</v>
      </c>
      <c r="AQ6" s="36">
        <f t="shared" si="5"/>
        <v>7.31</v>
      </c>
      <c r="AR6" s="36">
        <f t="shared" si="5"/>
        <v>7.48</v>
      </c>
      <c r="AS6" s="35" t="str">
        <f>IF(AS7="","",IF(AS7="-","【-】","【"&amp;SUBSTITUTE(TEXT(AS7,"#,##0.00"),"-","△")&amp;"】"))</f>
        <v>【1.05】</v>
      </c>
      <c r="AT6" s="36">
        <f>IF(AT7="",NA(),AT7)</f>
        <v>403.47</v>
      </c>
      <c r="AU6" s="36">
        <f t="shared" ref="AU6:BC6" si="6">IF(AU7="",NA(),AU7)</f>
        <v>455.46</v>
      </c>
      <c r="AV6" s="36">
        <f t="shared" si="6"/>
        <v>532.92999999999995</v>
      </c>
      <c r="AW6" s="36">
        <f t="shared" si="6"/>
        <v>528.63</v>
      </c>
      <c r="AX6" s="36">
        <f t="shared" si="6"/>
        <v>626.54</v>
      </c>
      <c r="AY6" s="36">
        <f t="shared" si="6"/>
        <v>406.37</v>
      </c>
      <c r="AZ6" s="36">
        <f t="shared" si="6"/>
        <v>398.29</v>
      </c>
      <c r="BA6" s="36">
        <f t="shared" si="6"/>
        <v>388.67</v>
      </c>
      <c r="BB6" s="36">
        <f t="shared" si="6"/>
        <v>355.27</v>
      </c>
      <c r="BC6" s="36">
        <f t="shared" si="6"/>
        <v>359.7</v>
      </c>
      <c r="BD6" s="35" t="str">
        <f>IF(BD7="","",IF(BD7="-","【-】","【"&amp;SUBSTITUTE(TEXT(BD7,"#,##0.00"),"-","△")&amp;"】"))</f>
        <v>【261.93】</v>
      </c>
      <c r="BE6" s="36">
        <f>IF(BE7="",NA(),BE7)</f>
        <v>539.79999999999995</v>
      </c>
      <c r="BF6" s="36">
        <f t="shared" ref="BF6:BN6" si="7">IF(BF7="",NA(),BF7)</f>
        <v>516.13</v>
      </c>
      <c r="BG6" s="36">
        <f t="shared" si="7"/>
        <v>491.39</v>
      </c>
      <c r="BH6" s="36">
        <f t="shared" si="7"/>
        <v>485.35</v>
      </c>
      <c r="BI6" s="36">
        <f t="shared" si="7"/>
        <v>466.64</v>
      </c>
      <c r="BJ6" s="36">
        <f t="shared" si="7"/>
        <v>442.54</v>
      </c>
      <c r="BK6" s="36">
        <f t="shared" si="7"/>
        <v>431</v>
      </c>
      <c r="BL6" s="36">
        <f t="shared" si="7"/>
        <v>422.5</v>
      </c>
      <c r="BM6" s="36">
        <f t="shared" si="7"/>
        <v>458.27</v>
      </c>
      <c r="BN6" s="36">
        <f t="shared" si="7"/>
        <v>447.01</v>
      </c>
      <c r="BO6" s="35" t="str">
        <f>IF(BO7="","",IF(BO7="-","【-】","【"&amp;SUBSTITUTE(TEXT(BO7,"#,##0.00"),"-","△")&amp;"】"))</f>
        <v>【270.46】</v>
      </c>
      <c r="BP6" s="36">
        <f>IF(BP7="",NA(),BP7)</f>
        <v>115.8</v>
      </c>
      <c r="BQ6" s="36">
        <f t="shared" ref="BQ6:BY6" si="8">IF(BQ7="",NA(),BQ7)</f>
        <v>121.41</v>
      </c>
      <c r="BR6" s="36">
        <f t="shared" si="8"/>
        <v>120.98</v>
      </c>
      <c r="BS6" s="36">
        <f t="shared" si="8"/>
        <v>122.11</v>
      </c>
      <c r="BT6" s="36">
        <f t="shared" si="8"/>
        <v>113.16</v>
      </c>
      <c r="BU6" s="36">
        <f t="shared" si="8"/>
        <v>98.6</v>
      </c>
      <c r="BV6" s="36">
        <f t="shared" si="8"/>
        <v>100.82</v>
      </c>
      <c r="BW6" s="36">
        <f t="shared" si="8"/>
        <v>101.64</v>
      </c>
      <c r="BX6" s="36">
        <f t="shared" si="8"/>
        <v>96.77</v>
      </c>
      <c r="BY6" s="36">
        <f t="shared" si="8"/>
        <v>95.81</v>
      </c>
      <c r="BZ6" s="35" t="str">
        <f>IF(BZ7="","",IF(BZ7="-","【-】","【"&amp;SUBSTITUTE(TEXT(BZ7,"#,##0.00"),"-","△")&amp;"】"))</f>
        <v>【103.91】</v>
      </c>
      <c r="CA6" s="36">
        <f>IF(CA7="",NA(),CA7)</f>
        <v>135.97999999999999</v>
      </c>
      <c r="CB6" s="36">
        <f t="shared" ref="CB6:CJ6" si="9">IF(CB7="",NA(),CB7)</f>
        <v>130.22</v>
      </c>
      <c r="CC6" s="36">
        <f t="shared" si="9"/>
        <v>130.91999999999999</v>
      </c>
      <c r="CD6" s="36">
        <f t="shared" si="9"/>
        <v>129.72</v>
      </c>
      <c r="CE6" s="36">
        <f t="shared" si="9"/>
        <v>140.18</v>
      </c>
      <c r="CF6" s="36">
        <f t="shared" si="9"/>
        <v>181.67</v>
      </c>
      <c r="CG6" s="36">
        <f t="shared" si="9"/>
        <v>179.55</v>
      </c>
      <c r="CH6" s="36">
        <f t="shared" si="9"/>
        <v>179.16</v>
      </c>
      <c r="CI6" s="36">
        <f t="shared" si="9"/>
        <v>187.18</v>
      </c>
      <c r="CJ6" s="36">
        <f t="shared" si="9"/>
        <v>189.58</v>
      </c>
      <c r="CK6" s="35" t="str">
        <f>IF(CK7="","",IF(CK7="-","【-】","【"&amp;SUBSTITUTE(TEXT(CK7,"#,##0.00"),"-","△")&amp;"】"))</f>
        <v>【167.11】</v>
      </c>
      <c r="CL6" s="36">
        <f>IF(CL7="",NA(),CL7)</f>
        <v>58.97</v>
      </c>
      <c r="CM6" s="36">
        <f t="shared" ref="CM6:CU6" si="10">IF(CM7="",NA(),CM7)</f>
        <v>57.01</v>
      </c>
      <c r="CN6" s="36">
        <f t="shared" si="10"/>
        <v>60.33</v>
      </c>
      <c r="CO6" s="36">
        <f t="shared" si="10"/>
        <v>60.62</v>
      </c>
      <c r="CP6" s="36">
        <f t="shared" si="10"/>
        <v>60.79</v>
      </c>
      <c r="CQ6" s="36">
        <f t="shared" si="10"/>
        <v>53.61</v>
      </c>
      <c r="CR6" s="36">
        <f t="shared" si="10"/>
        <v>53.52</v>
      </c>
      <c r="CS6" s="36">
        <f t="shared" si="10"/>
        <v>54.24</v>
      </c>
      <c r="CT6" s="36">
        <f t="shared" si="10"/>
        <v>55.88</v>
      </c>
      <c r="CU6" s="36">
        <f t="shared" si="10"/>
        <v>55.22</v>
      </c>
      <c r="CV6" s="35" t="str">
        <f>IF(CV7="","",IF(CV7="-","【-】","【"&amp;SUBSTITUTE(TEXT(CV7,"#,##0.00"),"-","△")&amp;"】"))</f>
        <v>【60.27】</v>
      </c>
      <c r="CW6" s="36">
        <f>IF(CW7="",NA(),CW7)</f>
        <v>88.14</v>
      </c>
      <c r="CX6" s="36">
        <f t="shared" ref="CX6:DF6" si="11">IF(CX7="",NA(),CX7)</f>
        <v>89.96</v>
      </c>
      <c r="CY6" s="36">
        <f t="shared" si="11"/>
        <v>86.82</v>
      </c>
      <c r="CZ6" s="36">
        <f t="shared" si="11"/>
        <v>83.95</v>
      </c>
      <c r="DA6" s="36">
        <f t="shared" si="11"/>
        <v>82.54</v>
      </c>
      <c r="DB6" s="36">
        <f t="shared" si="11"/>
        <v>81.31</v>
      </c>
      <c r="DC6" s="36">
        <f t="shared" si="11"/>
        <v>81.459999999999994</v>
      </c>
      <c r="DD6" s="36">
        <f t="shared" si="11"/>
        <v>81.680000000000007</v>
      </c>
      <c r="DE6" s="36">
        <f t="shared" si="11"/>
        <v>80.989999999999995</v>
      </c>
      <c r="DF6" s="36">
        <f t="shared" si="11"/>
        <v>80.930000000000007</v>
      </c>
      <c r="DG6" s="35" t="str">
        <f>IF(DG7="","",IF(DG7="-","【-】","【"&amp;SUBSTITUTE(TEXT(DG7,"#,##0.00"),"-","△")&amp;"】"))</f>
        <v>【89.92】</v>
      </c>
      <c r="DH6" s="36">
        <f>IF(DH7="",NA(),DH7)</f>
        <v>42.04</v>
      </c>
      <c r="DI6" s="36">
        <f t="shared" ref="DI6:DQ6" si="12">IF(DI7="",NA(),DI7)</f>
        <v>45.68</v>
      </c>
      <c r="DJ6" s="36">
        <f t="shared" si="12"/>
        <v>45.71</v>
      </c>
      <c r="DK6" s="36">
        <f t="shared" si="12"/>
        <v>47.47</v>
      </c>
      <c r="DL6" s="36">
        <f t="shared" si="12"/>
        <v>49.36</v>
      </c>
      <c r="DM6" s="36">
        <f t="shared" si="12"/>
        <v>46.67</v>
      </c>
      <c r="DN6" s="36">
        <f t="shared" si="12"/>
        <v>47.7</v>
      </c>
      <c r="DO6" s="36">
        <f t="shared" si="12"/>
        <v>48.14</v>
      </c>
      <c r="DP6" s="36">
        <f t="shared" si="12"/>
        <v>46.61</v>
      </c>
      <c r="DQ6" s="36">
        <f t="shared" si="12"/>
        <v>47.97</v>
      </c>
      <c r="DR6" s="35" t="str">
        <f>IF(DR7="","",IF(DR7="-","【-】","【"&amp;SUBSTITUTE(TEXT(DR7,"#,##0.00"),"-","△")&amp;"】"))</f>
        <v>【48.85】</v>
      </c>
      <c r="DS6" s="36">
        <f>IF(DS7="",NA(),DS7)</f>
        <v>16.739999999999998</v>
      </c>
      <c r="DT6" s="36">
        <f t="shared" ref="DT6:EB6" si="13">IF(DT7="",NA(),DT7)</f>
        <v>17.3</v>
      </c>
      <c r="DU6" s="36">
        <f t="shared" si="13"/>
        <v>19.89</v>
      </c>
      <c r="DV6" s="36">
        <f t="shared" si="13"/>
        <v>20.440000000000001</v>
      </c>
      <c r="DW6" s="36">
        <f t="shared" si="13"/>
        <v>20.82</v>
      </c>
      <c r="DX6" s="36">
        <f t="shared" si="13"/>
        <v>10.029999999999999</v>
      </c>
      <c r="DY6" s="36">
        <f t="shared" si="13"/>
        <v>7.26</v>
      </c>
      <c r="DZ6" s="36">
        <f t="shared" si="13"/>
        <v>11.13</v>
      </c>
      <c r="EA6" s="36">
        <f t="shared" si="13"/>
        <v>10.84</v>
      </c>
      <c r="EB6" s="36">
        <f t="shared" si="13"/>
        <v>15.33</v>
      </c>
      <c r="EC6" s="35" t="str">
        <f>IF(EC7="","",IF(EC7="-","【-】","【"&amp;SUBSTITUTE(TEXT(EC7,"#,##0.00"),"-","△")&amp;"】"))</f>
        <v>【17.80】</v>
      </c>
      <c r="ED6" s="36">
        <f>IF(ED7="",NA(),ED7)</f>
        <v>0.53</v>
      </c>
      <c r="EE6" s="36">
        <f t="shared" ref="EE6:EM6" si="14">IF(EE7="",NA(),EE7)</f>
        <v>0.36</v>
      </c>
      <c r="EF6" s="36">
        <f t="shared" si="14"/>
        <v>0.01</v>
      </c>
      <c r="EG6" s="36">
        <f t="shared" si="14"/>
        <v>0.54</v>
      </c>
      <c r="EH6" s="36">
        <f t="shared" si="14"/>
        <v>0.48</v>
      </c>
      <c r="EI6" s="36">
        <f t="shared" si="14"/>
        <v>0.68</v>
      </c>
      <c r="EJ6" s="36">
        <f t="shared" si="14"/>
        <v>1.65</v>
      </c>
      <c r="EK6" s="36">
        <f t="shared" si="14"/>
        <v>0.47</v>
      </c>
      <c r="EL6" s="36">
        <f t="shared" si="14"/>
        <v>0.39</v>
      </c>
      <c r="EM6" s="36">
        <f t="shared" si="14"/>
        <v>0.43</v>
      </c>
      <c r="EN6" s="35" t="str">
        <f>IF(EN7="","",IF(EN7="-","【-】","【"&amp;SUBSTITUTE(TEXT(EN7,"#,##0.00"),"-","△")&amp;"】"))</f>
        <v>【0.70】</v>
      </c>
    </row>
    <row r="7" spans="1:144" s="37" customFormat="1" x14ac:dyDescent="0.15">
      <c r="A7" s="29"/>
      <c r="B7" s="38">
        <v>2018</v>
      </c>
      <c r="C7" s="38">
        <v>462144</v>
      </c>
      <c r="D7" s="38">
        <v>46</v>
      </c>
      <c r="E7" s="38">
        <v>1</v>
      </c>
      <c r="F7" s="38">
        <v>0</v>
      </c>
      <c r="G7" s="38">
        <v>1</v>
      </c>
      <c r="H7" s="38" t="s">
        <v>92</v>
      </c>
      <c r="I7" s="38" t="s">
        <v>93</v>
      </c>
      <c r="J7" s="38" t="s">
        <v>94</v>
      </c>
      <c r="K7" s="38" t="s">
        <v>95</v>
      </c>
      <c r="L7" s="38" t="s">
        <v>96</v>
      </c>
      <c r="M7" s="38" t="s">
        <v>97</v>
      </c>
      <c r="N7" s="39" t="s">
        <v>98</v>
      </c>
      <c r="O7" s="39">
        <v>60.65</v>
      </c>
      <c r="P7" s="39">
        <v>83.73</v>
      </c>
      <c r="Q7" s="39">
        <v>2775</v>
      </c>
      <c r="R7" s="39">
        <v>14885</v>
      </c>
      <c r="S7" s="39">
        <v>162.12</v>
      </c>
      <c r="T7" s="39">
        <v>91.81</v>
      </c>
      <c r="U7" s="39">
        <v>12332</v>
      </c>
      <c r="V7" s="39">
        <v>15.6</v>
      </c>
      <c r="W7" s="39">
        <v>790.51</v>
      </c>
      <c r="X7" s="39">
        <v>116.24</v>
      </c>
      <c r="Y7" s="39">
        <v>121.64</v>
      </c>
      <c r="Z7" s="39">
        <v>123.41</v>
      </c>
      <c r="AA7" s="39">
        <v>122.09</v>
      </c>
      <c r="AB7" s="39">
        <v>113.88</v>
      </c>
      <c r="AC7" s="39">
        <v>109.49</v>
      </c>
      <c r="AD7" s="39">
        <v>111.06</v>
      </c>
      <c r="AE7" s="39">
        <v>111.34</v>
      </c>
      <c r="AF7" s="39">
        <v>110.02</v>
      </c>
      <c r="AG7" s="39">
        <v>108.76</v>
      </c>
      <c r="AH7" s="39">
        <v>112.83</v>
      </c>
      <c r="AI7" s="39">
        <v>0</v>
      </c>
      <c r="AJ7" s="39">
        <v>0</v>
      </c>
      <c r="AK7" s="39">
        <v>0</v>
      </c>
      <c r="AL7" s="39">
        <v>0</v>
      </c>
      <c r="AM7" s="39">
        <v>0</v>
      </c>
      <c r="AN7" s="39">
        <v>9.49</v>
      </c>
      <c r="AO7" s="39">
        <v>9.35</v>
      </c>
      <c r="AP7" s="39">
        <v>10.130000000000001</v>
      </c>
      <c r="AQ7" s="39">
        <v>7.31</v>
      </c>
      <c r="AR7" s="39">
        <v>7.48</v>
      </c>
      <c r="AS7" s="39">
        <v>1.05</v>
      </c>
      <c r="AT7" s="39">
        <v>403.47</v>
      </c>
      <c r="AU7" s="39">
        <v>455.46</v>
      </c>
      <c r="AV7" s="39">
        <v>532.92999999999995</v>
      </c>
      <c r="AW7" s="39">
        <v>528.63</v>
      </c>
      <c r="AX7" s="39">
        <v>626.54</v>
      </c>
      <c r="AY7" s="39">
        <v>406.37</v>
      </c>
      <c r="AZ7" s="39">
        <v>398.29</v>
      </c>
      <c r="BA7" s="39">
        <v>388.67</v>
      </c>
      <c r="BB7" s="39">
        <v>355.27</v>
      </c>
      <c r="BC7" s="39">
        <v>359.7</v>
      </c>
      <c r="BD7" s="39">
        <v>261.93</v>
      </c>
      <c r="BE7" s="39">
        <v>539.79999999999995</v>
      </c>
      <c r="BF7" s="39">
        <v>516.13</v>
      </c>
      <c r="BG7" s="39">
        <v>491.39</v>
      </c>
      <c r="BH7" s="39">
        <v>485.35</v>
      </c>
      <c r="BI7" s="39">
        <v>466.64</v>
      </c>
      <c r="BJ7" s="39">
        <v>442.54</v>
      </c>
      <c r="BK7" s="39">
        <v>431</v>
      </c>
      <c r="BL7" s="39">
        <v>422.5</v>
      </c>
      <c r="BM7" s="39">
        <v>458.27</v>
      </c>
      <c r="BN7" s="39">
        <v>447.01</v>
      </c>
      <c r="BO7" s="39">
        <v>270.45999999999998</v>
      </c>
      <c r="BP7" s="39">
        <v>115.8</v>
      </c>
      <c r="BQ7" s="39">
        <v>121.41</v>
      </c>
      <c r="BR7" s="39">
        <v>120.98</v>
      </c>
      <c r="BS7" s="39">
        <v>122.11</v>
      </c>
      <c r="BT7" s="39">
        <v>113.16</v>
      </c>
      <c r="BU7" s="39">
        <v>98.6</v>
      </c>
      <c r="BV7" s="39">
        <v>100.82</v>
      </c>
      <c r="BW7" s="39">
        <v>101.64</v>
      </c>
      <c r="BX7" s="39">
        <v>96.77</v>
      </c>
      <c r="BY7" s="39">
        <v>95.81</v>
      </c>
      <c r="BZ7" s="39">
        <v>103.91</v>
      </c>
      <c r="CA7" s="39">
        <v>135.97999999999999</v>
      </c>
      <c r="CB7" s="39">
        <v>130.22</v>
      </c>
      <c r="CC7" s="39">
        <v>130.91999999999999</v>
      </c>
      <c r="CD7" s="39">
        <v>129.72</v>
      </c>
      <c r="CE7" s="39">
        <v>140.18</v>
      </c>
      <c r="CF7" s="39">
        <v>181.67</v>
      </c>
      <c r="CG7" s="39">
        <v>179.55</v>
      </c>
      <c r="CH7" s="39">
        <v>179.16</v>
      </c>
      <c r="CI7" s="39">
        <v>187.18</v>
      </c>
      <c r="CJ7" s="39">
        <v>189.58</v>
      </c>
      <c r="CK7" s="39">
        <v>167.11</v>
      </c>
      <c r="CL7" s="39">
        <v>58.97</v>
      </c>
      <c r="CM7" s="39">
        <v>57.01</v>
      </c>
      <c r="CN7" s="39">
        <v>60.33</v>
      </c>
      <c r="CO7" s="39">
        <v>60.62</v>
      </c>
      <c r="CP7" s="39">
        <v>60.79</v>
      </c>
      <c r="CQ7" s="39">
        <v>53.61</v>
      </c>
      <c r="CR7" s="39">
        <v>53.52</v>
      </c>
      <c r="CS7" s="39">
        <v>54.24</v>
      </c>
      <c r="CT7" s="39">
        <v>55.88</v>
      </c>
      <c r="CU7" s="39">
        <v>55.22</v>
      </c>
      <c r="CV7" s="39">
        <v>60.27</v>
      </c>
      <c r="CW7" s="39">
        <v>88.14</v>
      </c>
      <c r="CX7" s="39">
        <v>89.96</v>
      </c>
      <c r="CY7" s="39">
        <v>86.82</v>
      </c>
      <c r="CZ7" s="39">
        <v>83.95</v>
      </c>
      <c r="DA7" s="39">
        <v>82.54</v>
      </c>
      <c r="DB7" s="39">
        <v>81.31</v>
      </c>
      <c r="DC7" s="39">
        <v>81.459999999999994</v>
      </c>
      <c r="DD7" s="39">
        <v>81.680000000000007</v>
      </c>
      <c r="DE7" s="39">
        <v>80.989999999999995</v>
      </c>
      <c r="DF7" s="39">
        <v>80.930000000000007</v>
      </c>
      <c r="DG7" s="39">
        <v>89.92</v>
      </c>
      <c r="DH7" s="39">
        <v>42.04</v>
      </c>
      <c r="DI7" s="39">
        <v>45.68</v>
      </c>
      <c r="DJ7" s="39">
        <v>45.71</v>
      </c>
      <c r="DK7" s="39">
        <v>47.47</v>
      </c>
      <c r="DL7" s="39">
        <v>49.36</v>
      </c>
      <c r="DM7" s="39">
        <v>46.67</v>
      </c>
      <c r="DN7" s="39">
        <v>47.7</v>
      </c>
      <c r="DO7" s="39">
        <v>48.14</v>
      </c>
      <c r="DP7" s="39">
        <v>46.61</v>
      </c>
      <c r="DQ7" s="39">
        <v>47.97</v>
      </c>
      <c r="DR7" s="39">
        <v>48.85</v>
      </c>
      <c r="DS7" s="39">
        <v>16.739999999999998</v>
      </c>
      <c r="DT7" s="39">
        <v>17.3</v>
      </c>
      <c r="DU7" s="39">
        <v>19.89</v>
      </c>
      <c r="DV7" s="39">
        <v>20.440000000000001</v>
      </c>
      <c r="DW7" s="39">
        <v>20.82</v>
      </c>
      <c r="DX7" s="39">
        <v>10.029999999999999</v>
      </c>
      <c r="DY7" s="39">
        <v>7.26</v>
      </c>
      <c r="DZ7" s="39">
        <v>11.13</v>
      </c>
      <c r="EA7" s="39">
        <v>10.84</v>
      </c>
      <c r="EB7" s="39">
        <v>15.33</v>
      </c>
      <c r="EC7" s="39">
        <v>17.8</v>
      </c>
      <c r="ED7" s="39">
        <v>0.53</v>
      </c>
      <c r="EE7" s="39">
        <v>0.36</v>
      </c>
      <c r="EF7" s="39">
        <v>0.01</v>
      </c>
      <c r="EG7" s="39">
        <v>0.54</v>
      </c>
      <c r="EH7" s="39">
        <v>0.48</v>
      </c>
      <c r="EI7" s="39">
        <v>0.68</v>
      </c>
      <c r="EJ7" s="39">
        <v>1.65</v>
      </c>
      <c r="EK7" s="39">
        <v>0.47</v>
      </c>
      <c r="EL7" s="39">
        <v>0.39</v>
      </c>
      <c r="EM7" s="39">
        <v>0.43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2020-01-26T23:20:24Z</cp:lastPrinted>
  <dcterms:created xsi:type="dcterms:W3CDTF">2019-12-05T04:31:44Z</dcterms:created>
  <dcterms:modified xsi:type="dcterms:W3CDTF">2020-02-27T00:36:29Z</dcterms:modified>
  <cp:category/>
</cp:coreProperties>
</file>