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5_出水市()\"/>
    </mc:Choice>
  </mc:AlternateContent>
  <workbookProtection workbookAlgorithmName="SHA-512" workbookHashValue="iYzmyF6af+aPQrVB1JtZvYeR8r2amf7gNoICYKaI6qQZhNeud3uu135EM+ERGuiibjGCh/6paPDg/oJIsB0+fQ==" workbookSaltValue="fP1/zJgMPWnU5CzaqdFj9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<sst xmlns="http://schemas.openxmlformats.org/spreadsheetml/2006/main" count="228" uniqueCount="114">
  <si>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</si>
  <si>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</si>
  <si>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</si>
  <si>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</si>
  <si>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</si>
  <si>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</si>
  <si>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</si>
  <si>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</si>
  <si>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</si>
  <si>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</si>
  <si>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</si>
  <si>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</si>
  <si>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</si>
  <si>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</si>
  <si>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</si>
  <si>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</si>
  <si>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</si>
  <si>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</si>
  <si>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</si>
  <si>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</si>
  <si>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</si>
  <si>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</si>
  <si>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</si>
  <si>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</si>
  <si>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</si>
  <si>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</si>
  <si>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</si>
  <si>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</si>
  <si>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</si>
  <si>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</si>
  <si>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</si>
  <si>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</si>
  <si>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</si>
  <si>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</si>
  <si>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</si>
  <si>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</si>
  <si>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</si>
  <si>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</si>
  <si>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</si>
  <si>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</si>
  <si>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</si>
  <si>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</si>
  <si>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</si>
  <si>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</si>
  <si>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</si>
  <si>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</si>
  <si>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</si>
  <si>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</si>
  <si>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</si>
  <si>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</si>
  <si>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</si>
  <si>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</si>
  <si>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</si>
  <si>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</si>
  <si>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</si>
  <si>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</si>
  <si>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</si>
  <si>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</si>
  <si>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</si>
  <si>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</si>
  <si>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</si>
  <si>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</si>
  <si>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</si>
  <si>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</si>
  <si>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</si>
  <si>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</si>
  <si>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</si>
  <si>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</si>
  <si>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</si>
  <si>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</si>
  <si>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</si>
  <si>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</si>
  <si>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</si>
  <si>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</si>
  <si>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</si>
  <si>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</si>
  <si>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</si>
  <si>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</si>
  <si>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</si>
  <si>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</si>
  <si>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</si>
  <si>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</si>
  <si>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</si>
  <si>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</si>
  <si>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</si>
  <si>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</si>
  <si>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</si>
  <si>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</si>
  <si>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</si>
  <si>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</si>
  <si>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</si>
  <si>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</si>
  <si>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</si>
  <si>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</si>
  <si>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</si>
  <si>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</si>
  <si>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</si>
  <si>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</si>
  <si>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出水市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</si>
  <si>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</si>
  <si>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</si>
  <si>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</si>
  <si>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</si>
  <si>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</si>
  <si>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</si>
  <si>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</si>
  <si>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</si>
  <si>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</si>
  <si>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</si>
  <si>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</si>
  <si>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</si>
  <si>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る使用料収入減少が危惧される中で、老朽化対策については計画的に実施しなければならない。その更新費用の財源は、起債と繰入金頼みであることから、料金改定による財源確保と施設の長寿命化のための計画見直しを検討する必要がある。
　平成２８年度から取組んでいる地方公営企業法適用による企業会計移行によって、経営状況の把握が一層明確になることが期待される。
　今後は「経営戦略」の策定により適正な料金改定を実施し、アセットマネジメントにより事業の経営健全化を図っていきたい。</t>
  </si>
  <si>
    <t xml:space="preserve">　①収益的収支比率は、100％以上の場合が黒字であることを示す指数であるが、60％台で推移し赤字であることを示している。
　④企業債残高対事業規模比率は、0であるが、現在農業集落排水施設機能強化事業を実施中であり、今後は徐々に上昇すると推測される。
　⑤経費回収率は、類似団体平均値を上回っているものの100％以下であり、適切な使用料水準が確保されていないことを示している。今後、料金の適正化に向けた検討が急務である。
　⑥汚水処理原価は、類似団体平均値を下回っており、汚水処理費用の効率化と削減が図られていることを示しているが、人口減少の影響により料金収入の減少が見込まれることから、更なる経費の効率化と削減が必要である。
　⑦施設利用率では、類似団体平均値、全国平均値と比べ上回っているため、施設規模は適正と判断される。ただし、人口減少、節水型機器の普及により、年々処理水量が減少し利用率は下降している。
　⑧水洗化率では、類似団体平均、全国平均を上回っており、適正な状況に近いと判断される。水洗化率の向上は使用料収入の増加につながることから、経営改善の施策として取り組むこととしている。
</t>
    <rPh sb="41" eb="42">
      <t>ダイ</t>
    </rPh>
    <rPh sb="85" eb="87">
      <t>ノウギョウ</t>
    </rPh>
    <rPh sb="87" eb="89">
      <t>シュウラク</t>
    </rPh>
    <rPh sb="89" eb="91">
      <t>ハイスイ</t>
    </rPh>
    <rPh sb="91" eb="93">
      <t>シセツ</t>
    </rPh>
    <rPh sb="93" eb="95">
      <t>キノウ</t>
    </rPh>
    <rPh sb="95" eb="97">
      <t>キョウカ</t>
    </rPh>
    <rPh sb="97" eb="99">
      <t>ジギョウ</t>
    </rPh>
    <rPh sb="110" eb="112">
      <t>ジョジョ</t>
    </rPh>
    <rPh sb="113" eb="115">
      <t>ジョウショウ</t>
    </rPh>
    <rPh sb="118" eb="120">
      <t>スイソク</t>
    </rPh>
    <rPh sb="226" eb="227">
      <t>チ</t>
    </rPh>
    <rPh sb="265" eb="267">
      <t>ジンコウ</t>
    </rPh>
    <rPh sb="267" eb="269">
      <t>ゲンショウ</t>
    </rPh>
    <rPh sb="270" eb="272">
      <t>エイキョウ</t>
    </rPh>
    <rPh sb="275" eb="277">
      <t>リョウキン</t>
    </rPh>
    <rPh sb="277" eb="279">
      <t>シュウニュウ</t>
    </rPh>
    <rPh sb="280" eb="282">
      <t>ゲンショウ</t>
    </rPh>
    <rPh sb="283" eb="285">
      <t>ミコ</t>
    </rPh>
    <rPh sb="293" eb="294">
      <t>サラ</t>
    </rPh>
    <rPh sb="296" eb="298">
      <t>ケイヒ</t>
    </rPh>
    <rPh sb="299" eb="302">
      <t>コウリツカ</t>
    </rPh>
    <rPh sb="303" eb="305">
      <t>サクゲン</t>
    </rPh>
    <rPh sb="306" eb="308">
      <t>ヒツヨウ</t>
    </rPh>
    <rPh sb="329" eb="330">
      <t>チ</t>
    </rPh>
    <rPh sb="331" eb="333">
      <t>ゼンコク</t>
    </rPh>
    <rPh sb="333" eb="335">
      <t>ヘイキン</t>
    </rPh>
    <rPh sb="335" eb="336">
      <t>チ</t>
    </rPh>
    <rPh sb="339" eb="341">
      <t>ウワマワ</t>
    </rPh>
    <rPh sb="348" eb="350">
      <t>シセツ</t>
    </rPh>
    <rPh sb="350" eb="352">
      <t>キボ</t>
    </rPh>
    <rPh sb="353" eb="355">
      <t>テキセイ</t>
    </rPh>
    <rPh sb="356" eb="358">
      <t>ハンダン</t>
    </rPh>
    <rPh sb="366" eb="368">
      <t>ジンコウ</t>
    </rPh>
    <rPh sb="368" eb="370">
      <t>ゲンショウ</t>
    </rPh>
    <rPh sb="371" eb="373">
      <t>セッスイ</t>
    </rPh>
    <rPh sb="373" eb="374">
      <t>カタ</t>
    </rPh>
    <rPh sb="374" eb="376">
      <t>キキ</t>
    </rPh>
    <rPh sb="377" eb="379">
      <t>フキュウ</t>
    </rPh>
    <rPh sb="383" eb="385">
      <t>ネンネン</t>
    </rPh>
    <rPh sb="385" eb="387">
      <t>ショリ</t>
    </rPh>
    <rPh sb="387" eb="389">
      <t>スイリョウ</t>
    </rPh>
    <rPh sb="390" eb="392">
      <t>ゲンショウ</t>
    </rPh>
    <rPh sb="393" eb="396">
      <t>リヨウリツ</t>
    </rPh>
    <rPh sb="397" eb="399">
      <t>カコウ</t>
    </rPh>
    <phoneticPr fontId="4"/>
  </si>
  <si>
    <t>　農業集落排水は、管渠の標準的耐用年数は50年であるが、供用開始後26年を迎え、老朽化を示す指標や改善率については、調査検討すべき課題であると捉えている。
 将来の管渠等の老朽化に備えるため、料金の適正化に向けた検討と併せて管渠等の状況把握を的確に行う必要がある。</t>
    <rPh sb="60" eb="62">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</si>
</sst>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4" fillId="0" borderId="6" xfId="2" applyFont="1" applyBorder="1" applyAlignment="1" applyProtection="1">
      <alignment horizontal="left" vertical="top" wrapText="1"/>
      <protection locked="0"/>
    </xf>
    <xf numFmtId="0" fontId="14" fillId="0" borderId="0" xfId="2" applyFont="1" applyBorder="1" applyAlignment="1" applyProtection="1">
      <alignment horizontal="left" vertical="top" wrapText="1"/>
      <protection locked="0"/>
    </xf>
    <xf numFmtId="0" fontId="14" fillId="0" borderId="7" xfId="2" applyFont="1" applyBorder="1" applyAlignment="1" applyProtection="1">
      <alignment horizontal="left" vertical="top" wrapText="1"/>
      <protection locked="0"/>
    </xf>
    <xf numFmtId="0" fontId="14" fillId="0" borderId="8"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4"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B4-45D4-B196-470C284A8E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79B4-45D4-B196-470C284A8E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60.21</c:v>
                </c:pt>
                <c:pt idx="1">
                  <c:v>61.75</c:v>
                </c:pt>
                <c:pt idx="2">
                  <c:v>57.89</c:v>
                </c:pt>
                <c:pt idx="3">
                  <c:v>57.89</c:v>
                </c:pt>
                <c:pt idx="4">
                  <c:v>57.28</c:v>
                </c:pt>
              </c:numCache>
            </c:numRef>
          </c:val>
          <c:extLst>
            <c:ext xmlns:c16="http://schemas.microsoft.com/office/drawing/2014/chart" uri="{C3380CC4-5D6E-409C-BE32-E72D297353CC}">
              <c16:uniqueId val="{00000000-25DC-41E2-843A-87A596445A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5DC-41E2-843A-87A596445A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89.39</c:v>
                </c:pt>
                <c:pt idx="1">
                  <c:v>88.99</c:v>
                </c:pt>
                <c:pt idx="2">
                  <c:v>88.86</c:v>
                </c:pt>
                <c:pt idx="3">
                  <c:v>88.64</c:v>
                </c:pt>
                <c:pt idx="4">
                  <c:v>88.18</c:v>
                </c:pt>
              </c:numCache>
            </c:numRef>
          </c:val>
          <c:extLst>
            <c:ext xmlns:c16="http://schemas.microsoft.com/office/drawing/2014/chart" uri="{C3380CC4-5D6E-409C-BE32-E72D297353CC}">
              <c16:uniqueId val="{00000000-3344-445F-B119-78B011FC3A7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3344-445F-B119-78B011FC3A7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65.5</c:v>
                </c:pt>
                <c:pt idx="1">
                  <c:v>64.78</c:v>
                </c:pt>
                <c:pt idx="2">
                  <c:v>64.87</c:v>
                </c:pt>
                <c:pt idx="3">
                  <c:v>62.12</c:v>
                </c:pt>
                <c:pt idx="4">
                  <c:v>61.45</c:v>
                </c:pt>
              </c:numCache>
            </c:numRef>
          </c:val>
          <c:extLst>
            <c:ext xmlns:c16="http://schemas.microsoft.com/office/drawing/2014/chart" uri="{C3380CC4-5D6E-409C-BE32-E72D297353CC}">
              <c16:uniqueId val="{00000000-0ED8-42F3-B164-CC46E917AD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D8-42F3-B164-CC46E917AD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8C-4CA1-965E-1E842CF663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8C-4CA1-965E-1E842CF663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B-46C9-B36B-240792AF0F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B-46C9-B36B-240792AF0F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B9-4387-8950-1D5E2E714C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B9-4387-8950-1D5E2E714C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1B-4BF2-80FB-2E1BAF68FD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1B-4BF2-80FB-2E1BAF68FD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188.91</c:v>
                </c:pt>
                <c:pt idx="1">
                  <c:v>0</c:v>
                </c:pt>
                <c:pt idx="2">
                  <c:v>0</c:v>
                </c:pt>
                <c:pt idx="3">
                  <c:v>0</c:v>
                </c:pt>
                <c:pt idx="4">
                  <c:v>0</c:v>
                </c:pt>
              </c:numCache>
            </c:numRef>
          </c:val>
          <c:extLst>
            <c:ext xmlns:c16="http://schemas.microsoft.com/office/drawing/2014/chart" uri="{C3380CC4-5D6E-409C-BE32-E72D297353CC}">
              <c16:uniqueId val="{00000000-B17B-4622-91D8-F7853342B8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17B-4622-91D8-F7853342B8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84.13</c:v>
                </c:pt>
                <c:pt idx="1">
                  <c:v>85.62</c:v>
                </c:pt>
                <c:pt idx="2">
                  <c:v>85.73</c:v>
                </c:pt>
                <c:pt idx="3">
                  <c:v>75.260000000000005</c:v>
                </c:pt>
                <c:pt idx="4">
                  <c:v>74.05</c:v>
                </c:pt>
              </c:numCache>
            </c:numRef>
          </c:val>
          <c:extLst>
            <c:ext xmlns:c16="http://schemas.microsoft.com/office/drawing/2014/chart" uri="{C3380CC4-5D6E-409C-BE32-E72D297353CC}">
              <c16:uniqueId val="{00000000-6157-4888-9235-A872CFBDF45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157-4888-9235-A872CFBDF45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153.65</c:v>
                </c:pt>
                <c:pt idx="1">
                  <c:v>151.41999999999999</c:v>
                </c:pt>
                <c:pt idx="2">
                  <c:v>152.69999999999999</c:v>
                </c:pt>
                <c:pt idx="3">
                  <c:v>173.96</c:v>
                </c:pt>
                <c:pt idx="4">
                  <c:v>177.17</c:v>
                </c:pt>
              </c:numCache>
            </c:numRef>
          </c:val>
          <c:extLst>
            <c:ext xmlns:c16="http://schemas.microsoft.com/office/drawing/2014/chart" uri="{C3380CC4-5D6E-409C-BE32-E72D297353CC}">
              <c16:uniqueId val="{00000000-29CC-4EDA-96FB-908B8F238B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9CC-4EDA-96FB-908B8F238B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出水市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53671</v>
      </c>
      <c r="AM8" s="68"/>
      <c r="AN8" s="68"/>
      <c r="AO8" s="68"/>
      <c r="AP8" s="68"/>
      <c r="AQ8" s="68"/>
      <c r="AR8" s="68"/>
      <c r="AS8" s="68"/>
      <c r="AT8" s="67">
        <f>データ!T6</f>
        <v>329.98</v>
      </c>
      <c r="AU8" s="67"/>
      <c r="AV8" s="67"/>
      <c r="AW8" s="67"/>
      <c r="AX8" s="67"/>
      <c r="AY8" s="67"/>
      <c r="AZ8" s="67"/>
      <c r="BA8" s="67"/>
      <c r="BB8" s="67">
        <f>データ!U6</f>
        <v>162.65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7.85</v>
      </c>
      <c r="Q10" s="67"/>
      <c r="R10" s="67"/>
      <c r="S10" s="67"/>
      <c r="T10" s="67"/>
      <c r="U10" s="67"/>
      <c r="V10" s="67"/>
      <c r="W10" s="67">
        <f>データ!Q6</f>
        <v>97.69</v>
      </c>
      <c r="X10" s="67"/>
      <c r="Y10" s="67"/>
      <c r="Z10" s="67"/>
      <c r="AA10" s="67"/>
      <c r="AB10" s="67"/>
      <c r="AC10" s="67"/>
      <c r="AD10" s="68">
        <f>データ!R6</f>
        <v>2268</v>
      </c>
      <c r="AE10" s="68"/>
      <c r="AF10" s="68"/>
      <c r="AG10" s="68"/>
      <c r="AH10" s="68"/>
      <c r="AI10" s="68"/>
      <c r="AJ10" s="68"/>
      <c r="AK10" s="2"/>
      <c r="AL10" s="68">
        <f>データ!V6</f>
        <v>4179</v>
      </c>
      <c r="AM10" s="68"/>
      <c r="AN10" s="68"/>
      <c r="AO10" s="68"/>
      <c r="AP10" s="68"/>
      <c r="AQ10" s="68"/>
      <c r="AR10" s="68"/>
      <c r="AS10" s="68"/>
      <c r="AT10" s="67">
        <f>データ!W6</f>
        <v>4.04</v>
      </c>
      <c r="AU10" s="67"/>
      <c r="AV10" s="67"/>
      <c r="AW10" s="67"/>
      <c r="AX10" s="67"/>
      <c r="AY10" s="67"/>
      <c r="AZ10" s="67"/>
      <c r="BA10" s="67"/>
      <c r="BB10" s="67">
        <f>データ!X6</f>
        <v>1034.4100000000001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L+KLbRAx09H3z1WP4YXRJ74e86sOh5mx1gg8NVwD66425ZgMRek6WlKogzgTbOlKvnnYa4TijjpZZvabgarUcA==" saltValue="uKX8y8ZtsQMInb8c+sGJ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462080</v>
      </c>
      <c r="D6" s="33">
        <f t="shared" si="3"/>
        <v>47</v>
      </c>
      <c r="E6" s="33">
        <f t="shared" si="3"/>
        <v>17</v>
      </c>
      <c r="F6" s="33">
        <f t="shared" si="3"/>
        <v>5</v>
      </c>
      <c r="G6" s="33">
        <f t="shared" si="3"/>
        <v>0</v>
      </c>
      <c r="H6" s="33" t="str">
        <f t="shared" si="3"/>
        <v>鹿児島県　出水市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7.85</v>
      </c>
      <c r="Q6" s="34">
        <f t="shared" si="3"/>
        <v>97.69</v>
      </c>
      <c r="R6" s="34">
        <f t="shared" si="3"/>
        <v>2268</v>
      </c>
      <c r="S6" s="34">
        <f t="shared" si="3"/>
        <v>53671</v>
      </c>
      <c r="T6" s="34">
        <f t="shared" si="3"/>
        <v>329.98</v>
      </c>
      <c r="U6" s="34">
        <f t="shared" si="3"/>
        <v>162.65</v>
      </c>
      <c r="V6" s="34">
        <f t="shared" si="3"/>
        <v>4179</v>
      </c>
      <c r="W6" s="34">
        <f t="shared" si="3"/>
        <v>4.04</v>
      </c>
      <c r="X6" s="34">
        <f t="shared" si="3"/>
        <v>1034.4100000000001</v>
      </c>
      <c r="Y6" s="35">
        <f>IF(Y7="",NA(),Y7)</f>
        <v>65.5</v>
      </c>
      <c r="Z6" s="35">
        <f t="shared" ref="Z6:AH6" si="4">IF(Z7="",NA(),Z7)</f>
        <v>64.78</v>
      </c>
      <c r="AA6" s="35">
        <f t="shared" si="4"/>
        <v>64.87</v>
      </c>
      <c r="AB6" s="35">
        <f t="shared" si="4"/>
        <v>62.12</v>
      </c>
      <c r="AC6" s="35">
        <f t="shared" si="4"/>
        <v>61.45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188.91</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84.13</v>
      </c>
      <c r="BR6" s="35">
        <f t="shared" ref="BR6:BZ6" si="8">IF(BR7="",NA(),BR7)</f>
        <v>85.62</v>
      </c>
      <c r="BS6" s="35">
        <f t="shared" si="8"/>
        <v>85.73</v>
      </c>
      <c r="BT6" s="35">
        <f t="shared" si="8"/>
        <v>75.260000000000005</v>
      </c>
      <c r="BU6" s="35">
        <f t="shared" si="8"/>
        <v>74.05</v>
      </c>
      <c r="BV6" s="35">
        <f t="shared" si="8"/>
        <v>50.82</v>
      </c>
      <c r="BW6" s="35">
        <f t="shared" si="8"/>
        <v>52.19</v>
      </c>
      <c r="BX6" s="35">
        <f t="shared" si="8"/>
        <v>55.32</v>
      </c>
      <c r="BY6" s="35">
        <f t="shared" si="8"/>
        <v>59.8</v>
      </c>
      <c r="BZ6" s="35">
        <f t="shared" si="8"/>
        <v>57.77</v>
      </c>
      <c r="CA6" s="34" t="str">
        <f>IF(CA7="","",IF(CA7="-","【-】","【"&amp;SUBSTITUTE(TEXT(CA7,"#,##0.00"),"-","△")&amp;"】"))</f>
        <v>【59.51】</v>
      </c>
      <c r="CB6" s="35">
        <f>IF(CB7="",NA(),CB7)</f>
        <v>153.65</v>
      </c>
      <c r="CC6" s="35">
        <f t="shared" ref="CC6:CK6" si="9">IF(CC7="",NA(),CC7)</f>
        <v>151.41999999999999</v>
      </c>
      <c r="CD6" s="35">
        <f t="shared" si="9"/>
        <v>152.69999999999999</v>
      </c>
      <c r="CE6" s="35">
        <f t="shared" si="9"/>
        <v>173.96</v>
      </c>
      <c r="CF6" s="35">
        <f t="shared" si="9"/>
        <v>177.17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60.21</v>
      </c>
      <c r="CN6" s="35">
        <f t="shared" ref="CN6:CV6" si="10">IF(CN7="",NA(),CN7)</f>
        <v>61.75</v>
      </c>
      <c r="CO6" s="35">
        <f t="shared" si="10"/>
        <v>57.89</v>
      </c>
      <c r="CP6" s="35">
        <f t="shared" si="10"/>
        <v>57.89</v>
      </c>
      <c r="CQ6" s="35">
        <f t="shared" si="10"/>
        <v>57.28</v>
      </c>
      <c r="CR6" s="35">
        <f t="shared" si="10"/>
        <v>53.24</v>
      </c>
      <c r="CS6" s="35">
        <f t="shared" si="10"/>
        <v>52.31</v>
      </c>
      <c r="CT6" s="35">
        <f t="shared" si="10"/>
        <v>60.65</v>
      </c>
      <c r="CU6" s="35">
        <f t="shared" si="10"/>
        <v>51.75</v>
      </c>
      <c r="CV6" s="35">
        <f t="shared" si="10"/>
        <v>50.68</v>
      </c>
      <c r="CW6" s="34" t="str">
        <f>IF(CW7="","",IF(CW7="-","【-】","【"&amp;SUBSTITUTE(TEXT(CW7,"#,##0.00"),"-","△")&amp;"】"))</f>
        <v>【52.23】</v>
      </c>
      <c r="CX6" s="35">
        <f>IF(CX7="",NA(),CX7)</f>
        <v>89.39</v>
      </c>
      <c r="CY6" s="35">
        <f t="shared" ref="CY6:DG6" si="11">IF(CY7="",NA(),CY7)</f>
        <v>88.99</v>
      </c>
      <c r="CZ6" s="35">
        <f t="shared" si="11"/>
        <v>88.86</v>
      </c>
      <c r="DA6" s="35">
        <f t="shared" si="11"/>
        <v>88.64</v>
      </c>
      <c r="DB6" s="35">
        <f t="shared" si="11"/>
        <v>88.18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462080</v>
      </c>
      <c r="D7" s="37">
        <v>47</v>
      </c>
      <c r="E7" s="37">
        <v>17</v>
      </c>
      <c r="F7" s="37">
        <v>5</v>
      </c>
      <c r="G7" s="37">
        <v>0</v>
      </c>
      <c r="H7" s="37" t="s">
        <v>98</v>
      </c>
      <c r="I7" s="37" t="s">
        <v>99</v>
      </c>
      <c r="J7" s="37" t="s">
        <v>100</v>
      </c>
      <c r="K7" s="37" t="s">
        <v>101</v>
      </c>
      <c r="L7" s="37" t="s">
        <v>102</v>
      </c>
      <c r="M7" s="37" t="s">
        <v>103</v>
      </c>
      <c r="N7" s="38" t="s">
        <v>104</v>
      </c>
      <c r="O7" s="38" t="s">
        <v>105</v>
      </c>
      <c r="P7" s="38">
        <v>7.85</v>
      </c>
      <c r="Q7" s="38">
        <v>97.69</v>
      </c>
      <c r="R7" s="38">
        <v>2268</v>
      </c>
      <c r="S7" s="38">
        <v>53671</v>
      </c>
      <c r="T7" s="38">
        <v>329.98</v>
      </c>
      <c r="U7" s="38">
        <v>162.65</v>
      </c>
      <c r="V7" s="38">
        <v>4179</v>
      </c>
      <c r="W7" s="38">
        <v>4.04</v>
      </c>
      <c r="X7" s="38">
        <v>1034.4100000000001</v>
      </c>
      <c r="Y7" s="38">
        <v>65.5</v>
      </c>
      <c r="Z7" s="38">
        <v>64.78</v>
      </c>
      <c r="AA7" s="38">
        <v>64.87</v>
      </c>
      <c r="AB7" s="38">
        <v>62.12</v>
      </c>
      <c r="AC7" s="38">
        <v>61.45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188.91</v>
      </c>
      <c r="BG7" s="38">
        <v>0</v>
      </c>
      <c r="BH7" s="38">
        <v>0</v>
      </c>
      <c r="BI7" s="38">
        <v>0</v>
      </c>
      <c r="BJ7" s="38">
        <v>0</v>
      </c>
      <c r="BK7" s="38">
        <v>1044.8</v>
      </c>
      <c r="BL7" s="38">
        <v>1081.8</v>
      </c>
      <c r="BM7" s="38">
        <v>974.93</v>
      </c>
      <c r="BN7" s="38">
        <v>855.8</v>
      </c>
      <c r="BO7" s="38">
        <v>789.46</v>
      </c>
      <c r="BP7" s="38">
        <v>747.76</v>
      </c>
      <c r="BQ7" s="38">
        <v>84.13</v>
      </c>
      <c r="BR7" s="38">
        <v>85.62</v>
      </c>
      <c r="BS7" s="38">
        <v>85.73</v>
      </c>
      <c r="BT7" s="38">
        <v>75.260000000000005</v>
      </c>
      <c r="BU7" s="38">
        <v>74.05</v>
      </c>
      <c r="BV7" s="38">
        <v>50.82</v>
      </c>
      <c r="BW7" s="38">
        <v>52.19</v>
      </c>
      <c r="BX7" s="38">
        <v>55.32</v>
      </c>
      <c r="BY7" s="38">
        <v>59.8</v>
      </c>
      <c r="BZ7" s="38">
        <v>57.77</v>
      </c>
      <c r="CA7" s="38">
        <v>59.51</v>
      </c>
      <c r="CB7" s="38">
        <v>153.65</v>
      </c>
      <c r="CC7" s="38">
        <v>151.41999999999999</v>
      </c>
      <c r="CD7" s="38">
        <v>152.69999999999999</v>
      </c>
      <c r="CE7" s="38">
        <v>173.96</v>
      </c>
      <c r="CF7" s="38">
        <v>177.17</v>
      </c>
      <c r="CG7" s="38">
        <v>300.52</v>
      </c>
      <c r="CH7" s="38">
        <v>296.14</v>
      </c>
      <c r="CI7" s="38">
        <v>283.17</v>
      </c>
      <c r="CJ7" s="38">
        <v>263.76</v>
      </c>
      <c r="CK7" s="38">
        <v>274.35000000000002</v>
      </c>
      <c r="CL7" s="38">
        <v>261.45999999999998</v>
      </c>
      <c r="CM7" s="38">
        <v>60.21</v>
      </c>
      <c r="CN7" s="38">
        <v>61.75</v>
      </c>
      <c r="CO7" s="38">
        <v>57.89</v>
      </c>
      <c r="CP7" s="38">
        <v>57.89</v>
      </c>
      <c r="CQ7" s="38">
        <v>57.28</v>
      </c>
      <c r="CR7" s="38">
        <v>53.24</v>
      </c>
      <c r="CS7" s="38">
        <v>52.31</v>
      </c>
      <c r="CT7" s="38">
        <v>60.65</v>
      </c>
      <c r="CU7" s="38">
        <v>51.75</v>
      </c>
      <c r="CV7" s="38">
        <v>50.68</v>
      </c>
      <c r="CW7" s="38">
        <v>52.23</v>
      </c>
      <c r="CX7" s="38">
        <v>89.39</v>
      </c>
      <c r="CY7" s="38">
        <v>88.99</v>
      </c>
      <c r="CZ7" s="38">
        <v>88.86</v>
      </c>
      <c r="DA7" s="38">
        <v>88.64</v>
      </c>
      <c r="DB7" s="38">
        <v>88.18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2020-01-31T07:13:03Z</cp:lastPrinted>
  <dcterms:created xsi:type="dcterms:W3CDTF">2019-12-05T05:23:53Z</dcterms:created>
  <dcterms:modified xsi:type="dcterms:W3CDTF">2020-02-27T00:34:46Z</dcterms:modified>
  <cp:category/>
</cp:coreProperties>
</file>