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3_枕崎市()\"/>
    </mc:Choice>
  </mc:AlternateContent>
  <workbookProtection workbookAlgorithmName="SHA-512" workbookHashValue="DJc7tY5Audrle2YMbwOdLrt5pKqZv/e4d07Iq9hESlauUOEbpoIHlwh/94yiY5cSXstn4sds5/wFyDkgrTC7EQ==" workbookSaltValue="dPVEHfXMOMBs9+1k3dT01Q==" workbookSpinCount="100000" lockStructure="1"/>
  <bookViews>
    <workbookView xWindow="-120" yWindow="-120" windowWidth="19440" windowHeight="15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EF7" i="5"/>
  <c r="EE7" i="5"/>
  <c r="GA79" i="4" s="1"/>
  <c r="ED7" i="5"/>
  <c r="EC7" i="5"/>
  <c r="EO79" i="4" s="1"/>
  <c r="EA7" i="5"/>
  <c r="DZ7" i="5"/>
  <c r="DY7" i="5"/>
  <c r="DX7" i="5"/>
  <c r="AN80" i="4" s="1"/>
  <c r="DW7" i="5"/>
  <c r="DV7" i="5"/>
  <c r="DU7" i="5"/>
  <c r="DT7" i="5"/>
  <c r="BG79" i="4" s="1"/>
  <c r="DS7" i="5"/>
  <c r="DR7" i="5"/>
  <c r="U79" i="4" s="1"/>
  <c r="DP7" i="5"/>
  <c r="DO7" i="5"/>
  <c r="LY56" i="4" s="1"/>
  <c r="DN7" i="5"/>
  <c r="DM7" i="5"/>
  <c r="DL7" i="5"/>
  <c r="DK7" i="5"/>
  <c r="MN55" i="4" s="1"/>
  <c r="DJ7" i="5"/>
  <c r="DI7" i="5"/>
  <c r="DH7" i="5"/>
  <c r="DG7" i="5"/>
  <c r="KF55" i="4" s="1"/>
  <c r="DE7" i="5"/>
  <c r="DD7" i="5"/>
  <c r="IK56" i="4" s="1"/>
  <c r="DC7" i="5"/>
  <c r="DB7" i="5"/>
  <c r="HG56" i="4" s="1"/>
  <c r="DA7" i="5"/>
  <c r="CZ7" i="5"/>
  <c r="CY7" i="5"/>
  <c r="CX7" i="5"/>
  <c r="HV55" i="4" s="1"/>
  <c r="CW7" i="5"/>
  <c r="CV7" i="5"/>
  <c r="CT7" i="5"/>
  <c r="CS7" i="5"/>
  <c r="EW56" i="4" s="1"/>
  <c r="CR7" i="5"/>
  <c r="CQ7" i="5"/>
  <c r="CP7" i="5"/>
  <c r="CO7" i="5"/>
  <c r="CN7" i="5"/>
  <c r="CM7" i="5"/>
  <c r="CL7" i="5"/>
  <c r="CK7" i="5"/>
  <c r="DD55" i="4" s="1"/>
  <c r="CI7" i="5"/>
  <c r="CH7" i="5"/>
  <c r="CG7" i="5"/>
  <c r="CF7" i="5"/>
  <c r="AE56" i="4" s="1"/>
  <c r="CE7" i="5"/>
  <c r="CD7" i="5"/>
  <c r="BX55" i="4" s="1"/>
  <c r="CC7" i="5"/>
  <c r="CB7" i="5"/>
  <c r="AT55" i="4" s="1"/>
  <c r="CA7" i="5"/>
  <c r="BZ7" i="5"/>
  <c r="BX7" i="5"/>
  <c r="BW7" i="5"/>
  <c r="LY34" i="4" s="1"/>
  <c r="BV7" i="5"/>
  <c r="BU7" i="5"/>
  <c r="BT7" i="5"/>
  <c r="BS7" i="5"/>
  <c r="MN33" i="4" s="1"/>
  <c r="BR7" i="5"/>
  <c r="BQ7" i="5"/>
  <c r="LJ33" i="4" s="1"/>
  <c r="BP7" i="5"/>
  <c r="BO7" i="5"/>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EG12" i="4" s="1"/>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C90" i="4"/>
  <c r="B90" i="4"/>
  <c r="MH80" i="4"/>
  <c r="LO80" i="4"/>
  <c r="KV80" i="4"/>
  <c r="KC80" i="4"/>
  <c r="JJ80" i="4"/>
  <c r="HM80" i="4"/>
  <c r="GA80" i="4"/>
  <c r="FH80" i="4"/>
  <c r="EO80" i="4"/>
  <c r="CS80" i="4"/>
  <c r="BZ80" i="4"/>
  <c r="BG80" i="4"/>
  <c r="U80" i="4"/>
  <c r="MH79" i="4"/>
  <c r="LO79" i="4"/>
  <c r="KC79" i="4"/>
  <c r="JJ79" i="4"/>
  <c r="HM79" i="4"/>
  <c r="GT79" i="4"/>
  <c r="FH79" i="4"/>
  <c r="CS79" i="4"/>
  <c r="BZ79" i="4"/>
  <c r="AN79" i="4"/>
  <c r="MN56" i="4"/>
  <c r="LJ56" i="4"/>
  <c r="KU56" i="4"/>
  <c r="KF56" i="4"/>
  <c r="IZ56" i="4"/>
  <c r="HV56" i="4"/>
  <c r="GR56" i="4"/>
  <c r="FL56" i="4"/>
  <c r="EH56" i="4"/>
  <c r="DS56" i="4"/>
  <c r="DD56" i="4"/>
  <c r="BX56" i="4"/>
  <c r="BI56" i="4"/>
  <c r="AT56" i="4"/>
  <c r="P56" i="4"/>
  <c r="LY55" i="4"/>
  <c r="LJ55" i="4"/>
  <c r="KU55" i="4"/>
  <c r="IZ55" i="4"/>
  <c r="IK55" i="4"/>
  <c r="HG55" i="4"/>
  <c r="GR55" i="4"/>
  <c r="FL55" i="4"/>
  <c r="EW55" i="4"/>
  <c r="EH55" i="4"/>
  <c r="DS55" i="4"/>
  <c r="BI55" i="4"/>
  <c r="AE55" i="4"/>
  <c r="P55" i="4"/>
  <c r="MN34" i="4"/>
  <c r="LJ34" i="4"/>
  <c r="KU34" i="4"/>
  <c r="KF34" i="4"/>
  <c r="IZ34" i="4"/>
  <c r="IK34" i="4"/>
  <c r="HV34" i="4"/>
  <c r="GR34" i="4"/>
  <c r="FL34" i="4"/>
  <c r="EH34" i="4"/>
  <c r="DS34" i="4"/>
  <c r="DD34" i="4"/>
  <c r="BX34" i="4"/>
  <c r="AT34" i="4"/>
  <c r="P34" i="4"/>
  <c r="LY33" i="4"/>
  <c r="KU33" i="4"/>
  <c r="KF33" i="4"/>
  <c r="IZ33" i="4"/>
  <c r="IK33" i="4"/>
  <c r="HG33" i="4"/>
  <c r="GR33" i="4"/>
  <c r="EW33" i="4"/>
  <c r="EH33" i="4"/>
  <c r="DS33" i="4"/>
  <c r="BX33" i="4"/>
  <c r="BI33" i="4"/>
  <c r="AE33" i="4"/>
  <c r="P33" i="4"/>
  <c r="LP12" i="4"/>
  <c r="JW12" i="4"/>
  <c r="ID12" i="4"/>
  <c r="CN12" i="4"/>
  <c r="B12" i="4"/>
  <c r="JW10" i="4"/>
  <c r="ID10" i="4"/>
  <c r="FZ10" i="4"/>
  <c r="EG10" i="4"/>
  <c r="AU10" i="4"/>
  <c r="B10" i="4"/>
  <c r="LP8" i="4"/>
  <c r="ID8" i="4"/>
  <c r="FZ8" i="4"/>
  <c r="CN8" i="4"/>
  <c r="B8" i="4"/>
  <c r="MH78" i="4" l="1"/>
  <c r="IZ54" i="4"/>
  <c r="IZ32" i="4"/>
  <c r="HM78" i="4"/>
  <c r="FL54" i="4"/>
  <c r="FL32" i="4"/>
  <c r="MN32" i="4"/>
  <c r="CS78" i="4"/>
  <c r="BX54" i="4"/>
  <c r="BX32" i="4"/>
  <c r="MN54" i="4"/>
  <c r="C11" i="5"/>
  <c r="D11" i="5"/>
  <c r="E11" i="5"/>
  <c r="B11" i="5"/>
  <c r="KC78" i="4" l="1"/>
  <c r="FH78" i="4"/>
  <c r="DS54" i="4"/>
  <c r="DS32" i="4"/>
  <c r="AE32" i="4"/>
  <c r="AN78" i="4"/>
  <c r="AE54" i="4"/>
  <c r="HG54" i="4"/>
  <c r="HG32" i="4"/>
  <c r="KU54" i="4"/>
  <c r="KU32" i="4"/>
  <c r="KF54" i="4"/>
  <c r="JJ78" i="4"/>
  <c r="GR54" i="4"/>
  <c r="GR32" i="4"/>
  <c r="KF32" i="4"/>
  <c r="EO78" i="4"/>
  <c r="DD54" i="4"/>
  <c r="DD32" i="4"/>
  <c r="U78" i="4"/>
  <c r="P54" i="4"/>
  <c r="P32" i="4"/>
  <c r="BZ78" i="4"/>
  <c r="BI54" i="4"/>
  <c r="LY54" i="4"/>
  <c r="LY32" i="4"/>
  <c r="LO78" i="4"/>
  <c r="IK54" i="4"/>
  <c r="IK32"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<sst xmlns="http://schemas.openxmlformats.org/spreadsheetml/2006/main" count="320" uniqueCount="181">
  <si>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</si>
  <si>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</si>
  <si>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</si>
  <si>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</si>
  <si>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</si>
  <si>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</si>
  <si>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</si>
  <si>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</si>
  <si>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</si>
  <si>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</si>
  <si>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</si>
  <si>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</si>
  <si>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</si>
  <si>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</si>
  <si>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</si>
  <si>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</si>
  <si>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</si>
  <si>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</si>
  <si>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</si>
  <si>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</si>
  <si>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</si>
  <si>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</si>
  <si>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</si>
  <si>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</si>
  <si>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</si>
  <si>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</si>
  <si>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</si>
  <si>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</si>
  <si>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</si>
  <si>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</si>
  <si>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</si>
  <si>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</si>
  <si>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</si>
  <si>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</si>
  <si>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</si>
  <si>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</si>
  <si>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</si>
  <si>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</si>
  <si>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</si>
  <si>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</si>
  <si>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</si>
  <si>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</si>
  <si>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</si>
  <si>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</si>
  <si>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</si>
  <si>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</si>
  <si>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</si>
  <si>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</si>
  <si>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</si>
  <si>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</si>
  <si>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</si>
  <si>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</si>
  <si>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</si>
  <si>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</si>
  <si>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</si>
  <si>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</si>
  <si>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</si>
  <si>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</si>
  <si>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</si>
  <si>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</si>
  <si>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</si>
  <si>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</si>
  <si>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</si>
  <si>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</si>
  <si>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</si>
  <si>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</si>
  <si>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</si>
  <si>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</si>
  <si>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</si>
  <si>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</si>
  <si>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</si>
  <si>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</si>
  <si>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</si>
  <si>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</si>
  <si>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</si>
  <si>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</si>
  <si>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</si>
  <si>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</si>
  <si>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</si>
  <si>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</si>
  <si>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</si>
  <si>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</si>
  <si>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</si>
  <si>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</si>
  <si>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</si>
  <si>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</si>
  <si>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</si>
  <si>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</si>
  <si>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</si>
  <si>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</si>
  <si>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</si>
  <si>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</si>
  <si>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</si>
  <si>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</si>
  <si>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</si>
  <si>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</si>
  <si>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</si>
  <si>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</si>
  <si>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</si>
  <si>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</si>
  <si>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</si>
  <si>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</si>
  <si>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</si>
  <si>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</si>
  <si>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</si>
  <si>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</si>
  <si>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</si>
  <si>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</si>
  <si>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</si>
  <si>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</si>
  <si>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</si>
  <si>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</si>
  <si>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</si>
  <si>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</si>
  <si>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</si>
  <si>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</si>
  <si>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</si>
  <si>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</si>
  <si>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</si>
  <si>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</si>
  <si>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</si>
  <si>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</si>
  <si>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</si>
  <si>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</si>
  <si>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</si>
  <si>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</si>
  <si>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</si>
  <si>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</si>
  <si>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</si>
  <si>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</si>
  <si>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</si>
  <si>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</si>
  <si>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</si>
  <si>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</si>
  <si>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</si>
  <si>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</si>
  <si>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</si>
  <si>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</si>
  <si>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</si>
  <si>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</si>
  <si>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</si>
  <si>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</si>
  <si>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</si>
  <si>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</si>
  <si>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</si>
  <si>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</si>
  <si>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</si>
  <si>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</si>
  <si>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</si>
  <si>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</si>
  <si>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</si>
  <si>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当該値(N-2)</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</si>
  <si>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</si>
  <si>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</si>
  <si>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</si>
  <si>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</si>
  <si>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</si>
  <si>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</si>
  <si>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</si>
  <si>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枕崎市</t>
  </si>
  <si>
    <t>市立病院</t>
  </si>
  <si>
    <t>条例全部</t>
  </si>
  <si>
    <t>病院事業</t>
  </si>
  <si>
    <t>一般病院</t>
  </si>
  <si>
    <t>50床以上～100床未満</t>
  </si>
  <si>
    <t>学術・研究機関出身</t>
  </si>
  <si>
    <t>直営</t>
  </si>
  <si>
    <t>ド 未</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</si>
  <si>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</si>
  <si>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</si>
  <si>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</si>
  <si>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</si>
  <si>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</si>
  <si>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</si>
  <si>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</si>
  <si>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</si>
  <si>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</si>
  <si>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枕崎市立病院は昭和27年に開設以来、地域の中核となる国保診療施設として公平かつ良質な医療の確保に努めている。
　内科中心の医療体制となっているが、多角的に診療を行う総合診療病院としての役割を担っている。また、枕崎市内には病床数100床を超える民間医療機関が複数あるが、いずれも一般病院のみであり、長期の治療が必要な高齢者等については市立病院への転院を受け入れている。
　公立病院として、1次、2次救急への対応を行っているとともに、民間医療機関が対応できない分野（不採算部門）への対応も行っている。</t>
    <rPh sb="1" eb="7">
      <t>マクラザキシリツビョウイン</t>
    </rPh>
    <rPh sb="8" eb="10">
      <t>ショウワ</t>
    </rPh>
    <rPh sb="12" eb="13">
      <t>ネン</t>
    </rPh>
    <rPh sb="14" eb="16">
      <t>カイセツ</t>
    </rPh>
    <rPh sb="16" eb="18">
      <t>イライ</t>
    </rPh>
    <rPh sb="19" eb="21">
      <t>チイキ</t>
    </rPh>
    <rPh sb="22" eb="24">
      <t>チュウカク</t>
    </rPh>
    <rPh sb="27" eb="29">
      <t>コクホ</t>
    </rPh>
    <rPh sb="29" eb="31">
      <t>シンリョウ</t>
    </rPh>
    <rPh sb="31" eb="33">
      <t>シセツ</t>
    </rPh>
    <rPh sb="36" eb="38">
      <t>コウヘイ</t>
    </rPh>
    <rPh sb="40" eb="42">
      <t>リョウシツ</t>
    </rPh>
    <rPh sb="43" eb="45">
      <t>イリョウ</t>
    </rPh>
    <rPh sb="46" eb="48">
      <t>カクホ</t>
    </rPh>
    <rPh sb="49" eb="50">
      <t>ツト</t>
    </rPh>
    <rPh sb="57" eb="59">
      <t>ナイカ</t>
    </rPh>
    <rPh sb="59" eb="61">
      <t>チュウシン</t>
    </rPh>
    <rPh sb="62" eb="64">
      <t>イリョウ</t>
    </rPh>
    <rPh sb="64" eb="66">
      <t>タイセイ</t>
    </rPh>
    <rPh sb="74" eb="77">
      <t>タカクテキ</t>
    </rPh>
    <rPh sb="78" eb="80">
      <t>シンリョウ</t>
    </rPh>
    <rPh sb="81" eb="82">
      <t>オコナ</t>
    </rPh>
    <rPh sb="83" eb="85">
      <t>ソウゴウ</t>
    </rPh>
    <rPh sb="85" eb="87">
      <t>シンリョウ</t>
    </rPh>
    <rPh sb="87" eb="89">
      <t>ビョウイン</t>
    </rPh>
    <rPh sb="93" eb="95">
      <t>ヤクワリ</t>
    </rPh>
    <rPh sb="96" eb="97">
      <t>ニナ</t>
    </rPh>
    <rPh sb="105" eb="107">
      <t>マクラザキ</t>
    </rPh>
    <rPh sb="107" eb="109">
      <t>シナイ</t>
    </rPh>
    <rPh sb="111" eb="114">
      <t>ビョウショウスウ</t>
    </rPh>
    <rPh sb="117" eb="118">
      <t>ユカ</t>
    </rPh>
    <rPh sb="119" eb="120">
      <t>コ</t>
    </rPh>
    <rPh sb="122" eb="124">
      <t>ミンカン</t>
    </rPh>
    <rPh sb="124" eb="126">
      <t>イリョウ</t>
    </rPh>
    <rPh sb="126" eb="128">
      <t>キカン</t>
    </rPh>
    <rPh sb="129" eb="131">
      <t>フクスウ</t>
    </rPh>
    <rPh sb="139" eb="141">
      <t>イッパン</t>
    </rPh>
    <rPh sb="141" eb="143">
      <t>ビョウイン</t>
    </rPh>
    <rPh sb="149" eb="151">
      <t>チョウキ</t>
    </rPh>
    <rPh sb="152" eb="154">
      <t>チリョウ</t>
    </rPh>
    <rPh sb="155" eb="157">
      <t>ヒツヨウ</t>
    </rPh>
    <rPh sb="158" eb="161">
      <t>コウレイシャ</t>
    </rPh>
    <rPh sb="161" eb="162">
      <t>トウ</t>
    </rPh>
    <rPh sb="167" eb="169">
      <t>シリツ</t>
    </rPh>
    <rPh sb="169" eb="171">
      <t>ビョウイン</t>
    </rPh>
    <rPh sb="173" eb="175">
      <t>テンイン</t>
    </rPh>
    <rPh sb="176" eb="177">
      <t>ウ</t>
    </rPh>
    <rPh sb="178" eb="179">
      <t>イ</t>
    </rPh>
    <rPh sb="186" eb="188">
      <t>コウリツ</t>
    </rPh>
    <rPh sb="188" eb="190">
      <t>ビョウイン</t>
    </rPh>
    <rPh sb="195" eb="196">
      <t>ジ</t>
    </rPh>
    <rPh sb="198" eb="199">
      <t>ジ</t>
    </rPh>
    <rPh sb="199" eb="201">
      <t>キュウキュウ</t>
    </rPh>
    <rPh sb="203" eb="205">
      <t>タイオウ</t>
    </rPh>
    <rPh sb="206" eb="207">
      <t>オコナ</t>
    </rPh>
    <rPh sb="216" eb="218">
      <t>ミンカン</t>
    </rPh>
    <rPh sb="218" eb="220">
      <t>イリョウ</t>
    </rPh>
    <rPh sb="220" eb="222">
      <t>キカン</t>
    </rPh>
    <rPh sb="223" eb="225">
      <t>タイオウ</t>
    </rPh>
    <rPh sb="229" eb="231">
      <t>ブンヤ</t>
    </rPh>
    <rPh sb="232" eb="235">
      <t>フサイサン</t>
    </rPh>
    <rPh sb="235" eb="237">
      <t>ブモン</t>
    </rPh>
    <rPh sb="240" eb="242">
      <t>タイオウ</t>
    </rPh>
    <rPh sb="243" eb="244">
      <t>オコナ</t>
    </rPh>
    <phoneticPr fontId="5"/>
  </si>
  <si>
    <t>　①経常収支比率については、平成29年度101.1％から平成30年度100.8％と0.3ポイント減少したものの、経営的に概ね良好と考えている。
　②医業収支比率は平均値より高くなっているが、平成26年度と比較すると、12.2ポイント低くなっている。要因としては、診療科目が内科のみであるため医業収益が伸び悩んでいること、職員給与費及び減価償却費が増加しているためである。
　④病床利用率は88.3％と平均より高く、施設の効率性について問題はないと考えている。
　⑤入院患者1人1日当たり収益は平均より低くなっているため、医療体制の見直し等による効率的な診療報酬の獲得により、改善を図る。
　⑥外来患者1人1日当たり収益は平成29年度、平成30年度と減少し平均を下回ったが、令和元年度に医療機器の入れ替えを行い、検査効率の改善に向けた取組みを行った。
　⑦職員給与費対医業収益比率が低い要因は、非常勤医師や非正規職員に対して支払われる給料について支払費目が違うため、職員給与費に含まれていないことによるものである。非正規職員分は委託料に含まれているため、令和２年度からの会計年度任用職員の導入により本比率は大幅な増加が見込まれている。なお、単純な比較はできないが、非正規職員分の委託料を職員給与費に含めて考えた場合の職員給与費対医業収益比率は71.5％となる。
　⑧材料費対医業収益比率が低い要因は、ジェネリック医薬品の導入と在庫管理の徹底によるものと考えている。</t>
    <rPh sb="2" eb="4">
      <t>ケイジョウ</t>
    </rPh>
    <rPh sb="4" eb="6">
      <t>シュウシ</t>
    </rPh>
    <rPh sb="6" eb="8">
      <t>ヒリツ</t>
    </rPh>
    <rPh sb="14" eb="16">
      <t>ヘイセイ</t>
    </rPh>
    <rPh sb="18" eb="19">
      <t>ネン</t>
    </rPh>
    <rPh sb="19" eb="20">
      <t>ド</t>
    </rPh>
    <rPh sb="28" eb="30">
      <t>ヘイセイ</t>
    </rPh>
    <rPh sb="32" eb="34">
      <t>ネンド</t>
    </rPh>
    <rPh sb="48" eb="50">
      <t>ゲンショウ</t>
    </rPh>
    <rPh sb="56" eb="59">
      <t>ケイエイテキ</t>
    </rPh>
    <rPh sb="60" eb="61">
      <t>オオム</t>
    </rPh>
    <rPh sb="62" eb="64">
      <t>リョウコウ</t>
    </rPh>
    <rPh sb="65" eb="66">
      <t>カンガ</t>
    </rPh>
    <rPh sb="74" eb="76">
      <t>イギョウ</t>
    </rPh>
    <rPh sb="76" eb="78">
      <t>シュウシ</t>
    </rPh>
    <rPh sb="78" eb="80">
      <t>ヒリツ</t>
    </rPh>
    <rPh sb="81" eb="84">
      <t>ヘイキンチ</t>
    </rPh>
    <rPh sb="86" eb="87">
      <t>タカ</t>
    </rPh>
    <rPh sb="95" eb="97">
      <t>ヘイセイ</t>
    </rPh>
    <rPh sb="99" eb="101">
      <t>ネンド</t>
    </rPh>
    <rPh sb="102" eb="104">
      <t>ヒカク</t>
    </rPh>
    <rPh sb="116" eb="117">
      <t>ヒク</t>
    </rPh>
    <rPh sb="124" eb="126">
      <t>ヨウイン</t>
    </rPh>
    <rPh sb="131" eb="133">
      <t>シンリョウ</t>
    </rPh>
    <rPh sb="133" eb="135">
      <t>カモク</t>
    </rPh>
    <rPh sb="136" eb="138">
      <t>ナイカ</t>
    </rPh>
    <rPh sb="145" eb="147">
      <t>イギョウ</t>
    </rPh>
    <rPh sb="147" eb="149">
      <t>シュウエキ</t>
    </rPh>
    <rPh sb="150" eb="151">
      <t>ノ</t>
    </rPh>
    <rPh sb="152" eb="153">
      <t>ナヤ</t>
    </rPh>
    <rPh sb="160" eb="162">
      <t>ショクイン</t>
    </rPh>
    <rPh sb="162" eb="164">
      <t>キュウヨ</t>
    </rPh>
    <rPh sb="164" eb="165">
      <t>ヒ</t>
    </rPh>
    <rPh sb="165" eb="166">
      <t>オヨ</t>
    </rPh>
    <rPh sb="167" eb="169">
      <t>ゲンカ</t>
    </rPh>
    <rPh sb="169" eb="171">
      <t>ショウキャク</t>
    </rPh>
    <rPh sb="171" eb="172">
      <t>ヒ</t>
    </rPh>
    <rPh sb="173" eb="175">
      <t>ゾウカ</t>
    </rPh>
    <rPh sb="188" eb="190">
      <t>ビョウショウ</t>
    </rPh>
    <rPh sb="190" eb="193">
      <t>リヨウリツ</t>
    </rPh>
    <rPh sb="200" eb="202">
      <t>ヘイキン</t>
    </rPh>
    <rPh sb="204" eb="205">
      <t>タカ</t>
    </rPh>
    <rPh sb="207" eb="209">
      <t>シセツ</t>
    </rPh>
    <rPh sb="210" eb="213">
      <t>コウリツセイ</t>
    </rPh>
    <rPh sb="217" eb="219">
      <t>モンダイ</t>
    </rPh>
    <rPh sb="223" eb="224">
      <t>カンガ</t>
    </rPh>
    <rPh sb="232" eb="234">
      <t>ニュウイン</t>
    </rPh>
    <rPh sb="234" eb="236">
      <t>カンジャ</t>
    </rPh>
    <rPh sb="237" eb="238">
      <t>ヒト</t>
    </rPh>
    <rPh sb="239" eb="240">
      <t>ニチ</t>
    </rPh>
    <rPh sb="240" eb="241">
      <t>ア</t>
    </rPh>
    <rPh sb="243" eb="245">
      <t>シュウエキ</t>
    </rPh>
    <rPh sb="246" eb="248">
      <t>ヘイキン</t>
    </rPh>
    <rPh sb="250" eb="251">
      <t>ヒク</t>
    </rPh>
    <rPh sb="260" eb="262">
      <t>イリョウ</t>
    </rPh>
    <rPh sb="262" eb="264">
      <t>タイセイ</t>
    </rPh>
    <rPh sb="265" eb="267">
      <t>ミナオ</t>
    </rPh>
    <rPh sb="268" eb="269">
      <t>トウ</t>
    </rPh>
    <rPh sb="272" eb="275">
      <t>コウリツテキ</t>
    </rPh>
    <rPh sb="276" eb="278">
      <t>シンリョウ</t>
    </rPh>
    <rPh sb="278" eb="280">
      <t>ホウシュウ</t>
    </rPh>
    <rPh sb="281" eb="283">
      <t>カクトク</t>
    </rPh>
    <rPh sb="287" eb="289">
      <t>カイゼン</t>
    </rPh>
    <rPh sb="290" eb="291">
      <t>ハカ</t>
    </rPh>
    <rPh sb="296" eb="298">
      <t>ガイライ</t>
    </rPh>
    <rPh sb="298" eb="300">
      <t>カンジャ</t>
    </rPh>
    <rPh sb="301" eb="302">
      <t>ヒト</t>
    </rPh>
    <rPh sb="303" eb="304">
      <t>ニチ</t>
    </rPh>
    <rPh sb="304" eb="305">
      <t>ア</t>
    </rPh>
    <rPh sb="307" eb="309">
      <t>シュウエキ</t>
    </rPh>
    <rPh sb="310" eb="312">
      <t>ヘイセイ</t>
    </rPh>
    <rPh sb="314" eb="316">
      <t>ネンド</t>
    </rPh>
    <rPh sb="317" eb="319">
      <t>ヘイセイ</t>
    </rPh>
    <rPh sb="321" eb="323">
      <t>ネンド</t>
    </rPh>
    <rPh sb="324" eb="326">
      <t>ゲンショウ</t>
    </rPh>
    <rPh sb="327" eb="329">
      <t>ヘイキン</t>
    </rPh>
    <rPh sb="330" eb="332">
      <t>シタマワ</t>
    </rPh>
    <rPh sb="336" eb="338">
      <t>レイワ</t>
    </rPh>
    <rPh sb="338" eb="339">
      <t>ガン</t>
    </rPh>
    <rPh sb="339" eb="341">
      <t>ネンド</t>
    </rPh>
    <rPh sb="342" eb="344">
      <t>イリョウ</t>
    </rPh>
    <rPh sb="344" eb="346">
      <t>キキ</t>
    </rPh>
    <rPh sb="347" eb="348">
      <t>イ</t>
    </rPh>
    <rPh sb="349" eb="350">
      <t>カ</t>
    </rPh>
    <rPh sb="352" eb="353">
      <t>オコナ</t>
    </rPh>
    <rPh sb="355" eb="357">
      <t>ケンサ</t>
    </rPh>
    <rPh sb="357" eb="359">
      <t>コウリツ</t>
    </rPh>
    <rPh sb="360" eb="362">
      <t>カイゼン</t>
    </rPh>
    <rPh sb="363" eb="364">
      <t>ム</t>
    </rPh>
    <rPh sb="366" eb="368">
      <t>トリク</t>
    </rPh>
    <rPh sb="370" eb="371">
      <t>オコナ</t>
    </rPh>
    <rPh sb="377" eb="379">
      <t>ショクイン</t>
    </rPh>
    <rPh sb="379" eb="381">
      <t>キュウヨ</t>
    </rPh>
    <rPh sb="381" eb="382">
      <t>ヒ</t>
    </rPh>
    <rPh sb="382" eb="383">
      <t>タイ</t>
    </rPh>
    <rPh sb="383" eb="385">
      <t>イギョウ</t>
    </rPh>
    <rPh sb="385" eb="387">
      <t>シュウエキ</t>
    </rPh>
    <rPh sb="387" eb="389">
      <t>ヒリツ</t>
    </rPh>
    <rPh sb="390" eb="391">
      <t>ヒク</t>
    </rPh>
    <rPh sb="392" eb="394">
      <t>ヨウイン</t>
    </rPh>
    <rPh sb="396" eb="399">
      <t>ヒジョウキン</t>
    </rPh>
    <rPh sb="399" eb="401">
      <t>イシ</t>
    </rPh>
    <rPh sb="402" eb="403">
      <t>ヒ</t>
    </rPh>
    <rPh sb="403" eb="405">
      <t>セイキ</t>
    </rPh>
    <rPh sb="405" eb="407">
      <t>ショクイン</t>
    </rPh>
    <rPh sb="408" eb="409">
      <t>タイ</t>
    </rPh>
    <rPh sb="411" eb="413">
      <t>シハラ</t>
    </rPh>
    <rPh sb="416" eb="418">
      <t>キュウリョウ</t>
    </rPh>
    <rPh sb="422" eb="424">
      <t>シハライ</t>
    </rPh>
    <rPh sb="424" eb="426">
      <t>ヒモク</t>
    </rPh>
    <rPh sb="427" eb="428">
      <t>チガ</t>
    </rPh>
    <rPh sb="432" eb="434">
      <t>ショクイン</t>
    </rPh>
    <rPh sb="434" eb="436">
      <t>キュウヨ</t>
    </rPh>
    <rPh sb="436" eb="437">
      <t>ヒ</t>
    </rPh>
    <rPh sb="438" eb="439">
      <t>フク</t>
    </rPh>
    <rPh sb="456" eb="459">
      <t>ヒセイキ</t>
    </rPh>
    <rPh sb="459" eb="461">
      <t>ショクイン</t>
    </rPh>
    <rPh sb="461" eb="462">
      <t>ブン</t>
    </rPh>
    <rPh sb="463" eb="466">
      <t>イタクリョウ</t>
    </rPh>
    <rPh sb="467" eb="468">
      <t>フク</t>
    </rPh>
    <rPh sb="476" eb="478">
      <t>レイワ</t>
    </rPh>
    <rPh sb="479" eb="481">
      <t>ネンド</t>
    </rPh>
    <rPh sb="484" eb="486">
      <t>カイケイ</t>
    </rPh>
    <rPh sb="486" eb="488">
      <t>ネンド</t>
    </rPh>
    <rPh sb="488" eb="490">
      <t>ニンヨウ</t>
    </rPh>
    <rPh sb="490" eb="492">
      <t>ショクイン</t>
    </rPh>
    <rPh sb="493" eb="495">
      <t>ドウニュウ</t>
    </rPh>
    <rPh sb="498" eb="499">
      <t>ホン</t>
    </rPh>
    <rPh sb="499" eb="501">
      <t>ヒリツ</t>
    </rPh>
    <rPh sb="502" eb="504">
      <t>オオハバ</t>
    </rPh>
    <rPh sb="505" eb="507">
      <t>ゾウカ</t>
    </rPh>
    <rPh sb="508" eb="510">
      <t>ミコ</t>
    </rPh>
    <rPh sb="519" eb="521">
      <t>タンジュン</t>
    </rPh>
    <rPh sb="522" eb="524">
      <t>ヒカク</t>
    </rPh>
    <rPh sb="531" eb="534">
      <t>ヒセイキ</t>
    </rPh>
    <rPh sb="534" eb="536">
      <t>ショクイン</t>
    </rPh>
    <rPh sb="536" eb="537">
      <t>ブン</t>
    </rPh>
    <rPh sb="538" eb="541">
      <t>イタクリョウ</t>
    </rPh>
    <rPh sb="542" eb="544">
      <t>ショクイン</t>
    </rPh>
    <rPh sb="544" eb="546">
      <t>キュウヨ</t>
    </rPh>
    <rPh sb="546" eb="547">
      <t>ヒ</t>
    </rPh>
    <rPh sb="548" eb="549">
      <t>フク</t>
    </rPh>
    <rPh sb="551" eb="552">
      <t>カンガ</t>
    </rPh>
    <rPh sb="554" eb="556">
      <t>バアイ</t>
    </rPh>
    <rPh sb="557" eb="559">
      <t>ショクイン</t>
    </rPh>
    <rPh sb="559" eb="561">
      <t>キュウヨ</t>
    </rPh>
    <rPh sb="561" eb="562">
      <t>ヒ</t>
    </rPh>
    <rPh sb="562" eb="563">
      <t>タイ</t>
    </rPh>
    <rPh sb="563" eb="565">
      <t>イギョウ</t>
    </rPh>
    <rPh sb="565" eb="567">
      <t>シュウエキ</t>
    </rPh>
    <rPh sb="567" eb="569">
      <t>ヒリツ</t>
    </rPh>
    <rPh sb="582" eb="585">
      <t>ザイリョウヒ</t>
    </rPh>
    <rPh sb="585" eb="592">
      <t>タイイギョウシュウエキヒリツ</t>
    </rPh>
    <rPh sb="605" eb="608">
      <t>イヤクヒン</t>
    </rPh>
    <rPh sb="609" eb="611">
      <t>ドウニュウ</t>
    </rPh>
    <rPh sb="612" eb="614">
      <t>ザイコ</t>
    </rPh>
    <rPh sb="614" eb="616">
      <t>カンリ</t>
    </rPh>
    <rPh sb="617" eb="619">
      <t>テッテイ</t>
    </rPh>
    <rPh sb="625" eb="626">
      <t>カンガ</t>
    </rPh>
    <phoneticPr fontId="5"/>
  </si>
  <si>
    <t>　平成24年4月1日より5床の減少を行い、55床の病院として施設面はリニューアルしているため、
①有形固定資産減価償却率は平均値より低くなっている。建物について、当分の間は大掛かりな老朽化対策は必要ないと考えているが、補修が必要な箇所については、その都度行っていかなければならない。
　②器械備品減価償却率については、平均値を上回っているが、適正なメンテナンスや補修を行いながら使用していきたい。
　③1床当たり有形固定資産については、平均値を下回っているため、適切な投資を行っていると考えている。</t>
    <rPh sb="1" eb="3">
      <t>ヘイセイ</t>
    </rPh>
    <rPh sb="5" eb="6">
      <t>ネン</t>
    </rPh>
    <rPh sb="7" eb="8">
      <t>ガツ</t>
    </rPh>
    <rPh sb="9" eb="10">
      <t>ニチ</t>
    </rPh>
    <rPh sb="13" eb="14">
      <t>ショウ</t>
    </rPh>
    <rPh sb="15" eb="17">
      <t>ゲンショウ</t>
    </rPh>
    <rPh sb="18" eb="19">
      <t>オコナ</t>
    </rPh>
    <rPh sb="23" eb="24">
      <t>ショウ</t>
    </rPh>
    <rPh sb="25" eb="27">
      <t>ビョウイン</t>
    </rPh>
    <rPh sb="30" eb="33">
      <t>シセツメン</t>
    </rPh>
    <rPh sb="49" eb="51">
      <t>ユウケイ</t>
    </rPh>
    <rPh sb="51" eb="53">
      <t>コテイ</t>
    </rPh>
    <rPh sb="53" eb="55">
      <t>シサン</t>
    </rPh>
    <rPh sb="55" eb="57">
      <t>ゲンカ</t>
    </rPh>
    <rPh sb="57" eb="59">
      <t>ショウキャク</t>
    </rPh>
    <rPh sb="59" eb="60">
      <t>リツ</t>
    </rPh>
    <rPh sb="61" eb="64">
      <t>ヘイキンチ</t>
    </rPh>
    <rPh sb="66" eb="67">
      <t>ヒク</t>
    </rPh>
    <rPh sb="74" eb="76">
      <t>タテモノ</t>
    </rPh>
    <rPh sb="81" eb="83">
      <t>トウブン</t>
    </rPh>
    <rPh sb="84" eb="85">
      <t>アイダ</t>
    </rPh>
    <rPh sb="86" eb="88">
      <t>オオガ</t>
    </rPh>
    <rPh sb="91" eb="94">
      <t>ロウキュウカ</t>
    </rPh>
    <rPh sb="94" eb="96">
      <t>タイサク</t>
    </rPh>
    <rPh sb="97" eb="99">
      <t>ヒツヨウ</t>
    </rPh>
    <rPh sb="102" eb="103">
      <t>カンガ</t>
    </rPh>
    <rPh sb="109" eb="111">
      <t>ホシュウ</t>
    </rPh>
    <rPh sb="112" eb="114">
      <t>ヒツヨウ</t>
    </rPh>
    <rPh sb="115" eb="117">
      <t>カショ</t>
    </rPh>
    <rPh sb="125" eb="127">
      <t>ツド</t>
    </rPh>
    <rPh sb="127" eb="128">
      <t>オコナ</t>
    </rPh>
    <rPh sb="144" eb="146">
      <t>キカイ</t>
    </rPh>
    <rPh sb="146" eb="148">
      <t>ビヒン</t>
    </rPh>
    <rPh sb="148" eb="150">
      <t>ゲンカ</t>
    </rPh>
    <rPh sb="150" eb="152">
      <t>ショウキャク</t>
    </rPh>
    <rPh sb="152" eb="153">
      <t>リツ</t>
    </rPh>
    <rPh sb="159" eb="162">
      <t>ヘイキンチ</t>
    </rPh>
    <rPh sb="163" eb="165">
      <t>ウワマワ</t>
    </rPh>
    <rPh sb="171" eb="173">
      <t>テキセイ</t>
    </rPh>
    <rPh sb="181" eb="183">
      <t>ホシュウ</t>
    </rPh>
    <rPh sb="184" eb="185">
      <t>オコナ</t>
    </rPh>
    <rPh sb="189" eb="191">
      <t>シヨウ</t>
    </rPh>
    <rPh sb="202" eb="203">
      <t>ショウ</t>
    </rPh>
    <rPh sb="203" eb="204">
      <t>ア</t>
    </rPh>
    <rPh sb="206" eb="208">
      <t>ユウケイ</t>
    </rPh>
    <rPh sb="208" eb="210">
      <t>コテイ</t>
    </rPh>
    <rPh sb="210" eb="212">
      <t>シサン</t>
    </rPh>
    <rPh sb="218" eb="221">
      <t>ヘイキンチ</t>
    </rPh>
    <rPh sb="222" eb="224">
      <t>シタマワ</t>
    </rPh>
    <rPh sb="231" eb="233">
      <t>テキセツ</t>
    </rPh>
    <rPh sb="234" eb="236">
      <t>トウシ</t>
    </rPh>
    <rPh sb="237" eb="238">
      <t>オコナ</t>
    </rPh>
    <rPh sb="243" eb="244">
      <t>カンガ</t>
    </rPh>
    <phoneticPr fontId="5"/>
  </si>
  <si>
    <t>　「枕崎市立病院改革プラン」を基本に据え、適切な機能や規模を検討し、市民のニーズに応えられる病院づくりを行っていく。
※「特殊診療機能」について、「ド（人間ドック）　未（ＮＩＣＵ・未熟児室）」となっているが、「ド（人間ドック）　訓（運動機能訓練室）」が正しいものである。</t>
    <rPh sb="2" eb="6">
      <t>マクラザキシリツ</t>
    </rPh>
    <rPh sb="6" eb="8">
      <t>ビョウイン</t>
    </rPh>
    <rPh sb="8" eb="10">
      <t>カイカク</t>
    </rPh>
    <rPh sb="15" eb="17">
      <t>キホン</t>
    </rPh>
    <rPh sb="18" eb="19">
      <t>ス</t>
    </rPh>
    <rPh sb="21" eb="23">
      <t>テキセツ</t>
    </rPh>
    <rPh sb="24" eb="26">
      <t>キノウ</t>
    </rPh>
    <rPh sb="27" eb="29">
      <t>キボ</t>
    </rPh>
    <rPh sb="30" eb="32">
      <t>ケントウ</t>
    </rPh>
    <rPh sb="34" eb="36">
      <t>シミン</t>
    </rPh>
    <rPh sb="41" eb="42">
      <t>コタ</t>
    </rPh>
    <rPh sb="46" eb="48">
      <t>ビョウイン</t>
    </rPh>
    <rPh sb="52" eb="53">
      <t>オコナ</t>
    </rPh>
    <rPh sb="62" eb="64">
      <t>トクシュ</t>
    </rPh>
    <rPh sb="64" eb="66">
      <t>シンリョウ</t>
    </rPh>
    <rPh sb="66" eb="68">
      <t>キノウ</t>
    </rPh>
    <rPh sb="77" eb="79">
      <t>ニンゲン</t>
    </rPh>
    <rPh sb="84" eb="85">
      <t>ミ</t>
    </rPh>
    <rPh sb="91" eb="94">
      <t>ミジュクジ</t>
    </rPh>
    <rPh sb="94" eb="95">
      <t>シツ</t>
    </rPh>
    <rPh sb="108" eb="110">
      <t>ニンゲン</t>
    </rPh>
    <rPh sb="115" eb="116">
      <t>クン</t>
    </rPh>
    <rPh sb="117" eb="119">
      <t>ウンドウ</t>
    </rPh>
    <rPh sb="119" eb="121">
      <t>キノウ</t>
    </rPh>
    <rPh sb="121" eb="123">
      <t>クンレン</t>
    </rPh>
    <rPh sb="123" eb="124">
      <t>シツ</t>
    </rPh>
    <rPh sb="127" eb="128">
      <t>タダ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</si>
</sst>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97.1</c:v>
                </c:pt>
                <c:pt idx="1">
                  <c:v>93.7</c:v>
                </c:pt>
                <c:pt idx="2">
                  <c:v>84.5</c:v>
                </c:pt>
                <c:pt idx="3">
                  <c:v>91</c:v>
                </c:pt>
                <c:pt idx="4">
                  <c:v>88.3</c:v>
                </c:pt>
              </c:numCache>
            </c:numRef>
          </c:val>
          <c:extLst>
            <c:ext xmlns:c16="http://schemas.microsoft.com/office/drawing/2014/chart" uri="{C3380CC4-5D6E-409C-BE32-E72D297353CC}">
              <c16:uniqueId val="{00000000-DFD5-4720-BC1D-F2187AC19D42}"/>
            </c:ext>
          </c:extLst>
        </c:ser>
        <c:dLbls>
          <c:showLegendKey val="0"/>
          <c:showVal val="0"/>
          <c:showCatName val="0"/>
          <c:showSerName val="0"/>
          <c:showPercent val="0"/>
          <c:showBubbleSize val="0"/>
        </c:dLbls>
        <c:gapWidth val="150"/>
        <c:axId val="187068744"/>
        <c:axId val="18706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FD5-4720-BC1D-F2187AC19D42}"/>
            </c:ext>
          </c:extLst>
        </c:ser>
        <c:dLbls>
          <c:showLegendKey val="0"/>
          <c:showVal val="0"/>
          <c:showCatName val="0"/>
          <c:showSerName val="0"/>
          <c:showPercent val="0"/>
          <c:showBubbleSize val="0"/>
        </c:dLbls>
        <c:marker val="1"/>
        <c:smooth val="0"/>
        <c:axId val="187068744"/>
        <c:axId val="187069128"/>
      </c:lineChart>
      <c:dateAx>
        <c:axId val="187068744"/>
        <c:scaling>
          <c:orientation val="minMax"/>
        </c:scaling>
        <c:delete val="1"/>
        <c:axPos val="b"/>
        <c:numFmt formatCode="ge" sourceLinked="1"/>
        <c:majorTickMark val="none"/>
        <c:minorTickMark val="none"/>
        <c:tickLblPos val="none"/>
        <c:crossAx val="187069128"/>
        <c:crosses val="autoZero"/>
        <c:auto val="1"/>
        <c:lblOffset val="100"/>
        <c:baseTimeUnit val="years"/>
      </c:dateAx>
      <c:valAx>
        <c:axId val="18706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06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8952</c:v>
                </c:pt>
                <c:pt idx="1">
                  <c:v>9477</c:v>
                </c:pt>
                <c:pt idx="2">
                  <c:v>9411</c:v>
                </c:pt>
                <c:pt idx="3">
                  <c:v>8553</c:v>
                </c:pt>
                <c:pt idx="4">
                  <c:v>8334</c:v>
                </c:pt>
              </c:numCache>
            </c:numRef>
          </c:val>
          <c:extLst>
            <c:ext xmlns:c16="http://schemas.microsoft.com/office/drawing/2014/chart" uri="{C3380CC4-5D6E-409C-BE32-E72D297353CC}">
              <c16:uniqueId val="{00000000-2C98-4C3D-B4B2-E8A2D135F363}"/>
            </c:ext>
          </c:extLst>
        </c:ser>
        <c:dLbls>
          <c:showLegendKey val="0"/>
          <c:showVal val="0"/>
          <c:showCatName val="0"/>
          <c:showSerName val="0"/>
          <c:showPercent val="0"/>
          <c:showBubbleSize val="0"/>
        </c:dLbls>
        <c:gapWidth val="150"/>
        <c:axId val="188050728"/>
        <c:axId val="18805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2C98-4C3D-B4B2-E8A2D135F363}"/>
            </c:ext>
          </c:extLst>
        </c:ser>
        <c:dLbls>
          <c:showLegendKey val="0"/>
          <c:showVal val="0"/>
          <c:showCatName val="0"/>
          <c:showSerName val="0"/>
          <c:showPercent val="0"/>
          <c:showBubbleSize val="0"/>
        </c:dLbls>
        <c:marker val="1"/>
        <c:smooth val="0"/>
        <c:axId val="188050728"/>
        <c:axId val="188051120"/>
      </c:lineChart>
      <c:dateAx>
        <c:axId val="188050728"/>
        <c:scaling>
          <c:orientation val="minMax"/>
        </c:scaling>
        <c:delete val="1"/>
        <c:axPos val="b"/>
        <c:numFmt formatCode="ge" sourceLinked="1"/>
        <c:majorTickMark val="none"/>
        <c:minorTickMark val="none"/>
        <c:tickLblPos val="none"/>
        <c:crossAx val="188051120"/>
        <c:crosses val="autoZero"/>
        <c:auto val="1"/>
        <c:lblOffset val="100"/>
        <c:baseTimeUnit val="years"/>
      </c:dateAx>
      <c:valAx>
        <c:axId val="18805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05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19613</c:v>
                </c:pt>
                <c:pt idx="1">
                  <c:v>20576</c:v>
                </c:pt>
                <c:pt idx="2">
                  <c:v>21644</c:v>
                </c:pt>
                <c:pt idx="3">
                  <c:v>21687</c:v>
                </c:pt>
                <c:pt idx="4">
                  <c:v>20942</c:v>
                </c:pt>
              </c:numCache>
            </c:numRef>
          </c:val>
          <c:extLst>
            <c:ext xmlns:c16="http://schemas.microsoft.com/office/drawing/2014/chart" uri="{C3380CC4-5D6E-409C-BE32-E72D297353CC}">
              <c16:uniqueId val="{00000000-81DA-4056-9814-8A6E1B6828D7}"/>
            </c:ext>
          </c:extLst>
        </c:ser>
        <c:dLbls>
          <c:showLegendKey val="0"/>
          <c:showVal val="0"/>
          <c:showCatName val="0"/>
          <c:showSerName val="0"/>
          <c:showPercent val="0"/>
          <c:showBubbleSize val="0"/>
        </c:dLbls>
        <c:gapWidth val="150"/>
        <c:axId val="188051904"/>
        <c:axId val="18805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81DA-4056-9814-8A6E1B6828D7}"/>
            </c:ext>
          </c:extLst>
        </c:ser>
        <c:dLbls>
          <c:showLegendKey val="0"/>
          <c:showVal val="0"/>
          <c:showCatName val="0"/>
          <c:showSerName val="0"/>
          <c:showPercent val="0"/>
          <c:showBubbleSize val="0"/>
        </c:dLbls>
        <c:marker val="1"/>
        <c:smooth val="0"/>
        <c:axId val="188051904"/>
        <c:axId val="188052296"/>
      </c:lineChart>
      <c:dateAx>
        <c:axId val="188051904"/>
        <c:scaling>
          <c:orientation val="minMax"/>
        </c:scaling>
        <c:delete val="1"/>
        <c:axPos val="b"/>
        <c:numFmt formatCode="ge" sourceLinked="1"/>
        <c:majorTickMark val="none"/>
        <c:minorTickMark val="none"/>
        <c:tickLblPos val="none"/>
        <c:crossAx val="188052296"/>
        <c:crosses val="autoZero"/>
        <c:auto val="1"/>
        <c:lblOffset val="100"/>
        <c:baseTimeUnit val="years"/>
      </c:dateAx>
      <c:valAx>
        <c:axId val="188052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05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0.4</c:v>
                </c:pt>
                <c:pt idx="1">
                  <c:v>0</c:v>
                </c:pt>
                <c:pt idx="2">
                  <c:v>0</c:v>
                </c:pt>
                <c:pt idx="3">
                  <c:v>0</c:v>
                </c:pt>
                <c:pt idx="4">
                  <c:v>0</c:v>
                </c:pt>
              </c:numCache>
            </c:numRef>
          </c:val>
          <c:extLst>
            <c:ext xmlns:c16="http://schemas.microsoft.com/office/drawing/2014/chart" uri="{C3380CC4-5D6E-409C-BE32-E72D297353CC}">
              <c16:uniqueId val="{00000000-AB77-4360-885D-D6E3497D2FA1}"/>
            </c:ext>
          </c:extLst>
        </c:ser>
        <c:dLbls>
          <c:showLegendKey val="0"/>
          <c:showVal val="0"/>
          <c:showCatName val="0"/>
          <c:showSerName val="0"/>
          <c:showPercent val="0"/>
          <c:showBubbleSize val="0"/>
        </c:dLbls>
        <c:gapWidth val="150"/>
        <c:axId val="187192832"/>
        <c:axId val="18719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AB77-4360-885D-D6E3497D2FA1}"/>
            </c:ext>
          </c:extLst>
        </c:ser>
        <c:dLbls>
          <c:showLegendKey val="0"/>
          <c:showVal val="0"/>
          <c:showCatName val="0"/>
          <c:showSerName val="0"/>
          <c:showPercent val="0"/>
          <c:showBubbleSize val="0"/>
        </c:dLbls>
        <c:marker val="1"/>
        <c:smooth val="0"/>
        <c:axId val="187192832"/>
        <c:axId val="187193216"/>
      </c:lineChart>
      <c:dateAx>
        <c:axId val="187192832"/>
        <c:scaling>
          <c:orientation val="minMax"/>
        </c:scaling>
        <c:delete val="1"/>
        <c:axPos val="b"/>
        <c:numFmt formatCode="ge" sourceLinked="1"/>
        <c:majorTickMark val="none"/>
        <c:minorTickMark val="none"/>
        <c:tickLblPos val="none"/>
        <c:crossAx val="187193216"/>
        <c:crosses val="autoZero"/>
        <c:auto val="1"/>
        <c:lblOffset val="100"/>
        <c:baseTimeUnit val="years"/>
      </c:dateAx>
      <c:valAx>
        <c:axId val="18719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c:v>
                </c:pt>
                <c:pt idx="1">
                  <c:v>92.7</c:v>
                </c:pt>
                <c:pt idx="2">
                  <c:v>83.7</c:v>
                </c:pt>
                <c:pt idx="3">
                  <c:v>86.9</c:v>
                </c:pt>
                <c:pt idx="4">
                  <c:v>84.8</c:v>
                </c:pt>
              </c:numCache>
            </c:numRef>
          </c:val>
          <c:extLst>
            <c:ext xmlns:c16="http://schemas.microsoft.com/office/drawing/2014/chart" uri="{C3380CC4-5D6E-409C-BE32-E72D297353CC}">
              <c16:uniqueId val="{00000000-C6D9-44E6-BB74-65F637DC17EB}"/>
            </c:ext>
          </c:extLst>
        </c:ser>
        <c:dLbls>
          <c:showLegendKey val="0"/>
          <c:showVal val="0"/>
          <c:showCatName val="0"/>
          <c:showSerName val="0"/>
          <c:showPercent val="0"/>
          <c:showBubbleSize val="0"/>
        </c:dLbls>
        <c:gapWidth val="150"/>
        <c:axId val="187173712"/>
        <c:axId val="18717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6D9-44E6-BB74-65F637DC17EB}"/>
            </c:ext>
          </c:extLst>
        </c:ser>
        <c:dLbls>
          <c:showLegendKey val="0"/>
          <c:showVal val="0"/>
          <c:showCatName val="0"/>
          <c:showSerName val="0"/>
          <c:showPercent val="0"/>
          <c:showBubbleSize val="0"/>
        </c:dLbls>
        <c:marker val="1"/>
        <c:smooth val="0"/>
        <c:axId val="187173712"/>
        <c:axId val="187174096"/>
      </c:lineChart>
      <c:dateAx>
        <c:axId val="187173712"/>
        <c:scaling>
          <c:orientation val="minMax"/>
        </c:scaling>
        <c:delete val="1"/>
        <c:axPos val="b"/>
        <c:numFmt formatCode="ge" sourceLinked="1"/>
        <c:majorTickMark val="none"/>
        <c:minorTickMark val="none"/>
        <c:tickLblPos val="none"/>
        <c:crossAx val="187174096"/>
        <c:crosses val="autoZero"/>
        <c:auto val="1"/>
        <c:lblOffset val="100"/>
        <c:baseTimeUnit val="years"/>
      </c:dateAx>
      <c:valAx>
        <c:axId val="18717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7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99.8</c:v>
                </c:pt>
                <c:pt idx="1">
                  <c:v>103.4</c:v>
                </c:pt>
                <c:pt idx="2">
                  <c:v>99.4</c:v>
                </c:pt>
                <c:pt idx="3">
                  <c:v>101.1</c:v>
                </c:pt>
                <c:pt idx="4">
                  <c:v>100.8</c:v>
                </c:pt>
              </c:numCache>
            </c:numRef>
          </c:val>
          <c:extLst>
            <c:ext xmlns:c16="http://schemas.microsoft.com/office/drawing/2014/chart" uri="{C3380CC4-5D6E-409C-BE32-E72D297353CC}">
              <c16:uniqueId val="{00000000-0C85-484D-8059-DFC375B29551}"/>
            </c:ext>
          </c:extLst>
        </c:ser>
        <c:dLbls>
          <c:showLegendKey val="0"/>
          <c:showVal val="0"/>
          <c:showCatName val="0"/>
          <c:showSerName val="0"/>
          <c:showPercent val="0"/>
          <c:showBubbleSize val="0"/>
        </c:dLbls>
        <c:gapWidth val="150"/>
        <c:axId val="187321512"/>
        <c:axId val="18732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0C85-484D-8059-DFC375B29551}"/>
            </c:ext>
          </c:extLst>
        </c:ser>
        <c:dLbls>
          <c:showLegendKey val="0"/>
          <c:showVal val="0"/>
          <c:showCatName val="0"/>
          <c:showSerName val="0"/>
          <c:showPercent val="0"/>
          <c:showBubbleSize val="0"/>
        </c:dLbls>
        <c:marker val="1"/>
        <c:smooth val="0"/>
        <c:axId val="187321512"/>
        <c:axId val="187321896"/>
      </c:lineChart>
      <c:dateAx>
        <c:axId val="187321512"/>
        <c:scaling>
          <c:orientation val="minMax"/>
        </c:scaling>
        <c:delete val="1"/>
        <c:axPos val="b"/>
        <c:numFmt formatCode="ge" sourceLinked="1"/>
        <c:majorTickMark val="none"/>
        <c:minorTickMark val="none"/>
        <c:tickLblPos val="none"/>
        <c:crossAx val="187321896"/>
        <c:crosses val="autoZero"/>
        <c:auto val="1"/>
        <c:lblOffset val="100"/>
        <c:baseTimeUnit val="years"/>
      </c:dateAx>
      <c:valAx>
        <c:axId val="18732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732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20.6</c:v>
                </c:pt>
                <c:pt idx="1">
                  <c:v>25</c:v>
                </c:pt>
                <c:pt idx="2">
                  <c:v>29.3</c:v>
                </c:pt>
                <c:pt idx="3">
                  <c:v>31.7</c:v>
                </c:pt>
                <c:pt idx="4">
                  <c:v>35.700000000000003</c:v>
                </c:pt>
              </c:numCache>
            </c:numRef>
          </c:val>
          <c:extLst>
            <c:ext xmlns:c16="http://schemas.microsoft.com/office/drawing/2014/chart" uri="{C3380CC4-5D6E-409C-BE32-E72D297353CC}">
              <c16:uniqueId val="{00000000-015F-497F-B532-9F9D1E3D284F}"/>
            </c:ext>
          </c:extLst>
        </c:ser>
        <c:dLbls>
          <c:showLegendKey val="0"/>
          <c:showVal val="0"/>
          <c:showCatName val="0"/>
          <c:showSerName val="0"/>
          <c:showPercent val="0"/>
          <c:showBubbleSize val="0"/>
        </c:dLbls>
        <c:gapWidth val="150"/>
        <c:axId val="187687800"/>
        <c:axId val="18773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15F-497F-B532-9F9D1E3D284F}"/>
            </c:ext>
          </c:extLst>
        </c:ser>
        <c:dLbls>
          <c:showLegendKey val="0"/>
          <c:showVal val="0"/>
          <c:showCatName val="0"/>
          <c:showSerName val="0"/>
          <c:showPercent val="0"/>
          <c:showBubbleSize val="0"/>
        </c:dLbls>
        <c:marker val="1"/>
        <c:smooth val="0"/>
        <c:axId val="187687800"/>
        <c:axId val="187738512"/>
      </c:lineChart>
      <c:dateAx>
        <c:axId val="187687800"/>
        <c:scaling>
          <c:orientation val="minMax"/>
        </c:scaling>
        <c:delete val="1"/>
        <c:axPos val="b"/>
        <c:numFmt formatCode="ge" sourceLinked="1"/>
        <c:majorTickMark val="none"/>
        <c:minorTickMark val="none"/>
        <c:tickLblPos val="none"/>
        <c:crossAx val="187738512"/>
        <c:crosses val="autoZero"/>
        <c:auto val="1"/>
        <c:lblOffset val="100"/>
        <c:baseTimeUnit val="years"/>
      </c:dateAx>
      <c:valAx>
        <c:axId val="18773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8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58.6</c:v>
                </c:pt>
                <c:pt idx="1">
                  <c:v>67.7</c:v>
                </c:pt>
                <c:pt idx="2">
                  <c:v>74.5</c:v>
                </c:pt>
                <c:pt idx="3">
                  <c:v>81</c:v>
                </c:pt>
                <c:pt idx="4">
                  <c:v>81.099999999999994</c:v>
                </c:pt>
              </c:numCache>
            </c:numRef>
          </c:val>
          <c:extLst>
            <c:ext xmlns:c16="http://schemas.microsoft.com/office/drawing/2014/chart" uri="{C3380CC4-5D6E-409C-BE32-E72D297353CC}">
              <c16:uniqueId val="{00000000-B52E-4FE4-B4D7-99C6337EE0EB}"/>
            </c:ext>
          </c:extLst>
        </c:ser>
        <c:dLbls>
          <c:showLegendKey val="0"/>
          <c:showVal val="0"/>
          <c:showCatName val="0"/>
          <c:showSerName val="0"/>
          <c:showPercent val="0"/>
          <c:showBubbleSize val="0"/>
        </c:dLbls>
        <c:gapWidth val="150"/>
        <c:axId val="185557680"/>
        <c:axId val="18555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B52E-4FE4-B4D7-99C6337EE0EB}"/>
            </c:ext>
          </c:extLst>
        </c:ser>
        <c:dLbls>
          <c:showLegendKey val="0"/>
          <c:showVal val="0"/>
          <c:showCatName val="0"/>
          <c:showSerName val="0"/>
          <c:showPercent val="0"/>
          <c:showBubbleSize val="0"/>
        </c:dLbls>
        <c:marker val="1"/>
        <c:smooth val="0"/>
        <c:axId val="185557680"/>
        <c:axId val="185558072"/>
      </c:lineChart>
      <c:dateAx>
        <c:axId val="185557680"/>
        <c:scaling>
          <c:orientation val="minMax"/>
        </c:scaling>
        <c:delete val="1"/>
        <c:axPos val="b"/>
        <c:numFmt formatCode="ge" sourceLinked="1"/>
        <c:majorTickMark val="none"/>
        <c:minorTickMark val="none"/>
        <c:tickLblPos val="none"/>
        <c:crossAx val="185558072"/>
        <c:crosses val="autoZero"/>
        <c:auto val="1"/>
        <c:lblOffset val="100"/>
        <c:baseTimeUnit val="years"/>
      </c:dateAx>
      <c:valAx>
        <c:axId val="18555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55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22005964</c:v>
                </c:pt>
                <c:pt idx="1">
                  <c:v>22057727</c:v>
                </c:pt>
                <c:pt idx="2">
                  <c:v>22148545</c:v>
                </c:pt>
                <c:pt idx="3">
                  <c:v>23233145</c:v>
                </c:pt>
                <c:pt idx="4">
                  <c:v>23515236</c:v>
                </c:pt>
              </c:numCache>
            </c:numRef>
          </c:val>
          <c:extLst>
            <c:ext xmlns:c16="http://schemas.microsoft.com/office/drawing/2014/chart" uri="{C3380CC4-5D6E-409C-BE32-E72D297353CC}">
              <c16:uniqueId val="{00000000-FCC4-49E2-9C5B-15CE38951447}"/>
            </c:ext>
          </c:extLst>
        </c:ser>
        <c:dLbls>
          <c:showLegendKey val="0"/>
          <c:showVal val="0"/>
          <c:showCatName val="0"/>
          <c:showSerName val="0"/>
          <c:showPercent val="0"/>
          <c:showBubbleSize val="0"/>
        </c:dLbls>
        <c:gapWidth val="150"/>
        <c:axId val="185556896"/>
        <c:axId val="18555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FCC4-49E2-9C5B-15CE38951447}"/>
            </c:ext>
          </c:extLst>
        </c:ser>
        <c:dLbls>
          <c:showLegendKey val="0"/>
          <c:showVal val="0"/>
          <c:showCatName val="0"/>
          <c:showSerName val="0"/>
          <c:showPercent val="0"/>
          <c:showBubbleSize val="0"/>
        </c:dLbls>
        <c:marker val="1"/>
        <c:smooth val="0"/>
        <c:axId val="185556896"/>
        <c:axId val="185556504"/>
      </c:lineChart>
      <c:dateAx>
        <c:axId val="185556896"/>
        <c:scaling>
          <c:orientation val="minMax"/>
        </c:scaling>
        <c:delete val="1"/>
        <c:axPos val="b"/>
        <c:numFmt formatCode="ge" sourceLinked="1"/>
        <c:majorTickMark val="none"/>
        <c:minorTickMark val="none"/>
        <c:tickLblPos val="none"/>
        <c:crossAx val="185556504"/>
        <c:crosses val="autoZero"/>
        <c:auto val="1"/>
        <c:lblOffset val="100"/>
        <c:baseTimeUnit val="years"/>
      </c:dateAx>
      <c:valAx>
        <c:axId val="18555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55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7.8</c:v>
                </c:pt>
                <c:pt idx="1">
                  <c:v>8.6</c:v>
                </c:pt>
                <c:pt idx="2">
                  <c:v>9.3000000000000007</c:v>
                </c:pt>
                <c:pt idx="3">
                  <c:v>7.6</c:v>
                </c:pt>
                <c:pt idx="4">
                  <c:v>7</c:v>
                </c:pt>
              </c:numCache>
            </c:numRef>
          </c:val>
          <c:extLst>
            <c:ext xmlns:c16="http://schemas.microsoft.com/office/drawing/2014/chart" uri="{C3380CC4-5D6E-409C-BE32-E72D297353CC}">
              <c16:uniqueId val="{00000000-A6D5-4305-85BA-FBCE05500EF4}"/>
            </c:ext>
          </c:extLst>
        </c:ser>
        <c:dLbls>
          <c:showLegendKey val="0"/>
          <c:showVal val="0"/>
          <c:showCatName val="0"/>
          <c:showSerName val="0"/>
          <c:showPercent val="0"/>
          <c:showBubbleSize val="0"/>
        </c:dLbls>
        <c:gapWidth val="150"/>
        <c:axId val="185555720"/>
        <c:axId val="1855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A6D5-4305-85BA-FBCE05500EF4}"/>
            </c:ext>
          </c:extLst>
        </c:ser>
        <c:dLbls>
          <c:showLegendKey val="0"/>
          <c:showVal val="0"/>
          <c:showCatName val="0"/>
          <c:showSerName val="0"/>
          <c:showPercent val="0"/>
          <c:showBubbleSize val="0"/>
        </c:dLbls>
        <c:marker val="1"/>
        <c:smooth val="0"/>
        <c:axId val="185555720"/>
        <c:axId val="185555328"/>
      </c:lineChart>
      <c:dateAx>
        <c:axId val="185555720"/>
        <c:scaling>
          <c:orientation val="minMax"/>
        </c:scaling>
        <c:delete val="1"/>
        <c:axPos val="b"/>
        <c:numFmt formatCode="ge" sourceLinked="1"/>
        <c:majorTickMark val="none"/>
        <c:minorTickMark val="none"/>
        <c:tickLblPos val="none"/>
        <c:crossAx val="185555328"/>
        <c:crosses val="autoZero"/>
        <c:auto val="1"/>
        <c:lblOffset val="100"/>
        <c:baseTimeUnit val="years"/>
      </c:dateAx>
      <c:valAx>
        <c:axId val="18555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555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44.6</c:v>
                </c:pt>
                <c:pt idx="1">
                  <c:v>49.5</c:v>
                </c:pt>
                <c:pt idx="2">
                  <c:v>58.4</c:v>
                </c:pt>
                <c:pt idx="3">
                  <c:v>55.7</c:v>
                </c:pt>
                <c:pt idx="4">
                  <c:v>58.6</c:v>
                </c:pt>
              </c:numCache>
            </c:numRef>
          </c:val>
          <c:extLst>
            <c:ext xmlns:c16="http://schemas.microsoft.com/office/drawing/2014/chart" uri="{C3380CC4-5D6E-409C-BE32-E72D297353CC}">
              <c16:uniqueId val="{00000000-DD02-4131-99B4-DA462E7F79C0}"/>
            </c:ext>
          </c:extLst>
        </c:ser>
        <c:dLbls>
          <c:showLegendKey val="0"/>
          <c:showVal val="0"/>
          <c:showCatName val="0"/>
          <c:showSerName val="0"/>
          <c:showPercent val="0"/>
          <c:showBubbleSize val="0"/>
        </c:dLbls>
        <c:gapWidth val="150"/>
        <c:axId val="188049552"/>
        <c:axId val="18804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DD02-4131-99B4-DA462E7F79C0}"/>
            </c:ext>
          </c:extLst>
        </c:ser>
        <c:dLbls>
          <c:showLegendKey val="0"/>
          <c:showVal val="0"/>
          <c:showCatName val="0"/>
          <c:showSerName val="0"/>
          <c:showPercent val="0"/>
          <c:showBubbleSize val="0"/>
        </c:dLbls>
        <c:marker val="1"/>
        <c:smooth val="0"/>
        <c:axId val="188049552"/>
        <c:axId val="188049944"/>
      </c:lineChart>
      <c:dateAx>
        <c:axId val="188049552"/>
        <c:scaling>
          <c:orientation val="minMax"/>
        </c:scaling>
        <c:delete val="1"/>
        <c:axPos val="b"/>
        <c:numFmt formatCode="ge" sourceLinked="1"/>
        <c:majorTickMark val="none"/>
        <c:minorTickMark val="none"/>
        <c:tickLblPos val="none"/>
        <c:crossAx val="188049944"/>
        <c:crosses val="autoZero"/>
        <c:auto val="1"/>
        <c:lblOffset val="100"/>
        <c:baseTimeUnit val="years"/>
      </c:dateAx>
      <c:valAx>
        <c:axId val="18804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04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鹿児島県枕崎市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35</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未</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21447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3618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35</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99.8</v>
      </c>
      <c r="Q33" s="88"/>
      <c r="R33" s="88"/>
      <c r="S33" s="88"/>
      <c r="T33" s="88"/>
      <c r="U33" s="88"/>
      <c r="V33" s="88"/>
      <c r="W33" s="88"/>
      <c r="X33" s="88"/>
      <c r="Y33" s="88"/>
      <c r="Z33" s="88"/>
      <c r="AA33" s="88"/>
      <c r="AB33" s="88"/>
      <c r="AC33" s="88"/>
      <c r="AD33" s="89"/>
      <c r="AE33" s="87">
        <f>データ!AI7</f>
        <v>103.4</v>
      </c>
      <c r="AF33" s="88"/>
      <c r="AG33" s="88"/>
      <c r="AH33" s="88"/>
      <c r="AI33" s="88"/>
      <c r="AJ33" s="88"/>
      <c r="AK33" s="88"/>
      <c r="AL33" s="88"/>
      <c r="AM33" s="88"/>
      <c r="AN33" s="88"/>
      <c r="AO33" s="88"/>
      <c r="AP33" s="88"/>
      <c r="AQ33" s="88"/>
      <c r="AR33" s="88"/>
      <c r="AS33" s="89"/>
      <c r="AT33" s="87">
        <f>データ!AJ7</f>
        <v>99.4</v>
      </c>
      <c r="AU33" s="88"/>
      <c r="AV33" s="88"/>
      <c r="AW33" s="88"/>
      <c r="AX33" s="88"/>
      <c r="AY33" s="88"/>
      <c r="AZ33" s="88"/>
      <c r="BA33" s="88"/>
      <c r="BB33" s="88"/>
      <c r="BC33" s="88"/>
      <c r="BD33" s="88"/>
      <c r="BE33" s="88"/>
      <c r="BF33" s="88"/>
      <c r="BG33" s="88"/>
      <c r="BH33" s="89"/>
      <c r="BI33" s="87">
        <f>データ!AK7</f>
        <v>101.1</v>
      </c>
      <c r="BJ33" s="88"/>
      <c r="BK33" s="88"/>
      <c r="BL33" s="88"/>
      <c r="BM33" s="88"/>
      <c r="BN33" s="88"/>
      <c r="BO33" s="88"/>
      <c r="BP33" s="88"/>
      <c r="BQ33" s="88"/>
      <c r="BR33" s="88"/>
      <c r="BS33" s="88"/>
      <c r="BT33" s="88"/>
      <c r="BU33" s="88"/>
      <c r="BV33" s="88"/>
      <c r="BW33" s="89"/>
      <c r="BX33" s="87">
        <f>データ!AL7</f>
        <v>100.8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97</v>
      </c>
      <c r="DE33" s="88"/>
      <c r="DF33" s="88"/>
      <c r="DG33" s="88"/>
      <c r="DH33" s="88"/>
      <c r="DI33" s="88"/>
      <c r="DJ33" s="88"/>
      <c r="DK33" s="88"/>
      <c r="DL33" s="88"/>
      <c r="DM33" s="88"/>
      <c r="DN33" s="88"/>
      <c r="DO33" s="88"/>
      <c r="DP33" s="88"/>
      <c r="DQ33" s="88"/>
      <c r="DR33" s="89"/>
      <c r="DS33" s="87">
        <f>データ!AT7</f>
        <v>92.7</v>
      </c>
      <c r="DT33" s="88"/>
      <c r="DU33" s="88"/>
      <c r="DV33" s="88"/>
      <c r="DW33" s="88"/>
      <c r="DX33" s="88"/>
      <c r="DY33" s="88"/>
      <c r="DZ33" s="88"/>
      <c r="EA33" s="88"/>
      <c r="EB33" s="88"/>
      <c r="EC33" s="88"/>
      <c r="ED33" s="88"/>
      <c r="EE33" s="88"/>
      <c r="EF33" s="88"/>
      <c r="EG33" s="89"/>
      <c r="EH33" s="87">
        <f>データ!AU7</f>
        <v>83.7</v>
      </c>
      <c r="EI33" s="88"/>
      <c r="EJ33" s="88"/>
      <c r="EK33" s="88"/>
      <c r="EL33" s="88"/>
      <c r="EM33" s="88"/>
      <c r="EN33" s="88"/>
      <c r="EO33" s="88"/>
      <c r="EP33" s="88"/>
      <c r="EQ33" s="88"/>
      <c r="ER33" s="88"/>
      <c r="ES33" s="88"/>
      <c r="ET33" s="88"/>
      <c r="EU33" s="88"/>
      <c r="EV33" s="89"/>
      <c r="EW33" s="87">
        <f>データ!AV7</f>
        <v>86.9</v>
      </c>
      <c r="EX33" s="88"/>
      <c r="EY33" s="88"/>
      <c r="EZ33" s="88"/>
      <c r="FA33" s="88"/>
      <c r="FB33" s="88"/>
      <c r="FC33" s="88"/>
      <c r="FD33" s="88"/>
      <c r="FE33" s="88"/>
      <c r="FF33" s="88"/>
      <c r="FG33" s="88"/>
      <c r="FH33" s="88"/>
      <c r="FI33" s="88"/>
      <c r="FJ33" s="88"/>
      <c r="FK33" s="89"/>
      <c r="FL33" s="87">
        <f>データ!AW7</f>
        <v>84.8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0.4</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97.1</v>
      </c>
      <c r="KG33" s="88"/>
      <c r="KH33" s="88"/>
      <c r="KI33" s="88"/>
      <c r="KJ33" s="88"/>
      <c r="KK33" s="88"/>
      <c r="KL33" s="88"/>
      <c r="KM33" s="88"/>
      <c r="KN33" s="88"/>
      <c r="KO33" s="88"/>
      <c r="KP33" s="88"/>
      <c r="KQ33" s="88"/>
      <c r="KR33" s="88"/>
      <c r="KS33" s="88"/>
      <c r="KT33" s="89"/>
      <c r="KU33" s="87">
        <f>データ!BP7</f>
        <v>93.7</v>
      </c>
      <c r="KV33" s="88"/>
      <c r="KW33" s="88"/>
      <c r="KX33" s="88"/>
      <c r="KY33" s="88"/>
      <c r="KZ33" s="88"/>
      <c r="LA33" s="88"/>
      <c r="LB33" s="88"/>
      <c r="LC33" s="88"/>
      <c r="LD33" s="88"/>
      <c r="LE33" s="88"/>
      <c r="LF33" s="88"/>
      <c r="LG33" s="88"/>
      <c r="LH33" s="88"/>
      <c r="LI33" s="89"/>
      <c r="LJ33" s="87">
        <f>データ!BQ7</f>
        <v>84.5</v>
      </c>
      <c r="LK33" s="88"/>
      <c r="LL33" s="88"/>
      <c r="LM33" s="88"/>
      <c r="LN33" s="88"/>
      <c r="LO33" s="88"/>
      <c r="LP33" s="88"/>
      <c r="LQ33" s="88"/>
      <c r="LR33" s="88"/>
      <c r="LS33" s="88"/>
      <c r="LT33" s="88"/>
      <c r="LU33" s="88"/>
      <c r="LV33" s="88"/>
      <c r="LW33" s="88"/>
      <c r="LX33" s="89"/>
      <c r="LY33" s="87">
        <f>データ!BR7</f>
        <v>91</v>
      </c>
      <c r="LZ33" s="88"/>
      <c r="MA33" s="88"/>
      <c r="MB33" s="88"/>
      <c r="MC33" s="88"/>
      <c r="MD33" s="88"/>
      <c r="ME33" s="88"/>
      <c r="MF33" s="88"/>
      <c r="MG33" s="88"/>
      <c r="MH33" s="88"/>
      <c r="MI33" s="88"/>
      <c r="MJ33" s="88"/>
      <c r="MK33" s="88"/>
      <c r="ML33" s="88"/>
      <c r="MM33" s="89"/>
      <c r="MN33" s="87">
        <f>データ!BS7</f>
        <v>88.3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178</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19613</v>
      </c>
      <c r="Q55" s="106"/>
      <c r="R55" s="106"/>
      <c r="S55" s="106"/>
      <c r="T55" s="106"/>
      <c r="U55" s="106"/>
      <c r="V55" s="106"/>
      <c r="W55" s="106"/>
      <c r="X55" s="106"/>
      <c r="Y55" s="106"/>
      <c r="Z55" s="106"/>
      <c r="AA55" s="106"/>
      <c r="AB55" s="106"/>
      <c r="AC55" s="106"/>
      <c r="AD55" s="107"/>
      <c r="AE55" s="105">
        <f>データ!CA7</f>
        <v>20576</v>
      </c>
      <c r="AF55" s="106"/>
      <c r="AG55" s="106"/>
      <c r="AH55" s="106"/>
      <c r="AI55" s="106"/>
      <c r="AJ55" s="106"/>
      <c r="AK55" s="106"/>
      <c r="AL55" s="106"/>
      <c r="AM55" s="106"/>
      <c r="AN55" s="106"/>
      <c r="AO55" s="106"/>
      <c r="AP55" s="106"/>
      <c r="AQ55" s="106"/>
      <c r="AR55" s="106"/>
      <c r="AS55" s="107"/>
      <c r="AT55" s="105">
        <f>データ!CB7</f>
        <v>21644</v>
      </c>
      <c r="AU55" s="106"/>
      <c r="AV55" s="106"/>
      <c r="AW55" s="106"/>
      <c r="AX55" s="106"/>
      <c r="AY55" s="106"/>
      <c r="AZ55" s="106"/>
      <c r="BA55" s="106"/>
      <c r="BB55" s="106"/>
      <c r="BC55" s="106"/>
      <c r="BD55" s="106"/>
      <c r="BE55" s="106"/>
      <c r="BF55" s="106"/>
      <c r="BG55" s="106"/>
      <c r="BH55" s="107"/>
      <c r="BI55" s="105">
        <f>データ!CC7</f>
        <v>21687</v>
      </c>
      <c r="BJ55" s="106"/>
      <c r="BK55" s="106"/>
      <c r="BL55" s="106"/>
      <c r="BM55" s="106"/>
      <c r="BN55" s="106"/>
      <c r="BO55" s="106"/>
      <c r="BP55" s="106"/>
      <c r="BQ55" s="106"/>
      <c r="BR55" s="106"/>
      <c r="BS55" s="106"/>
      <c r="BT55" s="106"/>
      <c r="BU55" s="106"/>
      <c r="BV55" s="106"/>
      <c r="BW55" s="107"/>
      <c r="BX55" s="105">
        <f>データ!CD7</f>
        <v>20942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8952</v>
      </c>
      <c r="DE55" s="106"/>
      <c r="DF55" s="106"/>
      <c r="DG55" s="106"/>
      <c r="DH55" s="106"/>
      <c r="DI55" s="106"/>
      <c r="DJ55" s="106"/>
      <c r="DK55" s="106"/>
      <c r="DL55" s="106"/>
      <c r="DM55" s="106"/>
      <c r="DN55" s="106"/>
      <c r="DO55" s="106"/>
      <c r="DP55" s="106"/>
      <c r="DQ55" s="106"/>
      <c r="DR55" s="107"/>
      <c r="DS55" s="105">
        <f>データ!CL7</f>
        <v>9477</v>
      </c>
      <c r="DT55" s="106"/>
      <c r="DU55" s="106"/>
      <c r="DV55" s="106"/>
      <c r="DW55" s="106"/>
      <c r="DX55" s="106"/>
      <c r="DY55" s="106"/>
      <c r="DZ55" s="106"/>
      <c r="EA55" s="106"/>
      <c r="EB55" s="106"/>
      <c r="EC55" s="106"/>
      <c r="ED55" s="106"/>
      <c r="EE55" s="106"/>
      <c r="EF55" s="106"/>
      <c r="EG55" s="107"/>
      <c r="EH55" s="105">
        <f>データ!CM7</f>
        <v>9411</v>
      </c>
      <c r="EI55" s="106"/>
      <c r="EJ55" s="106"/>
      <c r="EK55" s="106"/>
      <c r="EL55" s="106"/>
      <c r="EM55" s="106"/>
      <c r="EN55" s="106"/>
      <c r="EO55" s="106"/>
      <c r="EP55" s="106"/>
      <c r="EQ55" s="106"/>
      <c r="ER55" s="106"/>
      <c r="ES55" s="106"/>
      <c r="ET55" s="106"/>
      <c r="EU55" s="106"/>
      <c r="EV55" s="107"/>
      <c r="EW55" s="105">
        <f>データ!CN7</f>
        <v>8553</v>
      </c>
      <c r="EX55" s="106"/>
      <c r="EY55" s="106"/>
      <c r="EZ55" s="106"/>
      <c r="FA55" s="106"/>
      <c r="FB55" s="106"/>
      <c r="FC55" s="106"/>
      <c r="FD55" s="106"/>
      <c r="FE55" s="106"/>
      <c r="FF55" s="106"/>
      <c r="FG55" s="106"/>
      <c r="FH55" s="106"/>
      <c r="FI55" s="106"/>
      <c r="FJ55" s="106"/>
      <c r="FK55" s="107"/>
      <c r="FL55" s="105">
        <f>データ!CO7</f>
        <v>8334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44.6</v>
      </c>
      <c r="GS55" s="88"/>
      <c r="GT55" s="88"/>
      <c r="GU55" s="88"/>
      <c r="GV55" s="88"/>
      <c r="GW55" s="88"/>
      <c r="GX55" s="88"/>
      <c r="GY55" s="88"/>
      <c r="GZ55" s="88"/>
      <c r="HA55" s="88"/>
      <c r="HB55" s="88"/>
      <c r="HC55" s="88"/>
      <c r="HD55" s="88"/>
      <c r="HE55" s="88"/>
      <c r="HF55" s="89"/>
      <c r="HG55" s="87">
        <f>データ!CW7</f>
        <v>49.5</v>
      </c>
      <c r="HH55" s="88"/>
      <c r="HI55" s="88"/>
      <c r="HJ55" s="88"/>
      <c r="HK55" s="88"/>
      <c r="HL55" s="88"/>
      <c r="HM55" s="88"/>
      <c r="HN55" s="88"/>
      <c r="HO55" s="88"/>
      <c r="HP55" s="88"/>
      <c r="HQ55" s="88"/>
      <c r="HR55" s="88"/>
      <c r="HS55" s="88"/>
      <c r="HT55" s="88"/>
      <c r="HU55" s="89"/>
      <c r="HV55" s="87">
        <f>データ!CX7</f>
        <v>58.4</v>
      </c>
      <c r="HW55" s="88"/>
      <c r="HX55" s="88"/>
      <c r="HY55" s="88"/>
      <c r="HZ55" s="88"/>
      <c r="IA55" s="88"/>
      <c r="IB55" s="88"/>
      <c r="IC55" s="88"/>
      <c r="ID55" s="88"/>
      <c r="IE55" s="88"/>
      <c r="IF55" s="88"/>
      <c r="IG55" s="88"/>
      <c r="IH55" s="88"/>
      <c r="II55" s="88"/>
      <c r="IJ55" s="89"/>
      <c r="IK55" s="87">
        <f>データ!CY7</f>
        <v>55.7</v>
      </c>
      <c r="IL55" s="88"/>
      <c r="IM55" s="88"/>
      <c r="IN55" s="88"/>
      <c r="IO55" s="88"/>
      <c r="IP55" s="88"/>
      <c r="IQ55" s="88"/>
      <c r="IR55" s="88"/>
      <c r="IS55" s="88"/>
      <c r="IT55" s="88"/>
      <c r="IU55" s="88"/>
      <c r="IV55" s="88"/>
      <c r="IW55" s="88"/>
      <c r="IX55" s="88"/>
      <c r="IY55" s="89"/>
      <c r="IZ55" s="87">
        <f>データ!CZ7</f>
        <v>58.6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7.8</v>
      </c>
      <c r="KG55" s="88"/>
      <c r="KH55" s="88"/>
      <c r="KI55" s="88"/>
      <c r="KJ55" s="88"/>
      <c r="KK55" s="88"/>
      <c r="KL55" s="88"/>
      <c r="KM55" s="88"/>
      <c r="KN55" s="88"/>
      <c r="KO55" s="88"/>
      <c r="KP55" s="88"/>
      <c r="KQ55" s="88"/>
      <c r="KR55" s="88"/>
      <c r="KS55" s="88"/>
      <c r="KT55" s="89"/>
      <c r="KU55" s="87">
        <f>データ!DH7</f>
        <v>8.6</v>
      </c>
      <c r="KV55" s="88"/>
      <c r="KW55" s="88"/>
      <c r="KX55" s="88"/>
      <c r="KY55" s="88"/>
      <c r="KZ55" s="88"/>
      <c r="LA55" s="88"/>
      <c r="LB55" s="88"/>
      <c r="LC55" s="88"/>
      <c r="LD55" s="88"/>
      <c r="LE55" s="88"/>
      <c r="LF55" s="88"/>
      <c r="LG55" s="88"/>
      <c r="LH55" s="88"/>
      <c r="LI55" s="89"/>
      <c r="LJ55" s="87">
        <f>データ!DI7</f>
        <v>9.3000000000000007</v>
      </c>
      <c r="LK55" s="88"/>
      <c r="LL55" s="88"/>
      <c r="LM55" s="88"/>
      <c r="LN55" s="88"/>
      <c r="LO55" s="88"/>
      <c r="LP55" s="88"/>
      <c r="LQ55" s="88"/>
      <c r="LR55" s="88"/>
      <c r="LS55" s="88"/>
      <c r="LT55" s="88"/>
      <c r="LU55" s="88"/>
      <c r="LV55" s="88"/>
      <c r="LW55" s="88"/>
      <c r="LX55" s="89"/>
      <c r="LY55" s="87">
        <f>データ!DJ7</f>
        <v>7.6</v>
      </c>
      <c r="LZ55" s="88"/>
      <c r="MA55" s="88"/>
      <c r="MB55" s="88"/>
      <c r="MC55" s="88"/>
      <c r="MD55" s="88"/>
      <c r="ME55" s="88"/>
      <c r="MF55" s="88"/>
      <c r="MG55" s="88"/>
      <c r="MH55" s="88"/>
      <c r="MI55" s="88"/>
      <c r="MJ55" s="88"/>
      <c r="MK55" s="88"/>
      <c r="ML55" s="88"/>
      <c r="MM55" s="89"/>
      <c r="MN55" s="87">
        <f>データ!DK7</f>
        <v>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20.6</v>
      </c>
      <c r="V79" s="82"/>
      <c r="W79" s="82"/>
      <c r="X79" s="82"/>
      <c r="Y79" s="82"/>
      <c r="Z79" s="82"/>
      <c r="AA79" s="82"/>
      <c r="AB79" s="82"/>
      <c r="AC79" s="82"/>
      <c r="AD79" s="82"/>
      <c r="AE79" s="82"/>
      <c r="AF79" s="82"/>
      <c r="AG79" s="82"/>
      <c r="AH79" s="82"/>
      <c r="AI79" s="82"/>
      <c r="AJ79" s="82"/>
      <c r="AK79" s="82"/>
      <c r="AL79" s="82"/>
      <c r="AM79" s="82"/>
      <c r="AN79" s="82">
        <f>データ!DS7</f>
        <v>25</v>
      </c>
      <c r="AO79" s="82"/>
      <c r="AP79" s="82"/>
      <c r="AQ79" s="82"/>
      <c r="AR79" s="82"/>
      <c r="AS79" s="82"/>
      <c r="AT79" s="82"/>
      <c r="AU79" s="82"/>
      <c r="AV79" s="82"/>
      <c r="AW79" s="82"/>
      <c r="AX79" s="82"/>
      <c r="AY79" s="82"/>
      <c r="AZ79" s="82"/>
      <c r="BA79" s="82"/>
      <c r="BB79" s="82"/>
      <c r="BC79" s="82"/>
      <c r="BD79" s="82"/>
      <c r="BE79" s="82"/>
      <c r="BF79" s="82"/>
      <c r="BG79" s="82">
        <f>データ!DT7</f>
        <v>29.3</v>
      </c>
      <c r="BH79" s="82"/>
      <c r="BI79" s="82"/>
      <c r="BJ79" s="82"/>
      <c r="BK79" s="82"/>
      <c r="BL79" s="82"/>
      <c r="BM79" s="82"/>
      <c r="BN79" s="82"/>
      <c r="BO79" s="82"/>
      <c r="BP79" s="82"/>
      <c r="BQ79" s="82"/>
      <c r="BR79" s="82"/>
      <c r="BS79" s="82"/>
      <c r="BT79" s="82"/>
      <c r="BU79" s="82"/>
      <c r="BV79" s="82"/>
      <c r="BW79" s="82"/>
      <c r="BX79" s="82"/>
      <c r="BY79" s="82"/>
      <c r="BZ79" s="82">
        <f>データ!DU7</f>
        <v>31.7</v>
      </c>
      <c r="CA79" s="82"/>
      <c r="CB79" s="82"/>
      <c r="CC79" s="82"/>
      <c r="CD79" s="82"/>
      <c r="CE79" s="82"/>
      <c r="CF79" s="82"/>
      <c r="CG79" s="82"/>
      <c r="CH79" s="82"/>
      <c r="CI79" s="82"/>
      <c r="CJ79" s="82"/>
      <c r="CK79" s="82"/>
      <c r="CL79" s="82"/>
      <c r="CM79" s="82"/>
      <c r="CN79" s="82"/>
      <c r="CO79" s="82"/>
      <c r="CP79" s="82"/>
      <c r="CQ79" s="82"/>
      <c r="CR79" s="82"/>
      <c r="CS79" s="82">
        <f>データ!DV7</f>
        <v>35.700000000000003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58.6</v>
      </c>
      <c r="EP79" s="82"/>
      <c r="EQ79" s="82"/>
      <c r="ER79" s="82"/>
      <c r="ES79" s="82"/>
      <c r="ET79" s="82"/>
      <c r="EU79" s="82"/>
      <c r="EV79" s="82"/>
      <c r="EW79" s="82"/>
      <c r="EX79" s="82"/>
      <c r="EY79" s="82"/>
      <c r="EZ79" s="82"/>
      <c r="FA79" s="82"/>
      <c r="FB79" s="82"/>
      <c r="FC79" s="82"/>
      <c r="FD79" s="82"/>
      <c r="FE79" s="82"/>
      <c r="FF79" s="82"/>
      <c r="FG79" s="82"/>
      <c r="FH79" s="82">
        <f>データ!ED7</f>
        <v>67.7</v>
      </c>
      <c r="FI79" s="82"/>
      <c r="FJ79" s="82"/>
      <c r="FK79" s="82"/>
      <c r="FL79" s="82"/>
      <c r="FM79" s="82"/>
      <c r="FN79" s="82"/>
      <c r="FO79" s="82"/>
      <c r="FP79" s="82"/>
      <c r="FQ79" s="82"/>
      <c r="FR79" s="82"/>
      <c r="FS79" s="82"/>
      <c r="FT79" s="82"/>
      <c r="FU79" s="82"/>
      <c r="FV79" s="82"/>
      <c r="FW79" s="82"/>
      <c r="FX79" s="82"/>
      <c r="FY79" s="82"/>
      <c r="FZ79" s="82"/>
      <c r="GA79" s="82">
        <f>データ!EE7</f>
        <v>74.5</v>
      </c>
      <c r="GB79" s="82"/>
      <c r="GC79" s="82"/>
      <c r="GD79" s="82"/>
      <c r="GE79" s="82"/>
      <c r="GF79" s="82"/>
      <c r="GG79" s="82"/>
      <c r="GH79" s="82"/>
      <c r="GI79" s="82"/>
      <c r="GJ79" s="82"/>
      <c r="GK79" s="82"/>
      <c r="GL79" s="82"/>
      <c r="GM79" s="82"/>
      <c r="GN79" s="82"/>
      <c r="GO79" s="82"/>
      <c r="GP79" s="82"/>
      <c r="GQ79" s="82"/>
      <c r="GR79" s="82"/>
      <c r="GS79" s="82"/>
      <c r="GT79" s="82">
        <f>データ!EF7</f>
        <v>81</v>
      </c>
      <c r="GU79" s="82"/>
      <c r="GV79" s="82"/>
      <c r="GW79" s="82"/>
      <c r="GX79" s="82"/>
      <c r="GY79" s="82"/>
      <c r="GZ79" s="82"/>
      <c r="HA79" s="82"/>
      <c r="HB79" s="82"/>
      <c r="HC79" s="82"/>
      <c r="HD79" s="82"/>
      <c r="HE79" s="82"/>
      <c r="HF79" s="82"/>
      <c r="HG79" s="82"/>
      <c r="HH79" s="82"/>
      <c r="HI79" s="82"/>
      <c r="HJ79" s="82"/>
      <c r="HK79" s="82"/>
      <c r="HL79" s="82"/>
      <c r="HM79" s="82">
        <f>データ!EG7</f>
        <v>81.099999999999994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22005964</v>
      </c>
      <c r="JK79" s="81"/>
      <c r="JL79" s="81"/>
      <c r="JM79" s="81"/>
      <c r="JN79" s="81"/>
      <c r="JO79" s="81"/>
      <c r="JP79" s="81"/>
      <c r="JQ79" s="81"/>
      <c r="JR79" s="81"/>
      <c r="JS79" s="81"/>
      <c r="JT79" s="81"/>
      <c r="JU79" s="81"/>
      <c r="JV79" s="81"/>
      <c r="JW79" s="81"/>
      <c r="JX79" s="81"/>
      <c r="JY79" s="81"/>
      <c r="JZ79" s="81"/>
      <c r="KA79" s="81"/>
      <c r="KB79" s="81"/>
      <c r="KC79" s="81">
        <f>データ!EO7</f>
        <v>22057727</v>
      </c>
      <c r="KD79" s="81"/>
      <c r="KE79" s="81"/>
      <c r="KF79" s="81"/>
      <c r="KG79" s="81"/>
      <c r="KH79" s="81"/>
      <c r="KI79" s="81"/>
      <c r="KJ79" s="81"/>
      <c r="KK79" s="81"/>
      <c r="KL79" s="81"/>
      <c r="KM79" s="81"/>
      <c r="KN79" s="81"/>
      <c r="KO79" s="81"/>
      <c r="KP79" s="81"/>
      <c r="KQ79" s="81"/>
      <c r="KR79" s="81"/>
      <c r="KS79" s="81"/>
      <c r="KT79" s="81"/>
      <c r="KU79" s="81"/>
      <c r="KV79" s="81">
        <f>データ!EP7</f>
        <v>22148545</v>
      </c>
      <c r="KW79" s="81"/>
      <c r="KX79" s="81"/>
      <c r="KY79" s="81"/>
      <c r="KZ79" s="81"/>
      <c r="LA79" s="81"/>
      <c r="LB79" s="81"/>
      <c r="LC79" s="81"/>
      <c r="LD79" s="81"/>
      <c r="LE79" s="81"/>
      <c r="LF79" s="81"/>
      <c r="LG79" s="81"/>
      <c r="LH79" s="81"/>
      <c r="LI79" s="81"/>
      <c r="LJ79" s="81"/>
      <c r="LK79" s="81"/>
      <c r="LL79" s="81"/>
      <c r="LM79" s="81"/>
      <c r="LN79" s="81"/>
      <c r="LO79" s="81">
        <f>データ!EQ7</f>
        <v>23233145</v>
      </c>
      <c r="LP79" s="81"/>
      <c r="LQ79" s="81"/>
      <c r="LR79" s="81"/>
      <c r="LS79" s="81"/>
      <c r="LT79" s="81"/>
      <c r="LU79" s="81"/>
      <c r="LV79" s="81"/>
      <c r="LW79" s="81"/>
      <c r="LX79" s="81"/>
      <c r="LY79" s="81"/>
      <c r="LZ79" s="81"/>
      <c r="MA79" s="81"/>
      <c r="MB79" s="81"/>
      <c r="MC79" s="81"/>
      <c r="MD79" s="81"/>
      <c r="ME79" s="81"/>
      <c r="MF79" s="81"/>
      <c r="MG79" s="81"/>
      <c r="MH79" s="81">
        <f>データ!ER7</f>
        <v>23515236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4IOS0ACrqX4GtAC3zDv8j4W5hZ+FlXqCi/4NCziGpDafMy6DHcuGvdtFKgI8iUuqIpvD/AlHbPhW0y9l2JyUw==" saltValue="Em4/D0uVwv5fGih7hYGDz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148</v>
      </c>
      <c r="AV5" s="64" t="s">
        <v>149</v>
      </c>
      <c r="AW5" s="64" t="s">
        <v>140</v>
      </c>
      <c r="AX5" s="64" t="s">
        <v>141</v>
      </c>
      <c r="AY5" s="64" t="s">
        <v>142</v>
      </c>
      <c r="AZ5" s="64" t="s">
        <v>143</v>
      </c>
      <c r="BA5" s="64" t="s">
        <v>144</v>
      </c>
      <c r="BB5" s="64" t="s">
        <v>145</v>
      </c>
      <c r="BC5" s="64" t="s">
        <v>146</v>
      </c>
      <c r="BD5" s="64" t="s">
        <v>150</v>
      </c>
      <c r="BE5" s="64" t="s">
        <v>137</v>
      </c>
      <c r="BF5" s="64" t="s">
        <v>138</v>
      </c>
      <c r="BG5" s="64" t="s">
        <v>149</v>
      </c>
      <c r="BH5" s="64" t="s">
        <v>140</v>
      </c>
      <c r="BI5" s="64" t="s">
        <v>141</v>
      </c>
      <c r="BJ5" s="64" t="s">
        <v>142</v>
      </c>
      <c r="BK5" s="64" t="s">
        <v>143</v>
      </c>
      <c r="BL5" s="64" t="s">
        <v>144</v>
      </c>
      <c r="BM5" s="64" t="s">
        <v>145</v>
      </c>
      <c r="BN5" s="64" t="s">
        <v>146</v>
      </c>
      <c r="BO5" s="64" t="s">
        <v>136</v>
      </c>
      <c r="BP5" s="64" t="s">
        <v>147</v>
      </c>
      <c r="BQ5" s="64" t="s">
        <v>138</v>
      </c>
      <c r="BR5" s="64" t="s">
        <v>149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151</v>
      </c>
      <c r="CN5" s="64" t="s">
        <v>149</v>
      </c>
      <c r="CO5" s="64" t="s">
        <v>140</v>
      </c>
      <c r="CP5" s="64" t="s">
        <v>141</v>
      </c>
      <c r="CQ5" s="64" t="s">
        <v>142</v>
      </c>
      <c r="CR5" s="64" t="s">
        <v>143</v>
      </c>
      <c r="CS5" s="64" t="s">
        <v>144</v>
      </c>
      <c r="CT5" s="64" t="s">
        <v>145</v>
      </c>
      <c r="CU5" s="64" t="s">
        <v>146</v>
      </c>
      <c r="CV5" s="64" t="s">
        <v>136</v>
      </c>
      <c r="CW5" s="64" t="s">
        <v>137</v>
      </c>
      <c r="CX5" s="64" t="s">
        <v>148</v>
      </c>
      <c r="CY5" s="64" t="s">
        <v>149</v>
      </c>
      <c r="CZ5" s="64" t="s">
        <v>152</v>
      </c>
      <c r="DA5" s="64" t="s">
        <v>141</v>
      </c>
      <c r="DB5" s="64" t="s">
        <v>142</v>
      </c>
      <c r="DC5" s="64" t="s">
        <v>143</v>
      </c>
      <c r="DD5" s="64" t="s">
        <v>144</v>
      </c>
      <c r="DE5" s="64" t="s">
        <v>145</v>
      </c>
      <c r="DF5" s="64" t="s">
        <v>146</v>
      </c>
      <c r="DG5" s="64" t="s">
        <v>150</v>
      </c>
      <c r="DH5" s="64" t="s">
        <v>147</v>
      </c>
      <c r="DI5" s="64" t="s">
        <v>138</v>
      </c>
      <c r="DJ5" s="64" t="s">
        <v>149</v>
      </c>
      <c r="DK5" s="64" t="s">
        <v>152</v>
      </c>
      <c r="DL5" s="64" t="s">
        <v>141</v>
      </c>
      <c r="DM5" s="64" t="s">
        <v>142</v>
      </c>
      <c r="DN5" s="64" t="s">
        <v>143</v>
      </c>
      <c r="DO5" s="64" t="s">
        <v>144</v>
      </c>
      <c r="DP5" s="64" t="s">
        <v>145</v>
      </c>
      <c r="DQ5" s="64" t="s">
        <v>146</v>
      </c>
      <c r="DR5" s="64" t="s">
        <v>136</v>
      </c>
      <c r="DS5" s="64" t="s">
        <v>147</v>
      </c>
      <c r="DT5" s="64" t="s">
        <v>148</v>
      </c>
      <c r="DU5" s="64" t="s">
        <v>153</v>
      </c>
      <c r="DV5" s="64" t="s">
        <v>154</v>
      </c>
      <c r="DW5" s="64" t="s">
        <v>141</v>
      </c>
      <c r="DX5" s="64" t="s">
        <v>142</v>
      </c>
      <c r="DY5" s="64" t="s">
        <v>143</v>
      </c>
      <c r="DZ5" s="64" t="s">
        <v>144</v>
      </c>
      <c r="EA5" s="64" t="s">
        <v>145</v>
      </c>
      <c r="EB5" s="64" t="s">
        <v>146</v>
      </c>
      <c r="EC5" s="64" t="s">
        <v>136</v>
      </c>
      <c r="ED5" s="64" t="s">
        <v>147</v>
      </c>
      <c r="EE5" s="64" t="s">
        <v>148</v>
      </c>
      <c r="EF5" s="64" t="s">
        <v>149</v>
      </c>
      <c r="EG5" s="64" t="s">
        <v>140</v>
      </c>
      <c r="EH5" s="64" t="s">
        <v>141</v>
      </c>
      <c r="EI5" s="64" t="s">
        <v>142</v>
      </c>
      <c r="EJ5" s="64" t="s">
        <v>143</v>
      </c>
      <c r="EK5" s="64" t="s">
        <v>144</v>
      </c>
      <c r="EL5" s="64" t="s">
        <v>145</v>
      </c>
      <c r="EM5" s="64" t="s">
        <v>155</v>
      </c>
      <c r="EN5" s="64" t="s">
        <v>150</v>
      </c>
      <c r="EO5" s="64" t="s">
        <v>137</v>
      </c>
      <c r="EP5" s="64" t="s">
        <v>138</v>
      </c>
      <c r="EQ5" s="64" t="s">
        <v>153</v>
      </c>
      <c r="ER5" s="64" t="s">
        <v>140</v>
      </c>
      <c r="ES5" s="64" t="s">
        <v>141</v>
      </c>
      <c r="ET5" s="64" t="s">
        <v>142</v>
      </c>
      <c r="EU5" s="64" t="s">
        <v>143</v>
      </c>
      <c r="EV5" s="64" t="s">
        <v>144</v>
      </c>
      <c r="EW5" s="64" t="s">
        <v>145</v>
      </c>
      <c r="EX5" s="64" t="s">
        <v>146</v>
      </c>
    </row>
    <row r="6" spans="1:154" s="69" customFormat="1">
      <c r="A6" s="50" t="s">
        <v>156</v>
      </c>
      <c r="B6" s="65">
        <f>B8</f>
        <v>2018</v>
      </c>
      <c r="C6" s="65">
        <f t="shared" ref="C6:M6" si="2">C8</f>
        <v>462047</v>
      </c>
      <c r="D6" s="65">
        <f t="shared" si="2"/>
        <v>46</v>
      </c>
      <c r="E6" s="65">
        <f t="shared" si="2"/>
        <v>6</v>
      </c>
      <c r="F6" s="65">
        <f t="shared" si="2"/>
        <v>0</v>
      </c>
      <c r="G6" s="65">
        <f t="shared" si="2"/>
        <v>1</v>
      </c>
      <c r="H6" s="160" t="str">
        <f>IF(H8&lt;&gt;I8,H8,"")&amp;IF(I8&lt;&gt;J8,I8,"")&amp;"　"&amp;J8</f>
        <v>鹿児島県枕崎市　市立病院</v>
      </c>
      <c r="I6" s="161"/>
      <c r="J6" s="162"/>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1</v>
      </c>
      <c r="R6" s="65" t="str">
        <f t="shared" si="3"/>
        <v>-</v>
      </c>
      <c r="S6" s="65" t="str">
        <f t="shared" si="3"/>
        <v>ド 未</v>
      </c>
      <c r="T6" s="65" t="str">
        <f t="shared" si="3"/>
        <v>救 輪</v>
      </c>
      <c r="U6" s="66">
        <f>U8</f>
        <v>21447</v>
      </c>
      <c r="V6" s="66">
        <f>V8</f>
        <v>3618</v>
      </c>
      <c r="W6" s="65" t="str">
        <f>W8</f>
        <v>第２種該当</v>
      </c>
      <c r="X6" s="65" t="str">
        <f t="shared" si="3"/>
        <v>１０：１</v>
      </c>
      <c r="Y6" s="66">
        <f t="shared" si="3"/>
        <v>20</v>
      </c>
      <c r="Z6" s="66">
        <f t="shared" si="3"/>
        <v>35</v>
      </c>
      <c r="AA6" s="66" t="str">
        <f t="shared" si="3"/>
        <v>-</v>
      </c>
      <c r="AB6" s="66" t="str">
        <f t="shared" si="3"/>
        <v>-</v>
      </c>
      <c r="AC6" s="66" t="str">
        <f t="shared" si="3"/>
        <v>-</v>
      </c>
      <c r="AD6" s="66">
        <f t="shared" si="3"/>
        <v>55</v>
      </c>
      <c r="AE6" s="66">
        <f t="shared" si="3"/>
        <v>20</v>
      </c>
      <c r="AF6" s="66">
        <f t="shared" si="3"/>
        <v>35</v>
      </c>
      <c r="AG6" s="66">
        <f t="shared" si="3"/>
        <v>55</v>
      </c>
      <c r="AH6" s="67">
        <f>IF(AH8="-",NA(),AH8)</f>
        <v>99.8</v>
      </c>
      <c r="AI6" s="67">
        <f t="shared" ref="AI6:AQ6" si="4">IF(AI8="-",NA(),AI8)</f>
        <v>103.4</v>
      </c>
      <c r="AJ6" s="67">
        <f t="shared" si="4"/>
        <v>99.4</v>
      </c>
      <c r="AK6" s="67">
        <f t="shared" si="4"/>
        <v>101.1</v>
      </c>
      <c r="AL6" s="67">
        <f t="shared" si="4"/>
        <v>100.8</v>
      </c>
      <c r="AM6" s="67">
        <f t="shared" si="4"/>
        <v>98.5</v>
      </c>
      <c r="AN6" s="67">
        <f t="shared" si="4"/>
        <v>98</v>
      </c>
      <c r="AO6" s="67">
        <f t="shared" si="4"/>
        <v>98.4</v>
      </c>
      <c r="AP6" s="67">
        <f t="shared" si="4"/>
        <v>98.2</v>
      </c>
      <c r="AQ6" s="67">
        <f t="shared" si="4"/>
        <v>97.5</v>
      </c>
      <c r="AR6" s="67" t="str">
        <f>IF(AR8="-","【-】","【"&amp;SUBSTITUTE(TEXT(AR8,"#,##0.0"),"-","△")&amp;"】")</f>
        <v>【98.8】</v>
      </c>
      <c r="AS6" s="67">
        <f>IF(AS8="-",NA(),AS8)</f>
        <v>97</v>
      </c>
      <c r="AT6" s="67">
        <f t="shared" ref="AT6:BB6" si="5">IF(AT8="-",NA(),AT8)</f>
        <v>92.7</v>
      </c>
      <c r="AU6" s="67">
        <f t="shared" si="5"/>
        <v>83.7</v>
      </c>
      <c r="AV6" s="67">
        <f t="shared" si="5"/>
        <v>86.9</v>
      </c>
      <c r="AW6" s="67">
        <f t="shared" si="5"/>
        <v>84.8</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0.4</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97.1</v>
      </c>
      <c r="BP6" s="67">
        <f t="shared" ref="BP6:BX6" si="7">IF(BP8="-",NA(),BP8)</f>
        <v>93.7</v>
      </c>
      <c r="BQ6" s="67">
        <f t="shared" si="7"/>
        <v>84.5</v>
      </c>
      <c r="BR6" s="67">
        <f t="shared" si="7"/>
        <v>91</v>
      </c>
      <c r="BS6" s="67">
        <f t="shared" si="7"/>
        <v>88.3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19613</v>
      </c>
      <c r="CA6" s="68">
        <f t="shared" ref="CA6:CI6" si="8">IF(CA8="-",NA(),CA8)</f>
        <v>20576</v>
      </c>
      <c r="CB6" s="68">
        <f t="shared" si="8"/>
        <v>21644</v>
      </c>
      <c r="CC6" s="68">
        <f t="shared" si="8"/>
        <v>21687</v>
      </c>
      <c r="CD6" s="68">
        <f t="shared" si="8"/>
        <v>20942</v>
      </c>
      <c r="CE6" s="68">
        <f t="shared" si="8"/>
        <v>23857</v>
      </c>
      <c r="CF6" s="68">
        <f t="shared" si="8"/>
        <v>24371</v>
      </c>
      <c r="CG6" s="68">
        <f t="shared" si="8"/>
        <v>24882</v>
      </c>
      <c r="CH6" s="68">
        <f t="shared" si="8"/>
        <v>25249</v>
      </c>
      <c r="CI6" s="68">
        <f t="shared" si="8"/>
        <v>25711</v>
      </c>
      <c r="CJ6" s="67" t="str">
        <f>IF(CJ8="-","【-】","【"&amp;SUBSTITUTE(TEXT(CJ8,"#,##0"),"-","△")&amp;"】")</f>
        <v>【52,412】</v>
      </c>
      <c r="CK6" s="68">
        <f>IF(CK8="-",NA(),CK8)</f>
        <v>8952</v>
      </c>
      <c r="CL6" s="68">
        <f t="shared" ref="CL6:CT6" si="9">IF(CL8="-",NA(),CL8)</f>
        <v>9477</v>
      </c>
      <c r="CM6" s="68">
        <f t="shared" si="9"/>
        <v>9411</v>
      </c>
      <c r="CN6" s="68">
        <f t="shared" si="9"/>
        <v>8553</v>
      </c>
      <c r="CO6" s="68">
        <f t="shared" si="9"/>
        <v>8334</v>
      </c>
      <c r="CP6" s="68">
        <f t="shared" si="9"/>
        <v>8471</v>
      </c>
      <c r="CQ6" s="68">
        <f t="shared" si="9"/>
        <v>8736</v>
      </c>
      <c r="CR6" s="68">
        <f t="shared" si="9"/>
        <v>8797</v>
      </c>
      <c r="CS6" s="68">
        <f t="shared" si="9"/>
        <v>8852</v>
      </c>
      <c r="CT6" s="68">
        <f t="shared" si="9"/>
        <v>9060</v>
      </c>
      <c r="CU6" s="67" t="str">
        <f>IF(CU8="-","【-】","【"&amp;SUBSTITUTE(TEXT(CU8,"#,##0"),"-","△")&amp;"】")</f>
        <v>【14,708】</v>
      </c>
      <c r="CV6" s="67">
        <f>IF(CV8="-",NA(),CV8)</f>
        <v>44.6</v>
      </c>
      <c r="CW6" s="67">
        <f t="shared" ref="CW6:DE6" si="10">IF(CW8="-",NA(),CW8)</f>
        <v>49.5</v>
      </c>
      <c r="CX6" s="67">
        <f t="shared" si="10"/>
        <v>58.4</v>
      </c>
      <c r="CY6" s="67">
        <f t="shared" si="10"/>
        <v>55.7</v>
      </c>
      <c r="CZ6" s="67">
        <f t="shared" si="10"/>
        <v>58.6</v>
      </c>
      <c r="DA6" s="67">
        <f t="shared" si="10"/>
        <v>67.5</v>
      </c>
      <c r="DB6" s="67">
        <f t="shared" si="10"/>
        <v>67.5</v>
      </c>
      <c r="DC6" s="67">
        <f t="shared" si="10"/>
        <v>69.5</v>
      </c>
      <c r="DD6" s="67">
        <f t="shared" si="10"/>
        <v>70.3</v>
      </c>
      <c r="DE6" s="67">
        <f t="shared" si="10"/>
        <v>71.099999999999994</v>
      </c>
      <c r="DF6" s="67" t="str">
        <f>IF(DF8="-","【-】","【"&amp;SUBSTITUTE(TEXT(DF8,"#,##0.0"),"-","△")&amp;"】")</f>
        <v>【54.8】</v>
      </c>
      <c r="DG6" s="67">
        <f>IF(DG8="-",NA(),DG8)</f>
        <v>7.8</v>
      </c>
      <c r="DH6" s="67">
        <f t="shared" ref="DH6:DP6" si="11">IF(DH8="-",NA(),DH8)</f>
        <v>8.6</v>
      </c>
      <c r="DI6" s="67">
        <f t="shared" si="11"/>
        <v>9.3000000000000007</v>
      </c>
      <c r="DJ6" s="67">
        <f t="shared" si="11"/>
        <v>7.6</v>
      </c>
      <c r="DK6" s="67">
        <f t="shared" si="11"/>
        <v>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20.6</v>
      </c>
      <c r="DS6" s="67">
        <f t="shared" ref="DS6:EA6" si="12">IF(DS8="-",NA(),DS8)</f>
        <v>25</v>
      </c>
      <c r="DT6" s="67">
        <f t="shared" si="12"/>
        <v>29.3</v>
      </c>
      <c r="DU6" s="67">
        <f t="shared" si="12"/>
        <v>31.7</v>
      </c>
      <c r="DV6" s="67">
        <f t="shared" si="12"/>
        <v>35.700000000000003</v>
      </c>
      <c r="DW6" s="67">
        <f t="shared" si="12"/>
        <v>52.4</v>
      </c>
      <c r="DX6" s="67">
        <f t="shared" si="12"/>
        <v>52.6</v>
      </c>
      <c r="DY6" s="67">
        <f t="shared" si="12"/>
        <v>54.2</v>
      </c>
      <c r="DZ6" s="67">
        <f t="shared" si="12"/>
        <v>53.8</v>
      </c>
      <c r="EA6" s="67">
        <f t="shared" si="12"/>
        <v>56.1</v>
      </c>
      <c r="EB6" s="67" t="str">
        <f>IF(EB8="-","【-】","【"&amp;SUBSTITUTE(TEXT(EB8,"#,##0.0"),"-","△")&amp;"】")</f>
        <v>【52.5】</v>
      </c>
      <c r="EC6" s="67">
        <f>IF(EC8="-",NA(),EC8)</f>
        <v>58.6</v>
      </c>
      <c r="ED6" s="67">
        <f t="shared" ref="ED6:EL6" si="13">IF(ED8="-",NA(),ED8)</f>
        <v>67.7</v>
      </c>
      <c r="EE6" s="67">
        <f t="shared" si="13"/>
        <v>74.5</v>
      </c>
      <c r="EF6" s="67">
        <f t="shared" si="13"/>
        <v>81</v>
      </c>
      <c r="EG6" s="67">
        <f t="shared" si="13"/>
        <v>81.099999999999994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22005964</v>
      </c>
      <c r="EO6" s="68">
        <f t="shared" ref="EO6:EW6" si="14">IF(EO8="-",NA(),EO8)</f>
        <v>22057727</v>
      </c>
      <c r="EP6" s="68">
        <f t="shared" si="14"/>
        <v>22148545</v>
      </c>
      <c r="EQ6" s="68">
        <f t="shared" si="14"/>
        <v>23233145</v>
      </c>
      <c r="ER6" s="68">
        <f t="shared" si="14"/>
        <v>23515236</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157</v>
      </c>
      <c r="B7" s="65">
        <f t="shared" ref="B7:AG7" si="15">B8</f>
        <v>2018</v>
      </c>
      <c r="C7" s="65">
        <f t="shared" si="15"/>
        <v>462047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1</v>
      </c>
      <c r="R7" s="65" t="str">
        <f t="shared" si="15"/>
        <v>-</v>
      </c>
      <c r="S7" s="65" t="str">
        <f t="shared" si="15"/>
        <v>ド 未</v>
      </c>
      <c r="T7" s="65" t="str">
        <f t="shared" si="15"/>
        <v>救 輪</v>
      </c>
      <c r="U7" s="66">
        <f>U8</f>
        <v>21447</v>
      </c>
      <c r="V7" s="66">
        <f>V8</f>
        <v>3618</v>
      </c>
      <c r="W7" s="65" t="str">
        <f>W8</f>
        <v>第２種該当</v>
      </c>
      <c r="X7" s="65" t="str">
        <f t="shared" si="15"/>
        <v>１０：１</v>
      </c>
      <c r="Y7" s="66">
        <f t="shared" si="15"/>
        <v>20</v>
      </c>
      <c r="Z7" s="66">
        <f t="shared" si="15"/>
        <v>35</v>
      </c>
      <c r="AA7" s="66" t="str">
        <f t="shared" si="15"/>
        <v>-</v>
      </c>
      <c r="AB7" s="66" t="str">
        <f t="shared" si="15"/>
        <v>-</v>
      </c>
      <c r="AC7" s="66" t="str">
        <f t="shared" si="15"/>
        <v>-</v>
      </c>
      <c r="AD7" s="66">
        <f t="shared" si="15"/>
        <v>55</v>
      </c>
      <c r="AE7" s="66">
        <f t="shared" si="15"/>
        <v>20</v>
      </c>
      <c r="AF7" s="66">
        <f t="shared" si="15"/>
        <v>35</v>
      </c>
      <c r="AG7" s="66">
        <f t="shared" si="15"/>
        <v>55</v>
      </c>
      <c r="AH7" s="67">
        <f>AH8</f>
        <v>99.8</v>
      </c>
      <c r="AI7" s="67">
        <f t="shared" ref="AI7:AQ7" si="16">AI8</f>
        <v>103.4</v>
      </c>
      <c r="AJ7" s="67">
        <f t="shared" si="16"/>
        <v>99.4</v>
      </c>
      <c r="AK7" s="67">
        <f t="shared" si="16"/>
        <v>101.1</v>
      </c>
      <c r="AL7" s="67">
        <f t="shared" si="16"/>
        <v>100.8</v>
      </c>
      <c r="AM7" s="67">
        <f t="shared" si="16"/>
        <v>98.5</v>
      </c>
      <c r="AN7" s="67">
        <f t="shared" si="16"/>
        <v>98</v>
      </c>
      <c r="AO7" s="67">
        <f t="shared" si="16"/>
        <v>98.4</v>
      </c>
      <c r="AP7" s="67">
        <f t="shared" si="16"/>
        <v>98.2</v>
      </c>
      <c r="AQ7" s="67">
        <f t="shared" si="16"/>
        <v>97.5</v>
      </c>
      <c r="AR7" s="67"/>
      <c r="AS7" s="67">
        <f>AS8</f>
        <v>97</v>
      </c>
      <c r="AT7" s="67">
        <f t="shared" ref="AT7:BB7" si="17">AT8</f>
        <v>92.7</v>
      </c>
      <c r="AU7" s="67">
        <f t="shared" si="17"/>
        <v>83.7</v>
      </c>
      <c r="AV7" s="67">
        <f t="shared" si="17"/>
        <v>86.9</v>
      </c>
      <c r="AW7" s="67">
        <f t="shared" si="17"/>
        <v>84.8</v>
      </c>
      <c r="AX7" s="67">
        <f t="shared" si="17"/>
        <v>79.7</v>
      </c>
      <c r="AY7" s="67">
        <f t="shared" si="17"/>
        <v>79.599999999999994</v>
      </c>
      <c r="AZ7" s="67">
        <f t="shared" si="17"/>
        <v>77.900000000000006</v>
      </c>
      <c r="BA7" s="67">
        <f t="shared" si="17"/>
        <v>78.099999999999994</v>
      </c>
      <c r="BB7" s="67">
        <f t="shared" si="17"/>
        <v>77</v>
      </c>
      <c r="BC7" s="67"/>
      <c r="BD7" s="67">
        <f>BD8</f>
        <v>0.4</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97.1</v>
      </c>
      <c r="BP7" s="67">
        <f t="shared" ref="BP7:BX7" si="19">BP8</f>
        <v>93.7</v>
      </c>
      <c r="BQ7" s="67">
        <f t="shared" si="19"/>
        <v>84.5</v>
      </c>
      <c r="BR7" s="67">
        <f t="shared" si="19"/>
        <v>91</v>
      </c>
      <c r="BS7" s="67">
        <f t="shared" si="19"/>
        <v>88.3</v>
      </c>
      <c r="BT7" s="67">
        <f t="shared" si="19"/>
        <v>67.400000000000006</v>
      </c>
      <c r="BU7" s="67">
        <f t="shared" si="19"/>
        <v>66.599999999999994</v>
      </c>
      <c r="BV7" s="67">
        <f t="shared" si="19"/>
        <v>66.8</v>
      </c>
      <c r="BW7" s="67">
        <f t="shared" si="19"/>
        <v>67.900000000000006</v>
      </c>
      <c r="BX7" s="67">
        <f t="shared" si="19"/>
        <v>66.900000000000006</v>
      </c>
      <c r="BY7" s="67"/>
      <c r="BZ7" s="68">
        <f>BZ8</f>
        <v>19613</v>
      </c>
      <c r="CA7" s="68">
        <f t="shared" ref="CA7:CI7" si="20">CA8</f>
        <v>20576</v>
      </c>
      <c r="CB7" s="68">
        <f t="shared" si="20"/>
        <v>21644</v>
      </c>
      <c r="CC7" s="68">
        <f t="shared" si="20"/>
        <v>21687</v>
      </c>
      <c r="CD7" s="68">
        <f t="shared" si="20"/>
        <v>20942</v>
      </c>
      <c r="CE7" s="68">
        <f t="shared" si="20"/>
        <v>23857</v>
      </c>
      <c r="CF7" s="68">
        <f t="shared" si="20"/>
        <v>24371</v>
      </c>
      <c r="CG7" s="68">
        <f t="shared" si="20"/>
        <v>24882</v>
      </c>
      <c r="CH7" s="68">
        <f t="shared" si="20"/>
        <v>25249</v>
      </c>
      <c r="CI7" s="68">
        <f t="shared" si="20"/>
        <v>25711</v>
      </c>
      <c r="CJ7" s="67"/>
      <c r="CK7" s="68">
        <f>CK8</f>
        <v>8952</v>
      </c>
      <c r="CL7" s="68">
        <f t="shared" ref="CL7:CT7" si="21">CL8</f>
        <v>9477</v>
      </c>
      <c r="CM7" s="68">
        <f t="shared" si="21"/>
        <v>9411</v>
      </c>
      <c r="CN7" s="68">
        <f t="shared" si="21"/>
        <v>8553</v>
      </c>
      <c r="CO7" s="68">
        <f t="shared" si="21"/>
        <v>8334</v>
      </c>
      <c r="CP7" s="68">
        <f t="shared" si="21"/>
        <v>8471</v>
      </c>
      <c r="CQ7" s="68">
        <f t="shared" si="21"/>
        <v>8736</v>
      </c>
      <c r="CR7" s="68">
        <f t="shared" si="21"/>
        <v>8797</v>
      </c>
      <c r="CS7" s="68">
        <f t="shared" si="21"/>
        <v>8852</v>
      </c>
      <c r="CT7" s="68">
        <f t="shared" si="21"/>
        <v>9060</v>
      </c>
      <c r="CU7" s="67"/>
      <c r="CV7" s="67">
        <f>CV8</f>
        <v>44.6</v>
      </c>
      <c r="CW7" s="67">
        <f t="shared" ref="CW7:DE7" si="22">CW8</f>
        <v>49.5</v>
      </c>
      <c r="CX7" s="67">
        <f t="shared" si="22"/>
        <v>58.4</v>
      </c>
      <c r="CY7" s="67">
        <f t="shared" si="22"/>
        <v>55.7</v>
      </c>
      <c r="CZ7" s="67">
        <f t="shared" si="22"/>
        <v>58.6</v>
      </c>
      <c r="DA7" s="67">
        <f t="shared" si="22"/>
        <v>67.5</v>
      </c>
      <c r="DB7" s="67">
        <f t="shared" si="22"/>
        <v>67.5</v>
      </c>
      <c r="DC7" s="67">
        <f t="shared" si="22"/>
        <v>69.5</v>
      </c>
      <c r="DD7" s="67">
        <f t="shared" si="22"/>
        <v>70.3</v>
      </c>
      <c r="DE7" s="67">
        <f t="shared" si="22"/>
        <v>71.099999999999994</v>
      </c>
      <c r="DF7" s="67"/>
      <c r="DG7" s="67">
        <f>DG8</f>
        <v>7.8</v>
      </c>
      <c r="DH7" s="67">
        <f t="shared" ref="DH7:DP7" si="23">DH8</f>
        <v>8.6</v>
      </c>
      <c r="DI7" s="67">
        <f t="shared" si="23"/>
        <v>9.3000000000000007</v>
      </c>
      <c r="DJ7" s="67">
        <f t="shared" si="23"/>
        <v>7.6</v>
      </c>
      <c r="DK7" s="67">
        <f t="shared" si="23"/>
        <v>7</v>
      </c>
      <c r="DL7" s="67">
        <f t="shared" si="23"/>
        <v>17.899999999999999</v>
      </c>
      <c r="DM7" s="67">
        <f t="shared" si="23"/>
        <v>17.899999999999999</v>
      </c>
      <c r="DN7" s="67">
        <f t="shared" si="23"/>
        <v>17.399999999999999</v>
      </c>
      <c r="DO7" s="67">
        <f t="shared" si="23"/>
        <v>17</v>
      </c>
      <c r="DP7" s="67">
        <f t="shared" si="23"/>
        <v>16.5</v>
      </c>
      <c r="DQ7" s="67"/>
      <c r="DR7" s="67">
        <f>DR8</f>
        <v>20.6</v>
      </c>
      <c r="DS7" s="67">
        <f t="shared" ref="DS7:EA7" si="24">DS8</f>
        <v>25</v>
      </c>
      <c r="DT7" s="67">
        <f t="shared" si="24"/>
        <v>29.3</v>
      </c>
      <c r="DU7" s="67">
        <f t="shared" si="24"/>
        <v>31.7</v>
      </c>
      <c r="DV7" s="67">
        <f t="shared" si="24"/>
        <v>35.700000000000003</v>
      </c>
      <c r="DW7" s="67">
        <f t="shared" si="24"/>
        <v>52.4</v>
      </c>
      <c r="DX7" s="67">
        <f t="shared" si="24"/>
        <v>52.6</v>
      </c>
      <c r="DY7" s="67">
        <f t="shared" si="24"/>
        <v>54.2</v>
      </c>
      <c r="DZ7" s="67">
        <f t="shared" si="24"/>
        <v>53.8</v>
      </c>
      <c r="EA7" s="67">
        <f t="shared" si="24"/>
        <v>56.1</v>
      </c>
      <c r="EB7" s="67"/>
      <c r="EC7" s="67">
        <f>EC8</f>
        <v>58.6</v>
      </c>
      <c r="ED7" s="67">
        <f t="shared" ref="ED7:EL7" si="25">ED8</f>
        <v>67.7</v>
      </c>
      <c r="EE7" s="67">
        <f t="shared" si="25"/>
        <v>74.5</v>
      </c>
      <c r="EF7" s="67">
        <f t="shared" si="25"/>
        <v>81</v>
      </c>
      <c r="EG7" s="67">
        <f t="shared" si="25"/>
        <v>81.099999999999994</v>
      </c>
      <c r="EH7" s="67">
        <f t="shared" si="25"/>
        <v>68.900000000000006</v>
      </c>
      <c r="EI7" s="67">
        <f t="shared" si="25"/>
        <v>68</v>
      </c>
      <c r="EJ7" s="67">
        <f t="shared" si="25"/>
        <v>70</v>
      </c>
      <c r="EK7" s="67">
        <f t="shared" si="25"/>
        <v>71</v>
      </c>
      <c r="EL7" s="67">
        <f t="shared" si="25"/>
        <v>73.2</v>
      </c>
      <c r="EM7" s="67"/>
      <c r="EN7" s="68">
        <f>EN8</f>
        <v>22005964</v>
      </c>
      <c r="EO7" s="68">
        <f t="shared" ref="EO7:EW7" si="26">EO8</f>
        <v>22057727</v>
      </c>
      <c r="EP7" s="68">
        <f t="shared" si="26"/>
        <v>22148545</v>
      </c>
      <c r="EQ7" s="68">
        <f t="shared" si="26"/>
        <v>23233145</v>
      </c>
      <c r="ER7" s="68">
        <f t="shared" si="26"/>
        <v>23515236</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462047</v>
      </c>
      <c r="D8" s="70">
        <v>46</v>
      </c>
      <c r="E8" s="70">
        <v>6</v>
      </c>
      <c r="F8" s="70">
        <v>0</v>
      </c>
      <c r="G8" s="70">
        <v>1</v>
      </c>
      <c r="H8" s="70" t="s">
        <v>158</v>
      </c>
      <c r="I8" s="70" t="s">
        <v>159</v>
      </c>
      <c r="J8" s="70" t="s">
        <v>160</v>
      </c>
      <c r="K8" s="70" t="s">
        <v>161</v>
      </c>
      <c r="L8" s="70" t="s">
        <v>162</v>
      </c>
      <c r="M8" s="70" t="s">
        <v>163</v>
      </c>
      <c r="N8" s="70" t="s">
        <v>164</v>
      </c>
      <c r="O8" s="70" t="s">
        <v>165</v>
      </c>
      <c r="P8" s="70" t="s">
        <v>166</v>
      </c>
      <c r="Q8" s="71">
        <v>1</v>
      </c>
      <c r="R8" s="70" t="s">
        <v>38</v>
      </c>
      <c r="S8" s="70" t="s">
        <v>167</v>
      </c>
      <c r="T8" s="70" t="s">
        <v>168</v>
      </c>
      <c r="U8" s="71">
        <v>21447</v>
      </c>
      <c r="V8" s="71">
        <v>3618</v>
      </c>
      <c r="W8" s="70" t="s">
        <v>169</v>
      </c>
      <c r="X8" s="72" t="s">
        <v>170</v>
      </c>
      <c r="Y8" s="71">
        <v>20</v>
      </c>
      <c r="Z8" s="71">
        <v>35</v>
      </c>
      <c r="AA8" s="71" t="s">
        <v>38</v>
      </c>
      <c r="AB8" s="71" t="s">
        <v>38</v>
      </c>
      <c r="AC8" s="71" t="s">
        <v>38</v>
      </c>
      <c r="AD8" s="71">
        <v>55</v>
      </c>
      <c r="AE8" s="71">
        <v>20</v>
      </c>
      <c r="AF8" s="71">
        <v>35</v>
      </c>
      <c r="AG8" s="71">
        <v>55</v>
      </c>
      <c r="AH8" s="73">
        <v>99.8</v>
      </c>
      <c r="AI8" s="73">
        <v>103.4</v>
      </c>
      <c r="AJ8" s="73">
        <v>99.4</v>
      </c>
      <c r="AK8" s="73">
        <v>101.1</v>
      </c>
      <c r="AL8" s="73">
        <v>100.8</v>
      </c>
      <c r="AM8" s="73">
        <v>98.5</v>
      </c>
      <c r="AN8" s="73">
        <v>98</v>
      </c>
      <c r="AO8" s="73">
        <v>98.4</v>
      </c>
      <c r="AP8" s="73">
        <v>98.2</v>
      </c>
      <c r="AQ8" s="73">
        <v>97.5</v>
      </c>
      <c r="AR8" s="73">
        <v>98.8</v>
      </c>
      <c r="AS8" s="73">
        <v>97</v>
      </c>
      <c r="AT8" s="73">
        <v>92.7</v>
      </c>
      <c r="AU8" s="73">
        <v>83.7</v>
      </c>
      <c r="AV8" s="73">
        <v>86.9</v>
      </c>
      <c r="AW8" s="73">
        <v>84.8</v>
      </c>
      <c r="AX8" s="73">
        <v>79.7</v>
      </c>
      <c r="AY8" s="73">
        <v>79.599999999999994</v>
      </c>
      <c r="AZ8" s="73">
        <v>77.900000000000006</v>
      </c>
      <c r="BA8" s="73">
        <v>78.099999999999994</v>
      </c>
      <c r="BB8" s="73">
        <v>77</v>
      </c>
      <c r="BC8" s="73">
        <v>89.7</v>
      </c>
      <c r="BD8" s="74">
        <v>0.4</v>
      </c>
      <c r="BE8" s="74">
        <v>0</v>
      </c>
      <c r="BF8" s="74">
        <v>0</v>
      </c>
      <c r="BG8" s="74">
        <v>0</v>
      </c>
      <c r="BH8" s="74">
        <v>0</v>
      </c>
      <c r="BI8" s="74">
        <v>94.9</v>
      </c>
      <c r="BJ8" s="74">
        <v>101.2</v>
      </c>
      <c r="BK8" s="74">
        <v>107.2</v>
      </c>
      <c r="BL8" s="74">
        <v>114.4</v>
      </c>
      <c r="BM8" s="74">
        <v>117</v>
      </c>
      <c r="BN8" s="74">
        <v>64.099999999999994</v>
      </c>
      <c r="BO8" s="73">
        <v>97.1</v>
      </c>
      <c r="BP8" s="73">
        <v>93.7</v>
      </c>
      <c r="BQ8" s="73">
        <v>84.5</v>
      </c>
      <c r="BR8" s="73">
        <v>91</v>
      </c>
      <c r="BS8" s="73">
        <v>88.3</v>
      </c>
      <c r="BT8" s="73">
        <v>67.400000000000006</v>
      </c>
      <c r="BU8" s="73">
        <v>66.599999999999994</v>
      </c>
      <c r="BV8" s="73">
        <v>66.8</v>
      </c>
      <c r="BW8" s="73">
        <v>67.900000000000006</v>
      </c>
      <c r="BX8" s="73">
        <v>66.900000000000006</v>
      </c>
      <c r="BY8" s="73">
        <v>74.900000000000006</v>
      </c>
      <c r="BZ8" s="74">
        <v>19613</v>
      </c>
      <c r="CA8" s="74">
        <v>20576</v>
      </c>
      <c r="CB8" s="74">
        <v>21644</v>
      </c>
      <c r="CC8" s="74">
        <v>21687</v>
      </c>
      <c r="CD8" s="74">
        <v>20942</v>
      </c>
      <c r="CE8" s="74">
        <v>23857</v>
      </c>
      <c r="CF8" s="74">
        <v>24371</v>
      </c>
      <c r="CG8" s="74">
        <v>24882</v>
      </c>
      <c r="CH8" s="74">
        <v>25249</v>
      </c>
      <c r="CI8" s="74">
        <v>25711</v>
      </c>
      <c r="CJ8" s="73">
        <v>52412</v>
      </c>
      <c r="CK8" s="74">
        <v>8952</v>
      </c>
      <c r="CL8" s="74">
        <v>9477</v>
      </c>
      <c r="CM8" s="74">
        <v>9411</v>
      </c>
      <c r="CN8" s="74">
        <v>8553</v>
      </c>
      <c r="CO8" s="74">
        <v>8334</v>
      </c>
      <c r="CP8" s="74">
        <v>8471</v>
      </c>
      <c r="CQ8" s="74">
        <v>8736</v>
      </c>
      <c r="CR8" s="74">
        <v>8797</v>
      </c>
      <c r="CS8" s="74">
        <v>8852</v>
      </c>
      <c r="CT8" s="74">
        <v>9060</v>
      </c>
      <c r="CU8" s="73">
        <v>14708</v>
      </c>
      <c r="CV8" s="74">
        <v>44.6</v>
      </c>
      <c r="CW8" s="74">
        <v>49.5</v>
      </c>
      <c r="CX8" s="74">
        <v>58.4</v>
      </c>
      <c r="CY8" s="74">
        <v>55.7</v>
      </c>
      <c r="CZ8" s="74">
        <v>58.6</v>
      </c>
      <c r="DA8" s="74">
        <v>67.5</v>
      </c>
      <c r="DB8" s="74">
        <v>67.5</v>
      </c>
      <c r="DC8" s="74">
        <v>69.5</v>
      </c>
      <c r="DD8" s="74">
        <v>70.3</v>
      </c>
      <c r="DE8" s="74">
        <v>71.099999999999994</v>
      </c>
      <c r="DF8" s="74">
        <v>54.8</v>
      </c>
      <c r="DG8" s="74">
        <v>7.8</v>
      </c>
      <c r="DH8" s="74">
        <v>8.6</v>
      </c>
      <c r="DI8" s="74">
        <v>9.3000000000000007</v>
      </c>
      <c r="DJ8" s="74">
        <v>7.6</v>
      </c>
      <c r="DK8" s="74">
        <v>7</v>
      </c>
      <c r="DL8" s="74">
        <v>17.899999999999999</v>
      </c>
      <c r="DM8" s="74">
        <v>17.899999999999999</v>
      </c>
      <c r="DN8" s="74">
        <v>17.399999999999999</v>
      </c>
      <c r="DO8" s="74">
        <v>17</v>
      </c>
      <c r="DP8" s="74">
        <v>16.5</v>
      </c>
      <c r="DQ8" s="74">
        <v>24.3</v>
      </c>
      <c r="DR8" s="73">
        <v>20.6</v>
      </c>
      <c r="DS8" s="73">
        <v>25</v>
      </c>
      <c r="DT8" s="73">
        <v>29.3</v>
      </c>
      <c r="DU8" s="73">
        <v>31.7</v>
      </c>
      <c r="DV8" s="73">
        <v>35.700000000000003</v>
      </c>
      <c r="DW8" s="73">
        <v>52.4</v>
      </c>
      <c r="DX8" s="73">
        <v>52.6</v>
      </c>
      <c r="DY8" s="73">
        <v>54.2</v>
      </c>
      <c r="DZ8" s="73">
        <v>53.8</v>
      </c>
      <c r="EA8" s="73">
        <v>56.1</v>
      </c>
      <c r="EB8" s="73">
        <v>52.5</v>
      </c>
      <c r="EC8" s="73">
        <v>58.6</v>
      </c>
      <c r="ED8" s="73">
        <v>67.7</v>
      </c>
      <c r="EE8" s="73">
        <v>74.5</v>
      </c>
      <c r="EF8" s="73">
        <v>81</v>
      </c>
      <c r="EG8" s="73">
        <v>81.099999999999994</v>
      </c>
      <c r="EH8" s="73">
        <v>68.900000000000006</v>
      </c>
      <c r="EI8" s="73">
        <v>68</v>
      </c>
      <c r="EJ8" s="73">
        <v>70</v>
      </c>
      <c r="EK8" s="73">
        <v>71</v>
      </c>
      <c r="EL8" s="73">
        <v>73.2</v>
      </c>
      <c r="EM8" s="73">
        <v>68.8</v>
      </c>
      <c r="EN8" s="74">
        <v>22005964</v>
      </c>
      <c r="EO8" s="74">
        <v>22057727</v>
      </c>
      <c r="EP8" s="74">
        <v>22148545</v>
      </c>
      <c r="EQ8" s="74">
        <v>23233145</v>
      </c>
      <c r="ER8" s="74">
        <v>23515236</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2020-02-27T00:33:01Z</cp:lastPrinted>
  <dcterms:created xsi:type="dcterms:W3CDTF">2019-12-05T07:44:59Z</dcterms:created>
  <dcterms:modified xsi:type="dcterms:W3CDTF">2020-02-27T00:33:21Z</dcterms:modified>
  <cp:category/>
</cp:coreProperties>
</file>