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tabRatio="57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1" i="12" l="1"/>
  <c r="AA33" i="12" l="1"/>
  <c r="AA32" i="12"/>
  <c r="AA30" i="12"/>
  <c r="AA29" i="12"/>
  <c r="AA28"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<sst xmlns="http://schemas.openxmlformats.org/spreadsheetml/2006/main" count="1110" uniqueCount="616">
  <si>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</si>
  <si>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</si>
  <si>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</si>
  <si>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</si>
  <si>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</si>
  <si>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</si>
  <si>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</si>
  <si>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</si>
  <si>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</si>
  <si>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</si>
  <si>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</si>
  <si>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</si>
  <si>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</si>
  <si>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</si>
  <si>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</si>
  <si>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</si>
  <si>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</si>
  <si>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</si>
  <si>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</si>
  <si>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</si>
  <si>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</si>
  <si>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</si>
  <si>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</si>
  <si>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</si>
  <si>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</si>
  <si>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</si>
  <si>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</si>
  <si>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</si>
  <si>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</si>
  <si>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</si>
  <si>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</si>
  <si>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</si>
  <si>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</si>
  <si>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</si>
  <si>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</si>
  <si>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</si>
  <si>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</si>
  <si>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</si>
  <si>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</si>
  <si>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</si>
  <si>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</si>
  <si>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</si>
  <si>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</si>
  <si>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</si>
  <si>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</si>
  <si>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</si>
  <si>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</si>
  <si>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</si>
  <si>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</si>
  <si>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</si>
  <si>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</si>
  <si>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</si>
  <si>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</si>
  <si>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</si>
  <si>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</si>
  <si>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</si>
  <si>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</si>
  <si>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</si>
  <si>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</si>
  <si>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</si>
  <si>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</si>
  <si>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</si>
  <si>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</si>
  <si>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</si>
  <si>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</si>
  <si>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</si>
  <si>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</si>
  <si>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</si>
  <si>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</si>
  <si>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</si>
  <si>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</si>
  <si>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</si>
  <si>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</si>
  <si>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</si>
  <si>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</si>
  <si>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</si>
  <si>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</si>
  <si>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</si>
  <si>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</si>
  <si>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</si>
  <si>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</si>
  <si>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</si>
  <si>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</si>
  <si>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</si>
  <si>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</si>
  <si>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</si>
  <si>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</si>
  <si>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</si>
  <si>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</si>
  <si>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</si>
  <si>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</si>
  <si>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</si>
  <si>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</si>
  <si>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</si>
  <si>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</si>
  <si>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</si>
  <si>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</si>
  <si>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</si>
  <si>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南九州市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</si>
  <si>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</si>
  <si>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</si>
  <si>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</si>
  <si>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</si>
  <si>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</si>
  <si>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</si>
  <si>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</si>
  <si>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</si>
  <si>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</si>
  <si>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</si>
  <si>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</si>
  <si>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</si>
  <si>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</si>
  <si>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</si>
  <si>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</si>
  <si>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</si>
  <si>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</si>
  <si>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</si>
  <si>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</si>
  <si>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</si>
  <si>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</si>
  <si>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</si>
  <si>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</si>
  <si>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</si>
  <si>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</si>
  <si>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</si>
  <si>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</si>
  <si>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</si>
  <si>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</si>
  <si>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</si>
  <si>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</si>
  <si>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</si>
  <si>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</si>
  <si>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</si>
  <si>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</si>
  <si>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</si>
  <si>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</si>
  <si>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</si>
  <si>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</si>
  <si>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</si>
  <si>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</si>
  <si>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</si>
  <si>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</si>
  <si>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</si>
  <si>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</si>
  <si>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</si>
  <si>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</si>
  <si>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</si>
  <si>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</si>
  <si>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</si>
  <si>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</si>
  <si>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</si>
  <si>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</si>
  <si>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</si>
  <si>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</si>
  <si>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</si>
  <si>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</si>
  <si>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</si>
  <si>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</si>
  <si>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</si>
  <si>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</si>
  <si>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</si>
  <si>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</si>
  <si>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</si>
  <si>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</si>
  <si>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</si>
  <si>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</si>
  <si>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</si>
  <si>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</si>
  <si>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</si>
  <si>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</si>
  <si>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</si>
  <si>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</si>
  <si>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</si>
  <si>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</si>
  <si>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</si>
  <si>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</si>
  <si>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</si>
  <si>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</si>
  <si>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</si>
  <si>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</si>
  <si>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</si>
  <si>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</si>
  <si>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</si>
  <si>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</si>
  <si>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</si>
  <si>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</si>
  <si>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</si>
  <si>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</si>
  <si>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</si>
  <si>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</si>
  <si>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</si>
  <si>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</si>
  <si>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</si>
  <si>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</si>
  <si>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</si>
  <si>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</si>
  <si>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</si>
  <si>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</si>
  <si>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</si>
  <si>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</si>
  <si>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</si>
  <si>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</si>
  <si>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</si>
  <si>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</si>
  <si>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</si>
  <si>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</si>
  <si>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</si>
  <si>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</si>
  <si>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</si>
  <si>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</si>
  <si>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</si>
  <si>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</si>
  <si>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</si>
  <si>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</si>
  <si>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</si>
  <si>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鹿児島県南九州市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</si>
  <si>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</si>
  <si>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</si>
  <si>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</si>
  <si>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</si>
  <si>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</si>
  <si>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</si>
  <si>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</si>
  <si>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</si>
  <si>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</si>
  <si>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</si>
  <si>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</si>
  <si>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</si>
  <si>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</si>
  <si>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</si>
  <si>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</si>
  <si>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</si>
  <si>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</si>
  <si>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</si>
  <si>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</si>
  <si>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</si>
  <si>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</si>
  <si>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</si>
  <si>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</si>
  <si>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</si>
  <si>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</si>
  <si>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</si>
  <si>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</si>
  <si>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</si>
  <si>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</si>
  <si>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</si>
  <si>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</si>
  <si>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</si>
  <si>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</si>
  <si>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</si>
  <si>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</si>
  <si>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</si>
  <si>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</si>
  <si>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</si>
  <si>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</si>
  <si>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</si>
  <si>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</si>
  <si>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</si>
  <si>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</si>
  <si>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</si>
  <si>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</si>
  <si>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</si>
  <si>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</si>
  <si>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</si>
  <si>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</si>
  <si>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</si>
  <si>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</si>
  <si>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</si>
  <si>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</si>
  <si>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</si>
  <si>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</si>
  <si>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</si>
  <si>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</si>
  <si>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</si>
  <si>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</si>
  <si>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</si>
  <si>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</si>
  <si>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</si>
  <si>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</si>
  <si>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</si>
  <si>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</si>
  <si>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</si>
  <si>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</si>
  <si>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</si>
  <si>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</si>
  <si>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</si>
  <si>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</si>
  <si>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</si>
  <si>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</si>
  <si>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</si>
  <si>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</si>
  <si>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</si>
  <si>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</si>
  <si>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</si>
  <si>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</si>
  <si>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</si>
  <si>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</si>
  <si>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</si>
  <si>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</si>
  <si>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</si>
  <si>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</si>
  <si>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</si>
  <si>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</si>
  <si>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</si>
  <si>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</si>
  <si>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</si>
  <si>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</si>
  <si>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</si>
  <si>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</si>
  <si>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</si>
  <si>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</si>
  <si>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</si>
  <si>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</si>
  <si>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</si>
  <si>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</si>
  <si>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</si>
  <si>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</si>
  <si>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</si>
  <si>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</si>
  <si>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</si>
  <si>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</si>
  <si>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</si>
  <si>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</si>
  <si>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</si>
  <si>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</si>
  <si>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</si>
  <si>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</si>
  <si>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</si>
  <si>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</si>
  <si>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</si>
  <si>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</si>
  <si>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</si>
  <si>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</si>
  <si>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</si>
  <si>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</si>
  <si>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</si>
  <si>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</si>
  <si>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</si>
  <si>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</si>
  <si>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</si>
  <si>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</si>
  <si>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</si>
  <si>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</si>
  <si>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</si>
  <si>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</si>
  <si>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</si>
  <si>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</si>
  <si>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</si>
  <si>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</si>
  <si>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</si>
  <si>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</si>
  <si>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</si>
  <si>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</si>
  <si>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</si>
  <si>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</si>
  <si>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</si>
  <si>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</si>
  <si>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</si>
  <si>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</si>
  <si>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</si>
  <si>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</si>
  <si>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</si>
  <si>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</si>
  <si>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</si>
  <si>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</si>
  <si>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</si>
  <si>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</si>
  <si>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</si>
  <si>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</si>
  <si>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</si>
  <si>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鹿児島県南九州市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</si>
  <si>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</si>
  <si>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</si>
  <si>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</si>
  <si>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</si>
  <si>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</si>
  <si>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</si>
  <si>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</si>
  <si>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</si>
  <si>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</si>
  <si>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</si>
  <si>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</si>
  <si>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</si>
  <si>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</si>
  <si>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</si>
  <si>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</si>
  <si>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</si>
  <si>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</si>
  <si>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</si>
  <si>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</si>
  <si>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</si>
  <si>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</si>
  <si>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</si>
  <si>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</si>
  <si>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</si>
  <si>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</si>
  <si>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</si>
  <si>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</si>
  <si>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</si>
  <si>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</si>
  <si>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</si>
  <si>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</si>
  <si>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</si>
  <si>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</si>
  <si>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</si>
  <si>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</si>
  <si>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</si>
  <si>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</si>
  <si>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</si>
  <si>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</si>
  <si>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</si>
  <si>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</si>
  <si>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</si>
  <si>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</si>
  <si>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</si>
  <si>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</si>
  <si>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</si>
  <si>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</si>
  <si>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</si>
  <si>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</si>
  <si>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</si>
  <si>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</si>
  <si>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</si>
  <si>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</si>
  <si>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</si>
  <si>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</si>
  <si>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</si>
  <si>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</si>
  <si>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</si>
  <si>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</si>
  <si>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</si>
  <si>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</si>
  <si>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</si>
  <si>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</si>
  <si>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</si>
  <si>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</si>
  <si>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</si>
  <si>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</si>
  <si>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</si>
  <si>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</si>
  <si>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</si>
  <si>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</si>
  <si>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</si>
  <si>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</si>
  <si>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</si>
  <si>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</si>
  <si>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</si>
  <si>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</si>
  <si>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</si>
  <si>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</si>
  <si>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</si>
  <si>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</si>
  <si>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</si>
  <si>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</si>
  <si>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</si>
  <si>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</si>
  <si>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</si>
  <si>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</si>
  <si>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</si>
  <si>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</si>
  <si>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</si>
  <si>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</si>
  <si>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</si>
  <si>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</si>
  <si>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</si>
  <si>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</si>
  <si>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</si>
  <si>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</si>
  <si>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</si>
  <si>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</si>
  <si>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</si>
  <si>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</si>
  <si>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</si>
  <si>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</si>
  <si>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</si>
  <si>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</si>
  <si>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</si>
  <si>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</si>
  <si>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</si>
  <si>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</si>
  <si>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</si>
  <si>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</si>
  <si>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</si>
  <si>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</si>
  <si>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</si>
  <si>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</si>
  <si>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</si>
  <si>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</si>
  <si>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</si>
  <si>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</si>
  <si>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</si>
  <si>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</si>
  <si>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</si>
  <si>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</si>
  <si>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</si>
  <si>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</si>
  <si>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</si>
  <si>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</si>
  <si>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</si>
  <si>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</si>
  <si>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</si>
  <si>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</si>
  <si>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</si>
  <si>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</si>
  <si>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</si>
  <si>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</si>
  <si>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</si>
  <si>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</si>
  <si>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</si>
  <si>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</si>
  <si>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</si>
  <si>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</si>
  <si>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</si>
  <si>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</si>
  <si>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</si>
  <si>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</si>
  <si>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</si>
  <si>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</si>
  <si>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</si>
  <si>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</si>
  <si>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</si>
  <si>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</si>
  <si>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</si>
  <si>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</si>
  <si>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</si>
  <si>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</si>
  <si>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</si>
  <si>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</si>
  <si>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</si>
  <si>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</si>
  <si>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</si>
  <si>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</si>
  <si>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</si>
  <si>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</si>
  <si>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</si>
  <si>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</si>
  <si>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</si>
  <si>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</si>
  <si>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</si>
  <si>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</si>
  <si>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</si>
  <si>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</si>
  <si>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</si>
  <si>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</si>
  <si>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</si>
  <si>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</si>
  <si>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</si>
  <si>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</si>
  <si>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</si>
  <si>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</si>
  <si>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</si>
  <si>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</si>
  <si>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</si>
  <si>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</si>
  <si>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</si>
  <si>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</si>
  <si>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</si>
  <si>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</si>
  <si>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</si>
  <si>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</si>
  <si>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5.27</t>
  </si>
  <si>
    <t>▲ 0.65</t>
  </si>
  <si>
    <t>▲ 3.51</t>
  </si>
  <si>
    <t>▲ 7.05</t>
  </si>
  <si>
    <t>一般会計</t>
  </si>
  <si>
    <t>水道事業会計</t>
  </si>
  <si>
    <t>介護保険事業特別会計</t>
  </si>
  <si>
    <t>国民健康保険事業特別会計</t>
  </si>
  <si>
    <t>公共下水道事業特別会計</t>
  </si>
  <si>
    <t>農業集落排水事業特別会計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</si>
  <si>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</si>
  <si>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</si>
  <si>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</si>
  <si>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</si>
  <si>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</si>
  <si>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</si>
  <si>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</si>
  <si>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</si>
  <si>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</si>
  <si>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（株）頴娃観光開発公社</t>
    <rPh sb="1" eb="2">
      <t>カブ</t>
    </rPh>
    <rPh sb="3" eb="5">
      <t>エイ</t>
    </rPh>
    <rPh sb="5" eb="7">
      <t>カンコウ</t>
    </rPh>
    <rPh sb="7" eb="9">
      <t>カイハツ</t>
    </rPh>
    <rPh sb="9" eb="11">
      <t>コウシャ</t>
    </rPh>
    <phoneticPr fontId="2"/>
  </si>
  <si>
    <t>（有）川辺やすらぎの郷</t>
    <rPh sb="1" eb="2">
      <t>ユウ</t>
    </rPh>
    <rPh sb="3" eb="5">
      <t>カワナベ</t>
    </rPh>
    <rPh sb="10" eb="11">
      <t>サト</t>
    </rPh>
    <phoneticPr fontId="2"/>
  </si>
  <si>
    <t>（株）南薩木材加工センター</t>
    <rPh sb="1" eb="2">
      <t>カブ</t>
    </rPh>
    <rPh sb="3" eb="5">
      <t>ナンサツ</t>
    </rPh>
    <rPh sb="5" eb="7">
      <t>モクザイ</t>
    </rPh>
    <rPh sb="7" eb="9">
      <t>カコウ</t>
    </rPh>
    <phoneticPr fontId="2"/>
  </si>
  <si>
    <t>-</t>
    <phoneticPr fontId="2"/>
  </si>
  <si>
    <t>-</t>
    <phoneticPr fontId="2"/>
  </si>
  <si>
    <t>-</t>
    <phoneticPr fontId="2"/>
  </si>
  <si>
    <t>-</t>
    <phoneticPr fontId="2"/>
  </si>
  <si>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</si>
  <si>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</si>
  <si>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</si>
  <si>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南薩地区衛生管理組合</t>
    <rPh sb="0" eb="2">
      <t>ナンサツ</t>
    </rPh>
    <rPh sb="2" eb="4">
      <t>チク</t>
    </rPh>
    <rPh sb="4" eb="6">
      <t>エイセイ</t>
    </rPh>
    <rPh sb="6" eb="8">
      <t>カンリ</t>
    </rPh>
    <rPh sb="8" eb="10">
      <t>クミアイ</t>
    </rPh>
    <phoneticPr fontId="2"/>
  </si>
  <si>
    <t>指宿南九州消防組合</t>
    <rPh sb="0" eb="2">
      <t>イブスキ</t>
    </rPh>
    <rPh sb="2" eb="3">
      <t>ミナミ</t>
    </rPh>
    <rPh sb="3" eb="5">
      <t>キュウシュウ</t>
    </rPh>
    <rPh sb="5" eb="7">
      <t>ショウボウ</t>
    </rPh>
    <rPh sb="7" eb="9">
      <t>クミアイ</t>
    </rPh>
    <phoneticPr fontId="2"/>
  </si>
  <si>
    <t>指宿広域市町村圏組合</t>
    <rPh sb="0" eb="2">
      <t>イブスキ</t>
    </rPh>
    <rPh sb="2" eb="4">
      <t>コウイキ</t>
    </rPh>
    <rPh sb="4" eb="5">
      <t>シ</t>
    </rPh>
    <rPh sb="5" eb="7">
      <t>チョウソン</t>
    </rPh>
    <rPh sb="7" eb="8">
      <t>ケン</t>
    </rPh>
    <rPh sb="8" eb="10">
      <t>クミアイ</t>
    </rPh>
    <phoneticPr fontId="2"/>
  </si>
  <si>
    <t>南薩介護保険事務組合</t>
    <rPh sb="0" eb="2">
      <t>ナンサツ</t>
    </rPh>
    <rPh sb="2" eb="4">
      <t>カイゴ</t>
    </rPh>
    <rPh sb="4" eb="6">
      <t>ホケン</t>
    </rPh>
    <rPh sb="6" eb="8">
      <t>ジム</t>
    </rPh>
    <rPh sb="8" eb="10">
      <t>クミアイ</t>
    </rPh>
    <phoneticPr fontId="2"/>
  </si>
  <si>
    <t>鹿児島県後期高齢者医療広域連合（一般会計）</t>
    <rPh sb="16" eb="18">
      <t>イッパン</t>
    </rPh>
    <rPh sb="18" eb="20">
      <t>カイケイ</t>
    </rPh>
    <phoneticPr fontId="2"/>
  </si>
  <si>
    <t>鹿児島県後期高齢者医療広域連合（特別会計）</t>
    <rPh sb="16" eb="18">
      <t>トクベツ</t>
    </rPh>
    <rPh sb="18" eb="20">
      <t>カイケイ</t>
    </rPh>
    <phoneticPr fontId="2"/>
  </si>
  <si>
    <t>きばいやんせ南九州市ふるさと基金</t>
    <rPh sb="6" eb="10">
      <t>ミナミキュウシュウシ</t>
    </rPh>
    <rPh sb="14" eb="16">
      <t>キキン</t>
    </rPh>
    <phoneticPr fontId="5"/>
  </si>
  <si>
    <t>公共施設等整備基金</t>
    <rPh sb="0" eb="2">
      <t>コウキョウ</t>
    </rPh>
    <rPh sb="2" eb="4">
      <t>シセツ</t>
    </rPh>
    <rPh sb="4" eb="5">
      <t>トウ</t>
    </rPh>
    <rPh sb="5" eb="7">
      <t>セイビ</t>
    </rPh>
    <rPh sb="7" eb="9">
      <t>キキン</t>
    </rPh>
    <phoneticPr fontId="5"/>
  </si>
  <si>
    <t>庁舎建設整備基金</t>
    <rPh sb="0" eb="2">
      <t>チョウシャ</t>
    </rPh>
    <rPh sb="2" eb="4">
      <t>ケンセツ</t>
    </rPh>
    <rPh sb="4" eb="6">
      <t>セイビ</t>
    </rPh>
    <rPh sb="6" eb="8">
      <t>キキン</t>
    </rPh>
    <phoneticPr fontId="5"/>
  </si>
  <si>
    <t>平和基金</t>
    <rPh sb="0" eb="2">
      <t>ヘイワ</t>
    </rPh>
    <rPh sb="2" eb="4">
      <t>キキン</t>
    </rPh>
    <phoneticPr fontId="5"/>
  </si>
  <si>
    <t>学校整備積立基金</t>
    <rPh sb="0" eb="2">
      <t>ガッコウ</t>
    </rPh>
    <rPh sb="2" eb="4">
      <t>セイビ</t>
    </rPh>
    <rPh sb="4" eb="6">
      <t>ツミタテ</t>
    </rPh>
    <rPh sb="6" eb="8">
      <t>キキン</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</si>
  <si>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</si>
  <si>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</si>
  <si>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</si>
  <si>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</si>
  <si>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</si>
  <si>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</si>
  <si>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</si>
  <si>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</si>
  <si>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</si>
  <si>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</si>
  <si>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</si>
  <si>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</si>
  <si>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</si>
  <si>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</si>
  <si>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類似団体との比較では，実質公債費比率と将来負担比率は，ともに低い水準にある。経年比較では，実質公債費比率は一部事務組合等の起こした地方債に充てたと認められる負担金が増加しているものの，元利償還金の減少額が大きかったため，減少に転じた。しかしながら，今後，一部事務組合が設置するごみ処理施設等の更新に係る地方債の新規発行により，実質公債比率及び将来負担比率が上昇していくと予想されるため，財政計画に基づき，公債費の適正化に取り組んでいく必要がある。</t>
    <rPh sb="1" eb="3">
      <t>ルイジ</t>
    </rPh>
    <rPh sb="3" eb="5">
      <t>ダンタイ</t>
    </rPh>
    <rPh sb="7" eb="9">
      <t>ヒカク</t>
    </rPh>
    <rPh sb="39" eb="41">
      <t>ケイネン</t>
    </rPh>
    <rPh sb="41" eb="43">
      <t>ヒカク</t>
    </rPh>
    <rPh sb="93" eb="95">
      <t>ガンリ</t>
    </rPh>
    <rPh sb="95" eb="98">
      <t>ショウカンキン</t>
    </rPh>
    <rPh sb="99" eb="101">
      <t>ゲンショウ</t>
    </rPh>
    <rPh sb="101" eb="102">
      <t>ガク</t>
    </rPh>
    <rPh sb="103" eb="104">
      <t>オオ</t>
    </rPh>
    <rPh sb="111" eb="113">
      <t>ゲンショウ</t>
    </rPh>
    <rPh sb="114" eb="115">
      <t>テン</t>
    </rPh>
    <rPh sb="125" eb="127">
      <t>コンゴ</t>
    </rPh>
    <rPh sb="145" eb="146">
      <t>トウ</t>
    </rPh>
    <phoneticPr fontId="5"/>
  </si>
  <si>
    <t>　類似団体との比較では，将来負担比率が地方債の新規発行を抑制してきたことから下回っている一方，有形固定資産減価償却率は，道路が88.9％，橋りょう・トンネルが90.8％と高い水準にあり，施設全体で類似団体より26.4％上回っている。当市の現状としては，合併前の高度経済成長期以降，３町それぞれが一定期間に集中的に整備を行った公共施設の多くにおいて老朽化が進んでおり，今後これらの施設が一斉に更新時期を迎えることが見込まれる。公共施設等総合管理計画に基づいた施設の長寿命化や適正な配置に取り組み，維持管理や更新等に要する経費の増加に留意しつつ，将来負担比率の上昇抑制に努める。</t>
    <rPh sb="1" eb="3">
      <t>ルイジ</t>
    </rPh>
    <rPh sb="3" eb="5">
      <t>ダンタイ</t>
    </rPh>
    <rPh sb="7" eb="9">
      <t>ヒカク</t>
    </rPh>
    <rPh sb="12" eb="14">
      <t>ショウライ</t>
    </rPh>
    <rPh sb="14" eb="16">
      <t>フタン</t>
    </rPh>
    <rPh sb="16" eb="18">
      <t>ヒリツ</t>
    </rPh>
    <rPh sb="38" eb="40">
      <t>シタマワ</t>
    </rPh>
    <rPh sb="44" eb="46">
      <t>イッポウ</t>
    </rPh>
    <rPh sb="47" eb="49">
      <t>ユウケイ</t>
    </rPh>
    <rPh sb="49" eb="51">
      <t>コテイ</t>
    </rPh>
    <rPh sb="51" eb="53">
      <t>シサン</t>
    </rPh>
    <rPh sb="53" eb="55">
      <t>ゲンカ</t>
    </rPh>
    <rPh sb="55" eb="57">
      <t>ショウキャク</t>
    </rPh>
    <rPh sb="57" eb="58">
      <t>リツ</t>
    </rPh>
    <rPh sb="87" eb="89">
      <t>スイジュン</t>
    </rPh>
    <rPh sb="98" eb="100">
      <t>ルイジ</t>
    </rPh>
    <rPh sb="100" eb="102">
      <t>ダンタイ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</si>
</sst>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right style="medium">
        <color indexed="64"/>
      </right>
      <top style="thin">
        <color indexed="64"/>
      </top>
      <bottom style="medium">
        <color indexed="64"/>
      </bottom>
      <diagonal style="thin">
        <color indexed="64"/>
      </diagonal>
    </border>
    <border>
      <left/>
      <right style="medium">
        <color indexed="64"/>
      </right>
      <top style="hair">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88"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25" xfId="13" applyNumberFormat="1" applyFont="1" applyFill="1" applyBorder="1" applyAlignment="1" applyProtection="1">
      <alignment horizontal="right" vertical="center" shrinkToFit="1"/>
      <protection locked="0"/>
    </xf>
    <xf numFmtId="177" fontId="34" fillId="6" borderId="146" xfId="13" applyNumberFormat="1" applyFont="1" applyFill="1" applyBorder="1" applyAlignment="1" applyProtection="1">
      <alignment horizontal="right" vertical="center" shrinkToFit="1"/>
      <protection locked="0"/>
    </xf>
    <xf numFmtId="177" fontId="34" fillId="6" borderId="189"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13" xfId="13"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78864</c:v>
                </c:pt>
                <c:pt idx="2">
                  <c:v>85042</c:v>
                </c:pt>
                <c:pt idx="3">
                  <c:v>83774</c:v>
                </c:pt>
                <c:pt idx="4">
                  <c:v>132981</c:v>
                </c:pt>
              </c:numCache>
            </c:numRef>
          </c:val>
          <c:smooth val="0"/>
          <c:extLst>
            <c:ext xmlns:c16="http://schemas.microsoft.com/office/drawing/2014/chart" uri="{C3380CC4-5D6E-409C-BE32-E72D297353CC}">
              <c16:uniqueId val="{00000000-179E-4E9C-B5C2-D9C9D6182D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63307</c:v>
                </c:pt>
                <c:pt idx="1">
                  <c:v>63924</c:v>
                </c:pt>
                <c:pt idx="2">
                  <c:v>77792</c:v>
                </c:pt>
                <c:pt idx="3">
                  <c:v>75869</c:v>
                </c:pt>
                <c:pt idx="4">
                  <c:v>90836</c:v>
                </c:pt>
              </c:numCache>
            </c:numRef>
          </c:val>
          <c:smooth val="0"/>
          <c:extLst>
            <c:ext xmlns:c16="http://schemas.microsoft.com/office/drawing/2014/chart" uri="{C3380CC4-5D6E-409C-BE32-E72D297353CC}">
              <c16:uniqueId val="{00000001-179E-4E9C-B5C2-D9C9D6182DED}"/>
            </c:ext>
          </c:extLst>
        </c:ser>
        <c:dLbls>
          <c:showLegendKey val="0"/>
          <c:showVal val="0"/>
          <c:showCatName val="0"/>
          <c:showSerName val="0"/>
          <c:showPercent val="0"/>
          <c:showBubbleSize val="0"/>
        </c:dLbls>
        <c:marker val="1"/>
        <c:smooth val="0"/>
        <c:axId val="536448904"/>
        <c:axId val="536446944"/>
      </c:lineChart>
      <c:catAx>
        <c:axId val="536448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6446944"/>
        <c:crosses val="autoZero"/>
        <c:auto val="1"/>
        <c:lblAlgn val="ctr"/>
        <c:lblOffset val="100"/>
        <c:tickLblSkip val="1"/>
        <c:tickMarkSkip val="1"/>
        <c:noMultiLvlLbl val="0"/>
      </c:catAx>
      <c:valAx>
        <c:axId val="53644694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6448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6.07</c:v>
                </c:pt>
                <c:pt idx="1">
                  <c:v>4.7</c:v>
                </c:pt>
                <c:pt idx="2">
                  <c:v>5.65</c:v>
                </c:pt>
                <c:pt idx="3">
                  <c:v>5.01</c:v>
                </c:pt>
                <c:pt idx="4">
                  <c:v>3.31</c:v>
                </c:pt>
              </c:numCache>
            </c:numRef>
          </c:val>
          <c:extLst>
            <c:ext xmlns:c16="http://schemas.microsoft.com/office/drawing/2014/chart" uri="{C3380CC4-5D6E-409C-BE32-E72D297353CC}">
              <c16:uniqueId val="{00000000-DE2B-4D1D-8E77-5CC5CD7FD27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28.02</c:v>
                </c:pt>
                <c:pt idx="1">
                  <c:v>27.72</c:v>
                </c:pt>
                <c:pt idx="2">
                  <c:v>29.23</c:v>
                </c:pt>
                <c:pt idx="3">
                  <c:v>29.57</c:v>
                </c:pt>
                <c:pt idx="4">
                  <c:v>27.27</c:v>
                </c:pt>
              </c:numCache>
            </c:numRef>
          </c:val>
          <c:extLst>
            <c:ext xmlns:c16="http://schemas.microsoft.com/office/drawing/2014/chart" uri="{C3380CC4-5D6E-409C-BE32-E72D297353CC}">
              <c16:uniqueId val="{00000001-DE2B-4D1D-8E77-5CC5CD7FD271}"/>
            </c:ext>
          </c:extLst>
        </c:ser>
        <c:dLbls>
          <c:showLegendKey val="0"/>
          <c:showVal val="0"/>
          <c:showCatName val="0"/>
          <c:showSerName val="0"/>
          <c:showPercent val="0"/>
          <c:showBubbleSize val="0"/>
        </c:dLbls>
        <c:gapWidth val="250"/>
        <c:overlap val="100"/>
        <c:axId val="536446160"/>
        <c:axId val="536450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0.18</c:v>
                </c:pt>
                <c:pt idx="1">
                  <c:v>-5.27</c:v>
                </c:pt>
                <c:pt idx="2">
                  <c:v>-0.65</c:v>
                </c:pt>
                <c:pt idx="3">
                  <c:v>-3.51</c:v>
                </c:pt>
                <c:pt idx="4">
                  <c:v>-7.05</c:v>
                </c:pt>
              </c:numCache>
            </c:numRef>
          </c:val>
          <c:smooth val="0"/>
          <c:extLst>
            <c:ext xmlns:c16="http://schemas.microsoft.com/office/drawing/2014/chart" uri="{C3380CC4-5D6E-409C-BE32-E72D297353CC}">
              <c16:uniqueId val="{00000002-DE2B-4D1D-8E77-5CC5CD7FD271}"/>
            </c:ext>
          </c:extLst>
        </c:ser>
        <c:dLbls>
          <c:showLegendKey val="0"/>
          <c:showVal val="0"/>
          <c:showCatName val="0"/>
          <c:showSerName val="0"/>
          <c:showPercent val="0"/>
          <c:showBubbleSize val="0"/>
        </c:dLbls>
        <c:marker val="1"/>
        <c:smooth val="0"/>
        <c:axId val="536446160"/>
        <c:axId val="536450472"/>
      </c:lineChart>
      <c:catAx>
        <c:axId val="53644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6450472"/>
        <c:crosses val="autoZero"/>
        <c:auto val="1"/>
        <c:lblAlgn val="ctr"/>
        <c:lblOffset val="100"/>
        <c:tickLblSkip val="1"/>
        <c:tickMarkSkip val="1"/>
        <c:noMultiLvlLbl val="0"/>
      </c:catAx>
      <c:valAx>
        <c:axId val="536450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644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7.0000000000000007E-2</c:v>
                </c:pt>
                <c:pt idx="4">
                  <c:v>0</c:v>
                </c:pt>
                <c:pt idx="5">
                  <c:v>0</c:v>
                </c:pt>
                <c:pt idx="6">
                  <c:v>0</c:v>
                </c:pt>
                <c:pt idx="7">
                  <c:v>0</c:v>
                </c:pt>
                <c:pt idx="8">
                  <c:v>0</c:v>
                </c:pt>
                <c:pt idx="9">
                  <c:v>0</c:v>
                </c:pt>
              </c:numCache>
            </c:numRef>
          </c:val>
          <c:extLst>
            <c:ext xmlns:c16="http://schemas.microsoft.com/office/drawing/2014/chart" uri="{C3380CC4-5D6E-409C-BE32-E72D297353CC}">
              <c16:uniqueId val="{00000000-537A-4AEC-A2F5-44A933564A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37A-4AEC-A2F5-44A933564A5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37A-4AEC-A2F5-44A933564A5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37A-4AEC-A2F5-44A933564A5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0.02</c:v>
                </c:pt>
                <c:pt idx="8">
                  <c:v>#N/A</c:v>
                </c:pt>
                <c:pt idx="9">
                  <c:v>0.04</c:v>
                </c:pt>
              </c:numCache>
            </c:numRef>
          </c:val>
          <c:extLst>
            <c:ext xmlns:c16="http://schemas.microsoft.com/office/drawing/2014/chart" uri="{C3380CC4-5D6E-409C-BE32-E72D297353CC}">
              <c16:uniqueId val="{00000004-537A-4AEC-A2F5-44A933564A5F}"/>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0.06</c:v>
                </c:pt>
                <c:pt idx="2">
                  <c:v>#N/A</c:v>
                </c:pt>
                <c:pt idx="3">
                  <c:v>0.06</c:v>
                </c:pt>
                <c:pt idx="4">
                  <c:v>#N/A</c:v>
                </c:pt>
                <c:pt idx="5">
                  <c:v>0.05</c:v>
                </c:pt>
                <c:pt idx="6">
                  <c:v>#N/A</c:v>
                </c:pt>
                <c:pt idx="7">
                  <c:v>0.11</c:v>
                </c:pt>
                <c:pt idx="8">
                  <c:v>#N/A</c:v>
                </c:pt>
                <c:pt idx="9">
                  <c:v>0.18</c:v>
                </c:pt>
              </c:numCache>
            </c:numRef>
          </c:val>
          <c:extLst>
            <c:ext xmlns:c16="http://schemas.microsoft.com/office/drawing/2014/chart" uri="{C3380CC4-5D6E-409C-BE32-E72D297353CC}">
              <c16:uniqueId val="{00000005-537A-4AEC-A2F5-44A933564A5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0.47</c:v>
                </c:pt>
                <c:pt idx="2">
                  <c:v>#N/A</c:v>
                </c:pt>
                <c:pt idx="3">
                  <c:v>0.36</c:v>
                </c:pt>
                <c:pt idx="4">
                  <c:v>#N/A</c:v>
                </c:pt>
                <c:pt idx="5">
                  <c:v>0.98</c:v>
                </c:pt>
                <c:pt idx="6">
                  <c:v>#N/A</c:v>
                </c:pt>
                <c:pt idx="7">
                  <c:v>0.37</c:v>
                </c:pt>
                <c:pt idx="8">
                  <c:v>#N/A</c:v>
                </c:pt>
                <c:pt idx="9">
                  <c:v>0.32</c:v>
                </c:pt>
              </c:numCache>
            </c:numRef>
          </c:val>
          <c:extLst>
            <c:ext xmlns:c16="http://schemas.microsoft.com/office/drawing/2014/chart" uri="{C3380CC4-5D6E-409C-BE32-E72D297353CC}">
              <c16:uniqueId val="{00000006-537A-4AEC-A2F5-44A933564A5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0.92</c:v>
                </c:pt>
                <c:pt idx="2">
                  <c:v>#N/A</c:v>
                </c:pt>
                <c:pt idx="3">
                  <c:v>1.02</c:v>
                </c:pt>
                <c:pt idx="4">
                  <c:v>#N/A</c:v>
                </c:pt>
                <c:pt idx="5">
                  <c:v>0.92</c:v>
                </c:pt>
                <c:pt idx="6">
                  <c:v>#N/A</c:v>
                </c:pt>
                <c:pt idx="7">
                  <c:v>1.65</c:v>
                </c:pt>
                <c:pt idx="8">
                  <c:v>#N/A</c:v>
                </c:pt>
                <c:pt idx="9">
                  <c:v>0.87</c:v>
                </c:pt>
              </c:numCache>
            </c:numRef>
          </c:val>
          <c:extLst>
            <c:ext xmlns:c16="http://schemas.microsoft.com/office/drawing/2014/chart" uri="{C3380CC4-5D6E-409C-BE32-E72D297353CC}">
              <c16:uniqueId val="{00000007-537A-4AEC-A2F5-44A933564A5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3.14</c:v>
                </c:pt>
                <c:pt idx="2">
                  <c:v>#N/A</c:v>
                </c:pt>
                <c:pt idx="3">
                  <c:v>3.02</c:v>
                </c:pt>
                <c:pt idx="4">
                  <c:v>#N/A</c:v>
                </c:pt>
                <c:pt idx="5">
                  <c:v>3.54</c:v>
                </c:pt>
                <c:pt idx="6">
                  <c:v>#N/A</c:v>
                </c:pt>
                <c:pt idx="7">
                  <c:v>2.8</c:v>
                </c:pt>
                <c:pt idx="8">
                  <c:v>#N/A</c:v>
                </c:pt>
                <c:pt idx="9">
                  <c:v>2.37</c:v>
                </c:pt>
              </c:numCache>
            </c:numRef>
          </c:val>
          <c:extLst>
            <c:ext xmlns:c16="http://schemas.microsoft.com/office/drawing/2014/chart" uri="{C3380CC4-5D6E-409C-BE32-E72D297353CC}">
              <c16:uniqueId val="{00000008-537A-4AEC-A2F5-44A933564A5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6.06</c:v>
                </c:pt>
                <c:pt idx="2">
                  <c:v>#N/A</c:v>
                </c:pt>
                <c:pt idx="3">
                  <c:v>4.6900000000000004</c:v>
                </c:pt>
                <c:pt idx="4">
                  <c:v>#N/A</c:v>
                </c:pt>
                <c:pt idx="5">
                  <c:v>5.65</c:v>
                </c:pt>
                <c:pt idx="6">
                  <c:v>#N/A</c:v>
                </c:pt>
                <c:pt idx="7">
                  <c:v>5.01</c:v>
                </c:pt>
                <c:pt idx="8">
                  <c:v>#N/A</c:v>
                </c:pt>
                <c:pt idx="9">
                  <c:v>3.31</c:v>
                </c:pt>
              </c:numCache>
            </c:numRef>
          </c:val>
          <c:extLst>
            <c:ext xmlns:c16="http://schemas.microsoft.com/office/drawing/2014/chart" uri="{C3380CC4-5D6E-409C-BE32-E72D297353CC}">
              <c16:uniqueId val="{00000009-537A-4AEC-A2F5-44A933564A5F}"/>
            </c:ext>
          </c:extLst>
        </c:ser>
        <c:dLbls>
          <c:showLegendKey val="0"/>
          <c:showVal val="0"/>
          <c:showCatName val="0"/>
          <c:showSerName val="0"/>
          <c:showPercent val="0"/>
          <c:showBubbleSize val="0"/>
        </c:dLbls>
        <c:gapWidth val="150"/>
        <c:overlap val="100"/>
        <c:axId val="536444984"/>
        <c:axId val="536447728"/>
      </c:barChart>
      <c:catAx>
        <c:axId val="536444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6447728"/>
        <c:crosses val="autoZero"/>
        <c:auto val="1"/>
        <c:lblAlgn val="ctr"/>
        <c:lblOffset val="100"/>
        <c:tickLblSkip val="1"/>
        <c:tickMarkSkip val="1"/>
        <c:noMultiLvlLbl val="0"/>
      </c:catAx>
      <c:valAx>
        <c:axId val="536447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6444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1892</c:v>
                </c:pt>
                <c:pt idx="5">
                  <c:v>1979</c:v>
                </c:pt>
                <c:pt idx="8">
                  <c:v>1951</c:v>
                </c:pt>
                <c:pt idx="11">
                  <c:v>1907</c:v>
                </c:pt>
                <c:pt idx="14">
                  <c:v>1828</c:v>
                </c:pt>
              </c:numCache>
            </c:numRef>
          </c:val>
          <c:extLst>
            <c:ext xmlns:c16="http://schemas.microsoft.com/office/drawing/2014/chart" uri="{C3380CC4-5D6E-409C-BE32-E72D297353CC}">
              <c16:uniqueId val="{00000000-E01D-4E72-8390-E8A95EA671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01D-4E72-8390-E8A95EA671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c:v>
                </c:pt>
                <c:pt idx="3">
                  <c:v>9</c:v>
                </c:pt>
                <c:pt idx="6">
                  <c:v>7</c:v>
                </c:pt>
                <c:pt idx="9">
                  <c:v>6</c:v>
                </c:pt>
                <c:pt idx="12">
                  <c:v>4</c:v>
                </c:pt>
              </c:numCache>
            </c:numRef>
          </c:val>
          <c:extLst>
            <c:ext xmlns:c16="http://schemas.microsoft.com/office/drawing/2014/chart" uri="{C3380CC4-5D6E-409C-BE32-E72D297353CC}">
              <c16:uniqueId val="{00000002-E01D-4E72-8390-E8A95EA671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99</c:v>
                </c:pt>
                <c:pt idx="3">
                  <c:v>143</c:v>
                </c:pt>
                <c:pt idx="6">
                  <c:v>167</c:v>
                </c:pt>
                <c:pt idx="9">
                  <c:v>152</c:v>
                </c:pt>
                <c:pt idx="12">
                  <c:v>184</c:v>
                </c:pt>
              </c:numCache>
            </c:numRef>
          </c:val>
          <c:extLst>
            <c:ext xmlns:c16="http://schemas.microsoft.com/office/drawing/2014/chart" uri="{C3380CC4-5D6E-409C-BE32-E72D297353CC}">
              <c16:uniqueId val="{00000003-E01D-4E72-8390-E8A95EA671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230</c:v>
                </c:pt>
                <c:pt idx="3">
                  <c:v>192</c:v>
                </c:pt>
                <c:pt idx="6">
                  <c:v>190</c:v>
                </c:pt>
                <c:pt idx="9">
                  <c:v>183</c:v>
                </c:pt>
                <c:pt idx="12">
                  <c:v>175</c:v>
                </c:pt>
              </c:numCache>
            </c:numRef>
          </c:val>
          <c:extLst>
            <c:ext xmlns:c16="http://schemas.microsoft.com/office/drawing/2014/chart" uri="{C3380CC4-5D6E-409C-BE32-E72D297353CC}">
              <c16:uniqueId val="{00000004-E01D-4E72-8390-E8A95EA671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1D-4E72-8390-E8A95EA671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01D-4E72-8390-E8A95EA671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2341</c:v>
                </c:pt>
                <c:pt idx="3">
                  <c:v>2454</c:v>
                </c:pt>
                <c:pt idx="6">
                  <c:v>2410</c:v>
                </c:pt>
                <c:pt idx="9">
                  <c:v>2343</c:v>
                </c:pt>
                <c:pt idx="12">
                  <c:v>2210</c:v>
                </c:pt>
              </c:numCache>
            </c:numRef>
          </c:val>
          <c:extLst>
            <c:ext xmlns:c16="http://schemas.microsoft.com/office/drawing/2014/chart" uri="{C3380CC4-5D6E-409C-BE32-E72D297353CC}">
              <c16:uniqueId val="{00000007-E01D-4E72-8390-E8A95EA6719B}"/>
            </c:ext>
          </c:extLst>
        </c:ser>
        <c:dLbls>
          <c:showLegendKey val="0"/>
          <c:showVal val="0"/>
          <c:showCatName val="0"/>
          <c:showSerName val="0"/>
          <c:showPercent val="0"/>
          <c:showBubbleSize val="0"/>
        </c:dLbls>
        <c:gapWidth val="100"/>
        <c:overlap val="100"/>
        <c:axId val="536452432"/>
        <c:axId val="536446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791</c:v>
                </c:pt>
                <c:pt idx="2">
                  <c:v>#N/A</c:v>
                </c:pt>
                <c:pt idx="3">
                  <c:v>#N/A</c:v>
                </c:pt>
                <c:pt idx="4">
                  <c:v>819</c:v>
                </c:pt>
                <c:pt idx="5">
                  <c:v>#N/A</c:v>
                </c:pt>
                <c:pt idx="6">
                  <c:v>#N/A</c:v>
                </c:pt>
                <c:pt idx="7">
                  <c:v>823</c:v>
                </c:pt>
                <c:pt idx="8">
                  <c:v>#N/A</c:v>
                </c:pt>
                <c:pt idx="9">
                  <c:v>#N/A</c:v>
                </c:pt>
                <c:pt idx="10">
                  <c:v>777</c:v>
                </c:pt>
                <c:pt idx="11">
                  <c:v>#N/A</c:v>
                </c:pt>
                <c:pt idx="12">
                  <c:v>#N/A</c:v>
                </c:pt>
                <c:pt idx="13">
                  <c:v>745</c:v>
                </c:pt>
                <c:pt idx="14">
                  <c:v>#N/A</c:v>
                </c:pt>
              </c:numCache>
            </c:numRef>
          </c:val>
          <c:smooth val="0"/>
          <c:extLst>
            <c:ext xmlns:c16="http://schemas.microsoft.com/office/drawing/2014/chart" uri="{C3380CC4-5D6E-409C-BE32-E72D297353CC}">
              <c16:uniqueId val="{00000008-E01D-4E72-8390-E8A95EA6719B}"/>
            </c:ext>
          </c:extLst>
        </c:ser>
        <c:dLbls>
          <c:showLegendKey val="0"/>
          <c:showVal val="0"/>
          <c:showCatName val="0"/>
          <c:showSerName val="0"/>
          <c:showPercent val="0"/>
          <c:showBubbleSize val="0"/>
        </c:dLbls>
        <c:marker val="1"/>
        <c:smooth val="0"/>
        <c:axId val="536452432"/>
        <c:axId val="536446552"/>
      </c:lineChart>
      <c:catAx>
        <c:axId val="53645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6446552"/>
        <c:crosses val="autoZero"/>
        <c:auto val="1"/>
        <c:lblAlgn val="ctr"/>
        <c:lblOffset val="100"/>
        <c:tickLblSkip val="1"/>
        <c:tickMarkSkip val="1"/>
        <c:noMultiLvlLbl val="0"/>
      </c:catAx>
      <c:valAx>
        <c:axId val="536446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6452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18514</c:v>
                </c:pt>
                <c:pt idx="5">
                  <c:v>18066</c:v>
                </c:pt>
                <c:pt idx="8">
                  <c:v>17672</c:v>
                </c:pt>
                <c:pt idx="11">
                  <c:v>17273</c:v>
                </c:pt>
                <c:pt idx="14">
                  <c:v>16812</c:v>
                </c:pt>
              </c:numCache>
            </c:numRef>
          </c:val>
          <c:extLst>
            <c:ext xmlns:c16="http://schemas.microsoft.com/office/drawing/2014/chart" uri="{C3380CC4-5D6E-409C-BE32-E72D297353CC}">
              <c16:uniqueId val="{00000000-FA98-473C-BD60-3A86C4B70A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532</c:v>
                </c:pt>
                <c:pt idx="5">
                  <c:v>480</c:v>
                </c:pt>
                <c:pt idx="8">
                  <c:v>449</c:v>
                </c:pt>
                <c:pt idx="11">
                  <c:v>444</c:v>
                </c:pt>
                <c:pt idx="14">
                  <c:v>445</c:v>
                </c:pt>
              </c:numCache>
            </c:numRef>
          </c:val>
          <c:extLst>
            <c:ext xmlns:c16="http://schemas.microsoft.com/office/drawing/2014/chart" uri="{C3380CC4-5D6E-409C-BE32-E72D297353CC}">
              <c16:uniqueId val="{00000001-FA98-473C-BD60-3A86C4B70A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8629</c:v>
                </c:pt>
                <c:pt idx="5">
                  <c:v>8450</c:v>
                </c:pt>
                <c:pt idx="8">
                  <c:v>8537</c:v>
                </c:pt>
                <c:pt idx="11">
                  <c:v>9134</c:v>
                </c:pt>
                <c:pt idx="14">
                  <c:v>9217</c:v>
                </c:pt>
              </c:numCache>
            </c:numRef>
          </c:val>
          <c:extLst>
            <c:ext xmlns:c16="http://schemas.microsoft.com/office/drawing/2014/chart" uri="{C3380CC4-5D6E-409C-BE32-E72D297353CC}">
              <c16:uniqueId val="{00000002-FA98-473C-BD60-3A86C4B70A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98-473C-BD60-3A86C4B70A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98-473C-BD60-3A86C4B70A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28</c:v>
                </c:pt>
                <c:pt idx="3">
                  <c:v>24</c:v>
                </c:pt>
                <c:pt idx="6">
                  <c:v>22</c:v>
                </c:pt>
                <c:pt idx="9">
                  <c:v>19</c:v>
                </c:pt>
                <c:pt idx="12">
                  <c:v>44</c:v>
                </c:pt>
              </c:numCache>
            </c:numRef>
          </c:val>
          <c:extLst>
            <c:ext xmlns:c16="http://schemas.microsoft.com/office/drawing/2014/chart" uri="{C3380CC4-5D6E-409C-BE32-E72D297353CC}">
              <c16:uniqueId val="{00000005-FA98-473C-BD60-3A86C4B70A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3719</c:v>
                </c:pt>
                <c:pt idx="3">
                  <c:v>3585</c:v>
                </c:pt>
                <c:pt idx="6">
                  <c:v>3408</c:v>
                </c:pt>
                <c:pt idx="9">
                  <c:v>3122</c:v>
                </c:pt>
                <c:pt idx="12">
                  <c:v>2940</c:v>
                </c:pt>
              </c:numCache>
            </c:numRef>
          </c:val>
          <c:extLst>
            <c:ext xmlns:c16="http://schemas.microsoft.com/office/drawing/2014/chart" uri="{C3380CC4-5D6E-409C-BE32-E72D297353CC}">
              <c16:uniqueId val="{00000006-FA98-473C-BD60-3A86C4B70A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1753</c:v>
                </c:pt>
                <c:pt idx="3">
                  <c:v>2091</c:v>
                </c:pt>
                <c:pt idx="6">
                  <c:v>2313</c:v>
                </c:pt>
                <c:pt idx="9">
                  <c:v>2301</c:v>
                </c:pt>
                <c:pt idx="12">
                  <c:v>2184</c:v>
                </c:pt>
              </c:numCache>
            </c:numRef>
          </c:val>
          <c:extLst>
            <c:ext xmlns:c16="http://schemas.microsoft.com/office/drawing/2014/chart" uri="{C3380CC4-5D6E-409C-BE32-E72D297353CC}">
              <c16:uniqueId val="{00000007-FA98-473C-BD60-3A86C4B70A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1886</c:v>
                </c:pt>
                <c:pt idx="3">
                  <c:v>1827</c:v>
                </c:pt>
                <c:pt idx="6">
                  <c:v>1502</c:v>
                </c:pt>
                <c:pt idx="9">
                  <c:v>1523</c:v>
                </c:pt>
                <c:pt idx="12">
                  <c:v>1521</c:v>
                </c:pt>
              </c:numCache>
            </c:numRef>
          </c:val>
          <c:extLst>
            <c:ext xmlns:c16="http://schemas.microsoft.com/office/drawing/2014/chart" uri="{C3380CC4-5D6E-409C-BE32-E72D297353CC}">
              <c16:uniqueId val="{00000008-FA98-473C-BD60-3A86C4B70A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c:v>
                </c:pt>
                <c:pt idx="3">
                  <c:v>5</c:v>
                </c:pt>
                <c:pt idx="6">
                  <c:v>2</c:v>
                </c:pt>
                <c:pt idx="9">
                  <c:v>0</c:v>
                </c:pt>
                <c:pt idx="12">
                  <c:v>0</c:v>
                </c:pt>
              </c:numCache>
            </c:numRef>
          </c:val>
          <c:extLst>
            <c:ext xmlns:c16="http://schemas.microsoft.com/office/drawing/2014/chart" uri="{C3380CC4-5D6E-409C-BE32-E72D297353CC}">
              <c16:uniqueId val="{00000009-FA98-473C-BD60-3A86C4B70A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22700</c:v>
                </c:pt>
                <c:pt idx="3">
                  <c:v>22115</c:v>
                </c:pt>
                <c:pt idx="6">
                  <c:v>21564</c:v>
                </c:pt>
                <c:pt idx="9">
                  <c:v>21058</c:v>
                </c:pt>
                <c:pt idx="12">
                  <c:v>20626</c:v>
                </c:pt>
              </c:numCache>
            </c:numRef>
          </c:val>
          <c:extLst>
            <c:ext xmlns:c16="http://schemas.microsoft.com/office/drawing/2014/chart" uri="{C3380CC4-5D6E-409C-BE32-E72D297353CC}">
              <c16:uniqueId val="{0000000A-FA98-473C-BD60-3A86C4B70AF3}"/>
            </c:ext>
          </c:extLst>
        </c:ser>
        <c:dLbls>
          <c:showLegendKey val="0"/>
          <c:showVal val="0"/>
          <c:showCatName val="0"/>
          <c:showSerName val="0"/>
          <c:showPercent val="0"/>
          <c:showBubbleSize val="0"/>
        </c:dLbls>
        <c:gapWidth val="100"/>
        <c:overlap val="100"/>
        <c:axId val="545670784"/>
        <c:axId val="545671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2418</c:v>
                </c:pt>
                <c:pt idx="2">
                  <c:v>#N/A</c:v>
                </c:pt>
                <c:pt idx="3">
                  <c:v>#N/A</c:v>
                </c:pt>
                <c:pt idx="4">
                  <c:v>2651</c:v>
                </c:pt>
                <c:pt idx="5">
                  <c:v>#N/A</c:v>
                </c:pt>
                <c:pt idx="6">
                  <c:v>#N/A</c:v>
                </c:pt>
                <c:pt idx="7">
                  <c:v>2153</c:v>
                </c:pt>
                <c:pt idx="8">
                  <c:v>#N/A</c:v>
                </c:pt>
                <c:pt idx="9">
                  <c:v>#N/A</c:v>
                </c:pt>
                <c:pt idx="10">
                  <c:v>1173</c:v>
                </c:pt>
                <c:pt idx="11">
                  <c:v>#N/A</c:v>
                </c:pt>
                <c:pt idx="12">
                  <c:v>#N/A</c:v>
                </c:pt>
                <c:pt idx="13">
                  <c:v>842</c:v>
                </c:pt>
                <c:pt idx="14">
                  <c:v>#N/A</c:v>
                </c:pt>
              </c:numCache>
            </c:numRef>
          </c:val>
          <c:smooth val="0"/>
          <c:extLst>
            <c:ext xmlns:c16="http://schemas.microsoft.com/office/drawing/2014/chart" uri="{C3380CC4-5D6E-409C-BE32-E72D297353CC}">
              <c16:uniqueId val="{0000000B-FA98-473C-BD60-3A86C4B70AF3}"/>
            </c:ext>
          </c:extLst>
        </c:ser>
        <c:dLbls>
          <c:showLegendKey val="0"/>
          <c:showVal val="0"/>
          <c:showCatName val="0"/>
          <c:showSerName val="0"/>
          <c:showPercent val="0"/>
          <c:showBubbleSize val="0"/>
        </c:dLbls>
        <c:marker val="1"/>
        <c:smooth val="0"/>
        <c:axId val="545670784"/>
        <c:axId val="545671960"/>
      </c:lineChart>
      <c:catAx>
        <c:axId val="54567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5671960"/>
        <c:crosses val="autoZero"/>
        <c:auto val="1"/>
        <c:lblAlgn val="ctr"/>
        <c:lblOffset val="100"/>
        <c:tickLblSkip val="1"/>
        <c:tickMarkSkip val="1"/>
        <c:noMultiLvlLbl val="0"/>
      </c:catAx>
      <c:valAx>
        <c:axId val="545671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567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3696</c:v>
                </c:pt>
                <c:pt idx="1">
                  <c:v>3704</c:v>
                </c:pt>
                <c:pt idx="2">
                  <c:v>3366</c:v>
                </c:pt>
              </c:numCache>
            </c:numRef>
          </c:val>
          <c:extLst>
            <c:ext xmlns:c16="http://schemas.microsoft.com/office/drawing/2014/chart" uri="{C3380CC4-5D6E-409C-BE32-E72D297353CC}">
              <c16:uniqueId val="{00000000-B272-45D2-BB6C-4B4FE939440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214</c:v>
                </c:pt>
                <c:pt idx="1">
                  <c:v>215</c:v>
                </c:pt>
                <c:pt idx="2">
                  <c:v>216</c:v>
                </c:pt>
              </c:numCache>
            </c:numRef>
          </c:val>
          <c:extLst>
            <c:ext xmlns:c16="http://schemas.microsoft.com/office/drawing/2014/chart" uri="{C3380CC4-5D6E-409C-BE32-E72D297353CC}">
              <c16:uniqueId val="{00000001-B272-45D2-BB6C-4B4FE939440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4169</c:v>
                </c:pt>
                <c:pt idx="1">
                  <c:v>4644</c:v>
                </c:pt>
                <c:pt idx="2">
                  <c:v>5016</c:v>
                </c:pt>
              </c:numCache>
            </c:numRef>
          </c:val>
          <c:extLst>
            <c:ext xmlns:c16="http://schemas.microsoft.com/office/drawing/2014/chart" uri="{C3380CC4-5D6E-409C-BE32-E72D297353CC}">
              <c16:uniqueId val="{00000002-B272-45D2-BB6C-4B4FE939440B}"/>
            </c:ext>
          </c:extLst>
        </c:ser>
        <c:dLbls>
          <c:showLegendKey val="0"/>
          <c:showVal val="0"/>
          <c:showCatName val="0"/>
          <c:showSerName val="0"/>
          <c:showPercent val="0"/>
          <c:showBubbleSize val="0"/>
        </c:dLbls>
        <c:gapWidth val="120"/>
        <c:overlap val="100"/>
        <c:axId val="545673920"/>
        <c:axId val="545670392"/>
      </c:barChart>
      <c:catAx>
        <c:axId val="54567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5670392"/>
        <c:crosses val="autoZero"/>
        <c:auto val="1"/>
        <c:lblAlgn val="ctr"/>
        <c:lblOffset val="100"/>
        <c:tickLblSkip val="1"/>
        <c:tickMarkSkip val="1"/>
        <c:noMultiLvlLbl val="0"/>
      </c:catAx>
      <c:valAx>
        <c:axId val="545670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567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9072343113193237E-3"/>
                </c:manualLayout>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{BF842959-F726-49FD-BE5D-C559BA9D7B85}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B56-49F1-9772-0D58065D37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{C3CB3B4C-4E94-4E35-B8AE-E35D427D8C16}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56-49F1-9772-0D58065D37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{EF25801C-FDD2-4A8D-B04B-19A803DC3E04}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56-49F1-9772-0D58065D37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{174C3224-546D-448A-B03B-D382E891DF31}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56-49F1-9772-0D58065D37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{3C5FF86F-601C-4195-B921-BF33C8EDFD69}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56-49F1-9772-0D58065D376F}"/>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{06890488-C8AC-4377-A7C7-C17AA2DE5027}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B56-49F1-9772-0D58065D376F}"/>
                </c:ext>
              </c:extLst>
            </c:dLbl>
            <c:dLbl>
              <c:idx val="16"/>
              <c:layout>
                <c:manualLayout>
                  <c:x val="0"/>
                  <c:y val="1.9072343113193237E-3"/>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{8F153DC5-F87E-415A-82BD-BCA6AECFDE8E}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B56-49F1-9772-0D58065D376F}"/>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{7D518B58-2098-48FD-BD5D-A1D7226C6831}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B56-49F1-9772-0D58065D376F}"/>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{5D901F85-1E37-478C-BCCD-29C89097C87B}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B56-49F1-9772-0D58065D37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83.7</c:v>
                </c:pt>
                <c:pt idx="8">
                  <c:v>83.7</c:v>
                </c:pt>
                <c:pt idx="16">
                  <c:v>84.5</c:v>
                </c:pt>
                <c:pt idx="24">
                  <c:v>84.6</c:v>
                </c:pt>
                <c:pt idx="32">
                  <c:v>84.8</c:v>
                </c:pt>
              </c:numCache>
            </c:numRef>
          </c:xVal>
          <c:yVal>
            <c:numRef>
              <c:f>公会計指標分析・財政指標組合せ分析表!$BP$51:$DC$51</c:f>
              <c:numCache>
                <c:formatCode>#,##0.0;"▲ "#,##0.0</c:formatCode>
                <c:ptCount val="40"/>
                <c:pt idx="0">
                  <c:v>21.4</c:v>
                </c:pt>
                <c:pt idx="8">
                  <c:v>24</c:v>
                </c:pt>
                <c:pt idx="16">
                  <c:v>19.899999999999999</c:v>
                </c:pt>
                <c:pt idx="24">
                  <c:v>10.9</c:v>
                </c:pt>
                <c:pt idx="32">
                  <c:v>7.9</c:v>
                </c:pt>
              </c:numCache>
            </c:numRef>
          </c:yVal>
          <c:smooth val="0"/>
          <c:extLst>
            <c:ext xmlns:c16="http://schemas.microsoft.com/office/drawing/2014/chart" uri="{C3380CC4-5D6E-409C-BE32-E72D297353CC}">
              <c16:uniqueId val="{00000009-5B56-49F1-9772-0D58065D376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{9FE92881-2F18-43C2-B54F-990412E8FC35}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B56-49F1-9772-0D58065D376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{91035F2D-8CE3-4BBB-AE0D-A5D221CE54FC}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56-49F1-9772-0D58065D37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{FD442E5E-DA49-4F06-8808-BE3AC6FD3C2B}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56-49F1-9772-0D58065D37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{DB8EA0CF-84C7-47B1-AEF1-2BABC5C4C810}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56-49F1-9772-0D58065D37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{E67A6BB7-139D-475C-8E5E-B5F22B7A3C41}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56-49F1-9772-0D58065D376F}"/>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{884BBE37-EE44-4E83-84F0-2EBE154BDF93}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B56-49F1-9772-0D58065D376F}"/>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{EB6A41A2-1587-4B0F-8EF0-94B886BFDD6E}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B56-49F1-9772-0D58065D376F}"/>
                </c:ext>
              </c:extLst>
            </c:dLbl>
            <c:dLbl>
              <c:idx val="24"/>
              <c:layout>
                <c:manualLayout>
                  <c:x val="0"/>
                  <c:y val="-1.3718836931643998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{197E2ECE-1C2E-42EC-AB87-AF4254D44020}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B56-49F1-9772-0D58065D376F}"/>
                </c:ext>
              </c:extLst>
            </c:dLbl>
            <c:dLbl>
              <c:idx val="32"/>
              <c:layout>
                <c:manualLayout>
                  <c:x val="0"/>
                  <c:y val="1.3718836931643998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{77A59DEB-706C-44C2-9815-746903077238}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B56-49F1-9772-0D58065D37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53.6</c:v>
                </c:pt>
                <c:pt idx="16">
                  <c:v>56.1</c:v>
                </c:pt>
                <c:pt idx="24">
                  <c:v>57.5</c:v>
                </c:pt>
                <c:pt idx="32">
                  <c:v>58.4</c:v>
                </c:pt>
              </c:numCache>
            </c:numRef>
          </c:xVal>
          <c:yVal>
            <c:numRef>
              <c:f>公会計指標分析・財政指標組合せ分析表!$BP$55:$DC$55</c:f>
              <c:numCache>
                <c:formatCode>#,##0.0;"▲ "#,##0.0</c:formatCode>
                <c:ptCount val="40"/>
                <c:pt idx="0">
                  <c:v>32.799999999999997</c:v>
                </c:pt>
                <c:pt idx="8">
                  <c:v>20.2</c:v>
                </c:pt>
                <c:pt idx="16">
                  <c:v>19</c:v>
                </c:pt>
                <c:pt idx="24">
                  <c:v>15.4</c:v>
                </c:pt>
                <c:pt idx="32">
                  <c:v>14.9</c:v>
                </c:pt>
              </c:numCache>
            </c:numRef>
          </c:yVal>
          <c:smooth val="0"/>
          <c:extLst>
            <c:ext xmlns:c16="http://schemas.microsoft.com/office/drawing/2014/chart" uri="{C3380CC4-5D6E-409C-BE32-E72D297353CC}">
              <c16:uniqueId val="{00000013-5B56-49F1-9772-0D58065D376F}"/>
            </c:ext>
          </c:extLst>
        </c:ser>
        <c:dLbls>
          <c:showLegendKey val="0"/>
          <c:showVal val="1"/>
          <c:showCatName val="0"/>
          <c:showSerName val="0"/>
          <c:showPercent val="0"/>
          <c:showBubbleSize val="0"/>
        </c:dLbls>
        <c:axId val="46179840"/>
        <c:axId val="46181760"/>
      </c:scatterChart>
      <c:valAx>
        <c:axId val="46179840"/>
        <c:scaling>
          <c:orientation val="minMax"/>
          <c:max val="88"/>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{5009935A-F735-4541-9E73-2879E3B47C1B}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AC3-4BFE-A72B-32C77C305A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{775E66CF-2FE7-4EB1-A1DB-FAC87A077E20}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C3-4BFE-A72B-32C77C305A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{EB1E1E19-1C95-46BD-987A-3DA424021AAB}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C3-4BFE-A72B-32C77C305A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{5D0A31E8-D8AB-4EE4-977E-D8FF86EB12CD}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C3-4BFE-A72B-32C77C305A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{F39FEA94-DFE2-4C79-804C-309550B4B70F}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C3-4BFE-A72B-32C77C305A7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{4A694B35-8A89-479E-95A2-4B310E758B25}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AC3-4BFE-A72B-32C77C305A7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{46FA2744-9641-4AA3-BE67-D12DF88874F7}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AC3-4BFE-A72B-32C77C305A7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{F6203A93-B9DB-48BF-B212-327B225562E6}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AC3-4BFE-A72B-32C77C305A7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{EF1E2BF1-7874-4B11-A4D7-C77C8EC5E542}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AC3-4BFE-A72B-32C77C305A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7</c:v>
                </c:pt>
                <c:pt idx="16">
                  <c:v>7.3</c:v>
                </c:pt>
                <c:pt idx="24">
                  <c:v>7.4</c:v>
                </c:pt>
                <c:pt idx="32">
                  <c:v>7.3</c:v>
                </c:pt>
              </c:numCache>
            </c:numRef>
          </c:xVal>
          <c:yVal>
            <c:numRef>
              <c:f>公会計指標分析・財政指標組合せ分析表!$BP$73:$DC$73</c:f>
              <c:numCache>
                <c:formatCode>#,##0.0;"▲ "#,##0.0</c:formatCode>
                <c:ptCount val="40"/>
                <c:pt idx="0">
                  <c:v>21.4</c:v>
                </c:pt>
                <c:pt idx="8">
                  <c:v>24</c:v>
                </c:pt>
                <c:pt idx="16">
                  <c:v>19.899999999999999</c:v>
                </c:pt>
                <c:pt idx="24">
                  <c:v>10.9</c:v>
                </c:pt>
                <c:pt idx="32">
                  <c:v>7.9</c:v>
                </c:pt>
              </c:numCache>
            </c:numRef>
          </c:yVal>
          <c:smooth val="0"/>
          <c:extLst>
            <c:ext xmlns:c16="http://schemas.microsoft.com/office/drawing/2014/chart" uri="{C3380CC4-5D6E-409C-BE32-E72D297353CC}">
              <c16:uniqueId val="{00000009-CAC3-4BFE-A72B-32C77C305A7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{F8D945DE-D497-48F5-A88B-7DE32796F256}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AC3-4BFE-A72B-32C77C305A7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{993B9BA5-81D1-4B70-BEB7-4E60DC848B85}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C3-4BFE-A72B-32C77C305A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{71B62BD2-ACBA-4A36-9078-B85F181150B0}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C3-4BFE-A72B-32C77C305A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{0D5D264D-4EFA-4B87-AD0B-3DBEDDD7FE64}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C3-4BFE-A72B-32C77C305A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{89B7E0D8-2F4B-4298-90B3-C372D223CE6A}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C3-4BFE-A72B-32C77C305A7C}"/>
                </c:ext>
              </c:extLst>
            </c:dLbl>
            <c:dLbl>
              <c:idx val="8"/>
              <c:layout>
                <c:manualLayout>
                  <c:x val="-3.1478375214806238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{B7BAE72A-2739-4DE5-9F5E-1C5EEB6BFA43}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AC3-4BFE-A72B-32C77C305A7C}"/>
                </c:ext>
              </c:extLst>
            </c:dLbl>
            <c:dLbl>
              <c:idx val="16"/>
              <c:layout>
                <c:manualLayout>
                  <c:x val="-3.1917608023415166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{C720DAAB-97CD-4F5C-8138-24414325720C}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AC3-4BFE-A72B-32C77C305A7C}"/>
                </c:ext>
              </c:extLst>
            </c:dLbl>
            <c:dLbl>
              <c:idx val="24"/>
              <c:layout>
                <c:manualLayout>
                  <c:x val="-4.509653070695374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{4D1FE7EE-CD8F-4301-A15D-ABCD0DD2A704}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AC3-4BFE-A72B-32C77C305A7C}"/>
                </c:ext>
              </c:extLst>
            </c:dLbl>
            <c:dLbl>
              <c:idx val="32"/>
              <c:layout>
                <c:manualLayout>
                  <c:x val="-1.817180363723246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{591B708E-C59C-4520-A72B-1EF84E9F005F}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AC3-4BFE-A72B-32C77C305A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c:v>
                </c:pt>
                <c:pt idx="16">
                  <c:v>8.5</c:v>
                </c:pt>
                <c:pt idx="24">
                  <c:v>8.5</c:v>
                </c:pt>
                <c:pt idx="32">
                  <c:v>8.5</c:v>
                </c:pt>
              </c:numCache>
            </c:numRef>
          </c:xVal>
          <c:yVal>
            <c:numRef>
              <c:f>公会計指標分析・財政指標組合せ分析表!$BP$77:$DC$77</c:f>
              <c:numCache>
                <c:formatCode>#,##0.0;"▲ "#,##0.0</c:formatCode>
                <c:ptCount val="40"/>
                <c:pt idx="0">
                  <c:v>32.799999999999997</c:v>
                </c:pt>
                <c:pt idx="8">
                  <c:v>20.2</c:v>
                </c:pt>
                <c:pt idx="16">
                  <c:v>19</c:v>
                </c:pt>
                <c:pt idx="24">
                  <c:v>15.4</c:v>
                </c:pt>
                <c:pt idx="32">
                  <c:v>14.9</c:v>
                </c:pt>
              </c:numCache>
            </c:numRef>
          </c:yVal>
          <c:smooth val="0"/>
          <c:extLst>
            <c:ext xmlns:c16="http://schemas.microsoft.com/office/drawing/2014/chart" uri="{C3380CC4-5D6E-409C-BE32-E72D297353CC}">
              <c16:uniqueId val="{00000013-CAC3-4BFE-A72B-32C77C305A7C}"/>
            </c:ext>
          </c:extLst>
        </c:ser>
        <c:dLbls>
          <c:showLegendKey val="0"/>
          <c:showVal val="1"/>
          <c:showCatName val="0"/>
          <c:showSerName val="0"/>
          <c:showPercent val="0"/>
          <c:showBubbleSize val="0"/>
        </c:dLbls>
        <c:axId val="84219776"/>
        <c:axId val="84234240"/>
      </c:scatterChart>
      <c:valAx>
        <c:axId val="84219776"/>
        <c:scaling>
          <c:orientation val="minMax"/>
          <c:max val="9.7999999999999989"/>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鹿児島県南九州市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eiryo UI" panose="020B0604030504040204" pitchFamily="50" charset="-128"/>
              <a:ea typeface="Meiryo UI" panose="020B0604030504040204" pitchFamily="50" charset="-128"/>
            </a:rPr>
            <a:t>償還終了により元利償還金が減少したが，一部事務組合等の起債した地方債の償還に充てられる負担金等の全体に占める割合は上昇傾向にある。</a:t>
          </a:r>
        </a:p>
        <a:p>
          <a:r>
            <a:rPr kumimoji="1" lang="ja-JP" altLang="en-US" sz="1400">
              <a:latin typeface="Meiryo UI" panose="020B0604030504040204" pitchFamily="50" charset="-128"/>
              <a:ea typeface="Meiryo UI" panose="020B0604030504040204" pitchFamily="50" charset="-128"/>
            </a:rPr>
            <a:t>実質公債費比率は類似団体と比較して低い水準にあるが，今後，光ブロードバントの整備や新ごみ処理施設の整備等の大規模事業による元利償還金の増加で，比率が上昇すると予想されることから，財政計画に基づき，地方債の繰上償還を実施するなど，引き続き水準を維持するよう努める。</a:t>
          </a:r>
        </a:p>
        <a:p>
          <a:endParaRPr kumimoji="1" lang="ja-JP" altLang="en-US" sz="1400">
            <a:latin typeface="Meiryo UI" panose="020B0604030504040204" pitchFamily="50" charset="-128"/>
            <a:ea typeface="Meiryo UI" panose="020B060403050404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減債基金残高のうち，実質公債費比率の算定に用いる満期一括償還地方債の償還の財源として積み立てた額は，ありません。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鹿児島県南九州市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eiryo UI" panose="020B0604030504040204" pitchFamily="50" charset="-128"/>
              <a:ea typeface="Meiryo UI" panose="020B0604030504040204" pitchFamily="50" charset="-128"/>
              <a:cs typeface="Microsoft Himalaya" panose="01010100010101010101" pitchFamily="2" charset="0"/>
            </a:rPr>
            <a:t>将来負担額については，一般会計の地方債現在高が減少するとともに，ふるさと寄附金の増により充当可能基金残高が増加したことで，前年度に比し，将来負担比率は減少した。</a:t>
          </a:r>
        </a:p>
        <a:p>
          <a:r>
            <a:rPr kumimoji="1" lang="ja-JP" altLang="en-US" sz="1400">
              <a:latin typeface="Meiryo UI" panose="020B0604030504040204" pitchFamily="50" charset="-128"/>
              <a:ea typeface="Meiryo UI" panose="020B0604030504040204" pitchFamily="50" charset="-128"/>
              <a:cs typeface="Microsoft Himalaya" panose="01010100010101010101" pitchFamily="2" charset="0"/>
            </a:rPr>
            <a:t>しかしながら，一部事務組合等の地方債現在高における組合負担等見込額の増加と基準財政需要額算入見込額の減少が予想されることから財政調整基金等の充当可能基金の充実や，交付税措置される有利な起債を活用し，将来負担の軽減に努める。</a:t>
          </a:r>
        </a:p>
        <a:p>
          <a:endParaRPr kumimoji="1" lang="ja-JP" altLang="en-US" sz="1400">
            <a:latin typeface="Meiryo UI" panose="020B0604030504040204" pitchFamily="50" charset="-128"/>
            <a:ea typeface="Meiryo UI" panose="020B0604030504040204" pitchFamily="50" charset="-128"/>
            <a:cs typeface="Microsoft Himalaya" panose="01010100010101010101" pitchFamily="2"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鹿児島県南九州市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eiryo UI" panose="020B0604030504040204" pitchFamily="50" charset="-128"/>
              <a:ea typeface="Meiryo UI" panose="020B0604030504040204" pitchFamily="50" charset="-128"/>
              <a:cs typeface="+mn-cs"/>
            </a:rPr>
            <a:t>（増減理由）</a:t>
          </a:r>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r>
            <a:rPr kumimoji="1" lang="ja-JP" altLang="en-US" sz="1300">
              <a:solidFill>
                <a:schemeClr val="dk1"/>
              </a:solidFill>
              <a:effectLst/>
              <a:latin typeface="Meiryo UI" panose="020B0604030504040204" pitchFamily="50" charset="-128"/>
              <a:ea typeface="Meiryo UI" panose="020B0604030504040204" pitchFamily="50" charset="-128"/>
              <a:cs typeface="+mn-cs"/>
            </a:rPr>
            <a:t>県道整備事業費により「公共施設等整備基金」を</a:t>
          </a:r>
          <a:r>
            <a:rPr kumimoji="1" lang="en-US" altLang="ja-JP" sz="1300">
              <a:solidFill>
                <a:schemeClr val="dk1"/>
              </a:solidFill>
              <a:effectLst/>
              <a:latin typeface="Meiryo UI" panose="020B0604030504040204" pitchFamily="50" charset="-128"/>
              <a:ea typeface="Meiryo UI" panose="020B0604030504040204" pitchFamily="50" charset="-128"/>
              <a:cs typeface="+mn-cs"/>
            </a:rPr>
            <a:t>30</a:t>
          </a:r>
          <a:r>
            <a:rPr kumimoji="1" lang="ja-JP" altLang="en-US" sz="1300">
              <a:solidFill>
                <a:schemeClr val="dk1"/>
              </a:solidFill>
              <a:effectLst/>
              <a:latin typeface="Meiryo UI" panose="020B0604030504040204" pitchFamily="50" charset="-128"/>
              <a:ea typeface="Meiryo UI" panose="020B0604030504040204" pitchFamily="50" charset="-128"/>
              <a:cs typeface="+mn-cs"/>
            </a:rPr>
            <a:t>百万円，小中学校の改修工事により「学校整備積立基金」を</a:t>
          </a:r>
          <a:r>
            <a:rPr kumimoji="1" lang="en-US" altLang="ja-JP" sz="1300">
              <a:solidFill>
                <a:schemeClr val="dk1"/>
              </a:solidFill>
              <a:effectLst/>
              <a:latin typeface="Meiryo UI" panose="020B0604030504040204" pitchFamily="50" charset="-128"/>
              <a:ea typeface="Meiryo UI" panose="020B0604030504040204" pitchFamily="50" charset="-128"/>
              <a:cs typeface="+mn-cs"/>
            </a:rPr>
            <a:t>90</a:t>
          </a:r>
          <a:r>
            <a:rPr kumimoji="1" lang="ja-JP" altLang="en-US" sz="1300">
              <a:solidFill>
                <a:schemeClr val="dk1"/>
              </a:solidFill>
              <a:effectLst/>
              <a:latin typeface="Meiryo UI" panose="020B0604030504040204" pitchFamily="50" charset="-128"/>
              <a:ea typeface="Meiryo UI" panose="020B0604030504040204" pitchFamily="50" charset="-128"/>
              <a:cs typeface="+mn-cs"/>
            </a:rPr>
            <a:t>百万円，ミュージアム知覧や国体及びリハーサル大会協議会場整備等により「社会教育施設整備基金」を</a:t>
          </a:r>
          <a:r>
            <a:rPr kumimoji="1" lang="en-US" altLang="ja-JP" sz="1300">
              <a:solidFill>
                <a:schemeClr val="dk1"/>
              </a:solidFill>
              <a:effectLst/>
              <a:latin typeface="Meiryo UI" panose="020B0604030504040204" pitchFamily="50" charset="-128"/>
              <a:ea typeface="Meiryo UI" panose="020B0604030504040204" pitchFamily="50" charset="-128"/>
              <a:cs typeface="+mn-cs"/>
            </a:rPr>
            <a:t>83</a:t>
          </a:r>
          <a:r>
            <a:rPr kumimoji="1" lang="ja-JP" altLang="en-US" sz="1300">
              <a:solidFill>
                <a:schemeClr val="dk1"/>
              </a:solidFill>
              <a:effectLst/>
              <a:latin typeface="Meiryo UI" panose="020B0604030504040204" pitchFamily="50" charset="-128"/>
              <a:ea typeface="Meiryo UI" panose="020B0604030504040204" pitchFamily="50" charset="-128"/>
              <a:cs typeface="+mn-cs"/>
            </a:rPr>
            <a:t>百万円など合計</a:t>
          </a:r>
          <a:r>
            <a:rPr kumimoji="1" lang="en-US" altLang="ja-JP" sz="1300">
              <a:solidFill>
                <a:schemeClr val="dk1"/>
              </a:solidFill>
              <a:effectLst/>
              <a:latin typeface="Meiryo UI" panose="020B0604030504040204" pitchFamily="50" charset="-128"/>
              <a:ea typeface="Meiryo UI" panose="020B0604030504040204" pitchFamily="50" charset="-128"/>
              <a:cs typeface="+mn-cs"/>
            </a:rPr>
            <a:t>1,114</a:t>
          </a:r>
          <a:r>
            <a:rPr kumimoji="1" lang="ja-JP" altLang="en-US" sz="1300">
              <a:solidFill>
                <a:schemeClr val="dk1"/>
              </a:solidFill>
              <a:effectLst/>
              <a:latin typeface="Meiryo UI" panose="020B0604030504040204" pitchFamily="50" charset="-128"/>
              <a:ea typeface="Meiryo UI" panose="020B0604030504040204" pitchFamily="50" charset="-128"/>
              <a:cs typeface="+mn-cs"/>
            </a:rPr>
            <a:t>百万円を取り崩した一方で，ふるさと寄附金により「きばいやんせ南九州市ふるさと基金」に</a:t>
          </a:r>
          <a:r>
            <a:rPr kumimoji="1" lang="en-US" altLang="ja-JP" sz="1300">
              <a:solidFill>
                <a:schemeClr val="dk1"/>
              </a:solidFill>
              <a:effectLst/>
              <a:latin typeface="Meiryo UI" panose="020B0604030504040204" pitchFamily="50" charset="-128"/>
              <a:ea typeface="Meiryo UI" panose="020B0604030504040204" pitchFamily="50" charset="-128"/>
              <a:cs typeface="+mn-cs"/>
            </a:rPr>
            <a:t>664</a:t>
          </a:r>
          <a:r>
            <a:rPr kumimoji="1" lang="ja-JP" altLang="en-US" sz="1300">
              <a:solidFill>
                <a:schemeClr val="dk1"/>
              </a:solidFill>
              <a:effectLst/>
              <a:latin typeface="Meiryo UI" panose="020B0604030504040204" pitchFamily="50" charset="-128"/>
              <a:ea typeface="Meiryo UI" panose="020B0604030504040204" pitchFamily="50" charset="-128"/>
              <a:cs typeface="+mn-cs"/>
            </a:rPr>
            <a:t>百万円，庁舎建設整備基金」に</a:t>
          </a:r>
          <a:r>
            <a:rPr kumimoji="1" lang="en-US" altLang="ja-JP" sz="1300">
              <a:solidFill>
                <a:schemeClr val="dk1"/>
              </a:solidFill>
              <a:effectLst/>
              <a:latin typeface="Meiryo UI" panose="020B0604030504040204" pitchFamily="50" charset="-128"/>
              <a:ea typeface="Meiryo UI" panose="020B0604030504040204" pitchFamily="50" charset="-128"/>
              <a:cs typeface="+mn-cs"/>
            </a:rPr>
            <a:t>103</a:t>
          </a:r>
          <a:r>
            <a:rPr kumimoji="1" lang="ja-JP" altLang="en-US" sz="1300">
              <a:solidFill>
                <a:schemeClr val="dk1"/>
              </a:solidFill>
              <a:effectLst/>
              <a:latin typeface="Meiryo UI" panose="020B0604030504040204" pitchFamily="50" charset="-128"/>
              <a:ea typeface="Meiryo UI" panose="020B0604030504040204" pitchFamily="50" charset="-128"/>
              <a:cs typeface="+mn-cs"/>
            </a:rPr>
            <a:t>百万など合計</a:t>
          </a:r>
          <a:r>
            <a:rPr kumimoji="1" lang="en-US" altLang="ja-JP" sz="1300">
              <a:solidFill>
                <a:schemeClr val="dk1"/>
              </a:solidFill>
              <a:effectLst/>
              <a:latin typeface="Meiryo UI" panose="020B0604030504040204" pitchFamily="50" charset="-128"/>
              <a:ea typeface="Meiryo UI" panose="020B0604030504040204" pitchFamily="50" charset="-128"/>
              <a:cs typeface="+mn-cs"/>
            </a:rPr>
            <a:t>1,150</a:t>
          </a:r>
          <a:r>
            <a:rPr kumimoji="1" lang="ja-JP" altLang="en-US" sz="1300">
              <a:solidFill>
                <a:schemeClr val="dk1"/>
              </a:solidFill>
              <a:effectLst/>
              <a:latin typeface="Meiryo UI" panose="020B0604030504040204" pitchFamily="50" charset="-128"/>
              <a:ea typeface="Meiryo UI" panose="020B0604030504040204" pitchFamily="50" charset="-128"/>
              <a:cs typeface="+mn-cs"/>
            </a:rPr>
            <a:t>百万円を積み立てたことにより，基金全体として</a:t>
          </a:r>
          <a:r>
            <a:rPr kumimoji="1" lang="en-US" altLang="ja-JP" sz="1300">
              <a:solidFill>
                <a:schemeClr val="dk1"/>
              </a:solidFill>
              <a:effectLst/>
              <a:latin typeface="Meiryo UI" panose="020B0604030504040204" pitchFamily="50" charset="-128"/>
              <a:ea typeface="Meiryo UI" panose="020B0604030504040204" pitchFamily="50" charset="-128"/>
              <a:cs typeface="+mn-cs"/>
            </a:rPr>
            <a:t>36</a:t>
          </a:r>
          <a:r>
            <a:rPr kumimoji="1" lang="ja-JP" altLang="en-US" sz="1300">
              <a:solidFill>
                <a:schemeClr val="dk1"/>
              </a:solidFill>
              <a:effectLst/>
              <a:latin typeface="Meiryo UI" panose="020B0604030504040204" pitchFamily="50" charset="-128"/>
              <a:ea typeface="Meiryo UI" panose="020B0604030504040204" pitchFamily="50" charset="-128"/>
              <a:cs typeface="+mn-cs"/>
            </a:rPr>
            <a:t>百万円の増となった。</a:t>
          </a:r>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r>
            <a:rPr kumimoji="1" lang="ja-JP" altLang="en-US" sz="1300">
              <a:solidFill>
                <a:schemeClr val="dk1"/>
              </a:solidFill>
              <a:effectLst/>
              <a:latin typeface="Meiryo UI" panose="020B0604030504040204" pitchFamily="50" charset="-128"/>
              <a:ea typeface="Meiryo UI" panose="020B0604030504040204" pitchFamily="50" charset="-128"/>
              <a:cs typeface="+mn-cs"/>
            </a:rPr>
            <a:t>（今後の方針）</a:t>
          </a:r>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r>
            <a:rPr kumimoji="1" lang="ja-JP" altLang="en-US" sz="1300">
              <a:solidFill>
                <a:schemeClr val="dk1"/>
              </a:solidFill>
              <a:effectLst/>
              <a:latin typeface="Meiryo UI" panose="020B0604030504040204" pitchFamily="50" charset="-128"/>
              <a:ea typeface="Meiryo UI" panose="020B0604030504040204" pitchFamily="50" charset="-128"/>
              <a:cs typeface="+mn-cs"/>
            </a:rPr>
            <a:t>大規模事業等の実施や経済事情の変動等の影響により増減を繰り返している。</a:t>
          </a:r>
        </a:p>
        <a:p>
          <a:r>
            <a:rPr kumimoji="1" lang="ja-JP" altLang="en-US" sz="1300">
              <a:solidFill>
                <a:schemeClr val="dk1"/>
              </a:solidFill>
              <a:effectLst/>
              <a:latin typeface="Meiryo UI" panose="020B0604030504040204" pitchFamily="50" charset="-128"/>
              <a:ea typeface="Meiryo UI" panose="020B0604030504040204" pitchFamily="50" charset="-128"/>
              <a:cs typeface="+mn-cs"/>
            </a:rPr>
            <a:t>短期的には，ふるさと寄附金の影響で基金残高は増加しているが，長期的には減少の傾向にある。</a:t>
          </a:r>
        </a:p>
        <a:p>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eiryo UI" panose="020B0604030504040204" pitchFamily="50" charset="-128"/>
              <a:ea typeface="Meiryo UI" panose="020B0604030504040204" pitchFamily="50" charset="-128"/>
              <a:cs typeface="+mn-cs"/>
            </a:rPr>
            <a:t>（基金の使途）</a:t>
          </a:r>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r>
            <a:rPr kumimoji="1" lang="ja-JP" altLang="en-US" sz="1300">
              <a:solidFill>
                <a:schemeClr val="dk1"/>
              </a:solidFill>
              <a:effectLst/>
              <a:latin typeface="Meiryo UI" panose="020B0604030504040204" pitchFamily="50" charset="-128"/>
              <a:ea typeface="Meiryo UI" panose="020B0604030504040204" pitchFamily="50" charset="-128"/>
              <a:cs typeface="+mn-cs"/>
            </a:rPr>
            <a:t>きばいやんせ南九州市ふるさと基金：地域の福祉の向上や次世代に引き継ぐべき地域資源の保全と活用</a:t>
          </a:r>
        </a:p>
        <a:p>
          <a:r>
            <a:rPr kumimoji="1" lang="ja-JP" altLang="en-US" sz="1300">
              <a:solidFill>
                <a:schemeClr val="dk1"/>
              </a:solidFill>
              <a:effectLst/>
              <a:latin typeface="Meiryo UI" panose="020B0604030504040204" pitchFamily="50" charset="-128"/>
              <a:ea typeface="Meiryo UI" panose="020B0604030504040204" pitchFamily="50" charset="-128"/>
              <a:cs typeface="+mn-cs"/>
            </a:rPr>
            <a:t>平和基金：知覧特攻平和会館をはじめ，平和なまちづくりや情報の発信に関連する施設及び事業の推進</a:t>
          </a:r>
        </a:p>
        <a:p>
          <a:r>
            <a:rPr kumimoji="1" lang="ja-JP" altLang="en-US" sz="1300">
              <a:solidFill>
                <a:schemeClr val="dk1"/>
              </a:solidFill>
              <a:effectLst/>
              <a:latin typeface="Meiryo UI" panose="020B0604030504040204" pitchFamily="50" charset="-128"/>
              <a:ea typeface="Meiryo UI" panose="020B0604030504040204" pitchFamily="50" charset="-128"/>
              <a:cs typeface="+mn-cs"/>
            </a:rPr>
            <a:t>庁舎建設整備基金：市庁舎建設整備</a:t>
          </a:r>
        </a:p>
        <a:p>
          <a:r>
            <a:rPr kumimoji="1" lang="ja-JP" altLang="en-US" sz="1300">
              <a:solidFill>
                <a:schemeClr val="dk1"/>
              </a:solidFill>
              <a:effectLst/>
              <a:latin typeface="Meiryo UI" panose="020B0604030504040204" pitchFamily="50" charset="-128"/>
              <a:ea typeface="Meiryo UI" panose="020B0604030504040204" pitchFamily="50" charset="-128"/>
              <a:cs typeface="+mn-cs"/>
            </a:rPr>
            <a:t>　</a:t>
          </a:r>
        </a:p>
        <a:p>
          <a:r>
            <a:rPr kumimoji="1" lang="ja-JP" altLang="en-US" sz="1300">
              <a:solidFill>
                <a:schemeClr val="dk1"/>
              </a:solidFill>
              <a:effectLst/>
              <a:latin typeface="Meiryo UI" panose="020B0604030504040204" pitchFamily="50" charset="-128"/>
              <a:ea typeface="Meiryo UI" panose="020B0604030504040204" pitchFamily="50" charset="-128"/>
              <a:cs typeface="+mn-cs"/>
            </a:rPr>
            <a:t>（増減理由）</a:t>
          </a:r>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r>
            <a:rPr kumimoji="1" lang="ja-JP" altLang="en-US" sz="1300">
              <a:solidFill>
                <a:schemeClr val="dk1"/>
              </a:solidFill>
              <a:effectLst/>
              <a:latin typeface="Meiryo UI" panose="020B0604030504040204" pitchFamily="50" charset="-128"/>
              <a:ea typeface="Meiryo UI" panose="020B0604030504040204" pitchFamily="50" charset="-128"/>
              <a:cs typeface="+mn-cs"/>
            </a:rPr>
            <a:t>きばいやんせ南九州市ふるさと基金：ふるさと寄附金の増及び次年度以降実施事業に備えた増</a:t>
          </a:r>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r>
            <a:rPr kumimoji="1" lang="ja-JP" altLang="en-US" sz="1300">
              <a:solidFill>
                <a:schemeClr val="dk1"/>
              </a:solidFill>
              <a:effectLst/>
              <a:latin typeface="Meiryo UI" panose="020B0604030504040204" pitchFamily="50" charset="-128"/>
              <a:ea typeface="Meiryo UI" panose="020B0604030504040204" pitchFamily="50" charset="-128"/>
              <a:cs typeface="+mn-cs"/>
            </a:rPr>
            <a:t>平和基金：知覧特攻平和会館使用料減による積立額の減</a:t>
          </a:r>
        </a:p>
        <a:p>
          <a:r>
            <a:rPr kumimoji="1" lang="ja-JP" altLang="en-US" sz="1300">
              <a:solidFill>
                <a:schemeClr val="dk1"/>
              </a:solidFill>
              <a:effectLst/>
              <a:latin typeface="Meiryo UI" panose="020B0604030504040204" pitchFamily="50" charset="-128"/>
              <a:ea typeface="Meiryo UI" panose="020B0604030504040204" pitchFamily="50" charset="-128"/>
              <a:cs typeface="+mn-cs"/>
            </a:rPr>
            <a:t>庁舎建設整備基金：積立てによる増</a:t>
          </a:r>
        </a:p>
        <a:p>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r>
            <a:rPr kumimoji="1" lang="ja-JP" altLang="en-US" sz="1300">
              <a:solidFill>
                <a:schemeClr val="dk1"/>
              </a:solidFill>
              <a:effectLst/>
              <a:latin typeface="Meiryo UI" panose="020B0604030504040204" pitchFamily="50" charset="-128"/>
              <a:ea typeface="Meiryo UI" panose="020B0604030504040204" pitchFamily="50" charset="-128"/>
              <a:cs typeface="+mn-cs"/>
            </a:rPr>
            <a:t>（今後の方針）</a:t>
          </a:r>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r>
            <a:rPr kumimoji="1" lang="ja-JP" altLang="en-US" sz="1300">
              <a:solidFill>
                <a:schemeClr val="dk1"/>
              </a:solidFill>
              <a:effectLst/>
              <a:latin typeface="Meiryo UI" panose="020B0604030504040204" pitchFamily="50" charset="-128"/>
              <a:ea typeface="Meiryo UI" panose="020B0604030504040204" pitchFamily="50" charset="-128"/>
              <a:cs typeface="+mn-cs"/>
            </a:rPr>
            <a:t>きばいやんせ南九州市ふるさと基金：基金の使途に沿った事業の実施</a:t>
          </a:r>
        </a:p>
        <a:p>
          <a:r>
            <a:rPr kumimoji="1" lang="ja-JP" altLang="en-US" sz="1300">
              <a:solidFill>
                <a:schemeClr val="dk1"/>
              </a:solidFill>
              <a:effectLst/>
              <a:latin typeface="Meiryo UI" panose="020B0604030504040204" pitchFamily="50" charset="-128"/>
              <a:ea typeface="Meiryo UI" panose="020B0604030504040204" pitchFamily="50" charset="-128"/>
              <a:cs typeface="+mn-cs"/>
            </a:rPr>
            <a:t>平和基金：基金の使途に沿った事業実施のため計画的に積立予定</a:t>
          </a:r>
        </a:p>
        <a:p>
          <a:r>
            <a:rPr kumimoji="1" lang="ja-JP" altLang="en-US" sz="1300">
              <a:solidFill>
                <a:schemeClr val="dk1"/>
              </a:solidFill>
              <a:effectLst/>
              <a:latin typeface="Meiryo UI" panose="020B0604030504040204" pitchFamily="50" charset="-128"/>
              <a:ea typeface="Meiryo UI" panose="020B0604030504040204" pitchFamily="50" charset="-128"/>
              <a:cs typeface="+mn-cs"/>
            </a:rPr>
            <a:t>庁舎建設整備基金：令和</a:t>
          </a:r>
          <a:r>
            <a:rPr kumimoji="1" lang="en-US" altLang="ja-JP" sz="1300">
              <a:solidFill>
                <a:schemeClr val="dk1"/>
              </a:solidFill>
              <a:effectLst/>
              <a:latin typeface="Meiryo UI" panose="020B0604030504040204" pitchFamily="50" charset="-128"/>
              <a:ea typeface="Meiryo UI" panose="020B0604030504040204" pitchFamily="50" charset="-128"/>
              <a:cs typeface="+mn-cs"/>
            </a:rPr>
            <a:t>10</a:t>
          </a:r>
          <a:r>
            <a:rPr kumimoji="1" lang="ja-JP" altLang="en-US" sz="1300">
              <a:solidFill>
                <a:schemeClr val="dk1"/>
              </a:solidFill>
              <a:effectLst/>
              <a:latin typeface="Meiryo UI" panose="020B0604030504040204" pitchFamily="50" charset="-128"/>
              <a:ea typeface="Meiryo UI" panose="020B0604030504040204" pitchFamily="50" charset="-128"/>
              <a:cs typeface="+mn-cs"/>
            </a:rPr>
            <a:t>年に予定する市庁舎建設整備のため，毎年度計画的に積立予定</a:t>
          </a:r>
        </a:p>
        <a:p>
          <a:r>
            <a:rPr kumimoji="1" lang="ja-JP" altLang="en-US" sz="1300">
              <a:solidFill>
                <a:schemeClr val="dk1"/>
              </a:solidFill>
              <a:effectLst/>
              <a:latin typeface="Meiryo UI" panose="020B0604030504040204" pitchFamily="50" charset="-128"/>
              <a:ea typeface="Meiryo UI" panose="020B0604030504040204" pitchFamily="50" charset="-128"/>
              <a:cs typeface="+mn-cs"/>
            </a:rPr>
            <a:t>　</a:t>
          </a:r>
        </a:p>
        <a:p>
          <a:endParaRPr kumimoji="1" lang="ja-JP" altLang="en-US" sz="1300">
            <a:solidFill>
              <a:schemeClr val="dk1"/>
            </a:solidFill>
            <a:effectLst/>
            <a:latin typeface="Meiryo UI" panose="020B0604030504040204" pitchFamily="50" charset="-128"/>
            <a:ea typeface="Meiryo UI" panose="020B0604030504040204" pitchFamily="50" charset="-128"/>
            <a:cs typeface="+mn-cs"/>
          </a:endParaRPr>
        </a:p>
        <a:p>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eiryo UI" panose="020B0604030504040204" pitchFamily="50" charset="-128"/>
              <a:ea typeface="Meiryo UI" panose="020B0604030504040204" pitchFamily="50" charset="-128"/>
              <a:cs typeface="+mn-cs"/>
            </a:rPr>
            <a:t>（増減理由）</a:t>
          </a:r>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r>
            <a:rPr kumimoji="1" lang="ja-JP" altLang="en-US" sz="1300">
              <a:solidFill>
                <a:schemeClr val="dk1"/>
              </a:solidFill>
              <a:effectLst/>
              <a:latin typeface="Meiryo UI" panose="020B0604030504040204" pitchFamily="50" charset="-128"/>
              <a:ea typeface="Meiryo UI" panose="020B0604030504040204" pitchFamily="50" charset="-128"/>
              <a:cs typeface="+mn-cs"/>
            </a:rPr>
            <a:t>景気や社会情勢の動向による市民税（所得割・法人税割）等の変動</a:t>
          </a:r>
        </a:p>
        <a:p>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r>
            <a:rPr kumimoji="1" lang="ja-JP" altLang="en-US" sz="1300">
              <a:solidFill>
                <a:schemeClr val="dk1"/>
              </a:solidFill>
              <a:effectLst/>
              <a:latin typeface="Meiryo UI" panose="020B0604030504040204" pitchFamily="50" charset="-128"/>
              <a:ea typeface="Meiryo UI" panose="020B0604030504040204" pitchFamily="50" charset="-128"/>
              <a:cs typeface="+mn-cs"/>
            </a:rPr>
            <a:t>（今後の方針）</a:t>
          </a:r>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r>
            <a:rPr kumimoji="1" lang="ja-JP" altLang="en-US" sz="1300">
              <a:solidFill>
                <a:schemeClr val="dk1"/>
              </a:solidFill>
              <a:effectLst/>
              <a:latin typeface="Meiryo UI" panose="020B0604030504040204" pitchFamily="50" charset="-128"/>
              <a:ea typeface="Meiryo UI" panose="020B0604030504040204" pitchFamily="50" charset="-128"/>
              <a:cs typeface="+mn-cs"/>
            </a:rPr>
            <a:t>大規模事業や災害に備え，積立てを行う。</a:t>
          </a:r>
        </a:p>
        <a:p>
          <a:r>
            <a:rPr kumimoji="1" lang="ja-JP" altLang="en-US" sz="1300">
              <a:solidFill>
                <a:schemeClr val="dk1"/>
              </a:solidFill>
              <a:effectLst/>
              <a:latin typeface="Meiryo UI" panose="020B0604030504040204" pitchFamily="50" charset="-128"/>
              <a:ea typeface="Meiryo UI" panose="020B0604030504040204" pitchFamily="50" charset="-128"/>
              <a:cs typeface="+mn-cs"/>
            </a:rPr>
            <a:t>　</a:t>
          </a:r>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eiryo UI" panose="020B0604030504040204" pitchFamily="50" charset="-128"/>
              <a:ea typeface="Meiryo UI" panose="020B0604030504040204" pitchFamily="50" charset="-128"/>
              <a:cs typeface="+mn-cs"/>
            </a:rPr>
            <a:t>（増減理由）</a:t>
          </a:r>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r>
            <a:rPr kumimoji="1" lang="ja-JP" altLang="en-US" sz="1300">
              <a:solidFill>
                <a:schemeClr val="dk1"/>
              </a:solidFill>
              <a:effectLst/>
              <a:latin typeface="Meiryo UI" panose="020B0604030504040204" pitchFamily="50" charset="-128"/>
              <a:ea typeface="Meiryo UI" panose="020B0604030504040204" pitchFamily="50" charset="-128"/>
              <a:cs typeface="+mn-cs"/>
            </a:rPr>
            <a:t>基金利子積立てによる増加</a:t>
          </a:r>
        </a:p>
        <a:p>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r>
            <a:rPr kumimoji="1" lang="ja-JP" altLang="en-US" sz="1300">
              <a:solidFill>
                <a:schemeClr val="dk1"/>
              </a:solidFill>
              <a:effectLst/>
              <a:latin typeface="Meiryo UI" panose="020B0604030504040204" pitchFamily="50" charset="-128"/>
              <a:ea typeface="Meiryo UI" panose="020B0604030504040204" pitchFamily="50" charset="-128"/>
              <a:cs typeface="+mn-cs"/>
            </a:rPr>
            <a:t>（今後の方針）</a:t>
          </a:r>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r>
            <a:rPr kumimoji="1" lang="ja-JP" altLang="en-US" sz="1300">
              <a:solidFill>
                <a:schemeClr val="dk1"/>
              </a:solidFill>
              <a:effectLst/>
              <a:latin typeface="Meiryo UI" panose="020B0604030504040204" pitchFamily="50" charset="-128"/>
              <a:ea typeface="Meiryo UI" panose="020B0604030504040204" pitchFamily="50" charset="-128"/>
              <a:cs typeface="+mn-cs"/>
            </a:rPr>
            <a:t>市債の償還計画を踏まえ，積立てを行う。</a:t>
          </a:r>
        </a:p>
        <a:p>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a:p>
          <a:endParaRPr kumimoji="1" lang="en-US" altLang="ja-JP" sz="13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34,777
34,366
357.91
23,222,856
22,774,717
408,679
12,345,685
20,626,201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建設から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年以上経過した公共施設等が延床面積全体の半数を超えており，老朽化が著しく，類似団体内平均値より</a:t>
          </a:r>
          <a:r>
            <a:rPr kumimoji="1" lang="en-US" altLang="ja-JP" sz="1100">
              <a:latin typeface="ＭＳ Ｐゴシック" panose="020B0600070205080204" pitchFamily="50" charset="-128"/>
              <a:ea typeface="ＭＳ Ｐゴシック" panose="020B0600070205080204" pitchFamily="50" charset="-128"/>
            </a:rPr>
            <a:t>26.4</a:t>
          </a:r>
          <a:r>
            <a:rPr kumimoji="1" lang="ja-JP" altLang="en-US" sz="1100">
              <a:latin typeface="ＭＳ Ｐゴシック" panose="020B0600070205080204" pitchFamily="50" charset="-128"/>
              <a:ea typeface="ＭＳ Ｐゴシック" panose="020B0600070205080204" pitchFamily="50" charset="-128"/>
            </a:rPr>
            <a:t>％高くなっている。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当市では，令和３年度に南九州市公共施設等総合管理計画の見直しを予定しており，引き続き，公共施設等の適正な整備や更新，長寿命化を計画的に行い，将来の財政負担の軽減及び平準化を図っていく。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99822</xdr:rowOff>
    </xdr:from>
    <xdr:to>
      <xdr:col>23</xdr:col>
      <xdr:colOff>85090</xdr:colOff>
      <xdr:row>35</xdr:row>
      <xdr:rowOff>11557</xdr:rowOff>
    </xdr:to>
    <xdr:cxnSp macro="">
      <xdr:nvCxnSpPr>
        <xdr:cNvPr id="63" name="直線コネクタ 62"/>
        <xdr:cNvCxnSpPr/>
      </xdr:nvCxnSpPr>
      <xdr:spPr>
        <a:xfrm flipV="1">
          <a:off x="4760595" y="5671947"/>
          <a:ext cx="1270" cy="1111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4" name="有形固定資産減価償却率最小値テキスト"/>
        <xdr:cNvSpPr txBox="1"/>
      </xdr:nvSpPr>
      <xdr:spPr>
        <a:xfrm>
          <a:off x="4813300" y="678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5" name="直線コネクタ 64"/>
        <xdr:cNvCxnSpPr/>
      </xdr:nvCxnSpPr>
      <xdr:spPr>
        <a:xfrm>
          <a:off x="46736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46499</xdr:rowOff>
    </xdr:from>
    <xdr:ext cx="405111" cy="259045"/>
    <xdr:sp macro="" textlink="">
      <xdr:nvSpPr>
        <xdr:cNvPr id="66" name="有形固定資産減価償却率最大値テキスト"/>
        <xdr:cNvSpPr txBox="1"/>
      </xdr:nvSpPr>
      <xdr:spPr>
        <a:xfrm>
          <a:off x="4813300" y="5447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99822</xdr:rowOff>
    </xdr:from>
    <xdr:to>
      <xdr:col>23</xdr:col>
      <xdr:colOff>174625</xdr:colOff>
      <xdr:row>28</xdr:row>
      <xdr:rowOff>99822</xdr:rowOff>
    </xdr:to>
    <xdr:cxnSp macro="">
      <xdr:nvCxnSpPr>
        <xdr:cNvPr id="67" name="直線コネクタ 66"/>
        <xdr:cNvCxnSpPr/>
      </xdr:nvCxnSpPr>
      <xdr:spPr>
        <a:xfrm>
          <a:off x="4673600" y="567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99458</xdr:rowOff>
    </xdr:from>
    <xdr:ext cx="405111" cy="259045"/>
    <xdr:sp macro="" textlink="">
      <xdr:nvSpPr>
        <xdr:cNvPr id="68" name="有形固定資産減価償却率平均値テキスト"/>
        <xdr:cNvSpPr txBox="1"/>
      </xdr:nvSpPr>
      <xdr:spPr>
        <a:xfrm>
          <a:off x="4813300" y="601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9" name="フローチャート: 判断 68"/>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57150</xdr:rowOff>
    </xdr:from>
    <xdr:to>
      <xdr:col>19</xdr:col>
      <xdr:colOff>187325</xdr:colOff>
      <xdr:row>31</xdr:row>
      <xdr:rowOff>158750</xdr:rowOff>
    </xdr:to>
    <xdr:sp macro="" textlink="">
      <xdr:nvSpPr>
        <xdr:cNvPr id="70" name="フローチャート: 判断 69"/>
        <xdr:cNvSpPr/>
      </xdr:nvSpPr>
      <xdr:spPr>
        <a:xfrm>
          <a:off x="40005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26924</xdr:rowOff>
    </xdr:from>
    <xdr:to>
      <xdr:col>15</xdr:col>
      <xdr:colOff>187325</xdr:colOff>
      <xdr:row>31</xdr:row>
      <xdr:rowOff>128524</xdr:rowOff>
    </xdr:to>
    <xdr:sp macro="" textlink="">
      <xdr:nvSpPr>
        <xdr:cNvPr id="71" name="フローチャート: 判断 70"/>
        <xdr:cNvSpPr/>
      </xdr:nvSpPr>
      <xdr:spPr>
        <a:xfrm>
          <a:off x="3238500" y="611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144399</xdr:rowOff>
    </xdr:from>
    <xdr:to>
      <xdr:col>11</xdr:col>
      <xdr:colOff>187325</xdr:colOff>
      <xdr:row>31</xdr:row>
      <xdr:rowOff>74549</xdr:rowOff>
    </xdr:to>
    <xdr:sp macro="" textlink="">
      <xdr:nvSpPr>
        <xdr:cNvPr id="72" name="フローチャート: 判断 71"/>
        <xdr:cNvSpPr/>
      </xdr:nvSpPr>
      <xdr:spPr>
        <a:xfrm>
          <a:off x="2476500" y="605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80899</xdr:rowOff>
    </xdr:from>
    <xdr:to>
      <xdr:col>7</xdr:col>
      <xdr:colOff>187325</xdr:colOff>
      <xdr:row>32</xdr:row>
      <xdr:rowOff>11049</xdr:rowOff>
    </xdr:to>
    <xdr:sp macro="" textlink="">
      <xdr:nvSpPr>
        <xdr:cNvPr id="73" name="フローチャート: 判断 72"/>
        <xdr:cNvSpPr/>
      </xdr:nvSpPr>
      <xdr:spPr>
        <a:xfrm>
          <a:off x="1714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132207</xdr:rowOff>
    </xdr:from>
    <xdr:to>
      <xdr:col>23</xdr:col>
      <xdr:colOff>136525</xdr:colOff>
      <xdr:row>35</xdr:row>
      <xdr:rowOff>62357</xdr:rowOff>
    </xdr:to>
    <xdr:sp macro="" textlink="">
      <xdr:nvSpPr>
        <xdr:cNvPr id="79" name="楕円 78"/>
        <xdr:cNvSpPr/>
      </xdr:nvSpPr>
      <xdr:spPr>
        <a:xfrm>
          <a:off x="47117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47134</xdr:rowOff>
    </xdr:from>
    <xdr:ext cx="405111" cy="259045"/>
    <xdr:sp macro="" textlink="">
      <xdr:nvSpPr>
        <xdr:cNvPr id="80" name="有形固定資産減価償却率該当値テキスト"/>
        <xdr:cNvSpPr txBox="1"/>
      </xdr:nvSpPr>
      <xdr:spPr>
        <a:xfrm>
          <a:off x="4813300" y="6647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127889</xdr:rowOff>
    </xdr:from>
    <xdr:to>
      <xdr:col>19</xdr:col>
      <xdr:colOff>187325</xdr:colOff>
      <xdr:row>35</xdr:row>
      <xdr:rowOff>58039</xdr:rowOff>
    </xdr:to>
    <xdr:sp macro="" textlink="">
      <xdr:nvSpPr>
        <xdr:cNvPr id="81" name="楕円 80"/>
        <xdr:cNvSpPr/>
      </xdr:nvSpPr>
      <xdr:spPr>
        <a:xfrm>
          <a:off x="4000500" y="672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35</xdr:row>
      <xdr:rowOff>7239</xdr:rowOff>
    </xdr:from>
    <xdr:to>
      <xdr:col>23</xdr:col>
      <xdr:colOff>85725</xdr:colOff>
      <xdr:row>35</xdr:row>
      <xdr:rowOff>11557</xdr:rowOff>
    </xdr:to>
    <xdr:cxnSp macro="">
      <xdr:nvCxnSpPr>
        <xdr:cNvPr id="82" name="直線コネクタ 81"/>
        <xdr:cNvCxnSpPr/>
      </xdr:nvCxnSpPr>
      <xdr:spPr>
        <a:xfrm>
          <a:off x="4051300" y="6779514"/>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125730</xdr:rowOff>
    </xdr:from>
    <xdr:to>
      <xdr:col>15</xdr:col>
      <xdr:colOff>187325</xdr:colOff>
      <xdr:row>35</xdr:row>
      <xdr:rowOff>55880</xdr:rowOff>
    </xdr:to>
    <xdr:sp macro="" textlink="">
      <xdr:nvSpPr>
        <xdr:cNvPr id="83" name="楕円 82"/>
        <xdr:cNvSpPr/>
      </xdr:nvSpPr>
      <xdr:spPr>
        <a:xfrm>
          <a:off x="3238500" y="672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35</xdr:row>
      <xdr:rowOff>5080</xdr:rowOff>
    </xdr:from>
    <xdr:to>
      <xdr:col>19</xdr:col>
      <xdr:colOff>136525</xdr:colOff>
      <xdr:row>35</xdr:row>
      <xdr:rowOff>7239</xdr:rowOff>
    </xdr:to>
    <xdr:cxnSp macro="">
      <xdr:nvCxnSpPr>
        <xdr:cNvPr id="84" name="直線コネクタ 83"/>
        <xdr:cNvCxnSpPr/>
      </xdr:nvCxnSpPr>
      <xdr:spPr>
        <a:xfrm>
          <a:off x="3289300" y="6777355"/>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108458</xdr:rowOff>
    </xdr:from>
    <xdr:to>
      <xdr:col>11</xdr:col>
      <xdr:colOff>187325</xdr:colOff>
      <xdr:row>35</xdr:row>
      <xdr:rowOff>38608</xdr:rowOff>
    </xdr:to>
    <xdr:sp macro="" textlink="">
      <xdr:nvSpPr>
        <xdr:cNvPr id="85" name="楕円 84"/>
        <xdr:cNvSpPr/>
      </xdr:nvSpPr>
      <xdr:spPr>
        <a:xfrm>
          <a:off x="2476500" y="67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159258</xdr:rowOff>
    </xdr:from>
    <xdr:to>
      <xdr:col>15</xdr:col>
      <xdr:colOff>136525</xdr:colOff>
      <xdr:row>35</xdr:row>
      <xdr:rowOff>5080</xdr:rowOff>
    </xdr:to>
    <xdr:cxnSp macro="">
      <xdr:nvCxnSpPr>
        <xdr:cNvPr id="86" name="直線コネクタ 85"/>
        <xdr:cNvCxnSpPr/>
      </xdr:nvCxnSpPr>
      <xdr:spPr>
        <a:xfrm>
          <a:off x="2527300" y="6760083"/>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34</xdr:row>
      <xdr:rowOff>108458</xdr:rowOff>
    </xdr:from>
    <xdr:to>
      <xdr:col>7</xdr:col>
      <xdr:colOff>187325</xdr:colOff>
      <xdr:row>35</xdr:row>
      <xdr:rowOff>38608</xdr:rowOff>
    </xdr:to>
    <xdr:sp macro="" textlink="">
      <xdr:nvSpPr>
        <xdr:cNvPr id="87" name="楕円 86"/>
        <xdr:cNvSpPr/>
      </xdr:nvSpPr>
      <xdr:spPr>
        <a:xfrm>
          <a:off x="1714500" y="67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34</xdr:row>
      <xdr:rowOff>159258</xdr:rowOff>
    </xdr:from>
    <xdr:to>
      <xdr:col>11</xdr:col>
      <xdr:colOff>136525</xdr:colOff>
      <xdr:row>34</xdr:row>
      <xdr:rowOff>159258</xdr:rowOff>
    </xdr:to>
    <xdr:cxnSp macro="">
      <xdr:nvCxnSpPr>
        <xdr:cNvPr id="88" name="直線コネクタ 87"/>
        <xdr:cNvCxnSpPr/>
      </xdr:nvCxnSpPr>
      <xdr:spPr>
        <a:xfrm>
          <a:off x="1765300" y="676008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3827</xdr:rowOff>
    </xdr:from>
    <xdr:ext cx="405111" cy="259045"/>
    <xdr:sp macro="" textlink="">
      <xdr:nvSpPr>
        <xdr:cNvPr id="89" name="n_1aveValue有形固定資産減価償却率"/>
        <xdr:cNvSpPr txBox="1"/>
      </xdr:nvSpPr>
      <xdr:spPr>
        <a:xfrm>
          <a:off x="3836044" y="5918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145051</xdr:rowOff>
    </xdr:from>
    <xdr:ext cx="405111" cy="259045"/>
    <xdr:sp macro="" textlink="">
      <xdr:nvSpPr>
        <xdr:cNvPr id="90" name="n_2aveValue有形固定資産減価償却率"/>
        <xdr:cNvSpPr txBox="1"/>
      </xdr:nvSpPr>
      <xdr:spPr>
        <a:xfrm>
          <a:off x="3086744" y="588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91076</xdr:rowOff>
    </xdr:from>
    <xdr:ext cx="405111" cy="259045"/>
    <xdr:sp macro="" textlink="">
      <xdr:nvSpPr>
        <xdr:cNvPr id="91" name="n_3aveValue有形固定資産減価償却率"/>
        <xdr:cNvSpPr txBox="1"/>
      </xdr:nvSpPr>
      <xdr:spPr>
        <a:xfrm>
          <a:off x="2324744" y="5834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27576</xdr:rowOff>
    </xdr:from>
    <xdr:ext cx="405111" cy="259045"/>
    <xdr:sp macro="" textlink="">
      <xdr:nvSpPr>
        <xdr:cNvPr id="92" name="n_4aveValue有形固定資産減価償却率"/>
        <xdr:cNvSpPr txBox="1"/>
      </xdr:nvSpPr>
      <xdr:spPr>
        <a:xfrm>
          <a:off x="1562744" y="5942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49166</xdr:rowOff>
    </xdr:from>
    <xdr:ext cx="405111" cy="259045"/>
    <xdr:sp macro="" textlink="">
      <xdr:nvSpPr>
        <xdr:cNvPr id="93" name="n_1mainValue有形固定資産減価償却率"/>
        <xdr:cNvSpPr txBox="1"/>
      </xdr:nvSpPr>
      <xdr:spPr>
        <a:xfrm>
          <a:off x="3836044" y="682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47007</xdr:rowOff>
    </xdr:from>
    <xdr:ext cx="405111" cy="259045"/>
    <xdr:sp macro="" textlink="">
      <xdr:nvSpPr>
        <xdr:cNvPr id="94" name="n_2mainValue有形固定資産減価償却率"/>
        <xdr:cNvSpPr txBox="1"/>
      </xdr:nvSpPr>
      <xdr:spPr>
        <a:xfrm>
          <a:off x="3086744" y="681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35</xdr:row>
      <xdr:rowOff>29735</xdr:rowOff>
    </xdr:from>
    <xdr:ext cx="405111" cy="259045"/>
    <xdr:sp macro="" textlink="">
      <xdr:nvSpPr>
        <xdr:cNvPr id="95" name="n_3mainValue有形固定資産減価償却率"/>
        <xdr:cNvSpPr txBox="1"/>
      </xdr:nvSpPr>
      <xdr:spPr>
        <a:xfrm>
          <a:off x="2324744" y="68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35</xdr:row>
      <xdr:rowOff>29735</xdr:rowOff>
    </xdr:from>
    <xdr:ext cx="405111" cy="259045"/>
    <xdr:sp macro="" textlink="">
      <xdr:nvSpPr>
        <xdr:cNvPr id="96" name="n_4mainValue有形固定資産減価償却率"/>
        <xdr:cNvSpPr txBox="1"/>
      </xdr:nvSpPr>
      <xdr:spPr>
        <a:xfrm>
          <a:off x="1562744" y="68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市町村合併前に旧町で借り入れた地方債の償還終了が続き，また新規発行を抑制してきたことから，地方債現在高は対前年度</a:t>
          </a:r>
          <a:r>
            <a:rPr kumimoji="1" lang="en-US" altLang="ja-JP" sz="1100">
              <a:latin typeface="ＭＳ Ｐゴシック" panose="020B0600070205080204" pitchFamily="50" charset="-128"/>
              <a:ea typeface="ＭＳ Ｐゴシック" panose="020B0600070205080204" pitchFamily="50" charset="-128"/>
            </a:rPr>
            <a:t>431,554</a:t>
          </a:r>
          <a:r>
            <a:rPr kumimoji="1" lang="ja-JP" altLang="en-US" sz="1100">
              <a:latin typeface="ＭＳ Ｐゴシック" panose="020B0600070205080204" pitchFamily="50" charset="-128"/>
              <a:ea typeface="ＭＳ Ｐゴシック" panose="020B0600070205080204" pitchFamily="50" charset="-128"/>
            </a:rPr>
            <a:t>千円減となった。引き続き，歳入の確保に努めるとともに，人件費が債務償還比率を引き上げている要因になっているため，南九州市第３次定員適正化計画に基づき，本庁方式への移行や定年延長制度の導入等を考慮しながら，令和９年度までに職員数を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年度比で</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人の削減に努める。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148978</xdr:rowOff>
    </xdr:from>
    <xdr:to>
      <xdr:col>76</xdr:col>
      <xdr:colOff>21589</xdr:colOff>
      <xdr:row>35</xdr:row>
      <xdr:rowOff>50779</xdr:rowOff>
    </xdr:to>
    <xdr:cxnSp macro="">
      <xdr:nvCxnSpPr>
        <xdr:cNvPr id="125" name="直線コネクタ 124"/>
        <xdr:cNvCxnSpPr/>
      </xdr:nvCxnSpPr>
      <xdr:spPr>
        <a:xfrm flipV="1">
          <a:off x="14793595" y="5378203"/>
          <a:ext cx="1269" cy="144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54606</xdr:rowOff>
    </xdr:from>
    <xdr:ext cx="560923" cy="259045"/>
    <xdr:sp macro="" textlink="">
      <xdr:nvSpPr>
        <xdr:cNvPr id="126" name="債務償還比率最小値テキスト"/>
        <xdr:cNvSpPr txBox="1"/>
      </xdr:nvSpPr>
      <xdr:spPr>
        <a:xfrm>
          <a:off x="14846300" y="68268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50779</xdr:rowOff>
    </xdr:from>
    <xdr:to>
      <xdr:col>76</xdr:col>
      <xdr:colOff>111125</xdr:colOff>
      <xdr:row>35</xdr:row>
      <xdr:rowOff>50779</xdr:rowOff>
    </xdr:to>
    <xdr:cxnSp macro="">
      <xdr:nvCxnSpPr>
        <xdr:cNvPr id="127" name="直線コネクタ 126"/>
        <xdr:cNvCxnSpPr/>
      </xdr:nvCxnSpPr>
      <xdr:spPr>
        <a:xfrm>
          <a:off x="14706600" y="6823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95655</xdr:rowOff>
    </xdr:from>
    <xdr:ext cx="405111" cy="259045"/>
    <xdr:sp macro="" textlink="">
      <xdr:nvSpPr>
        <xdr:cNvPr id="128" name="債務償還比率最大値テキスト"/>
        <xdr:cNvSpPr txBox="1"/>
      </xdr:nvSpPr>
      <xdr:spPr>
        <a:xfrm>
          <a:off x="14846300" y="515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148978</xdr:rowOff>
    </xdr:from>
    <xdr:to>
      <xdr:col>76</xdr:col>
      <xdr:colOff>111125</xdr:colOff>
      <xdr:row>26</xdr:row>
      <xdr:rowOff>148978</xdr:rowOff>
    </xdr:to>
    <xdr:cxnSp macro="">
      <xdr:nvCxnSpPr>
        <xdr:cNvPr id="129" name="直線コネクタ 128"/>
        <xdr:cNvCxnSpPr/>
      </xdr:nvCxnSpPr>
      <xdr:spPr>
        <a:xfrm>
          <a:off x="14706600" y="537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53858</xdr:rowOff>
    </xdr:from>
    <xdr:ext cx="469744" cy="259045"/>
    <xdr:sp macro="" textlink="">
      <xdr:nvSpPr>
        <xdr:cNvPr id="130" name="債務償還比率平均値テキスト"/>
        <xdr:cNvSpPr txBox="1"/>
      </xdr:nvSpPr>
      <xdr:spPr>
        <a:xfrm>
          <a:off x="14846300" y="596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75431</xdr:rowOff>
    </xdr:from>
    <xdr:to>
      <xdr:col>76</xdr:col>
      <xdr:colOff>73025</xdr:colOff>
      <xdr:row>31</xdr:row>
      <xdr:rowOff>5581</xdr:rowOff>
    </xdr:to>
    <xdr:sp macro="" textlink="">
      <xdr:nvSpPr>
        <xdr:cNvPr id="131" name="フローチャート: 判断 130"/>
        <xdr:cNvSpPr/>
      </xdr:nvSpPr>
      <xdr:spPr>
        <a:xfrm>
          <a:off x="14744700" y="599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48923</xdr:rowOff>
    </xdr:from>
    <xdr:to>
      <xdr:col>72</xdr:col>
      <xdr:colOff>123825</xdr:colOff>
      <xdr:row>30</xdr:row>
      <xdr:rowOff>150523</xdr:rowOff>
    </xdr:to>
    <xdr:sp macro="" textlink="">
      <xdr:nvSpPr>
        <xdr:cNvPr id="132" name="フローチャート: 判断 131"/>
        <xdr:cNvSpPr/>
      </xdr:nvSpPr>
      <xdr:spPr>
        <a:xfrm>
          <a:off x="14033500" y="596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32731</xdr:rowOff>
    </xdr:from>
    <xdr:to>
      <xdr:col>68</xdr:col>
      <xdr:colOff>123825</xdr:colOff>
      <xdr:row>30</xdr:row>
      <xdr:rowOff>134331</xdr:rowOff>
    </xdr:to>
    <xdr:sp macro="" textlink="">
      <xdr:nvSpPr>
        <xdr:cNvPr id="133" name="フローチャート: 判断 132"/>
        <xdr:cNvSpPr/>
      </xdr:nvSpPr>
      <xdr:spPr>
        <a:xfrm>
          <a:off x="13271500" y="59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16058</xdr:rowOff>
    </xdr:from>
    <xdr:to>
      <xdr:col>64</xdr:col>
      <xdr:colOff>123825</xdr:colOff>
      <xdr:row>30</xdr:row>
      <xdr:rowOff>117658</xdr:rowOff>
    </xdr:to>
    <xdr:sp macro="" textlink="">
      <xdr:nvSpPr>
        <xdr:cNvPr id="134" name="フローチャート: 判断 133"/>
        <xdr:cNvSpPr/>
      </xdr:nvSpPr>
      <xdr:spPr>
        <a:xfrm>
          <a:off x="12509500" y="59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21936</xdr:rowOff>
    </xdr:from>
    <xdr:to>
      <xdr:col>60</xdr:col>
      <xdr:colOff>123825</xdr:colOff>
      <xdr:row>30</xdr:row>
      <xdr:rowOff>123536</xdr:rowOff>
    </xdr:to>
    <xdr:sp macro="" textlink="">
      <xdr:nvSpPr>
        <xdr:cNvPr id="135" name="フローチャート: 判断 134"/>
        <xdr:cNvSpPr/>
      </xdr:nvSpPr>
      <xdr:spPr>
        <a:xfrm>
          <a:off x="11747500" y="593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41127</xdr:rowOff>
    </xdr:from>
    <xdr:to>
      <xdr:col>76</xdr:col>
      <xdr:colOff>73025</xdr:colOff>
      <xdr:row>30</xdr:row>
      <xdr:rowOff>142727</xdr:rowOff>
    </xdr:to>
    <xdr:sp macro="" textlink="">
      <xdr:nvSpPr>
        <xdr:cNvPr id="141" name="楕円 140"/>
        <xdr:cNvSpPr/>
      </xdr:nvSpPr>
      <xdr:spPr>
        <a:xfrm>
          <a:off x="14744700" y="595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64004</xdr:rowOff>
    </xdr:from>
    <xdr:ext cx="469744" cy="259045"/>
    <xdr:sp macro="" textlink="">
      <xdr:nvSpPr>
        <xdr:cNvPr id="142" name="債務償還比率該当値テキスト"/>
        <xdr:cNvSpPr txBox="1"/>
      </xdr:nvSpPr>
      <xdr:spPr>
        <a:xfrm>
          <a:off x="14846300" y="580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51202</xdr:rowOff>
    </xdr:from>
    <xdr:to>
      <xdr:col>72</xdr:col>
      <xdr:colOff>123825</xdr:colOff>
      <xdr:row>30</xdr:row>
      <xdr:rowOff>152802</xdr:rowOff>
    </xdr:to>
    <xdr:sp macro="" textlink="">
      <xdr:nvSpPr>
        <xdr:cNvPr id="143" name="楕円 142"/>
        <xdr:cNvSpPr/>
      </xdr:nvSpPr>
      <xdr:spPr>
        <a:xfrm>
          <a:off x="14033500" y="596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91927</xdr:rowOff>
    </xdr:from>
    <xdr:to>
      <xdr:col>76</xdr:col>
      <xdr:colOff>22225</xdr:colOff>
      <xdr:row>30</xdr:row>
      <xdr:rowOff>102002</xdr:rowOff>
    </xdr:to>
    <xdr:cxnSp macro="">
      <xdr:nvCxnSpPr>
        <xdr:cNvPr id="144" name="直線コネクタ 143"/>
        <xdr:cNvCxnSpPr/>
      </xdr:nvCxnSpPr>
      <xdr:spPr>
        <a:xfrm flipV="1">
          <a:off x="14084300" y="6006952"/>
          <a:ext cx="711200" cy="1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82148</xdr:rowOff>
    </xdr:from>
    <xdr:to>
      <xdr:col>68</xdr:col>
      <xdr:colOff>123825</xdr:colOff>
      <xdr:row>31</xdr:row>
      <xdr:rowOff>12298</xdr:rowOff>
    </xdr:to>
    <xdr:sp macro="" textlink="">
      <xdr:nvSpPr>
        <xdr:cNvPr id="145" name="楕円 144"/>
        <xdr:cNvSpPr/>
      </xdr:nvSpPr>
      <xdr:spPr>
        <a:xfrm>
          <a:off x="13271500" y="599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102002</xdr:rowOff>
    </xdr:from>
    <xdr:to>
      <xdr:col>72</xdr:col>
      <xdr:colOff>73025</xdr:colOff>
      <xdr:row>30</xdr:row>
      <xdr:rowOff>132948</xdr:rowOff>
    </xdr:to>
    <xdr:cxnSp macro="">
      <xdr:nvCxnSpPr>
        <xdr:cNvPr id="146" name="直線コネクタ 145"/>
        <xdr:cNvCxnSpPr/>
      </xdr:nvCxnSpPr>
      <xdr:spPr>
        <a:xfrm flipV="1">
          <a:off x="13322300" y="6017027"/>
          <a:ext cx="762000" cy="3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126647</xdr:rowOff>
    </xdr:from>
    <xdr:to>
      <xdr:col>64</xdr:col>
      <xdr:colOff>123825</xdr:colOff>
      <xdr:row>31</xdr:row>
      <xdr:rowOff>56797</xdr:rowOff>
    </xdr:to>
    <xdr:sp macro="" textlink="">
      <xdr:nvSpPr>
        <xdr:cNvPr id="147" name="楕円 146"/>
        <xdr:cNvSpPr/>
      </xdr:nvSpPr>
      <xdr:spPr>
        <a:xfrm>
          <a:off x="12509500" y="60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132948</xdr:rowOff>
    </xdr:from>
    <xdr:to>
      <xdr:col>68</xdr:col>
      <xdr:colOff>73025</xdr:colOff>
      <xdr:row>31</xdr:row>
      <xdr:rowOff>5997</xdr:rowOff>
    </xdr:to>
    <xdr:cxnSp macro="">
      <xdr:nvCxnSpPr>
        <xdr:cNvPr id="148" name="直線コネクタ 147"/>
        <xdr:cNvCxnSpPr/>
      </xdr:nvCxnSpPr>
      <xdr:spPr>
        <a:xfrm flipV="1">
          <a:off x="12560300" y="6047973"/>
          <a:ext cx="762000" cy="4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44965</xdr:rowOff>
    </xdr:from>
    <xdr:to>
      <xdr:col>60</xdr:col>
      <xdr:colOff>123825</xdr:colOff>
      <xdr:row>30</xdr:row>
      <xdr:rowOff>146565</xdr:rowOff>
    </xdr:to>
    <xdr:sp macro="" textlink="">
      <xdr:nvSpPr>
        <xdr:cNvPr id="149" name="楕円 148"/>
        <xdr:cNvSpPr/>
      </xdr:nvSpPr>
      <xdr:spPr>
        <a:xfrm>
          <a:off x="11747500" y="595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95765</xdr:rowOff>
    </xdr:from>
    <xdr:to>
      <xdr:col>64</xdr:col>
      <xdr:colOff>73025</xdr:colOff>
      <xdr:row>31</xdr:row>
      <xdr:rowOff>5997</xdr:rowOff>
    </xdr:to>
    <xdr:cxnSp macro="">
      <xdr:nvCxnSpPr>
        <xdr:cNvPr id="150" name="直線コネクタ 149"/>
        <xdr:cNvCxnSpPr/>
      </xdr:nvCxnSpPr>
      <xdr:spPr>
        <a:xfrm>
          <a:off x="11798300" y="6010790"/>
          <a:ext cx="762000" cy="8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167050</xdr:rowOff>
    </xdr:from>
    <xdr:ext cx="469744" cy="259045"/>
    <xdr:sp macro="" textlink="">
      <xdr:nvSpPr>
        <xdr:cNvPr id="151" name="n_1aveValue債務償還比率"/>
        <xdr:cNvSpPr txBox="1"/>
      </xdr:nvSpPr>
      <xdr:spPr>
        <a:xfrm>
          <a:off x="13836727" y="573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150858</xdr:rowOff>
    </xdr:from>
    <xdr:ext cx="469744" cy="259045"/>
    <xdr:sp macro="" textlink="">
      <xdr:nvSpPr>
        <xdr:cNvPr id="152" name="n_2aveValue債務償還比率"/>
        <xdr:cNvSpPr txBox="1"/>
      </xdr:nvSpPr>
      <xdr:spPr>
        <a:xfrm>
          <a:off x="13087427" y="572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134185</xdr:rowOff>
    </xdr:from>
    <xdr:ext cx="469744" cy="259045"/>
    <xdr:sp macro="" textlink="">
      <xdr:nvSpPr>
        <xdr:cNvPr id="153" name="n_3aveValue債務償還比率"/>
        <xdr:cNvSpPr txBox="1"/>
      </xdr:nvSpPr>
      <xdr:spPr>
        <a:xfrm>
          <a:off x="12325427" y="570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140063</xdr:rowOff>
    </xdr:from>
    <xdr:ext cx="469744" cy="259045"/>
    <xdr:sp macro="" textlink="">
      <xdr:nvSpPr>
        <xdr:cNvPr id="154" name="n_4aveValue債務償還比率"/>
        <xdr:cNvSpPr txBox="1"/>
      </xdr:nvSpPr>
      <xdr:spPr>
        <a:xfrm>
          <a:off x="11563427" y="571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143929</xdr:rowOff>
    </xdr:from>
    <xdr:ext cx="469744" cy="259045"/>
    <xdr:sp macro="" textlink="">
      <xdr:nvSpPr>
        <xdr:cNvPr id="155" name="n_1mainValue債務償還比率"/>
        <xdr:cNvSpPr txBox="1"/>
      </xdr:nvSpPr>
      <xdr:spPr>
        <a:xfrm>
          <a:off x="13836727" y="605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3425</xdr:rowOff>
    </xdr:from>
    <xdr:ext cx="469744" cy="259045"/>
    <xdr:sp macro="" textlink="">
      <xdr:nvSpPr>
        <xdr:cNvPr id="156" name="n_2mainValue債務償還比率"/>
        <xdr:cNvSpPr txBox="1"/>
      </xdr:nvSpPr>
      <xdr:spPr>
        <a:xfrm>
          <a:off x="13087427" y="608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47924</xdr:rowOff>
    </xdr:from>
    <xdr:ext cx="469744" cy="259045"/>
    <xdr:sp macro="" textlink="">
      <xdr:nvSpPr>
        <xdr:cNvPr id="157" name="n_3mainValue債務償還比率"/>
        <xdr:cNvSpPr txBox="1"/>
      </xdr:nvSpPr>
      <xdr:spPr>
        <a:xfrm>
          <a:off x="12325427" y="613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137692</xdr:rowOff>
    </xdr:from>
    <xdr:ext cx="469744" cy="259045"/>
    <xdr:sp macro="" textlink="">
      <xdr:nvSpPr>
        <xdr:cNvPr id="158" name="n_4mainValue債務償還比率"/>
        <xdr:cNvSpPr txBox="1"/>
      </xdr:nvSpPr>
      <xdr:spPr>
        <a:xfrm>
          <a:off x="11563427" y="605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34,777
34,366
357.91
23,222,856
22,774,717
408,679
12,345,685
20,626,201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0</xdr:rowOff>
    </xdr:from>
    <xdr:to>
      <xdr:col>24</xdr:col>
      <xdr:colOff>62865</xdr:colOff>
      <xdr:row>41</xdr:row>
      <xdr:rowOff>74295</xdr:rowOff>
    </xdr:to>
    <xdr:cxnSp macro="">
      <xdr:nvCxnSpPr>
        <xdr:cNvPr id="57" name="直線コネクタ 56"/>
        <xdr:cNvCxnSpPr/>
      </xdr:nvCxnSpPr>
      <xdr:spPr>
        <a:xfrm flipV="1">
          <a:off x="4634865" y="582930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8" name="【道路】&#10;有形固定資産減価償却率最小値テキスト"/>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9" name="直線コネクタ 58"/>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118127</xdr:rowOff>
    </xdr:from>
    <xdr:ext cx="405111" cy="259045"/>
    <xdr:sp macro="" textlink="">
      <xdr:nvSpPr>
        <xdr:cNvPr id="60" name="【道路】&#10;有形固定資産減価償却率最大値テキスト"/>
        <xdr:cNvSpPr txBox="1"/>
      </xdr:nvSpPr>
      <xdr:spPr>
        <a:xfrm>
          <a:off x="46736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0</xdr:rowOff>
    </xdr:from>
    <xdr:to>
      <xdr:col>24</xdr:col>
      <xdr:colOff>152400</xdr:colOff>
      <xdr:row>34</xdr:row>
      <xdr:rowOff>0</xdr:rowOff>
    </xdr:to>
    <xdr:cxnSp macro="">
      <xdr:nvCxnSpPr>
        <xdr:cNvPr id="61" name="直線コネクタ 60"/>
        <xdr:cNvCxnSpPr/>
      </xdr:nvCxnSpPr>
      <xdr:spPr>
        <a:xfrm>
          <a:off x="4546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65422</xdr:rowOff>
    </xdr:from>
    <xdr:ext cx="405111" cy="259045"/>
    <xdr:sp macro="" textlink="">
      <xdr:nvSpPr>
        <xdr:cNvPr id="62" name="【道路】&#10;有形固定資産減価償却率平均値テキスト"/>
        <xdr:cNvSpPr txBox="1"/>
      </xdr:nvSpPr>
      <xdr:spPr>
        <a:xfrm>
          <a:off x="4673600" y="623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42545</xdr:rowOff>
    </xdr:from>
    <xdr:to>
      <xdr:col>24</xdr:col>
      <xdr:colOff>114300</xdr:colOff>
      <xdr:row>37</xdr:row>
      <xdr:rowOff>144145</xdr:rowOff>
    </xdr:to>
    <xdr:sp macro="" textlink="">
      <xdr:nvSpPr>
        <xdr:cNvPr id="63" name="フローチャート: 判断 62"/>
        <xdr:cNvSpPr/>
      </xdr:nvSpPr>
      <xdr:spPr>
        <a:xfrm>
          <a:off x="45847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4445</xdr:rowOff>
    </xdr:from>
    <xdr:to>
      <xdr:col>20</xdr:col>
      <xdr:colOff>38100</xdr:colOff>
      <xdr:row>37</xdr:row>
      <xdr:rowOff>106045</xdr:rowOff>
    </xdr:to>
    <xdr:sp macro="" textlink="">
      <xdr:nvSpPr>
        <xdr:cNvPr id="64" name="フローチャート: 判断 63"/>
        <xdr:cNvSpPr/>
      </xdr:nvSpPr>
      <xdr:spPr>
        <a:xfrm>
          <a:off x="3746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135890</xdr:rowOff>
    </xdr:from>
    <xdr:to>
      <xdr:col>15</xdr:col>
      <xdr:colOff>101600</xdr:colOff>
      <xdr:row>37</xdr:row>
      <xdr:rowOff>66040</xdr:rowOff>
    </xdr:to>
    <xdr:sp macro="" textlink="">
      <xdr:nvSpPr>
        <xdr:cNvPr id="65" name="フローチャート: 判断 64"/>
        <xdr:cNvSpPr/>
      </xdr:nvSpPr>
      <xdr:spPr>
        <a:xfrm>
          <a:off x="2857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99695</xdr:rowOff>
    </xdr:from>
    <xdr:to>
      <xdr:col>10</xdr:col>
      <xdr:colOff>165100</xdr:colOff>
      <xdr:row>37</xdr:row>
      <xdr:rowOff>29845</xdr:rowOff>
    </xdr:to>
    <xdr:sp macro="" textlink="">
      <xdr:nvSpPr>
        <xdr:cNvPr id="66" name="フローチャート: 判断 65"/>
        <xdr:cNvSpPr/>
      </xdr:nvSpPr>
      <xdr:spPr>
        <a:xfrm>
          <a:off x="1968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118745</xdr:rowOff>
    </xdr:from>
    <xdr:to>
      <xdr:col>24</xdr:col>
      <xdr:colOff>114300</xdr:colOff>
      <xdr:row>41</xdr:row>
      <xdr:rowOff>48895</xdr:rowOff>
    </xdr:to>
    <xdr:sp macro="" textlink="">
      <xdr:nvSpPr>
        <xdr:cNvPr id="73" name="楕円 72"/>
        <xdr:cNvSpPr/>
      </xdr:nvSpPr>
      <xdr:spPr>
        <a:xfrm>
          <a:off x="45847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33672</xdr:rowOff>
    </xdr:from>
    <xdr:ext cx="405111" cy="259045"/>
    <xdr:sp macro="" textlink="">
      <xdr:nvSpPr>
        <xdr:cNvPr id="74" name="【道路】&#10;有形固定資産減価償却率該当値テキスト"/>
        <xdr:cNvSpPr txBox="1"/>
      </xdr:nvSpPr>
      <xdr:spPr>
        <a:xfrm>
          <a:off x="4673600" y="689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113030</xdr:rowOff>
    </xdr:from>
    <xdr:to>
      <xdr:col>20</xdr:col>
      <xdr:colOff>38100</xdr:colOff>
      <xdr:row>41</xdr:row>
      <xdr:rowOff>43180</xdr:rowOff>
    </xdr:to>
    <xdr:sp macro="" textlink="">
      <xdr:nvSpPr>
        <xdr:cNvPr id="75" name="楕円 74"/>
        <xdr:cNvSpPr/>
      </xdr:nvSpPr>
      <xdr:spPr>
        <a:xfrm>
          <a:off x="3746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163830</xdr:rowOff>
    </xdr:from>
    <xdr:to>
      <xdr:col>24</xdr:col>
      <xdr:colOff>63500</xdr:colOff>
      <xdr:row>40</xdr:row>
      <xdr:rowOff>169545</xdr:rowOff>
    </xdr:to>
    <xdr:cxnSp macro="">
      <xdr:nvCxnSpPr>
        <xdr:cNvPr id="76" name="直線コネクタ 75"/>
        <xdr:cNvCxnSpPr/>
      </xdr:nvCxnSpPr>
      <xdr:spPr>
        <a:xfrm>
          <a:off x="3797300" y="70218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107315</xdr:rowOff>
    </xdr:from>
    <xdr:to>
      <xdr:col>15</xdr:col>
      <xdr:colOff>101600</xdr:colOff>
      <xdr:row>41</xdr:row>
      <xdr:rowOff>37465</xdr:rowOff>
    </xdr:to>
    <xdr:sp macro="" textlink="">
      <xdr:nvSpPr>
        <xdr:cNvPr id="77" name="楕円 76"/>
        <xdr:cNvSpPr/>
      </xdr:nvSpPr>
      <xdr:spPr>
        <a:xfrm>
          <a:off x="2857500" y="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158115</xdr:rowOff>
    </xdr:from>
    <xdr:to>
      <xdr:col>19</xdr:col>
      <xdr:colOff>177800</xdr:colOff>
      <xdr:row>40</xdr:row>
      <xdr:rowOff>163830</xdr:rowOff>
    </xdr:to>
    <xdr:cxnSp macro="">
      <xdr:nvCxnSpPr>
        <xdr:cNvPr id="78" name="直線コネクタ 77"/>
        <xdr:cNvCxnSpPr/>
      </xdr:nvCxnSpPr>
      <xdr:spPr>
        <a:xfrm>
          <a:off x="2908300" y="70161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97790</xdr:rowOff>
    </xdr:from>
    <xdr:to>
      <xdr:col>10</xdr:col>
      <xdr:colOff>165100</xdr:colOff>
      <xdr:row>41</xdr:row>
      <xdr:rowOff>27940</xdr:rowOff>
    </xdr:to>
    <xdr:sp macro="" textlink="">
      <xdr:nvSpPr>
        <xdr:cNvPr id="79" name="楕円 78"/>
        <xdr:cNvSpPr/>
      </xdr:nvSpPr>
      <xdr:spPr>
        <a:xfrm>
          <a:off x="1968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148590</xdr:rowOff>
    </xdr:from>
    <xdr:to>
      <xdr:col>15</xdr:col>
      <xdr:colOff>50800</xdr:colOff>
      <xdr:row>40</xdr:row>
      <xdr:rowOff>158115</xdr:rowOff>
    </xdr:to>
    <xdr:cxnSp macro="">
      <xdr:nvCxnSpPr>
        <xdr:cNvPr id="80" name="直線コネクタ 79"/>
        <xdr:cNvCxnSpPr/>
      </xdr:nvCxnSpPr>
      <xdr:spPr>
        <a:xfrm>
          <a:off x="2019300" y="700659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97790</xdr:rowOff>
    </xdr:from>
    <xdr:to>
      <xdr:col>6</xdr:col>
      <xdr:colOff>38100</xdr:colOff>
      <xdr:row>41</xdr:row>
      <xdr:rowOff>27940</xdr:rowOff>
    </xdr:to>
    <xdr:sp macro="" textlink="">
      <xdr:nvSpPr>
        <xdr:cNvPr id="81" name="楕円 80"/>
        <xdr:cNvSpPr/>
      </xdr:nvSpPr>
      <xdr:spPr>
        <a:xfrm>
          <a:off x="1079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148590</xdr:rowOff>
    </xdr:from>
    <xdr:to>
      <xdr:col>10</xdr:col>
      <xdr:colOff>114300</xdr:colOff>
      <xdr:row>40</xdr:row>
      <xdr:rowOff>148590</xdr:rowOff>
    </xdr:to>
    <xdr:cxnSp macro="">
      <xdr:nvCxnSpPr>
        <xdr:cNvPr id="82" name="直線コネクタ 81"/>
        <xdr:cNvCxnSpPr/>
      </xdr:nvCxnSpPr>
      <xdr:spPr>
        <a:xfrm>
          <a:off x="1130300" y="7006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122572</xdr:rowOff>
    </xdr:from>
    <xdr:ext cx="405111" cy="259045"/>
    <xdr:sp macro="" textlink="">
      <xdr:nvSpPr>
        <xdr:cNvPr id="83" name="n_1aveValue【道路】&#10;有形固定資産減価償却率"/>
        <xdr:cNvSpPr txBox="1"/>
      </xdr:nvSpPr>
      <xdr:spPr>
        <a:xfrm>
          <a:off x="3582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82567</xdr:rowOff>
    </xdr:from>
    <xdr:ext cx="405111" cy="259045"/>
    <xdr:sp macro="" textlink="">
      <xdr:nvSpPr>
        <xdr:cNvPr id="84" name="n_2aveValue【道路】&#10;有形固定資産減価償却率"/>
        <xdr:cNvSpPr txBox="1"/>
      </xdr:nvSpPr>
      <xdr:spPr>
        <a:xfrm>
          <a:off x="2705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46372</xdr:rowOff>
    </xdr:from>
    <xdr:ext cx="405111" cy="259045"/>
    <xdr:sp macro="" textlink="">
      <xdr:nvSpPr>
        <xdr:cNvPr id="85" name="n_3aveValue【道路】&#10;有形固定資産減価償却率"/>
        <xdr:cNvSpPr txBox="1"/>
      </xdr:nvSpPr>
      <xdr:spPr>
        <a:xfrm>
          <a:off x="1816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13987</xdr:rowOff>
    </xdr:from>
    <xdr:ext cx="405111" cy="259045"/>
    <xdr:sp macro="" textlink="">
      <xdr:nvSpPr>
        <xdr:cNvPr id="86" name="n_4aveValue【道路】&#10;有形固定資産減価償却率"/>
        <xdr:cNvSpPr txBox="1"/>
      </xdr:nvSpPr>
      <xdr:spPr>
        <a:xfrm>
          <a:off x="927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34307</xdr:rowOff>
    </xdr:from>
    <xdr:ext cx="405111" cy="259045"/>
    <xdr:sp macro="" textlink="">
      <xdr:nvSpPr>
        <xdr:cNvPr id="87" name="n_1mainValue【道路】&#10;有形固定資産減価償却率"/>
        <xdr:cNvSpPr txBox="1"/>
      </xdr:nvSpPr>
      <xdr:spPr>
        <a:xfrm>
          <a:off x="3582044"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28592</xdr:rowOff>
    </xdr:from>
    <xdr:ext cx="405111" cy="259045"/>
    <xdr:sp macro="" textlink="">
      <xdr:nvSpPr>
        <xdr:cNvPr id="88" name="n_2mainValue【道路】&#10;有形固定資産減価償却率"/>
        <xdr:cNvSpPr txBox="1"/>
      </xdr:nvSpPr>
      <xdr:spPr>
        <a:xfrm>
          <a:off x="2705744"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19067</xdr:rowOff>
    </xdr:from>
    <xdr:ext cx="405111" cy="259045"/>
    <xdr:sp macro="" textlink="">
      <xdr:nvSpPr>
        <xdr:cNvPr id="89" name="n_3mainValue【道路】&#10;有形固定資産減価償却率"/>
        <xdr:cNvSpPr txBox="1"/>
      </xdr:nvSpPr>
      <xdr:spPr>
        <a:xfrm>
          <a:off x="1816744"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19067</xdr:rowOff>
    </xdr:from>
    <xdr:ext cx="405111" cy="259045"/>
    <xdr:sp macro="" textlink="">
      <xdr:nvSpPr>
        <xdr:cNvPr id="90" name="n_4mainValue【道路】&#10;有形固定資産減価償却率"/>
        <xdr:cNvSpPr txBox="1"/>
      </xdr:nvSpPr>
      <xdr:spPr>
        <a:xfrm>
          <a:off x="927744"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155162</xdr:rowOff>
    </xdr:from>
    <xdr:to>
      <xdr:col>54</xdr:col>
      <xdr:colOff>189865</xdr:colOff>
      <xdr:row>42</xdr:row>
      <xdr:rowOff>20079</xdr:rowOff>
    </xdr:to>
    <xdr:cxnSp macro="">
      <xdr:nvCxnSpPr>
        <xdr:cNvPr id="114" name="直線コネクタ 113"/>
        <xdr:cNvCxnSpPr/>
      </xdr:nvCxnSpPr>
      <xdr:spPr>
        <a:xfrm flipV="1">
          <a:off x="10476865" y="5813012"/>
          <a:ext cx="0" cy="1407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23906</xdr:rowOff>
    </xdr:from>
    <xdr:ext cx="469744" cy="259045"/>
    <xdr:sp macro="" textlink="">
      <xdr:nvSpPr>
        <xdr:cNvPr id="115" name="【道路】&#10;一人当たり延長最小値テキスト"/>
        <xdr:cNvSpPr txBox="1"/>
      </xdr:nvSpPr>
      <xdr:spPr>
        <a:xfrm>
          <a:off x="10515600" y="722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20079</xdr:rowOff>
    </xdr:from>
    <xdr:to>
      <xdr:col>55</xdr:col>
      <xdr:colOff>88900</xdr:colOff>
      <xdr:row>42</xdr:row>
      <xdr:rowOff>20079</xdr:rowOff>
    </xdr:to>
    <xdr:cxnSp macro="">
      <xdr:nvCxnSpPr>
        <xdr:cNvPr id="116" name="直線コネクタ 115"/>
        <xdr:cNvCxnSpPr/>
      </xdr:nvCxnSpPr>
      <xdr:spPr>
        <a:xfrm>
          <a:off x="10388600" y="722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101839</xdr:rowOff>
    </xdr:from>
    <xdr:ext cx="534377" cy="259045"/>
    <xdr:sp macro="" textlink="">
      <xdr:nvSpPr>
        <xdr:cNvPr id="117" name="【道路】&#10;一人当たり延長最大値テキスト"/>
        <xdr:cNvSpPr txBox="1"/>
      </xdr:nvSpPr>
      <xdr:spPr>
        <a:xfrm>
          <a:off x="10515600" y="55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155162</xdr:rowOff>
    </xdr:from>
    <xdr:to>
      <xdr:col>55</xdr:col>
      <xdr:colOff>88900</xdr:colOff>
      <xdr:row>33</xdr:row>
      <xdr:rowOff>155162</xdr:rowOff>
    </xdr:to>
    <xdr:cxnSp macro="">
      <xdr:nvCxnSpPr>
        <xdr:cNvPr id="118" name="直線コネクタ 117"/>
        <xdr:cNvCxnSpPr/>
      </xdr:nvCxnSpPr>
      <xdr:spPr>
        <a:xfrm>
          <a:off x="10388600" y="5813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71131</xdr:rowOff>
    </xdr:from>
    <xdr:ext cx="534377" cy="259045"/>
    <xdr:sp macro="" textlink="">
      <xdr:nvSpPr>
        <xdr:cNvPr id="119" name="【道路】&#10;一人当たり延長平均値テキスト"/>
        <xdr:cNvSpPr txBox="1"/>
      </xdr:nvSpPr>
      <xdr:spPr>
        <a:xfrm>
          <a:off x="10515600" y="6586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92704</xdr:rowOff>
    </xdr:from>
    <xdr:to>
      <xdr:col>55</xdr:col>
      <xdr:colOff>50800</xdr:colOff>
      <xdr:row>39</xdr:row>
      <xdr:rowOff>22854</xdr:rowOff>
    </xdr:to>
    <xdr:sp macro="" textlink="">
      <xdr:nvSpPr>
        <xdr:cNvPr id="120" name="フローチャート: 判断 119"/>
        <xdr:cNvSpPr/>
      </xdr:nvSpPr>
      <xdr:spPr>
        <a:xfrm>
          <a:off x="10426700" y="6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109658</xdr:rowOff>
    </xdr:from>
    <xdr:to>
      <xdr:col>50</xdr:col>
      <xdr:colOff>165100</xdr:colOff>
      <xdr:row>39</xdr:row>
      <xdr:rowOff>39808</xdr:rowOff>
    </xdr:to>
    <xdr:sp macro="" textlink="">
      <xdr:nvSpPr>
        <xdr:cNvPr id="121" name="フローチャート: 判断 120"/>
        <xdr:cNvSpPr/>
      </xdr:nvSpPr>
      <xdr:spPr>
        <a:xfrm>
          <a:off x="9588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132747</xdr:rowOff>
    </xdr:from>
    <xdr:to>
      <xdr:col>46</xdr:col>
      <xdr:colOff>38100</xdr:colOff>
      <xdr:row>39</xdr:row>
      <xdr:rowOff>62897</xdr:rowOff>
    </xdr:to>
    <xdr:sp macro="" textlink="">
      <xdr:nvSpPr>
        <xdr:cNvPr id="122" name="フローチャート: 判断 121"/>
        <xdr:cNvSpPr/>
      </xdr:nvSpPr>
      <xdr:spPr>
        <a:xfrm>
          <a:off x="8699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89427</xdr:rowOff>
    </xdr:from>
    <xdr:to>
      <xdr:col>41</xdr:col>
      <xdr:colOff>101600</xdr:colOff>
      <xdr:row>39</xdr:row>
      <xdr:rowOff>19577</xdr:rowOff>
    </xdr:to>
    <xdr:sp macro="" textlink="">
      <xdr:nvSpPr>
        <xdr:cNvPr id="123" name="フローチャート: 判断 122"/>
        <xdr:cNvSpPr/>
      </xdr:nvSpPr>
      <xdr:spPr>
        <a:xfrm>
          <a:off x="7810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125488</xdr:rowOff>
    </xdr:from>
    <xdr:to>
      <xdr:col>36</xdr:col>
      <xdr:colOff>165100</xdr:colOff>
      <xdr:row>39</xdr:row>
      <xdr:rowOff>55638</xdr:rowOff>
    </xdr:to>
    <xdr:sp macro="" textlink="">
      <xdr:nvSpPr>
        <xdr:cNvPr id="124" name="フローチャート: 判断 123"/>
        <xdr:cNvSpPr/>
      </xdr:nvSpPr>
      <xdr:spPr>
        <a:xfrm>
          <a:off x="6921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139662</xdr:rowOff>
    </xdr:from>
    <xdr:to>
      <xdr:col>55</xdr:col>
      <xdr:colOff>50800</xdr:colOff>
      <xdr:row>38</xdr:row>
      <xdr:rowOff>69812</xdr:rowOff>
    </xdr:to>
    <xdr:sp macro="" textlink="">
      <xdr:nvSpPr>
        <xdr:cNvPr id="130" name="楕円 129"/>
        <xdr:cNvSpPr/>
      </xdr:nvSpPr>
      <xdr:spPr>
        <a:xfrm>
          <a:off x="10426700" y="648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162539</xdr:rowOff>
    </xdr:from>
    <xdr:ext cx="534377" cy="259045"/>
    <xdr:sp macro="" textlink="">
      <xdr:nvSpPr>
        <xdr:cNvPr id="131" name="【道路】&#10;一人当たり延長該当値テキスト"/>
        <xdr:cNvSpPr txBox="1"/>
      </xdr:nvSpPr>
      <xdr:spPr>
        <a:xfrm>
          <a:off x="10515600" y="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9627</xdr:rowOff>
    </xdr:from>
    <xdr:to>
      <xdr:col>50</xdr:col>
      <xdr:colOff>165100</xdr:colOff>
      <xdr:row>37</xdr:row>
      <xdr:rowOff>111227</xdr:rowOff>
    </xdr:to>
    <xdr:sp macro="" textlink="">
      <xdr:nvSpPr>
        <xdr:cNvPr id="132" name="楕円 131"/>
        <xdr:cNvSpPr/>
      </xdr:nvSpPr>
      <xdr:spPr>
        <a:xfrm>
          <a:off x="9588500" y="635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60427</xdr:rowOff>
    </xdr:from>
    <xdr:to>
      <xdr:col>55</xdr:col>
      <xdr:colOff>0</xdr:colOff>
      <xdr:row>38</xdr:row>
      <xdr:rowOff>19012</xdr:rowOff>
    </xdr:to>
    <xdr:cxnSp macro="">
      <xdr:nvCxnSpPr>
        <xdr:cNvPr id="133" name="直線コネクタ 132"/>
        <xdr:cNvCxnSpPr/>
      </xdr:nvCxnSpPr>
      <xdr:spPr>
        <a:xfrm>
          <a:off x="9639300" y="6404077"/>
          <a:ext cx="838200" cy="13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25762</xdr:rowOff>
    </xdr:from>
    <xdr:to>
      <xdr:col>46</xdr:col>
      <xdr:colOff>38100</xdr:colOff>
      <xdr:row>37</xdr:row>
      <xdr:rowOff>127362</xdr:rowOff>
    </xdr:to>
    <xdr:sp macro="" textlink="">
      <xdr:nvSpPr>
        <xdr:cNvPr id="134" name="楕円 133"/>
        <xdr:cNvSpPr/>
      </xdr:nvSpPr>
      <xdr:spPr>
        <a:xfrm>
          <a:off x="8699500" y="636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60427</xdr:rowOff>
    </xdr:from>
    <xdr:to>
      <xdr:col>50</xdr:col>
      <xdr:colOff>114300</xdr:colOff>
      <xdr:row>37</xdr:row>
      <xdr:rowOff>76562</xdr:rowOff>
    </xdr:to>
    <xdr:cxnSp macro="">
      <xdr:nvCxnSpPr>
        <xdr:cNvPr id="135" name="直線コネクタ 134"/>
        <xdr:cNvCxnSpPr/>
      </xdr:nvCxnSpPr>
      <xdr:spPr>
        <a:xfrm flipV="1">
          <a:off x="8750300" y="6404077"/>
          <a:ext cx="889000" cy="1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39954</xdr:rowOff>
    </xdr:from>
    <xdr:to>
      <xdr:col>41</xdr:col>
      <xdr:colOff>101600</xdr:colOff>
      <xdr:row>37</xdr:row>
      <xdr:rowOff>141554</xdr:rowOff>
    </xdr:to>
    <xdr:sp macro="" textlink="">
      <xdr:nvSpPr>
        <xdr:cNvPr id="136" name="楕円 135"/>
        <xdr:cNvSpPr/>
      </xdr:nvSpPr>
      <xdr:spPr>
        <a:xfrm>
          <a:off x="7810500" y="63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76562</xdr:rowOff>
    </xdr:from>
    <xdr:to>
      <xdr:col>45</xdr:col>
      <xdr:colOff>177800</xdr:colOff>
      <xdr:row>37</xdr:row>
      <xdr:rowOff>90754</xdr:rowOff>
    </xdr:to>
    <xdr:cxnSp macro="">
      <xdr:nvCxnSpPr>
        <xdr:cNvPr id="137" name="直線コネクタ 136"/>
        <xdr:cNvCxnSpPr/>
      </xdr:nvCxnSpPr>
      <xdr:spPr>
        <a:xfrm flipV="1">
          <a:off x="7861300" y="6420212"/>
          <a:ext cx="889000"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54813</xdr:rowOff>
    </xdr:from>
    <xdr:to>
      <xdr:col>36</xdr:col>
      <xdr:colOff>165100</xdr:colOff>
      <xdr:row>37</xdr:row>
      <xdr:rowOff>156413</xdr:rowOff>
    </xdr:to>
    <xdr:sp macro="" textlink="">
      <xdr:nvSpPr>
        <xdr:cNvPr id="138" name="楕円 137"/>
        <xdr:cNvSpPr/>
      </xdr:nvSpPr>
      <xdr:spPr>
        <a:xfrm>
          <a:off x="6921500" y="63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90754</xdr:rowOff>
    </xdr:from>
    <xdr:to>
      <xdr:col>41</xdr:col>
      <xdr:colOff>50800</xdr:colOff>
      <xdr:row>37</xdr:row>
      <xdr:rowOff>105613</xdr:rowOff>
    </xdr:to>
    <xdr:cxnSp macro="">
      <xdr:nvCxnSpPr>
        <xdr:cNvPr id="139" name="直線コネクタ 138"/>
        <xdr:cNvCxnSpPr/>
      </xdr:nvCxnSpPr>
      <xdr:spPr>
        <a:xfrm flipV="1">
          <a:off x="6972300" y="6434404"/>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30935</xdr:rowOff>
    </xdr:from>
    <xdr:ext cx="534377" cy="259045"/>
    <xdr:sp macro="" textlink="">
      <xdr:nvSpPr>
        <xdr:cNvPr id="140" name="n_1aveValue【道路】&#10;一人当たり延長"/>
        <xdr:cNvSpPr txBox="1"/>
      </xdr:nvSpPr>
      <xdr:spPr>
        <a:xfrm>
          <a:off x="9359411" y="671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54024</xdr:rowOff>
    </xdr:from>
    <xdr:ext cx="534377" cy="259045"/>
    <xdr:sp macro="" textlink="">
      <xdr:nvSpPr>
        <xdr:cNvPr id="141" name="n_2aveValue【道路】&#10;一人当たり延長"/>
        <xdr:cNvSpPr txBox="1"/>
      </xdr:nvSpPr>
      <xdr:spPr>
        <a:xfrm>
          <a:off x="8483111" y="6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10704</xdr:rowOff>
    </xdr:from>
    <xdr:ext cx="534377" cy="259045"/>
    <xdr:sp macro="" textlink="">
      <xdr:nvSpPr>
        <xdr:cNvPr id="142" name="n_3aveValue【道路】&#10;一人当たり延長"/>
        <xdr:cNvSpPr txBox="1"/>
      </xdr:nvSpPr>
      <xdr:spPr>
        <a:xfrm>
          <a:off x="7594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46765</xdr:rowOff>
    </xdr:from>
    <xdr:ext cx="534377" cy="259045"/>
    <xdr:sp macro="" textlink="">
      <xdr:nvSpPr>
        <xdr:cNvPr id="143" name="n_4aveValue【道路】&#10;一人当たり延長"/>
        <xdr:cNvSpPr txBox="1"/>
      </xdr:nvSpPr>
      <xdr:spPr>
        <a:xfrm>
          <a:off x="6705111" y="67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127754</xdr:rowOff>
    </xdr:from>
    <xdr:ext cx="534377" cy="259045"/>
    <xdr:sp macro="" textlink="">
      <xdr:nvSpPr>
        <xdr:cNvPr id="144" name="n_1mainValue【道路】&#10;一人当たり延長"/>
        <xdr:cNvSpPr txBox="1"/>
      </xdr:nvSpPr>
      <xdr:spPr>
        <a:xfrm>
          <a:off x="9359411" y="612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143889</xdr:rowOff>
    </xdr:from>
    <xdr:ext cx="534377" cy="259045"/>
    <xdr:sp macro="" textlink="">
      <xdr:nvSpPr>
        <xdr:cNvPr id="145" name="n_2mainValue【道路】&#10;一人当たり延長"/>
        <xdr:cNvSpPr txBox="1"/>
      </xdr:nvSpPr>
      <xdr:spPr>
        <a:xfrm>
          <a:off x="8483111" y="61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158081</xdr:rowOff>
    </xdr:from>
    <xdr:ext cx="534377" cy="259045"/>
    <xdr:sp macro="" textlink="">
      <xdr:nvSpPr>
        <xdr:cNvPr id="146" name="n_3mainValue【道路】&#10;一人当たり延長"/>
        <xdr:cNvSpPr txBox="1"/>
      </xdr:nvSpPr>
      <xdr:spPr>
        <a:xfrm>
          <a:off x="7594111" y="615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1490</xdr:rowOff>
    </xdr:from>
    <xdr:ext cx="534377" cy="259045"/>
    <xdr:sp macro="" textlink="">
      <xdr:nvSpPr>
        <xdr:cNvPr id="147" name="n_4mainValue【道路】&#10;一人当たり延長"/>
        <xdr:cNvSpPr txBox="1"/>
      </xdr:nvSpPr>
      <xdr:spPr>
        <a:xfrm>
          <a:off x="6705111" y="617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xdr:rowOff>
    </xdr:from>
    <xdr:to>
      <xdr:col>24</xdr:col>
      <xdr:colOff>62865</xdr:colOff>
      <xdr:row>63</xdr:row>
      <xdr:rowOff>151856</xdr:rowOff>
    </xdr:to>
    <xdr:cxnSp macro="">
      <xdr:nvCxnSpPr>
        <xdr:cNvPr id="173" name="直線コネクタ 172"/>
        <xdr:cNvCxnSpPr/>
      </xdr:nvCxnSpPr>
      <xdr:spPr>
        <a:xfrm flipV="1">
          <a:off x="4634865" y="9607731"/>
          <a:ext cx="0" cy="134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155683</xdr:rowOff>
    </xdr:from>
    <xdr:ext cx="405111" cy="259045"/>
    <xdr:sp macro="" textlink="">
      <xdr:nvSpPr>
        <xdr:cNvPr id="174" name="【橋りょう・トンネル】&#10;有形固定資産減価償却率最小値テキスト"/>
        <xdr:cNvSpPr txBox="1"/>
      </xdr:nvSpPr>
      <xdr:spPr>
        <a:xfrm>
          <a:off x="4673600" y="109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151856</xdr:rowOff>
    </xdr:from>
    <xdr:to>
      <xdr:col>24</xdr:col>
      <xdr:colOff>152400</xdr:colOff>
      <xdr:row>63</xdr:row>
      <xdr:rowOff>151856</xdr:rowOff>
    </xdr:to>
    <xdr:cxnSp macro="">
      <xdr:nvCxnSpPr>
        <xdr:cNvPr id="175" name="直線コネクタ 174"/>
        <xdr:cNvCxnSpPr/>
      </xdr:nvCxnSpPr>
      <xdr:spPr>
        <a:xfrm>
          <a:off x="4546600" y="1095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124658</xdr:rowOff>
    </xdr:from>
    <xdr:ext cx="340478" cy="259045"/>
    <xdr:sp macro="" textlink="">
      <xdr:nvSpPr>
        <xdr:cNvPr id="176" name="【橋りょう・トンネル】&#10;有形固定資産減価償却率最大値テキスト"/>
        <xdr:cNvSpPr txBox="1"/>
      </xdr:nvSpPr>
      <xdr:spPr>
        <a:xfrm>
          <a:off x="4673600" y="938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xdr:rowOff>
    </xdr:from>
    <xdr:to>
      <xdr:col>24</xdr:col>
      <xdr:colOff>152400</xdr:colOff>
      <xdr:row>56</xdr:row>
      <xdr:rowOff>6531</xdr:rowOff>
    </xdr:to>
    <xdr:cxnSp macro="">
      <xdr:nvCxnSpPr>
        <xdr:cNvPr id="177" name="直線コネクタ 176"/>
        <xdr:cNvCxnSpPr/>
      </xdr:nvCxnSpPr>
      <xdr:spPr>
        <a:xfrm>
          <a:off x="4546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169653</xdr:rowOff>
    </xdr:from>
    <xdr:ext cx="405111" cy="259045"/>
    <xdr:sp macro="" textlink="">
      <xdr:nvSpPr>
        <xdr:cNvPr id="178" name="【橋りょう・トンネル】&#10;有形固定資産減価償却率平均値テキスト"/>
        <xdr:cNvSpPr txBox="1"/>
      </xdr:nvSpPr>
      <xdr:spPr>
        <a:xfrm>
          <a:off x="4673600" y="1028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146776</xdr:rowOff>
    </xdr:from>
    <xdr:to>
      <xdr:col>24</xdr:col>
      <xdr:colOff>114300</xdr:colOff>
      <xdr:row>61</xdr:row>
      <xdr:rowOff>76926</xdr:rowOff>
    </xdr:to>
    <xdr:sp macro="" textlink="">
      <xdr:nvSpPr>
        <xdr:cNvPr id="179" name="フローチャート: 判断 178"/>
        <xdr:cNvSpPr/>
      </xdr:nvSpPr>
      <xdr:spPr>
        <a:xfrm>
          <a:off x="4584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104322</xdr:rowOff>
    </xdr:from>
    <xdr:to>
      <xdr:col>20</xdr:col>
      <xdr:colOff>38100</xdr:colOff>
      <xdr:row>61</xdr:row>
      <xdr:rowOff>34472</xdr:rowOff>
    </xdr:to>
    <xdr:sp macro="" textlink="">
      <xdr:nvSpPr>
        <xdr:cNvPr id="180" name="フローチャート: 判断 179"/>
        <xdr:cNvSpPr/>
      </xdr:nvSpPr>
      <xdr:spPr>
        <a:xfrm>
          <a:off x="3746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107587</xdr:rowOff>
    </xdr:from>
    <xdr:to>
      <xdr:col>15</xdr:col>
      <xdr:colOff>101600</xdr:colOff>
      <xdr:row>61</xdr:row>
      <xdr:rowOff>37737</xdr:rowOff>
    </xdr:to>
    <xdr:sp macro="" textlink="">
      <xdr:nvSpPr>
        <xdr:cNvPr id="181" name="フローチャート: 判断 180"/>
        <xdr:cNvSpPr/>
      </xdr:nvSpPr>
      <xdr:spPr>
        <a:xfrm>
          <a:off x="2857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101056</xdr:rowOff>
    </xdr:from>
    <xdr:to>
      <xdr:col>24</xdr:col>
      <xdr:colOff>114300</xdr:colOff>
      <xdr:row>64</xdr:row>
      <xdr:rowOff>31206</xdr:rowOff>
    </xdr:to>
    <xdr:sp macro="" textlink="">
      <xdr:nvSpPr>
        <xdr:cNvPr id="189" name="楕円 188"/>
        <xdr:cNvSpPr/>
      </xdr:nvSpPr>
      <xdr:spPr>
        <a:xfrm>
          <a:off x="45847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15983</xdr:rowOff>
    </xdr:from>
    <xdr:ext cx="405111" cy="259045"/>
    <xdr:sp macro="" textlink="">
      <xdr:nvSpPr>
        <xdr:cNvPr id="190" name="【橋りょう・トンネル】&#10;有形固定資産減価償却率該当値テキスト"/>
        <xdr:cNvSpPr txBox="1"/>
      </xdr:nvSpPr>
      <xdr:spPr>
        <a:xfrm>
          <a:off x="4673600" y="10817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94524</xdr:rowOff>
    </xdr:from>
    <xdr:to>
      <xdr:col>20</xdr:col>
      <xdr:colOff>38100</xdr:colOff>
      <xdr:row>64</xdr:row>
      <xdr:rowOff>24674</xdr:rowOff>
    </xdr:to>
    <xdr:sp macro="" textlink="">
      <xdr:nvSpPr>
        <xdr:cNvPr id="191" name="楕円 190"/>
        <xdr:cNvSpPr/>
      </xdr:nvSpPr>
      <xdr:spPr>
        <a:xfrm>
          <a:off x="37465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145324</xdr:rowOff>
    </xdr:from>
    <xdr:to>
      <xdr:col>24</xdr:col>
      <xdr:colOff>63500</xdr:colOff>
      <xdr:row>63</xdr:row>
      <xdr:rowOff>151856</xdr:rowOff>
    </xdr:to>
    <xdr:cxnSp macro="">
      <xdr:nvCxnSpPr>
        <xdr:cNvPr id="192" name="直線コネクタ 191"/>
        <xdr:cNvCxnSpPr/>
      </xdr:nvCxnSpPr>
      <xdr:spPr>
        <a:xfrm>
          <a:off x="3797300" y="109466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109220</xdr:rowOff>
    </xdr:from>
    <xdr:to>
      <xdr:col>15</xdr:col>
      <xdr:colOff>101600</xdr:colOff>
      <xdr:row>64</xdr:row>
      <xdr:rowOff>39370</xdr:rowOff>
    </xdr:to>
    <xdr:sp macro="" textlink="">
      <xdr:nvSpPr>
        <xdr:cNvPr id="193" name="楕円 192"/>
        <xdr:cNvSpPr/>
      </xdr:nvSpPr>
      <xdr:spPr>
        <a:xfrm>
          <a:off x="2857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145324</xdr:rowOff>
    </xdr:from>
    <xdr:to>
      <xdr:col>19</xdr:col>
      <xdr:colOff>177800</xdr:colOff>
      <xdr:row>63</xdr:row>
      <xdr:rowOff>160020</xdr:rowOff>
    </xdr:to>
    <xdr:cxnSp macro="">
      <xdr:nvCxnSpPr>
        <xdr:cNvPr id="194" name="直線コネクタ 193"/>
        <xdr:cNvCxnSpPr/>
      </xdr:nvCxnSpPr>
      <xdr:spPr>
        <a:xfrm flipV="1">
          <a:off x="2908300" y="1094667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71665</xdr:rowOff>
    </xdr:from>
    <xdr:to>
      <xdr:col>10</xdr:col>
      <xdr:colOff>165100</xdr:colOff>
      <xdr:row>64</xdr:row>
      <xdr:rowOff>1815</xdr:rowOff>
    </xdr:to>
    <xdr:sp macro="" textlink="">
      <xdr:nvSpPr>
        <xdr:cNvPr id="195" name="楕円 194"/>
        <xdr:cNvSpPr/>
      </xdr:nvSpPr>
      <xdr:spPr>
        <a:xfrm>
          <a:off x="1968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122465</xdr:rowOff>
    </xdr:from>
    <xdr:to>
      <xdr:col>15</xdr:col>
      <xdr:colOff>50800</xdr:colOff>
      <xdr:row>63</xdr:row>
      <xdr:rowOff>160020</xdr:rowOff>
    </xdr:to>
    <xdr:cxnSp macro="">
      <xdr:nvCxnSpPr>
        <xdr:cNvPr id="196" name="直線コネクタ 195"/>
        <xdr:cNvCxnSpPr/>
      </xdr:nvCxnSpPr>
      <xdr:spPr>
        <a:xfrm>
          <a:off x="2019300" y="10923815"/>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71665</xdr:rowOff>
    </xdr:from>
    <xdr:to>
      <xdr:col>6</xdr:col>
      <xdr:colOff>38100</xdr:colOff>
      <xdr:row>64</xdr:row>
      <xdr:rowOff>1815</xdr:rowOff>
    </xdr:to>
    <xdr:sp macro="" textlink="">
      <xdr:nvSpPr>
        <xdr:cNvPr id="197" name="楕円 196"/>
        <xdr:cNvSpPr/>
      </xdr:nvSpPr>
      <xdr:spPr>
        <a:xfrm>
          <a:off x="1079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122465</xdr:rowOff>
    </xdr:from>
    <xdr:to>
      <xdr:col>10</xdr:col>
      <xdr:colOff>114300</xdr:colOff>
      <xdr:row>63</xdr:row>
      <xdr:rowOff>122465</xdr:rowOff>
    </xdr:to>
    <xdr:cxnSp macro="">
      <xdr:nvCxnSpPr>
        <xdr:cNvPr id="198" name="直線コネクタ 197"/>
        <xdr:cNvCxnSpPr/>
      </xdr:nvCxnSpPr>
      <xdr:spPr>
        <a:xfrm>
          <a:off x="1130300" y="10923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50999</xdr:rowOff>
    </xdr:from>
    <xdr:ext cx="405111" cy="259045"/>
    <xdr:sp macro="" textlink="">
      <xdr:nvSpPr>
        <xdr:cNvPr id="199" name="n_1aveValue【橋りょう・トンネル】&#10;有形固定資産減価償却率"/>
        <xdr:cNvSpPr txBox="1"/>
      </xdr:nvSpPr>
      <xdr:spPr>
        <a:xfrm>
          <a:off x="35820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54264</xdr:rowOff>
    </xdr:from>
    <xdr:ext cx="405111" cy="259045"/>
    <xdr:sp macro="" textlink="">
      <xdr:nvSpPr>
        <xdr:cNvPr id="200" name="n_2aveValue【橋りょう・トンネル】&#10;有形固定資産減価償却率"/>
        <xdr:cNvSpPr txBox="1"/>
      </xdr:nvSpPr>
      <xdr:spPr>
        <a:xfrm>
          <a:off x="2705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54264</xdr:rowOff>
    </xdr:from>
    <xdr:ext cx="405111" cy="259045"/>
    <xdr:sp macro="" textlink="">
      <xdr:nvSpPr>
        <xdr:cNvPr id="201" name="n_3aveValue【橋りょう・トンネル】&#10;有形固定資産減価償却率"/>
        <xdr:cNvSpPr txBox="1"/>
      </xdr:nvSpPr>
      <xdr:spPr>
        <a:xfrm>
          <a:off x="1816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54264</xdr:rowOff>
    </xdr:from>
    <xdr:ext cx="405111" cy="259045"/>
    <xdr:sp macro="" textlink="">
      <xdr:nvSpPr>
        <xdr:cNvPr id="202" name="n_4aveValue【橋りょう・トンネル】&#10;有形固定資産減価償却率"/>
        <xdr:cNvSpPr txBox="1"/>
      </xdr:nvSpPr>
      <xdr:spPr>
        <a:xfrm>
          <a:off x="927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15801</xdr:rowOff>
    </xdr:from>
    <xdr:ext cx="405111" cy="259045"/>
    <xdr:sp macro="" textlink="">
      <xdr:nvSpPr>
        <xdr:cNvPr id="203" name="n_1mainValue【橋りょう・トンネル】&#10;有形固定資産減価償却率"/>
        <xdr:cNvSpPr txBox="1"/>
      </xdr:nvSpPr>
      <xdr:spPr>
        <a:xfrm>
          <a:off x="3582044" y="1098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30497</xdr:rowOff>
    </xdr:from>
    <xdr:ext cx="405111" cy="259045"/>
    <xdr:sp macro="" textlink="">
      <xdr:nvSpPr>
        <xdr:cNvPr id="204" name="n_2mainValue【橋りょう・トンネル】&#10;有形固定資産減価償却率"/>
        <xdr:cNvSpPr txBox="1"/>
      </xdr:nvSpPr>
      <xdr:spPr>
        <a:xfrm>
          <a:off x="2705744"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164392</xdr:rowOff>
    </xdr:from>
    <xdr:ext cx="405111" cy="259045"/>
    <xdr:sp macro="" textlink="">
      <xdr:nvSpPr>
        <xdr:cNvPr id="205" name="n_3mainValue【橋りょう・トンネル】&#10;有形固定資産減価償却率"/>
        <xdr:cNvSpPr txBox="1"/>
      </xdr:nvSpPr>
      <xdr:spPr>
        <a:xfrm>
          <a:off x="1816744" y="1096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164392</xdr:rowOff>
    </xdr:from>
    <xdr:ext cx="405111" cy="259045"/>
    <xdr:sp macro="" textlink="">
      <xdr:nvSpPr>
        <xdr:cNvPr id="206" name="n_4mainValue【橋りょう・トンネル】&#10;有形固定資産減価償却率"/>
        <xdr:cNvSpPr txBox="1"/>
      </xdr:nvSpPr>
      <xdr:spPr>
        <a:xfrm>
          <a:off x="927744" y="1096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41781</xdr:rowOff>
    </xdr:from>
    <xdr:to>
      <xdr:col>54</xdr:col>
      <xdr:colOff>189865</xdr:colOff>
      <xdr:row>64</xdr:row>
      <xdr:rowOff>118168</xdr:rowOff>
    </xdr:to>
    <xdr:cxnSp macro="">
      <xdr:nvCxnSpPr>
        <xdr:cNvPr id="232" name="直線コネクタ 231"/>
        <xdr:cNvCxnSpPr/>
      </xdr:nvCxnSpPr>
      <xdr:spPr>
        <a:xfrm flipV="1">
          <a:off x="10476865" y="9471531"/>
          <a:ext cx="0" cy="1619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121995</xdr:rowOff>
    </xdr:from>
    <xdr:ext cx="534377" cy="259045"/>
    <xdr:sp macro="" textlink="">
      <xdr:nvSpPr>
        <xdr:cNvPr id="233" name="【橋りょう・トンネル】&#10;一人当たり有形固定資産（償却資産）額最小値テキスト"/>
        <xdr:cNvSpPr txBox="1"/>
      </xdr:nvSpPr>
      <xdr:spPr>
        <a:xfrm>
          <a:off x="10515600" y="1109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118168</xdr:rowOff>
    </xdr:from>
    <xdr:to>
      <xdr:col>55</xdr:col>
      <xdr:colOff>88900</xdr:colOff>
      <xdr:row>64</xdr:row>
      <xdr:rowOff>118168</xdr:rowOff>
    </xdr:to>
    <xdr:cxnSp macro="">
      <xdr:nvCxnSpPr>
        <xdr:cNvPr id="234" name="直線コネクタ 233"/>
        <xdr:cNvCxnSpPr/>
      </xdr:nvCxnSpPr>
      <xdr:spPr>
        <a:xfrm>
          <a:off x="10388600" y="1109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159908</xdr:rowOff>
    </xdr:from>
    <xdr:ext cx="690189" cy="259045"/>
    <xdr:sp macro="" textlink="">
      <xdr:nvSpPr>
        <xdr:cNvPr id="235" name="【橋りょう・トンネル】&#10;一人当たり有形固定資産（償却資産）額最大値テキスト"/>
        <xdr:cNvSpPr txBox="1"/>
      </xdr:nvSpPr>
      <xdr:spPr>
        <a:xfrm>
          <a:off x="10515600" y="9246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41781</xdr:rowOff>
    </xdr:from>
    <xdr:to>
      <xdr:col>55</xdr:col>
      <xdr:colOff>88900</xdr:colOff>
      <xdr:row>55</xdr:row>
      <xdr:rowOff>41781</xdr:rowOff>
    </xdr:to>
    <xdr:cxnSp macro="">
      <xdr:nvCxnSpPr>
        <xdr:cNvPr id="236" name="直線コネクタ 235"/>
        <xdr:cNvCxnSpPr/>
      </xdr:nvCxnSpPr>
      <xdr:spPr>
        <a:xfrm>
          <a:off x="10388600" y="947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84091</xdr:rowOff>
    </xdr:from>
    <xdr:ext cx="599010" cy="259045"/>
    <xdr:sp macro="" textlink="">
      <xdr:nvSpPr>
        <xdr:cNvPr id="237" name="【橋りょう・トンネル】&#10;一人当たり有形固定資産（償却資産）額平均値テキスト"/>
        <xdr:cNvSpPr txBox="1"/>
      </xdr:nvSpPr>
      <xdr:spPr>
        <a:xfrm>
          <a:off x="10515600" y="1054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61214</xdr:rowOff>
    </xdr:from>
    <xdr:to>
      <xdr:col>55</xdr:col>
      <xdr:colOff>50800</xdr:colOff>
      <xdr:row>62</xdr:row>
      <xdr:rowOff>162814</xdr:rowOff>
    </xdr:to>
    <xdr:sp macro="" textlink="">
      <xdr:nvSpPr>
        <xdr:cNvPr id="238" name="フローチャート: 判断 237"/>
        <xdr:cNvSpPr/>
      </xdr:nvSpPr>
      <xdr:spPr>
        <a:xfrm>
          <a:off x="104267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88289</xdr:rowOff>
    </xdr:from>
    <xdr:to>
      <xdr:col>50</xdr:col>
      <xdr:colOff>165100</xdr:colOff>
      <xdr:row>63</xdr:row>
      <xdr:rowOff>18439</xdr:rowOff>
    </xdr:to>
    <xdr:sp macro="" textlink="">
      <xdr:nvSpPr>
        <xdr:cNvPr id="239" name="フローチャート: 判断 238"/>
        <xdr:cNvSpPr/>
      </xdr:nvSpPr>
      <xdr:spPr>
        <a:xfrm>
          <a:off x="9588500" y="1071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122690</xdr:rowOff>
    </xdr:from>
    <xdr:to>
      <xdr:col>46</xdr:col>
      <xdr:colOff>38100</xdr:colOff>
      <xdr:row>63</xdr:row>
      <xdr:rowOff>52840</xdr:rowOff>
    </xdr:to>
    <xdr:sp macro="" textlink="">
      <xdr:nvSpPr>
        <xdr:cNvPr id="240" name="フローチャート: 判断 239"/>
        <xdr:cNvSpPr/>
      </xdr:nvSpPr>
      <xdr:spPr>
        <a:xfrm>
          <a:off x="8699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101497</xdr:rowOff>
    </xdr:from>
    <xdr:to>
      <xdr:col>41</xdr:col>
      <xdr:colOff>101600</xdr:colOff>
      <xdr:row>63</xdr:row>
      <xdr:rowOff>31647</xdr:rowOff>
    </xdr:to>
    <xdr:sp macro="" textlink="">
      <xdr:nvSpPr>
        <xdr:cNvPr id="241" name="フローチャート: 判断 240"/>
        <xdr:cNvSpPr/>
      </xdr:nvSpPr>
      <xdr:spPr>
        <a:xfrm>
          <a:off x="7810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126291</xdr:rowOff>
    </xdr:from>
    <xdr:to>
      <xdr:col>36</xdr:col>
      <xdr:colOff>165100</xdr:colOff>
      <xdr:row>63</xdr:row>
      <xdr:rowOff>56441</xdr:rowOff>
    </xdr:to>
    <xdr:sp macro="" textlink="">
      <xdr:nvSpPr>
        <xdr:cNvPr id="242" name="フローチャート: 判断 241"/>
        <xdr:cNvSpPr/>
      </xdr:nvSpPr>
      <xdr:spPr>
        <a:xfrm>
          <a:off x="6921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86196</xdr:rowOff>
    </xdr:from>
    <xdr:to>
      <xdr:col>55</xdr:col>
      <xdr:colOff>50800</xdr:colOff>
      <xdr:row>63</xdr:row>
      <xdr:rowOff>16346</xdr:rowOff>
    </xdr:to>
    <xdr:sp macro="" textlink="">
      <xdr:nvSpPr>
        <xdr:cNvPr id="248" name="楕円 247"/>
        <xdr:cNvSpPr/>
      </xdr:nvSpPr>
      <xdr:spPr>
        <a:xfrm>
          <a:off x="10426700" y="1071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64623</xdr:rowOff>
    </xdr:from>
    <xdr:ext cx="599010" cy="259045"/>
    <xdr:sp macro="" textlink="">
      <xdr:nvSpPr>
        <xdr:cNvPr id="249" name="【橋りょう・トンネル】&#10;一人当たり有形固定資産（償却資産）額該当値テキスト"/>
        <xdr:cNvSpPr txBox="1"/>
      </xdr:nvSpPr>
      <xdr:spPr>
        <a:xfrm>
          <a:off x="10515600" y="10694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94159</xdr:rowOff>
    </xdr:from>
    <xdr:to>
      <xdr:col>50</xdr:col>
      <xdr:colOff>165100</xdr:colOff>
      <xdr:row>63</xdr:row>
      <xdr:rowOff>24309</xdr:rowOff>
    </xdr:to>
    <xdr:sp macro="" textlink="">
      <xdr:nvSpPr>
        <xdr:cNvPr id="250" name="楕円 249"/>
        <xdr:cNvSpPr/>
      </xdr:nvSpPr>
      <xdr:spPr>
        <a:xfrm>
          <a:off x="9588500" y="1072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136996</xdr:rowOff>
    </xdr:from>
    <xdr:to>
      <xdr:col>55</xdr:col>
      <xdr:colOff>0</xdr:colOff>
      <xdr:row>62</xdr:row>
      <xdr:rowOff>144959</xdr:rowOff>
    </xdr:to>
    <xdr:cxnSp macro="">
      <xdr:nvCxnSpPr>
        <xdr:cNvPr id="251" name="直線コネクタ 250"/>
        <xdr:cNvCxnSpPr/>
      </xdr:nvCxnSpPr>
      <xdr:spPr>
        <a:xfrm flipV="1">
          <a:off x="9639300" y="10766896"/>
          <a:ext cx="8382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105805</xdr:rowOff>
    </xdr:from>
    <xdr:to>
      <xdr:col>46</xdr:col>
      <xdr:colOff>38100</xdr:colOff>
      <xdr:row>63</xdr:row>
      <xdr:rowOff>35955</xdr:rowOff>
    </xdr:to>
    <xdr:sp macro="" textlink="">
      <xdr:nvSpPr>
        <xdr:cNvPr id="252" name="楕円 251"/>
        <xdr:cNvSpPr/>
      </xdr:nvSpPr>
      <xdr:spPr>
        <a:xfrm>
          <a:off x="8699500" y="1073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144959</xdr:rowOff>
    </xdr:from>
    <xdr:to>
      <xdr:col>50</xdr:col>
      <xdr:colOff>114300</xdr:colOff>
      <xdr:row>62</xdr:row>
      <xdr:rowOff>156605</xdr:rowOff>
    </xdr:to>
    <xdr:cxnSp macro="">
      <xdr:nvCxnSpPr>
        <xdr:cNvPr id="253" name="直線コネクタ 252"/>
        <xdr:cNvCxnSpPr/>
      </xdr:nvCxnSpPr>
      <xdr:spPr>
        <a:xfrm flipV="1">
          <a:off x="8750300" y="10774859"/>
          <a:ext cx="889000" cy="1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111442</xdr:rowOff>
    </xdr:from>
    <xdr:to>
      <xdr:col>41</xdr:col>
      <xdr:colOff>101600</xdr:colOff>
      <xdr:row>63</xdr:row>
      <xdr:rowOff>41592</xdr:rowOff>
    </xdr:to>
    <xdr:sp macro="" textlink="">
      <xdr:nvSpPr>
        <xdr:cNvPr id="254" name="楕円 253"/>
        <xdr:cNvSpPr/>
      </xdr:nvSpPr>
      <xdr:spPr>
        <a:xfrm>
          <a:off x="7810500" y="1074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156605</xdr:rowOff>
    </xdr:from>
    <xdr:to>
      <xdr:col>45</xdr:col>
      <xdr:colOff>177800</xdr:colOff>
      <xdr:row>62</xdr:row>
      <xdr:rowOff>162242</xdr:rowOff>
    </xdr:to>
    <xdr:cxnSp macro="">
      <xdr:nvCxnSpPr>
        <xdr:cNvPr id="255" name="直線コネクタ 254"/>
        <xdr:cNvCxnSpPr/>
      </xdr:nvCxnSpPr>
      <xdr:spPr>
        <a:xfrm flipV="1">
          <a:off x="7861300" y="10786505"/>
          <a:ext cx="889000" cy="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117193</xdr:rowOff>
    </xdr:from>
    <xdr:to>
      <xdr:col>36</xdr:col>
      <xdr:colOff>165100</xdr:colOff>
      <xdr:row>63</xdr:row>
      <xdr:rowOff>47343</xdr:rowOff>
    </xdr:to>
    <xdr:sp macro="" textlink="">
      <xdr:nvSpPr>
        <xdr:cNvPr id="256" name="楕円 255"/>
        <xdr:cNvSpPr/>
      </xdr:nvSpPr>
      <xdr:spPr>
        <a:xfrm>
          <a:off x="6921500" y="1074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162242</xdr:rowOff>
    </xdr:from>
    <xdr:to>
      <xdr:col>41</xdr:col>
      <xdr:colOff>50800</xdr:colOff>
      <xdr:row>62</xdr:row>
      <xdr:rowOff>167993</xdr:rowOff>
    </xdr:to>
    <xdr:cxnSp macro="">
      <xdr:nvCxnSpPr>
        <xdr:cNvPr id="257" name="直線コネクタ 256"/>
        <xdr:cNvCxnSpPr/>
      </xdr:nvCxnSpPr>
      <xdr:spPr>
        <a:xfrm flipV="1">
          <a:off x="6972300" y="10792142"/>
          <a:ext cx="889000" cy="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34966</xdr:rowOff>
    </xdr:from>
    <xdr:ext cx="599010" cy="259045"/>
    <xdr:sp macro="" textlink="">
      <xdr:nvSpPr>
        <xdr:cNvPr id="258" name="n_1aveValue【橋りょう・トンネル】&#10;一人当たり有形固定資産（償却資産）額"/>
        <xdr:cNvSpPr txBox="1"/>
      </xdr:nvSpPr>
      <xdr:spPr>
        <a:xfrm>
          <a:off x="9327095" y="1049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43967</xdr:rowOff>
    </xdr:from>
    <xdr:ext cx="599010" cy="259045"/>
    <xdr:sp macro="" textlink="">
      <xdr:nvSpPr>
        <xdr:cNvPr id="259" name="n_2aveValue【橋りょう・トンネル】&#10;一人当たり有形固定資産（償却資産）額"/>
        <xdr:cNvSpPr txBox="1"/>
      </xdr:nvSpPr>
      <xdr:spPr>
        <a:xfrm>
          <a:off x="8450795" y="1084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48174</xdr:rowOff>
    </xdr:from>
    <xdr:ext cx="599010" cy="259045"/>
    <xdr:sp macro="" textlink="">
      <xdr:nvSpPr>
        <xdr:cNvPr id="260" name="n_3aveValue【橋りょう・トンネル】&#10;一人当たり有形固定資産（償却資産）額"/>
        <xdr:cNvSpPr txBox="1"/>
      </xdr:nvSpPr>
      <xdr:spPr>
        <a:xfrm>
          <a:off x="7561795" y="1050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47568</xdr:rowOff>
    </xdr:from>
    <xdr:ext cx="599010" cy="259045"/>
    <xdr:sp macro="" textlink="">
      <xdr:nvSpPr>
        <xdr:cNvPr id="261" name="n_4aveValue【橋りょう・トンネル】&#10;一人当たり有形固定資産（償却資産）額"/>
        <xdr:cNvSpPr txBox="1"/>
      </xdr:nvSpPr>
      <xdr:spPr>
        <a:xfrm>
          <a:off x="6672795" y="1084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15436</xdr:rowOff>
    </xdr:from>
    <xdr:ext cx="599010" cy="259045"/>
    <xdr:sp macro="" textlink="">
      <xdr:nvSpPr>
        <xdr:cNvPr id="262" name="n_1mainValue【橋りょう・トンネル】&#10;一人当たり有形固定資産（償却資産）額"/>
        <xdr:cNvSpPr txBox="1"/>
      </xdr:nvSpPr>
      <xdr:spPr>
        <a:xfrm>
          <a:off x="9327095" y="1081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52482</xdr:rowOff>
    </xdr:from>
    <xdr:ext cx="599010" cy="259045"/>
    <xdr:sp macro="" textlink="">
      <xdr:nvSpPr>
        <xdr:cNvPr id="263" name="n_2mainValue【橋りょう・トンネル】&#10;一人当たり有形固定資産（償却資産）額"/>
        <xdr:cNvSpPr txBox="1"/>
      </xdr:nvSpPr>
      <xdr:spPr>
        <a:xfrm>
          <a:off x="8450795" y="1051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32719</xdr:rowOff>
    </xdr:from>
    <xdr:ext cx="599010" cy="259045"/>
    <xdr:sp macro="" textlink="">
      <xdr:nvSpPr>
        <xdr:cNvPr id="264" name="n_3mainValue【橋りょう・トンネル】&#10;一人当たり有形固定資産（償却資産）額"/>
        <xdr:cNvSpPr txBox="1"/>
      </xdr:nvSpPr>
      <xdr:spPr>
        <a:xfrm>
          <a:off x="7561795" y="1083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63870</xdr:rowOff>
    </xdr:from>
    <xdr:ext cx="599010" cy="259045"/>
    <xdr:sp macro="" textlink="">
      <xdr:nvSpPr>
        <xdr:cNvPr id="265" name="n_4mainValue【橋りょう・トンネル】&#10;一人当たり有形固定資産（償却資産）額"/>
        <xdr:cNvSpPr txBox="1"/>
      </xdr:nvSpPr>
      <xdr:spPr>
        <a:xfrm>
          <a:off x="6672795" y="10522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66675</xdr:rowOff>
    </xdr:to>
    <xdr:cxnSp macro="">
      <xdr:nvCxnSpPr>
        <xdr:cNvPr id="290" name="直線コネクタ 289"/>
        <xdr:cNvCxnSpPr/>
      </xdr:nvCxnSpPr>
      <xdr:spPr>
        <a:xfrm flipV="1">
          <a:off x="4634865" y="1334452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91"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92" name="直線コネクタ 291"/>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93"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94" name="直線コネクタ 293"/>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154957</xdr:rowOff>
    </xdr:from>
    <xdr:ext cx="405111" cy="259045"/>
    <xdr:sp macro="" textlink="">
      <xdr:nvSpPr>
        <xdr:cNvPr id="295" name="【公営住宅】&#10;有形固定資産減価償却率平均値テキスト"/>
        <xdr:cNvSpPr txBox="1"/>
      </xdr:nvSpPr>
      <xdr:spPr>
        <a:xfrm>
          <a:off x="4673600" y="14042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132080</xdr:rowOff>
    </xdr:from>
    <xdr:to>
      <xdr:col>24</xdr:col>
      <xdr:colOff>114300</xdr:colOff>
      <xdr:row>83</xdr:row>
      <xdr:rowOff>62230</xdr:rowOff>
    </xdr:to>
    <xdr:sp macro="" textlink="">
      <xdr:nvSpPr>
        <xdr:cNvPr id="296" name="フローチャート: 判断 295"/>
        <xdr:cNvSpPr/>
      </xdr:nvSpPr>
      <xdr:spPr>
        <a:xfrm>
          <a:off x="45847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6350</xdr:rowOff>
    </xdr:from>
    <xdr:to>
      <xdr:col>20</xdr:col>
      <xdr:colOff>38100</xdr:colOff>
      <xdr:row>83</xdr:row>
      <xdr:rowOff>107950</xdr:rowOff>
    </xdr:to>
    <xdr:sp macro="" textlink="">
      <xdr:nvSpPr>
        <xdr:cNvPr id="297" name="フローチャート: 判断 296"/>
        <xdr:cNvSpPr/>
      </xdr:nvSpPr>
      <xdr:spPr>
        <a:xfrm>
          <a:off x="3746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98" name="フローチャート: 判断 297"/>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116839</xdr:rowOff>
    </xdr:from>
    <xdr:to>
      <xdr:col>10</xdr:col>
      <xdr:colOff>165100</xdr:colOff>
      <xdr:row>83</xdr:row>
      <xdr:rowOff>46989</xdr:rowOff>
    </xdr:to>
    <xdr:sp macro="" textlink="">
      <xdr:nvSpPr>
        <xdr:cNvPr id="299" name="フローチャート: 判断 298"/>
        <xdr:cNvSpPr/>
      </xdr:nvSpPr>
      <xdr:spPr>
        <a:xfrm>
          <a:off x="1968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300" name="フローチャート: 判断 299"/>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168275</xdr:rowOff>
    </xdr:from>
    <xdr:to>
      <xdr:col>24</xdr:col>
      <xdr:colOff>114300</xdr:colOff>
      <xdr:row>84</xdr:row>
      <xdr:rowOff>98425</xdr:rowOff>
    </xdr:to>
    <xdr:sp macro="" textlink="">
      <xdr:nvSpPr>
        <xdr:cNvPr id="306" name="楕円 305"/>
        <xdr:cNvSpPr/>
      </xdr:nvSpPr>
      <xdr:spPr>
        <a:xfrm>
          <a:off x="45847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146702</xdr:rowOff>
    </xdr:from>
    <xdr:ext cx="405111" cy="259045"/>
    <xdr:sp macro="" textlink="">
      <xdr:nvSpPr>
        <xdr:cNvPr id="307" name="【公営住宅】&#10;有形固定資産減価償却率該当値テキスト"/>
        <xdr:cNvSpPr txBox="1"/>
      </xdr:nvSpPr>
      <xdr:spPr>
        <a:xfrm>
          <a:off x="4673600"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160655</xdr:rowOff>
    </xdr:from>
    <xdr:to>
      <xdr:col>20</xdr:col>
      <xdr:colOff>38100</xdr:colOff>
      <xdr:row>84</xdr:row>
      <xdr:rowOff>90805</xdr:rowOff>
    </xdr:to>
    <xdr:sp macro="" textlink="">
      <xdr:nvSpPr>
        <xdr:cNvPr id="308" name="楕円 307"/>
        <xdr:cNvSpPr/>
      </xdr:nvSpPr>
      <xdr:spPr>
        <a:xfrm>
          <a:off x="3746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40005</xdr:rowOff>
    </xdr:from>
    <xdr:to>
      <xdr:col>24</xdr:col>
      <xdr:colOff>63500</xdr:colOff>
      <xdr:row>84</xdr:row>
      <xdr:rowOff>47625</xdr:rowOff>
    </xdr:to>
    <xdr:cxnSp macro="">
      <xdr:nvCxnSpPr>
        <xdr:cNvPr id="309" name="直線コネクタ 308"/>
        <xdr:cNvCxnSpPr/>
      </xdr:nvCxnSpPr>
      <xdr:spPr>
        <a:xfrm>
          <a:off x="3797300" y="1444180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141605</xdr:rowOff>
    </xdr:from>
    <xdr:to>
      <xdr:col>15</xdr:col>
      <xdr:colOff>101600</xdr:colOff>
      <xdr:row>84</xdr:row>
      <xdr:rowOff>71755</xdr:rowOff>
    </xdr:to>
    <xdr:sp macro="" textlink="">
      <xdr:nvSpPr>
        <xdr:cNvPr id="310" name="楕円 309"/>
        <xdr:cNvSpPr/>
      </xdr:nvSpPr>
      <xdr:spPr>
        <a:xfrm>
          <a:off x="2857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20955</xdr:rowOff>
    </xdr:from>
    <xdr:to>
      <xdr:col>19</xdr:col>
      <xdr:colOff>177800</xdr:colOff>
      <xdr:row>84</xdr:row>
      <xdr:rowOff>40005</xdr:rowOff>
    </xdr:to>
    <xdr:cxnSp macro="">
      <xdr:nvCxnSpPr>
        <xdr:cNvPr id="311" name="直線コネクタ 310"/>
        <xdr:cNvCxnSpPr/>
      </xdr:nvCxnSpPr>
      <xdr:spPr>
        <a:xfrm>
          <a:off x="2908300" y="144227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92075</xdr:rowOff>
    </xdr:from>
    <xdr:to>
      <xdr:col>10</xdr:col>
      <xdr:colOff>165100</xdr:colOff>
      <xdr:row>84</xdr:row>
      <xdr:rowOff>22225</xdr:rowOff>
    </xdr:to>
    <xdr:sp macro="" textlink="">
      <xdr:nvSpPr>
        <xdr:cNvPr id="312" name="楕円 311"/>
        <xdr:cNvSpPr/>
      </xdr:nvSpPr>
      <xdr:spPr>
        <a:xfrm>
          <a:off x="1968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142875</xdr:rowOff>
    </xdr:from>
    <xdr:to>
      <xdr:col>15</xdr:col>
      <xdr:colOff>50800</xdr:colOff>
      <xdr:row>84</xdr:row>
      <xdr:rowOff>20955</xdr:rowOff>
    </xdr:to>
    <xdr:cxnSp macro="">
      <xdr:nvCxnSpPr>
        <xdr:cNvPr id="313" name="直線コネクタ 312"/>
        <xdr:cNvCxnSpPr/>
      </xdr:nvCxnSpPr>
      <xdr:spPr>
        <a:xfrm>
          <a:off x="2019300" y="143732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92075</xdr:rowOff>
    </xdr:from>
    <xdr:to>
      <xdr:col>6</xdr:col>
      <xdr:colOff>38100</xdr:colOff>
      <xdr:row>84</xdr:row>
      <xdr:rowOff>22225</xdr:rowOff>
    </xdr:to>
    <xdr:sp macro="" textlink="">
      <xdr:nvSpPr>
        <xdr:cNvPr id="314" name="楕円 313"/>
        <xdr:cNvSpPr/>
      </xdr:nvSpPr>
      <xdr:spPr>
        <a:xfrm>
          <a:off x="1079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142875</xdr:rowOff>
    </xdr:from>
    <xdr:to>
      <xdr:col>10</xdr:col>
      <xdr:colOff>114300</xdr:colOff>
      <xdr:row>83</xdr:row>
      <xdr:rowOff>142875</xdr:rowOff>
    </xdr:to>
    <xdr:cxnSp macro="">
      <xdr:nvCxnSpPr>
        <xdr:cNvPr id="315" name="直線コネクタ 314"/>
        <xdr:cNvCxnSpPr/>
      </xdr:nvCxnSpPr>
      <xdr:spPr>
        <a:xfrm>
          <a:off x="1130300" y="14373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124477</xdr:rowOff>
    </xdr:from>
    <xdr:ext cx="405111" cy="259045"/>
    <xdr:sp macro="" textlink="">
      <xdr:nvSpPr>
        <xdr:cNvPr id="316" name="n_1aveValue【公営住宅】&#10;有形固定資産減価償却率"/>
        <xdr:cNvSpPr txBox="1"/>
      </xdr:nvSpPr>
      <xdr:spPr>
        <a:xfrm>
          <a:off x="35820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317" name="n_2aveValue【公営住宅】&#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63516</xdr:rowOff>
    </xdr:from>
    <xdr:ext cx="405111" cy="259045"/>
    <xdr:sp macro="" textlink="">
      <xdr:nvSpPr>
        <xdr:cNvPr id="318" name="n_3aveValue【公営住宅】&#10;有形固定資産減価償却率"/>
        <xdr:cNvSpPr txBox="1"/>
      </xdr:nvSpPr>
      <xdr:spPr>
        <a:xfrm>
          <a:off x="1816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319" name="n_4aveValue【公営住宅】&#10;有形固定資産減価償却率"/>
        <xdr:cNvSpPr txBox="1"/>
      </xdr:nvSpPr>
      <xdr:spPr>
        <a:xfrm>
          <a:off x="927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81932</xdr:rowOff>
    </xdr:from>
    <xdr:ext cx="405111" cy="259045"/>
    <xdr:sp macro="" textlink="">
      <xdr:nvSpPr>
        <xdr:cNvPr id="320" name="n_1mainValue【公営住宅】&#10;有形固定資産減価償却率"/>
        <xdr:cNvSpPr txBox="1"/>
      </xdr:nvSpPr>
      <xdr:spPr>
        <a:xfrm>
          <a:off x="3582044"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62882</xdr:rowOff>
    </xdr:from>
    <xdr:ext cx="405111" cy="259045"/>
    <xdr:sp macro="" textlink="">
      <xdr:nvSpPr>
        <xdr:cNvPr id="321" name="n_2mainValue【公営住宅】&#10;有形固定資産減価償却率"/>
        <xdr:cNvSpPr txBox="1"/>
      </xdr:nvSpPr>
      <xdr:spPr>
        <a:xfrm>
          <a:off x="27057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13352</xdr:rowOff>
    </xdr:from>
    <xdr:ext cx="405111" cy="259045"/>
    <xdr:sp macro="" textlink="">
      <xdr:nvSpPr>
        <xdr:cNvPr id="322" name="n_3mainValue【公営住宅】&#10;有形固定資産減価償却率"/>
        <xdr:cNvSpPr txBox="1"/>
      </xdr:nvSpPr>
      <xdr:spPr>
        <a:xfrm>
          <a:off x="18167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13352</xdr:rowOff>
    </xdr:from>
    <xdr:ext cx="405111" cy="259045"/>
    <xdr:sp macro="" textlink="">
      <xdr:nvSpPr>
        <xdr:cNvPr id="323" name="n_4mainValue【公営住宅】&#10;有形固定資産減価償却率"/>
        <xdr:cNvSpPr txBox="1"/>
      </xdr:nvSpPr>
      <xdr:spPr>
        <a:xfrm>
          <a:off x="9277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13412</xdr:rowOff>
    </xdr:from>
    <xdr:to>
      <xdr:col>54</xdr:col>
      <xdr:colOff>189865</xdr:colOff>
      <xdr:row>85</xdr:row>
      <xdr:rowOff>167945</xdr:rowOff>
    </xdr:to>
    <xdr:cxnSp macro="">
      <xdr:nvCxnSpPr>
        <xdr:cNvPr id="345" name="直線コネクタ 344"/>
        <xdr:cNvCxnSpPr/>
      </xdr:nvCxnSpPr>
      <xdr:spPr>
        <a:xfrm flipV="1">
          <a:off x="10476865" y="13386512"/>
          <a:ext cx="0" cy="135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322</xdr:rowOff>
    </xdr:from>
    <xdr:ext cx="469744" cy="259045"/>
    <xdr:sp macro="" textlink="">
      <xdr:nvSpPr>
        <xdr:cNvPr id="346" name="【公営住宅】&#10;一人当たり面積最小値テキスト"/>
        <xdr:cNvSpPr txBox="1"/>
      </xdr:nvSpPr>
      <xdr:spPr>
        <a:xfrm>
          <a:off x="10515600" y="1474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167945</xdr:rowOff>
    </xdr:from>
    <xdr:to>
      <xdr:col>55</xdr:col>
      <xdr:colOff>88900</xdr:colOff>
      <xdr:row>85</xdr:row>
      <xdr:rowOff>167945</xdr:rowOff>
    </xdr:to>
    <xdr:cxnSp macro="">
      <xdr:nvCxnSpPr>
        <xdr:cNvPr id="347" name="直線コネクタ 346"/>
        <xdr:cNvCxnSpPr/>
      </xdr:nvCxnSpPr>
      <xdr:spPr>
        <a:xfrm>
          <a:off x="10388600" y="1474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131539</xdr:rowOff>
    </xdr:from>
    <xdr:ext cx="469744" cy="259045"/>
    <xdr:sp macro="" textlink="">
      <xdr:nvSpPr>
        <xdr:cNvPr id="348" name="【公営住宅】&#10;一人当たり面積最大値テキスト"/>
        <xdr:cNvSpPr txBox="1"/>
      </xdr:nvSpPr>
      <xdr:spPr>
        <a:xfrm>
          <a:off x="10515600" y="131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13412</xdr:rowOff>
    </xdr:from>
    <xdr:to>
      <xdr:col>55</xdr:col>
      <xdr:colOff>88900</xdr:colOff>
      <xdr:row>78</xdr:row>
      <xdr:rowOff>13412</xdr:rowOff>
    </xdr:to>
    <xdr:cxnSp macro="">
      <xdr:nvCxnSpPr>
        <xdr:cNvPr id="349" name="直線コネクタ 348"/>
        <xdr:cNvCxnSpPr/>
      </xdr:nvCxnSpPr>
      <xdr:spPr>
        <a:xfrm>
          <a:off x="10388600" y="1338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42994</xdr:rowOff>
    </xdr:from>
    <xdr:ext cx="469744" cy="259045"/>
    <xdr:sp macro="" textlink="">
      <xdr:nvSpPr>
        <xdr:cNvPr id="350" name="【公営住宅】&#10;一人当たり面積平均値テキスト"/>
        <xdr:cNvSpPr txBox="1"/>
      </xdr:nvSpPr>
      <xdr:spPr>
        <a:xfrm>
          <a:off x="10515600" y="14273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64567</xdr:rowOff>
    </xdr:from>
    <xdr:to>
      <xdr:col>55</xdr:col>
      <xdr:colOff>50800</xdr:colOff>
      <xdr:row>83</xdr:row>
      <xdr:rowOff>166167</xdr:rowOff>
    </xdr:to>
    <xdr:sp macro="" textlink="">
      <xdr:nvSpPr>
        <xdr:cNvPr id="351" name="フローチャート: 判断 350"/>
        <xdr:cNvSpPr/>
      </xdr:nvSpPr>
      <xdr:spPr>
        <a:xfrm>
          <a:off x="104267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116687</xdr:rowOff>
    </xdr:from>
    <xdr:to>
      <xdr:col>50</xdr:col>
      <xdr:colOff>165100</xdr:colOff>
      <xdr:row>84</xdr:row>
      <xdr:rowOff>46837</xdr:rowOff>
    </xdr:to>
    <xdr:sp macro="" textlink="">
      <xdr:nvSpPr>
        <xdr:cNvPr id="352" name="フローチャート: 判断 351"/>
        <xdr:cNvSpPr/>
      </xdr:nvSpPr>
      <xdr:spPr>
        <a:xfrm>
          <a:off x="9588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112573</xdr:rowOff>
    </xdr:from>
    <xdr:to>
      <xdr:col>46</xdr:col>
      <xdr:colOff>38100</xdr:colOff>
      <xdr:row>84</xdr:row>
      <xdr:rowOff>42723</xdr:rowOff>
    </xdr:to>
    <xdr:sp macro="" textlink="">
      <xdr:nvSpPr>
        <xdr:cNvPr id="353" name="フローチャート: 判断 352"/>
        <xdr:cNvSpPr/>
      </xdr:nvSpPr>
      <xdr:spPr>
        <a:xfrm>
          <a:off x="8699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87885</xdr:rowOff>
    </xdr:from>
    <xdr:to>
      <xdr:col>41</xdr:col>
      <xdr:colOff>101600</xdr:colOff>
      <xdr:row>84</xdr:row>
      <xdr:rowOff>18035</xdr:rowOff>
    </xdr:to>
    <xdr:sp macro="" textlink="">
      <xdr:nvSpPr>
        <xdr:cNvPr id="354" name="フローチャート: 判断 353"/>
        <xdr:cNvSpPr/>
      </xdr:nvSpPr>
      <xdr:spPr>
        <a:xfrm>
          <a:off x="7810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52679</xdr:rowOff>
    </xdr:from>
    <xdr:to>
      <xdr:col>36</xdr:col>
      <xdr:colOff>165100</xdr:colOff>
      <xdr:row>83</xdr:row>
      <xdr:rowOff>154279</xdr:rowOff>
    </xdr:to>
    <xdr:sp macro="" textlink="">
      <xdr:nvSpPr>
        <xdr:cNvPr id="355" name="フローチャート: 判断 354"/>
        <xdr:cNvSpPr/>
      </xdr:nvSpPr>
      <xdr:spPr>
        <a:xfrm>
          <a:off x="6921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110286</xdr:rowOff>
    </xdr:from>
    <xdr:to>
      <xdr:col>55</xdr:col>
      <xdr:colOff>50800</xdr:colOff>
      <xdr:row>83</xdr:row>
      <xdr:rowOff>40436</xdr:rowOff>
    </xdr:to>
    <xdr:sp macro="" textlink="">
      <xdr:nvSpPr>
        <xdr:cNvPr id="361" name="楕円 360"/>
        <xdr:cNvSpPr/>
      </xdr:nvSpPr>
      <xdr:spPr>
        <a:xfrm>
          <a:off x="10426700" y="1416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133163</xdr:rowOff>
    </xdr:from>
    <xdr:ext cx="469744" cy="259045"/>
    <xdr:sp macro="" textlink="">
      <xdr:nvSpPr>
        <xdr:cNvPr id="362" name="【公営住宅】&#10;一人当たり面積該当値テキスト"/>
        <xdr:cNvSpPr txBox="1"/>
      </xdr:nvSpPr>
      <xdr:spPr>
        <a:xfrm>
          <a:off x="10515600" y="1402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123089</xdr:rowOff>
    </xdr:from>
    <xdr:to>
      <xdr:col>50</xdr:col>
      <xdr:colOff>165100</xdr:colOff>
      <xdr:row>83</xdr:row>
      <xdr:rowOff>53239</xdr:rowOff>
    </xdr:to>
    <xdr:sp macro="" textlink="">
      <xdr:nvSpPr>
        <xdr:cNvPr id="363" name="楕円 362"/>
        <xdr:cNvSpPr/>
      </xdr:nvSpPr>
      <xdr:spPr>
        <a:xfrm>
          <a:off x="9588500" y="141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161086</xdr:rowOff>
    </xdr:from>
    <xdr:to>
      <xdr:col>55</xdr:col>
      <xdr:colOff>0</xdr:colOff>
      <xdr:row>83</xdr:row>
      <xdr:rowOff>2439</xdr:rowOff>
    </xdr:to>
    <xdr:cxnSp macro="">
      <xdr:nvCxnSpPr>
        <xdr:cNvPr id="364" name="直線コネクタ 363"/>
        <xdr:cNvCxnSpPr/>
      </xdr:nvCxnSpPr>
      <xdr:spPr>
        <a:xfrm flipV="1">
          <a:off x="9639300" y="14219986"/>
          <a:ext cx="8382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131318</xdr:rowOff>
    </xdr:from>
    <xdr:to>
      <xdr:col>46</xdr:col>
      <xdr:colOff>38100</xdr:colOff>
      <xdr:row>83</xdr:row>
      <xdr:rowOff>61468</xdr:rowOff>
    </xdr:to>
    <xdr:sp macro="" textlink="">
      <xdr:nvSpPr>
        <xdr:cNvPr id="365" name="楕円 364"/>
        <xdr:cNvSpPr/>
      </xdr:nvSpPr>
      <xdr:spPr>
        <a:xfrm>
          <a:off x="8699500" y="1419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2439</xdr:rowOff>
    </xdr:from>
    <xdr:to>
      <xdr:col>50</xdr:col>
      <xdr:colOff>114300</xdr:colOff>
      <xdr:row>83</xdr:row>
      <xdr:rowOff>10668</xdr:rowOff>
    </xdr:to>
    <xdr:cxnSp macro="">
      <xdr:nvCxnSpPr>
        <xdr:cNvPr id="366" name="直線コネクタ 365"/>
        <xdr:cNvCxnSpPr/>
      </xdr:nvCxnSpPr>
      <xdr:spPr>
        <a:xfrm flipV="1">
          <a:off x="8750300" y="1423278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141376</xdr:rowOff>
    </xdr:from>
    <xdr:to>
      <xdr:col>41</xdr:col>
      <xdr:colOff>101600</xdr:colOff>
      <xdr:row>83</xdr:row>
      <xdr:rowOff>71526</xdr:rowOff>
    </xdr:to>
    <xdr:sp macro="" textlink="">
      <xdr:nvSpPr>
        <xdr:cNvPr id="367" name="楕円 366"/>
        <xdr:cNvSpPr/>
      </xdr:nvSpPr>
      <xdr:spPr>
        <a:xfrm>
          <a:off x="7810500" y="1420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10668</xdr:rowOff>
    </xdr:from>
    <xdr:to>
      <xdr:col>45</xdr:col>
      <xdr:colOff>177800</xdr:colOff>
      <xdr:row>83</xdr:row>
      <xdr:rowOff>20726</xdr:rowOff>
    </xdr:to>
    <xdr:cxnSp macro="">
      <xdr:nvCxnSpPr>
        <xdr:cNvPr id="368" name="直線コネクタ 367"/>
        <xdr:cNvCxnSpPr/>
      </xdr:nvCxnSpPr>
      <xdr:spPr>
        <a:xfrm flipV="1">
          <a:off x="7861300" y="14241018"/>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151434</xdr:rowOff>
    </xdr:from>
    <xdr:to>
      <xdr:col>36</xdr:col>
      <xdr:colOff>165100</xdr:colOff>
      <xdr:row>83</xdr:row>
      <xdr:rowOff>81584</xdr:rowOff>
    </xdr:to>
    <xdr:sp macro="" textlink="">
      <xdr:nvSpPr>
        <xdr:cNvPr id="369" name="楕円 368"/>
        <xdr:cNvSpPr/>
      </xdr:nvSpPr>
      <xdr:spPr>
        <a:xfrm>
          <a:off x="6921500" y="1421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20726</xdr:rowOff>
    </xdr:from>
    <xdr:to>
      <xdr:col>41</xdr:col>
      <xdr:colOff>50800</xdr:colOff>
      <xdr:row>83</xdr:row>
      <xdr:rowOff>30784</xdr:rowOff>
    </xdr:to>
    <xdr:cxnSp macro="">
      <xdr:nvCxnSpPr>
        <xdr:cNvPr id="370" name="直線コネクタ 369"/>
        <xdr:cNvCxnSpPr/>
      </xdr:nvCxnSpPr>
      <xdr:spPr>
        <a:xfrm flipV="1">
          <a:off x="6972300" y="14251076"/>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37964</xdr:rowOff>
    </xdr:from>
    <xdr:ext cx="469744" cy="259045"/>
    <xdr:sp macro="" textlink="">
      <xdr:nvSpPr>
        <xdr:cNvPr id="371" name="n_1aveValue【公営住宅】&#10;一人当たり面積"/>
        <xdr:cNvSpPr txBox="1"/>
      </xdr:nvSpPr>
      <xdr:spPr>
        <a:xfrm>
          <a:off x="9391727" y="144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33850</xdr:rowOff>
    </xdr:from>
    <xdr:ext cx="469744" cy="259045"/>
    <xdr:sp macro="" textlink="">
      <xdr:nvSpPr>
        <xdr:cNvPr id="372" name="n_2aveValue【公営住宅】&#10;一人当たり面積"/>
        <xdr:cNvSpPr txBox="1"/>
      </xdr:nvSpPr>
      <xdr:spPr>
        <a:xfrm>
          <a:off x="85154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9162</xdr:rowOff>
    </xdr:from>
    <xdr:ext cx="469744" cy="259045"/>
    <xdr:sp macro="" textlink="">
      <xdr:nvSpPr>
        <xdr:cNvPr id="373" name="n_3aveValue【公営住宅】&#10;一人当たり面積"/>
        <xdr:cNvSpPr txBox="1"/>
      </xdr:nvSpPr>
      <xdr:spPr>
        <a:xfrm>
          <a:off x="76264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145406</xdr:rowOff>
    </xdr:from>
    <xdr:ext cx="469744" cy="259045"/>
    <xdr:sp macro="" textlink="">
      <xdr:nvSpPr>
        <xdr:cNvPr id="374" name="n_4aveValue【公営住宅】&#10;一人当たり面積"/>
        <xdr:cNvSpPr txBox="1"/>
      </xdr:nvSpPr>
      <xdr:spPr>
        <a:xfrm>
          <a:off x="6737427" y="1437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69766</xdr:rowOff>
    </xdr:from>
    <xdr:ext cx="469744" cy="259045"/>
    <xdr:sp macro="" textlink="">
      <xdr:nvSpPr>
        <xdr:cNvPr id="375" name="n_1mainValue【公営住宅】&#10;一人当たり面積"/>
        <xdr:cNvSpPr txBox="1"/>
      </xdr:nvSpPr>
      <xdr:spPr>
        <a:xfrm>
          <a:off x="9391727" y="1395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77995</xdr:rowOff>
    </xdr:from>
    <xdr:ext cx="469744" cy="259045"/>
    <xdr:sp macro="" textlink="">
      <xdr:nvSpPr>
        <xdr:cNvPr id="376" name="n_2mainValue【公営住宅】&#10;一人当たり面積"/>
        <xdr:cNvSpPr txBox="1"/>
      </xdr:nvSpPr>
      <xdr:spPr>
        <a:xfrm>
          <a:off x="8515427" y="1396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88053</xdr:rowOff>
    </xdr:from>
    <xdr:ext cx="469744" cy="259045"/>
    <xdr:sp macro="" textlink="">
      <xdr:nvSpPr>
        <xdr:cNvPr id="377" name="n_3mainValue【公営住宅】&#10;一人当たり面積"/>
        <xdr:cNvSpPr txBox="1"/>
      </xdr:nvSpPr>
      <xdr:spPr>
        <a:xfrm>
          <a:off x="7626427" y="1397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98111</xdr:rowOff>
    </xdr:from>
    <xdr:ext cx="469744" cy="259045"/>
    <xdr:sp macro="" textlink="">
      <xdr:nvSpPr>
        <xdr:cNvPr id="378" name="n_4mainValue【公営住宅】&#10;一人当たり面積"/>
        <xdr:cNvSpPr txBox="1"/>
      </xdr:nvSpPr>
      <xdr:spPr>
        <a:xfrm>
          <a:off x="6737427" y="1398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9" name="テキスト ボックス 398"/>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2" name="直線コネクタ 401"/>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3"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4" name="直線コネクタ 403"/>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5"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6" name="直線コネクタ 405"/>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123207</xdr:rowOff>
    </xdr:from>
    <xdr:ext cx="405111" cy="259045"/>
    <xdr:sp macro="" textlink="">
      <xdr:nvSpPr>
        <xdr:cNvPr id="407" name="【港湾・漁港】&#10;有形固定資産減価償却率平均値テキスト"/>
        <xdr:cNvSpPr txBox="1"/>
      </xdr:nvSpPr>
      <xdr:spPr>
        <a:xfrm>
          <a:off x="4673600" y="17439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100330</xdr:rowOff>
    </xdr:from>
    <xdr:to>
      <xdr:col>24</xdr:col>
      <xdr:colOff>114300</xdr:colOff>
      <xdr:row>103</xdr:row>
      <xdr:rowOff>30480</xdr:rowOff>
    </xdr:to>
    <xdr:sp macro="" textlink="">
      <xdr:nvSpPr>
        <xdr:cNvPr id="408" name="フローチャート: 判断 407"/>
        <xdr:cNvSpPr/>
      </xdr:nvSpPr>
      <xdr:spPr>
        <a:xfrm>
          <a:off x="4584700" y="175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27939</xdr:rowOff>
    </xdr:from>
    <xdr:to>
      <xdr:col>20</xdr:col>
      <xdr:colOff>38100</xdr:colOff>
      <xdr:row>103</xdr:row>
      <xdr:rowOff>129539</xdr:rowOff>
    </xdr:to>
    <xdr:sp macro="" textlink="">
      <xdr:nvSpPr>
        <xdr:cNvPr id="409" name="フローチャート: 判断 408"/>
        <xdr:cNvSpPr/>
      </xdr:nvSpPr>
      <xdr:spPr>
        <a:xfrm>
          <a:off x="3746500" y="1768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152400</xdr:rowOff>
    </xdr:from>
    <xdr:to>
      <xdr:col>15</xdr:col>
      <xdr:colOff>101600</xdr:colOff>
      <xdr:row>104</xdr:row>
      <xdr:rowOff>82550</xdr:rowOff>
    </xdr:to>
    <xdr:sp macro="" textlink="">
      <xdr:nvSpPr>
        <xdr:cNvPr id="410" name="フローチャート: 判断 409"/>
        <xdr:cNvSpPr/>
      </xdr:nvSpPr>
      <xdr:spPr>
        <a:xfrm>
          <a:off x="2857500" y="1781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106680</xdr:rowOff>
    </xdr:from>
    <xdr:to>
      <xdr:col>10</xdr:col>
      <xdr:colOff>165100</xdr:colOff>
      <xdr:row>104</xdr:row>
      <xdr:rowOff>36830</xdr:rowOff>
    </xdr:to>
    <xdr:sp macro="" textlink="">
      <xdr:nvSpPr>
        <xdr:cNvPr id="411" name="フローチャート: 判断 410"/>
        <xdr:cNvSpPr/>
      </xdr:nvSpPr>
      <xdr:spPr>
        <a:xfrm>
          <a:off x="1968500" y="1776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6350</xdr:rowOff>
    </xdr:from>
    <xdr:to>
      <xdr:col>6</xdr:col>
      <xdr:colOff>38100</xdr:colOff>
      <xdr:row>103</xdr:row>
      <xdr:rowOff>107950</xdr:rowOff>
    </xdr:to>
    <xdr:sp macro="" textlink="">
      <xdr:nvSpPr>
        <xdr:cNvPr id="412" name="フローチャート: 判断 411"/>
        <xdr:cNvSpPr/>
      </xdr:nvSpPr>
      <xdr:spPr>
        <a:xfrm>
          <a:off x="10795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120650</xdr:rowOff>
    </xdr:from>
    <xdr:to>
      <xdr:col>24</xdr:col>
      <xdr:colOff>114300</xdr:colOff>
      <xdr:row>104</xdr:row>
      <xdr:rowOff>50800</xdr:rowOff>
    </xdr:to>
    <xdr:sp macro="" textlink="">
      <xdr:nvSpPr>
        <xdr:cNvPr id="418" name="楕円 417"/>
        <xdr:cNvSpPr/>
      </xdr:nvSpPr>
      <xdr:spPr>
        <a:xfrm>
          <a:off x="45847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99077</xdr:rowOff>
    </xdr:from>
    <xdr:ext cx="405111" cy="259045"/>
    <xdr:sp macro="" textlink="">
      <xdr:nvSpPr>
        <xdr:cNvPr id="419" name="【港湾・漁港】&#10;有形固定資産減価償却率該当値テキスト"/>
        <xdr:cNvSpPr txBox="1"/>
      </xdr:nvSpPr>
      <xdr:spPr>
        <a:xfrm>
          <a:off x="4673600"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86361</xdr:rowOff>
    </xdr:from>
    <xdr:to>
      <xdr:col>20</xdr:col>
      <xdr:colOff>38100</xdr:colOff>
      <xdr:row>104</xdr:row>
      <xdr:rowOff>16511</xdr:rowOff>
    </xdr:to>
    <xdr:sp macro="" textlink="">
      <xdr:nvSpPr>
        <xdr:cNvPr id="420" name="楕円 419"/>
        <xdr:cNvSpPr/>
      </xdr:nvSpPr>
      <xdr:spPr>
        <a:xfrm>
          <a:off x="3746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137161</xdr:rowOff>
    </xdr:from>
    <xdr:to>
      <xdr:col>24</xdr:col>
      <xdr:colOff>63500</xdr:colOff>
      <xdr:row>104</xdr:row>
      <xdr:rowOff>0</xdr:rowOff>
    </xdr:to>
    <xdr:cxnSp macro="">
      <xdr:nvCxnSpPr>
        <xdr:cNvPr id="421" name="直線コネクタ 420"/>
        <xdr:cNvCxnSpPr/>
      </xdr:nvCxnSpPr>
      <xdr:spPr>
        <a:xfrm>
          <a:off x="3797300" y="177965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52070</xdr:rowOff>
    </xdr:from>
    <xdr:to>
      <xdr:col>15</xdr:col>
      <xdr:colOff>101600</xdr:colOff>
      <xdr:row>103</xdr:row>
      <xdr:rowOff>153670</xdr:rowOff>
    </xdr:to>
    <xdr:sp macro="" textlink="">
      <xdr:nvSpPr>
        <xdr:cNvPr id="422" name="楕円 421"/>
        <xdr:cNvSpPr/>
      </xdr:nvSpPr>
      <xdr:spPr>
        <a:xfrm>
          <a:off x="2857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102870</xdr:rowOff>
    </xdr:from>
    <xdr:to>
      <xdr:col>19</xdr:col>
      <xdr:colOff>177800</xdr:colOff>
      <xdr:row>103</xdr:row>
      <xdr:rowOff>137161</xdr:rowOff>
    </xdr:to>
    <xdr:cxnSp macro="">
      <xdr:nvCxnSpPr>
        <xdr:cNvPr id="423" name="直線コネクタ 422"/>
        <xdr:cNvCxnSpPr/>
      </xdr:nvCxnSpPr>
      <xdr:spPr>
        <a:xfrm>
          <a:off x="2908300" y="177622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154939</xdr:rowOff>
    </xdr:from>
    <xdr:to>
      <xdr:col>10</xdr:col>
      <xdr:colOff>165100</xdr:colOff>
      <xdr:row>103</xdr:row>
      <xdr:rowOff>85089</xdr:rowOff>
    </xdr:to>
    <xdr:sp macro="" textlink="">
      <xdr:nvSpPr>
        <xdr:cNvPr id="424" name="楕円 423"/>
        <xdr:cNvSpPr/>
      </xdr:nvSpPr>
      <xdr:spPr>
        <a:xfrm>
          <a:off x="1968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34289</xdr:rowOff>
    </xdr:from>
    <xdr:to>
      <xdr:col>15</xdr:col>
      <xdr:colOff>50800</xdr:colOff>
      <xdr:row>103</xdr:row>
      <xdr:rowOff>102870</xdr:rowOff>
    </xdr:to>
    <xdr:cxnSp macro="">
      <xdr:nvCxnSpPr>
        <xdr:cNvPr id="425" name="直線コネクタ 424"/>
        <xdr:cNvCxnSpPr/>
      </xdr:nvCxnSpPr>
      <xdr:spPr>
        <a:xfrm>
          <a:off x="2019300" y="176936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154939</xdr:rowOff>
    </xdr:from>
    <xdr:to>
      <xdr:col>6</xdr:col>
      <xdr:colOff>38100</xdr:colOff>
      <xdr:row>103</xdr:row>
      <xdr:rowOff>85089</xdr:rowOff>
    </xdr:to>
    <xdr:sp macro="" textlink="">
      <xdr:nvSpPr>
        <xdr:cNvPr id="426" name="楕円 425"/>
        <xdr:cNvSpPr/>
      </xdr:nvSpPr>
      <xdr:spPr>
        <a:xfrm>
          <a:off x="1079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34289</xdr:rowOff>
    </xdr:from>
    <xdr:to>
      <xdr:col>10</xdr:col>
      <xdr:colOff>114300</xdr:colOff>
      <xdr:row>103</xdr:row>
      <xdr:rowOff>34289</xdr:rowOff>
    </xdr:to>
    <xdr:cxnSp macro="">
      <xdr:nvCxnSpPr>
        <xdr:cNvPr id="427" name="直線コネクタ 426"/>
        <xdr:cNvCxnSpPr/>
      </xdr:nvCxnSpPr>
      <xdr:spPr>
        <a:xfrm>
          <a:off x="1130300" y="17693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146066</xdr:rowOff>
    </xdr:from>
    <xdr:ext cx="405111" cy="259045"/>
    <xdr:sp macro="" textlink="">
      <xdr:nvSpPr>
        <xdr:cNvPr id="428" name="n_1aveValue【港湾・漁港】&#10;有形固定資産減価償却率"/>
        <xdr:cNvSpPr txBox="1"/>
      </xdr:nvSpPr>
      <xdr:spPr>
        <a:xfrm>
          <a:off x="3582044" y="1746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73677</xdr:rowOff>
    </xdr:from>
    <xdr:ext cx="405111" cy="259045"/>
    <xdr:sp macro="" textlink="">
      <xdr:nvSpPr>
        <xdr:cNvPr id="429" name="n_2aveValue【港湾・漁港】&#10;有形固定資産減価償却率"/>
        <xdr:cNvSpPr txBox="1"/>
      </xdr:nvSpPr>
      <xdr:spPr>
        <a:xfrm>
          <a:off x="2705744" y="1790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27957</xdr:rowOff>
    </xdr:from>
    <xdr:ext cx="405111" cy="259045"/>
    <xdr:sp macro="" textlink="">
      <xdr:nvSpPr>
        <xdr:cNvPr id="430" name="n_3aveValue【港湾・漁港】&#10;有形固定資産減価償却率"/>
        <xdr:cNvSpPr txBox="1"/>
      </xdr:nvSpPr>
      <xdr:spPr>
        <a:xfrm>
          <a:off x="1816744" y="17858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99077</xdr:rowOff>
    </xdr:from>
    <xdr:ext cx="405111" cy="259045"/>
    <xdr:sp macro="" textlink="">
      <xdr:nvSpPr>
        <xdr:cNvPr id="431" name="n_4aveValue【港湾・漁港】&#10;有形固定資産減価償却率"/>
        <xdr:cNvSpPr txBox="1"/>
      </xdr:nvSpPr>
      <xdr:spPr>
        <a:xfrm>
          <a:off x="927744"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7638</xdr:rowOff>
    </xdr:from>
    <xdr:ext cx="405111" cy="259045"/>
    <xdr:sp macro="" textlink="">
      <xdr:nvSpPr>
        <xdr:cNvPr id="432" name="n_1mainValue【港湾・漁港】&#10;有形固定資産減価償却率"/>
        <xdr:cNvSpPr txBox="1"/>
      </xdr:nvSpPr>
      <xdr:spPr>
        <a:xfrm>
          <a:off x="3582044" y="178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433" name="n_2mainValue【港湾・漁港】&#10;有形固定資産減価償却率"/>
        <xdr:cNvSpPr txBox="1"/>
      </xdr:nvSpPr>
      <xdr:spPr>
        <a:xfrm>
          <a:off x="2705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101616</xdr:rowOff>
    </xdr:from>
    <xdr:ext cx="405111" cy="259045"/>
    <xdr:sp macro="" textlink="">
      <xdr:nvSpPr>
        <xdr:cNvPr id="434" name="n_3mainValue【港湾・漁港】&#10;有形固定資産減価償却率"/>
        <xdr:cNvSpPr txBox="1"/>
      </xdr:nvSpPr>
      <xdr:spPr>
        <a:xfrm>
          <a:off x="18167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101616</xdr:rowOff>
    </xdr:from>
    <xdr:ext cx="405111" cy="259045"/>
    <xdr:sp macro="" textlink="">
      <xdr:nvSpPr>
        <xdr:cNvPr id="435" name="n_4mainValue【港湾・漁港】&#10;有形固定資産減価償却率"/>
        <xdr:cNvSpPr txBox="1"/>
      </xdr:nvSpPr>
      <xdr:spPr>
        <a:xfrm>
          <a:off x="9277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7" name="テキスト ボックス 446"/>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9" name="テキスト ボックス 448"/>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1" name="テキスト ボックス 450"/>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3" name="テキスト ボックス 452"/>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5" name="テキスト ボックス 454"/>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57" name="テキスト ボックス 456"/>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139320</xdr:rowOff>
    </xdr:from>
    <xdr:to>
      <xdr:col>54</xdr:col>
      <xdr:colOff>189865</xdr:colOff>
      <xdr:row>109</xdr:row>
      <xdr:rowOff>35379</xdr:rowOff>
    </xdr:to>
    <xdr:cxnSp macro="">
      <xdr:nvCxnSpPr>
        <xdr:cNvPr id="461" name="直線コネクタ 460"/>
        <xdr:cNvCxnSpPr/>
      </xdr:nvCxnSpPr>
      <xdr:spPr>
        <a:xfrm flipV="1">
          <a:off x="10476865" y="17112870"/>
          <a:ext cx="0" cy="161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39206</xdr:rowOff>
    </xdr:from>
    <xdr:ext cx="249299" cy="259045"/>
    <xdr:sp macro="" textlink="">
      <xdr:nvSpPr>
        <xdr:cNvPr id="462" name="【港湾・漁港】&#10;一人当たり有形固定資産（償却資産）額最小値テキスト"/>
        <xdr:cNvSpPr txBox="1"/>
      </xdr:nvSpPr>
      <xdr:spPr>
        <a:xfrm>
          <a:off x="10515600" y="1872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35379</xdr:rowOff>
    </xdr:from>
    <xdr:to>
      <xdr:col>55</xdr:col>
      <xdr:colOff>88900</xdr:colOff>
      <xdr:row>109</xdr:row>
      <xdr:rowOff>35379</xdr:rowOff>
    </xdr:to>
    <xdr:cxnSp macro="">
      <xdr:nvCxnSpPr>
        <xdr:cNvPr id="463" name="直線コネクタ 462"/>
        <xdr:cNvCxnSpPr/>
      </xdr:nvCxnSpPr>
      <xdr:spPr>
        <a:xfrm>
          <a:off x="10388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85997</xdr:rowOff>
    </xdr:from>
    <xdr:ext cx="599010" cy="259045"/>
    <xdr:sp macro="" textlink="">
      <xdr:nvSpPr>
        <xdr:cNvPr id="464" name="【港湾・漁港】&#10;一人当たり有形固定資産（償却資産）額最大値テキスト"/>
        <xdr:cNvSpPr txBox="1"/>
      </xdr:nvSpPr>
      <xdr:spPr>
        <a:xfrm>
          <a:off x="10515600" y="1688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139320</xdr:rowOff>
    </xdr:from>
    <xdr:to>
      <xdr:col>55</xdr:col>
      <xdr:colOff>88900</xdr:colOff>
      <xdr:row>99</xdr:row>
      <xdr:rowOff>139320</xdr:rowOff>
    </xdr:to>
    <xdr:cxnSp macro="">
      <xdr:nvCxnSpPr>
        <xdr:cNvPr id="465" name="直線コネクタ 464"/>
        <xdr:cNvCxnSpPr/>
      </xdr:nvCxnSpPr>
      <xdr:spPr>
        <a:xfrm>
          <a:off x="10388600" y="1711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16730</xdr:rowOff>
    </xdr:from>
    <xdr:ext cx="599010" cy="259045"/>
    <xdr:sp macro="" textlink="">
      <xdr:nvSpPr>
        <xdr:cNvPr id="466" name="【港湾・漁港】&#10;一人当たり有形固定資産（償却資産）額平均値テキスト"/>
        <xdr:cNvSpPr txBox="1"/>
      </xdr:nvSpPr>
      <xdr:spPr>
        <a:xfrm>
          <a:off x="10515600" y="18190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165303</xdr:rowOff>
    </xdr:from>
    <xdr:to>
      <xdr:col>55</xdr:col>
      <xdr:colOff>50800</xdr:colOff>
      <xdr:row>107</xdr:row>
      <xdr:rowOff>95453</xdr:rowOff>
    </xdr:to>
    <xdr:sp macro="" textlink="">
      <xdr:nvSpPr>
        <xdr:cNvPr id="467" name="フローチャート: 判断 466"/>
        <xdr:cNvSpPr/>
      </xdr:nvSpPr>
      <xdr:spPr>
        <a:xfrm>
          <a:off x="10426700" y="1833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115398</xdr:rowOff>
    </xdr:from>
    <xdr:to>
      <xdr:col>50</xdr:col>
      <xdr:colOff>165100</xdr:colOff>
      <xdr:row>108</xdr:row>
      <xdr:rowOff>45548</xdr:rowOff>
    </xdr:to>
    <xdr:sp macro="" textlink="">
      <xdr:nvSpPr>
        <xdr:cNvPr id="468" name="フローチャート: 判断 467"/>
        <xdr:cNvSpPr/>
      </xdr:nvSpPr>
      <xdr:spPr>
        <a:xfrm>
          <a:off x="9588500" y="184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118452</xdr:rowOff>
    </xdr:from>
    <xdr:to>
      <xdr:col>46</xdr:col>
      <xdr:colOff>38100</xdr:colOff>
      <xdr:row>108</xdr:row>
      <xdr:rowOff>48602</xdr:rowOff>
    </xdr:to>
    <xdr:sp macro="" textlink="">
      <xdr:nvSpPr>
        <xdr:cNvPr id="469" name="フローチャート: 判断 468"/>
        <xdr:cNvSpPr/>
      </xdr:nvSpPr>
      <xdr:spPr>
        <a:xfrm>
          <a:off x="8699500" y="1846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31263</xdr:rowOff>
    </xdr:from>
    <xdr:to>
      <xdr:col>41</xdr:col>
      <xdr:colOff>101600</xdr:colOff>
      <xdr:row>107</xdr:row>
      <xdr:rowOff>132863</xdr:rowOff>
    </xdr:to>
    <xdr:sp macro="" textlink="">
      <xdr:nvSpPr>
        <xdr:cNvPr id="470" name="フローチャート: 判断 469"/>
        <xdr:cNvSpPr/>
      </xdr:nvSpPr>
      <xdr:spPr>
        <a:xfrm>
          <a:off x="7810500" y="1837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153752</xdr:rowOff>
    </xdr:from>
    <xdr:to>
      <xdr:col>36</xdr:col>
      <xdr:colOff>165100</xdr:colOff>
      <xdr:row>107</xdr:row>
      <xdr:rowOff>83902</xdr:rowOff>
    </xdr:to>
    <xdr:sp macro="" textlink="">
      <xdr:nvSpPr>
        <xdr:cNvPr id="471" name="フローチャート: 判断 470"/>
        <xdr:cNvSpPr/>
      </xdr:nvSpPr>
      <xdr:spPr>
        <a:xfrm>
          <a:off x="6921500" y="1832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155894</xdr:rowOff>
    </xdr:from>
    <xdr:to>
      <xdr:col>55</xdr:col>
      <xdr:colOff>50800</xdr:colOff>
      <xdr:row>109</xdr:row>
      <xdr:rowOff>86044</xdr:rowOff>
    </xdr:to>
    <xdr:sp macro="" textlink="">
      <xdr:nvSpPr>
        <xdr:cNvPr id="477" name="楕円 476"/>
        <xdr:cNvSpPr/>
      </xdr:nvSpPr>
      <xdr:spPr>
        <a:xfrm>
          <a:off x="10426700" y="1867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70821</xdr:rowOff>
    </xdr:from>
    <xdr:ext cx="313932" cy="259045"/>
    <xdr:sp macro="" textlink="">
      <xdr:nvSpPr>
        <xdr:cNvPr id="478" name="【港湾・漁港】&#10;一人当たり有形固定資産（償却資産）額該当値テキスト"/>
        <xdr:cNvSpPr txBox="1"/>
      </xdr:nvSpPr>
      <xdr:spPr>
        <a:xfrm>
          <a:off x="10515600" y="185874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155897</xdr:rowOff>
    </xdr:from>
    <xdr:to>
      <xdr:col>50</xdr:col>
      <xdr:colOff>165100</xdr:colOff>
      <xdr:row>109</xdr:row>
      <xdr:rowOff>86047</xdr:rowOff>
    </xdr:to>
    <xdr:sp macro="" textlink="">
      <xdr:nvSpPr>
        <xdr:cNvPr id="479" name="楕円 478"/>
        <xdr:cNvSpPr/>
      </xdr:nvSpPr>
      <xdr:spPr>
        <a:xfrm>
          <a:off x="9588500" y="1867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35244</xdr:rowOff>
    </xdr:from>
    <xdr:to>
      <xdr:col>55</xdr:col>
      <xdr:colOff>0</xdr:colOff>
      <xdr:row>109</xdr:row>
      <xdr:rowOff>35247</xdr:rowOff>
    </xdr:to>
    <xdr:cxnSp macro="">
      <xdr:nvCxnSpPr>
        <xdr:cNvPr id="480" name="直線コネクタ 479"/>
        <xdr:cNvCxnSpPr/>
      </xdr:nvCxnSpPr>
      <xdr:spPr>
        <a:xfrm flipV="1">
          <a:off x="9639300" y="18723294"/>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155899</xdr:rowOff>
    </xdr:from>
    <xdr:to>
      <xdr:col>46</xdr:col>
      <xdr:colOff>38100</xdr:colOff>
      <xdr:row>109</xdr:row>
      <xdr:rowOff>86049</xdr:rowOff>
    </xdr:to>
    <xdr:sp macro="" textlink="">
      <xdr:nvSpPr>
        <xdr:cNvPr id="481" name="楕円 480"/>
        <xdr:cNvSpPr/>
      </xdr:nvSpPr>
      <xdr:spPr>
        <a:xfrm>
          <a:off x="8699500" y="1867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35247</xdr:rowOff>
    </xdr:from>
    <xdr:to>
      <xdr:col>50</xdr:col>
      <xdr:colOff>114300</xdr:colOff>
      <xdr:row>109</xdr:row>
      <xdr:rowOff>35249</xdr:rowOff>
    </xdr:to>
    <xdr:cxnSp macro="">
      <xdr:nvCxnSpPr>
        <xdr:cNvPr id="482" name="直線コネクタ 481"/>
        <xdr:cNvCxnSpPr/>
      </xdr:nvCxnSpPr>
      <xdr:spPr>
        <a:xfrm flipV="1">
          <a:off x="8750300" y="18723297"/>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155901</xdr:rowOff>
    </xdr:from>
    <xdr:to>
      <xdr:col>41</xdr:col>
      <xdr:colOff>101600</xdr:colOff>
      <xdr:row>109</xdr:row>
      <xdr:rowOff>86051</xdr:rowOff>
    </xdr:to>
    <xdr:sp macro="" textlink="">
      <xdr:nvSpPr>
        <xdr:cNvPr id="483" name="楕円 482"/>
        <xdr:cNvSpPr/>
      </xdr:nvSpPr>
      <xdr:spPr>
        <a:xfrm>
          <a:off x="7810500" y="1867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35249</xdr:rowOff>
    </xdr:from>
    <xdr:to>
      <xdr:col>45</xdr:col>
      <xdr:colOff>177800</xdr:colOff>
      <xdr:row>109</xdr:row>
      <xdr:rowOff>35251</xdr:rowOff>
    </xdr:to>
    <xdr:cxnSp macro="">
      <xdr:nvCxnSpPr>
        <xdr:cNvPr id="484" name="直線コネクタ 483"/>
        <xdr:cNvCxnSpPr/>
      </xdr:nvCxnSpPr>
      <xdr:spPr>
        <a:xfrm flipV="1">
          <a:off x="7861300" y="18723299"/>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155905</xdr:rowOff>
    </xdr:from>
    <xdr:to>
      <xdr:col>36</xdr:col>
      <xdr:colOff>165100</xdr:colOff>
      <xdr:row>109</xdr:row>
      <xdr:rowOff>86055</xdr:rowOff>
    </xdr:to>
    <xdr:sp macro="" textlink="">
      <xdr:nvSpPr>
        <xdr:cNvPr id="485" name="楕円 484"/>
        <xdr:cNvSpPr/>
      </xdr:nvSpPr>
      <xdr:spPr>
        <a:xfrm>
          <a:off x="6921500" y="186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109</xdr:row>
      <xdr:rowOff>35251</xdr:rowOff>
    </xdr:from>
    <xdr:to>
      <xdr:col>41</xdr:col>
      <xdr:colOff>50800</xdr:colOff>
      <xdr:row>109</xdr:row>
      <xdr:rowOff>35255</xdr:rowOff>
    </xdr:to>
    <xdr:cxnSp macro="">
      <xdr:nvCxnSpPr>
        <xdr:cNvPr id="486" name="直線コネクタ 485"/>
        <xdr:cNvCxnSpPr/>
      </xdr:nvCxnSpPr>
      <xdr:spPr>
        <a:xfrm flipV="1">
          <a:off x="6972300" y="18723301"/>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62075</xdr:rowOff>
    </xdr:from>
    <xdr:ext cx="599010" cy="259045"/>
    <xdr:sp macro="" textlink="">
      <xdr:nvSpPr>
        <xdr:cNvPr id="487" name="n_1aveValue【港湾・漁港】&#10;一人当たり有形固定資産（償却資産）額"/>
        <xdr:cNvSpPr txBox="1"/>
      </xdr:nvSpPr>
      <xdr:spPr>
        <a:xfrm>
          <a:off x="9327095" y="18235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65129</xdr:rowOff>
    </xdr:from>
    <xdr:ext cx="599010" cy="259045"/>
    <xdr:sp macro="" textlink="">
      <xdr:nvSpPr>
        <xdr:cNvPr id="488" name="n_2aveValue【港湾・漁港】&#10;一人当たり有形固定資産（償却資産）額"/>
        <xdr:cNvSpPr txBox="1"/>
      </xdr:nvSpPr>
      <xdr:spPr>
        <a:xfrm>
          <a:off x="8450795" y="1823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149390</xdr:rowOff>
    </xdr:from>
    <xdr:ext cx="599010" cy="259045"/>
    <xdr:sp macro="" textlink="">
      <xdr:nvSpPr>
        <xdr:cNvPr id="489" name="n_3aveValue【港湾・漁港】&#10;一人当たり有形固定資産（償却資産）額"/>
        <xdr:cNvSpPr txBox="1"/>
      </xdr:nvSpPr>
      <xdr:spPr>
        <a:xfrm>
          <a:off x="7561795" y="1815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100429</xdr:rowOff>
    </xdr:from>
    <xdr:ext cx="599010" cy="259045"/>
    <xdr:sp macro="" textlink="">
      <xdr:nvSpPr>
        <xdr:cNvPr id="490" name="n_4aveValue【港湾・漁港】&#10;一人当たり有形固定資産（償却資産）額"/>
        <xdr:cNvSpPr txBox="1"/>
      </xdr:nvSpPr>
      <xdr:spPr>
        <a:xfrm>
          <a:off x="6672795" y="1810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135133</xdr:colOff>
      <xdr:row>109</xdr:row>
      <xdr:rowOff>77174</xdr:rowOff>
    </xdr:from>
    <xdr:ext cx="313932" cy="259045"/>
    <xdr:sp macro="" textlink="">
      <xdr:nvSpPr>
        <xdr:cNvPr id="491" name="n_1mainValue【港湾・漁港】&#10;一人当たり有形固定資産（償却資産）額"/>
        <xdr:cNvSpPr txBox="1"/>
      </xdr:nvSpPr>
      <xdr:spPr>
        <a:xfrm>
          <a:off x="9469633" y="18765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45</xdr:col>
      <xdr:colOff>20833</xdr:colOff>
      <xdr:row>109</xdr:row>
      <xdr:rowOff>77176</xdr:rowOff>
    </xdr:from>
    <xdr:ext cx="313932" cy="259045"/>
    <xdr:sp macro="" textlink="">
      <xdr:nvSpPr>
        <xdr:cNvPr id="492" name="n_2mainValue【港湾・漁港】&#10;一人当たり有形固定資産（償却資産）額"/>
        <xdr:cNvSpPr txBox="1"/>
      </xdr:nvSpPr>
      <xdr:spPr>
        <a:xfrm>
          <a:off x="8593333" y="18765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84333</xdr:colOff>
      <xdr:row>109</xdr:row>
      <xdr:rowOff>77178</xdr:rowOff>
    </xdr:from>
    <xdr:ext cx="313932" cy="259045"/>
    <xdr:sp macro="" textlink="">
      <xdr:nvSpPr>
        <xdr:cNvPr id="493" name="n_3mainValue【港湾・漁港】&#10;一人当たり有形固定資産（償却資産）額"/>
        <xdr:cNvSpPr txBox="1"/>
      </xdr:nvSpPr>
      <xdr:spPr>
        <a:xfrm>
          <a:off x="7704333" y="187652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147833</xdr:colOff>
      <xdr:row>109</xdr:row>
      <xdr:rowOff>77182</xdr:rowOff>
    </xdr:from>
    <xdr:ext cx="313932" cy="259045"/>
    <xdr:sp macro="" textlink="">
      <xdr:nvSpPr>
        <xdr:cNvPr id="494" name="n_4mainValue【港湾・漁港】&#10;一人当たり有形固定資産（償却資産）額"/>
        <xdr:cNvSpPr txBox="1"/>
      </xdr:nvSpPr>
      <xdr:spPr>
        <a:xfrm>
          <a:off x="6815333" y="1876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45720</xdr:rowOff>
    </xdr:from>
    <xdr:to>
      <xdr:col>85</xdr:col>
      <xdr:colOff>126364</xdr:colOff>
      <xdr:row>42</xdr:row>
      <xdr:rowOff>38100</xdr:rowOff>
    </xdr:to>
    <xdr:cxnSp macro="">
      <xdr:nvCxnSpPr>
        <xdr:cNvPr id="519" name="直線コネクタ 518"/>
        <xdr:cNvCxnSpPr/>
      </xdr:nvCxnSpPr>
      <xdr:spPr>
        <a:xfrm flipV="1">
          <a:off x="16318864" y="58750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163847</xdr:rowOff>
    </xdr:from>
    <xdr:ext cx="405111" cy="259045"/>
    <xdr:sp macro="" textlink="">
      <xdr:nvSpPr>
        <xdr:cNvPr id="522" name="【認定こども園・幼稚園・保育所】&#10;有形固定資産減価償却率最大値テキスト"/>
        <xdr:cNvSpPr txBox="1"/>
      </xdr:nvSpPr>
      <xdr:spPr>
        <a:xfrm>
          <a:off x="16357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45720</xdr:rowOff>
    </xdr:from>
    <xdr:to>
      <xdr:col>86</xdr:col>
      <xdr:colOff>25400</xdr:colOff>
      <xdr:row>34</xdr:row>
      <xdr:rowOff>45720</xdr:rowOff>
    </xdr:to>
    <xdr:cxnSp macro="">
      <xdr:nvCxnSpPr>
        <xdr:cNvPr id="523" name="直線コネクタ 522"/>
        <xdr:cNvCxnSpPr/>
      </xdr:nvCxnSpPr>
      <xdr:spPr>
        <a:xfrm>
          <a:off x="16230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120032</xdr:rowOff>
    </xdr:from>
    <xdr:ext cx="405111" cy="259045"/>
    <xdr:sp macro="" textlink="">
      <xdr:nvSpPr>
        <xdr:cNvPr id="524" name="【認定こども園・幼稚園・保育所】&#10;有形固定資産減価償却率平均値テキスト"/>
        <xdr:cNvSpPr txBox="1"/>
      </xdr:nvSpPr>
      <xdr:spPr>
        <a:xfrm>
          <a:off x="16357600" y="6292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141605</xdr:rowOff>
    </xdr:from>
    <xdr:to>
      <xdr:col>85</xdr:col>
      <xdr:colOff>177800</xdr:colOff>
      <xdr:row>37</xdr:row>
      <xdr:rowOff>71755</xdr:rowOff>
    </xdr:to>
    <xdr:sp macro="" textlink="">
      <xdr:nvSpPr>
        <xdr:cNvPr id="525" name="フローチャート: 判断 524"/>
        <xdr:cNvSpPr/>
      </xdr:nvSpPr>
      <xdr:spPr>
        <a:xfrm>
          <a:off x="162687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156845</xdr:rowOff>
    </xdr:from>
    <xdr:to>
      <xdr:col>81</xdr:col>
      <xdr:colOff>101600</xdr:colOff>
      <xdr:row>37</xdr:row>
      <xdr:rowOff>86995</xdr:rowOff>
    </xdr:to>
    <xdr:sp macro="" textlink="">
      <xdr:nvSpPr>
        <xdr:cNvPr id="526" name="フローチャート: 判断 525"/>
        <xdr:cNvSpPr/>
      </xdr:nvSpPr>
      <xdr:spPr>
        <a:xfrm>
          <a:off x="15430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527" name="フローチャート: 判断 526"/>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28" name="フローチャート: 判断 527"/>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153035</xdr:rowOff>
    </xdr:from>
    <xdr:to>
      <xdr:col>67</xdr:col>
      <xdr:colOff>101600</xdr:colOff>
      <xdr:row>37</xdr:row>
      <xdr:rowOff>83185</xdr:rowOff>
    </xdr:to>
    <xdr:sp macro="" textlink="">
      <xdr:nvSpPr>
        <xdr:cNvPr id="529" name="フローチャート: 判断 528"/>
        <xdr:cNvSpPr/>
      </xdr:nvSpPr>
      <xdr:spPr>
        <a:xfrm>
          <a:off x="12763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130175</xdr:rowOff>
    </xdr:from>
    <xdr:to>
      <xdr:col>85</xdr:col>
      <xdr:colOff>177800</xdr:colOff>
      <xdr:row>37</xdr:row>
      <xdr:rowOff>60325</xdr:rowOff>
    </xdr:to>
    <xdr:sp macro="" textlink="">
      <xdr:nvSpPr>
        <xdr:cNvPr id="535" name="楕円 534"/>
        <xdr:cNvSpPr/>
      </xdr:nvSpPr>
      <xdr:spPr>
        <a:xfrm>
          <a:off x="162687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153052</xdr:rowOff>
    </xdr:from>
    <xdr:ext cx="405111" cy="259045"/>
    <xdr:sp macro="" textlink="">
      <xdr:nvSpPr>
        <xdr:cNvPr id="536" name="【認定こども園・幼稚園・保育所】&#10;有形固定資産減価償却率該当値テキスト"/>
        <xdr:cNvSpPr txBox="1"/>
      </xdr:nvSpPr>
      <xdr:spPr>
        <a:xfrm>
          <a:off x="16357600"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61595</xdr:rowOff>
    </xdr:from>
    <xdr:to>
      <xdr:col>81</xdr:col>
      <xdr:colOff>101600</xdr:colOff>
      <xdr:row>36</xdr:row>
      <xdr:rowOff>163195</xdr:rowOff>
    </xdr:to>
    <xdr:sp macro="" textlink="">
      <xdr:nvSpPr>
        <xdr:cNvPr id="537" name="楕円 536"/>
        <xdr:cNvSpPr/>
      </xdr:nvSpPr>
      <xdr:spPr>
        <a:xfrm>
          <a:off x="15430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112395</xdr:rowOff>
    </xdr:from>
    <xdr:to>
      <xdr:col>85</xdr:col>
      <xdr:colOff>127000</xdr:colOff>
      <xdr:row>37</xdr:row>
      <xdr:rowOff>9525</xdr:rowOff>
    </xdr:to>
    <xdr:cxnSp macro="">
      <xdr:nvCxnSpPr>
        <xdr:cNvPr id="538" name="直線コネクタ 537"/>
        <xdr:cNvCxnSpPr/>
      </xdr:nvCxnSpPr>
      <xdr:spPr>
        <a:xfrm>
          <a:off x="15481300" y="628459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164465</xdr:rowOff>
    </xdr:from>
    <xdr:to>
      <xdr:col>76</xdr:col>
      <xdr:colOff>165100</xdr:colOff>
      <xdr:row>36</xdr:row>
      <xdr:rowOff>94615</xdr:rowOff>
    </xdr:to>
    <xdr:sp macro="" textlink="">
      <xdr:nvSpPr>
        <xdr:cNvPr id="539" name="楕円 538"/>
        <xdr:cNvSpPr/>
      </xdr:nvSpPr>
      <xdr:spPr>
        <a:xfrm>
          <a:off x="14541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43815</xdr:rowOff>
    </xdr:from>
    <xdr:to>
      <xdr:col>81</xdr:col>
      <xdr:colOff>50800</xdr:colOff>
      <xdr:row>36</xdr:row>
      <xdr:rowOff>112395</xdr:rowOff>
    </xdr:to>
    <xdr:cxnSp macro="">
      <xdr:nvCxnSpPr>
        <xdr:cNvPr id="540" name="直線コネクタ 539"/>
        <xdr:cNvCxnSpPr/>
      </xdr:nvCxnSpPr>
      <xdr:spPr>
        <a:xfrm>
          <a:off x="14592300" y="621601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27305</xdr:rowOff>
    </xdr:from>
    <xdr:to>
      <xdr:col>72</xdr:col>
      <xdr:colOff>38100</xdr:colOff>
      <xdr:row>35</xdr:row>
      <xdr:rowOff>128905</xdr:rowOff>
    </xdr:to>
    <xdr:sp macro="" textlink="">
      <xdr:nvSpPr>
        <xdr:cNvPr id="541" name="楕円 540"/>
        <xdr:cNvSpPr/>
      </xdr:nvSpPr>
      <xdr:spPr>
        <a:xfrm>
          <a:off x="136525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78105</xdr:rowOff>
    </xdr:from>
    <xdr:to>
      <xdr:col>76</xdr:col>
      <xdr:colOff>114300</xdr:colOff>
      <xdr:row>36</xdr:row>
      <xdr:rowOff>43815</xdr:rowOff>
    </xdr:to>
    <xdr:cxnSp macro="">
      <xdr:nvCxnSpPr>
        <xdr:cNvPr id="542" name="直線コネクタ 541"/>
        <xdr:cNvCxnSpPr/>
      </xdr:nvCxnSpPr>
      <xdr:spPr>
        <a:xfrm>
          <a:off x="13703300" y="607885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67310</xdr:rowOff>
    </xdr:from>
    <xdr:to>
      <xdr:col>67</xdr:col>
      <xdr:colOff>101600</xdr:colOff>
      <xdr:row>36</xdr:row>
      <xdr:rowOff>168910</xdr:rowOff>
    </xdr:to>
    <xdr:sp macro="" textlink="">
      <xdr:nvSpPr>
        <xdr:cNvPr id="543" name="楕円 542"/>
        <xdr:cNvSpPr/>
      </xdr:nvSpPr>
      <xdr:spPr>
        <a:xfrm>
          <a:off x="12763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78105</xdr:rowOff>
    </xdr:from>
    <xdr:to>
      <xdr:col>71</xdr:col>
      <xdr:colOff>177800</xdr:colOff>
      <xdr:row>36</xdr:row>
      <xdr:rowOff>118110</xdr:rowOff>
    </xdr:to>
    <xdr:cxnSp macro="">
      <xdr:nvCxnSpPr>
        <xdr:cNvPr id="544" name="直線コネクタ 543"/>
        <xdr:cNvCxnSpPr/>
      </xdr:nvCxnSpPr>
      <xdr:spPr>
        <a:xfrm flipV="1">
          <a:off x="12814300" y="607885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78122</xdr:rowOff>
    </xdr:from>
    <xdr:ext cx="405111" cy="259045"/>
    <xdr:sp macro="" textlink="">
      <xdr:nvSpPr>
        <xdr:cNvPr id="545" name="n_1aveValue【認定こども園・幼稚園・保育所】&#10;有形固定資産減価償却率"/>
        <xdr:cNvSpPr txBox="1"/>
      </xdr:nvSpPr>
      <xdr:spPr>
        <a:xfrm>
          <a:off x="152660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59072</xdr:rowOff>
    </xdr:from>
    <xdr:ext cx="405111" cy="259045"/>
    <xdr:sp macro="" textlink="">
      <xdr:nvSpPr>
        <xdr:cNvPr id="546" name="n_2aveValue【認定こども園・幼稚園・保育所】&#10;有形固定資産減価償却率"/>
        <xdr:cNvSpPr txBox="1"/>
      </xdr:nvSpPr>
      <xdr:spPr>
        <a:xfrm>
          <a:off x="14389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547" name="n_3aveValue【認定こども園・幼稚園・保育所】&#10;有形固定資産減価償却率"/>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74312</xdr:rowOff>
    </xdr:from>
    <xdr:ext cx="405111" cy="259045"/>
    <xdr:sp macro="" textlink="">
      <xdr:nvSpPr>
        <xdr:cNvPr id="548" name="n_4aveValue【認定こども園・幼稚園・保育所】&#10;有形固定資産減価償却率"/>
        <xdr:cNvSpPr txBox="1"/>
      </xdr:nvSpPr>
      <xdr:spPr>
        <a:xfrm>
          <a:off x="12611744" y="641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8272</xdr:rowOff>
    </xdr:from>
    <xdr:ext cx="405111" cy="259045"/>
    <xdr:sp macro="" textlink="">
      <xdr:nvSpPr>
        <xdr:cNvPr id="549" name="n_1mainValue【認定こども園・幼稚園・保育所】&#10;有形固定資産減価償却率"/>
        <xdr:cNvSpPr txBox="1"/>
      </xdr:nvSpPr>
      <xdr:spPr>
        <a:xfrm>
          <a:off x="152660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111142</xdr:rowOff>
    </xdr:from>
    <xdr:ext cx="405111" cy="259045"/>
    <xdr:sp macro="" textlink="">
      <xdr:nvSpPr>
        <xdr:cNvPr id="550" name="n_2mainValue【認定こども園・幼稚園・保育所】&#10;有形固定資産減価償却率"/>
        <xdr:cNvSpPr txBox="1"/>
      </xdr:nvSpPr>
      <xdr:spPr>
        <a:xfrm>
          <a:off x="143897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145432</xdr:rowOff>
    </xdr:from>
    <xdr:ext cx="405111" cy="259045"/>
    <xdr:sp macro="" textlink="">
      <xdr:nvSpPr>
        <xdr:cNvPr id="551" name="n_3mainValue【認定こども園・幼稚園・保育所】&#10;有形固定資産減価償却率"/>
        <xdr:cNvSpPr txBox="1"/>
      </xdr:nvSpPr>
      <xdr:spPr>
        <a:xfrm>
          <a:off x="13500744"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13987</xdr:rowOff>
    </xdr:from>
    <xdr:ext cx="405111" cy="259045"/>
    <xdr:sp macro="" textlink="">
      <xdr:nvSpPr>
        <xdr:cNvPr id="552" name="n_4mainValue【認定こども園・幼稚園・保育所】&#10;有形固定資産減価償却率"/>
        <xdr:cNvSpPr txBox="1"/>
      </xdr:nvSpPr>
      <xdr:spPr>
        <a:xfrm>
          <a:off x="12611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4" name="テキスト ボックス 5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6" name="テキスト ボックス 5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8" name="テキスト ボックス 5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0" name="テキスト ボックス 5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2" name="テキスト ボックス 5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4" name="テキスト ボックス 5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144780</xdr:rowOff>
    </xdr:to>
    <xdr:cxnSp macro="">
      <xdr:nvCxnSpPr>
        <xdr:cNvPr id="576" name="直線コネクタ 575"/>
        <xdr:cNvCxnSpPr/>
      </xdr:nvCxnSpPr>
      <xdr:spPr>
        <a:xfrm flipV="1">
          <a:off x="22160864" y="571119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577"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578" name="直線コネクタ 577"/>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579" name="【認定こども園・幼稚園・保育所】&#10;一人当たり面積最大値テキスト"/>
        <xdr:cNvSpPr txBox="1"/>
      </xdr:nvSpPr>
      <xdr:spPr>
        <a:xfrm>
          <a:off x="221996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580" name="直線コネクタ 579"/>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48277</xdr:rowOff>
    </xdr:from>
    <xdr:ext cx="469744" cy="259045"/>
    <xdr:sp macro="" textlink="">
      <xdr:nvSpPr>
        <xdr:cNvPr id="581" name="【認定こども園・幼稚園・保育所】&#10;一人当たり面積平均値テキスト"/>
        <xdr:cNvSpPr txBox="1"/>
      </xdr:nvSpPr>
      <xdr:spPr>
        <a:xfrm>
          <a:off x="22199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582" name="フローチャート: 判断 581"/>
        <xdr:cNvSpPr/>
      </xdr:nvSpPr>
      <xdr:spPr>
        <a:xfrm>
          <a:off x="22110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44450</xdr:rowOff>
    </xdr:from>
    <xdr:to>
      <xdr:col>112</xdr:col>
      <xdr:colOff>38100</xdr:colOff>
      <xdr:row>38</xdr:row>
      <xdr:rowOff>146050</xdr:rowOff>
    </xdr:to>
    <xdr:sp macro="" textlink="">
      <xdr:nvSpPr>
        <xdr:cNvPr id="583" name="フローチャート: 判断 582"/>
        <xdr:cNvSpPr/>
      </xdr:nvSpPr>
      <xdr:spPr>
        <a:xfrm>
          <a:off x="21272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33020</xdr:rowOff>
    </xdr:from>
    <xdr:to>
      <xdr:col>107</xdr:col>
      <xdr:colOff>101600</xdr:colOff>
      <xdr:row>38</xdr:row>
      <xdr:rowOff>134620</xdr:rowOff>
    </xdr:to>
    <xdr:sp macro="" textlink="">
      <xdr:nvSpPr>
        <xdr:cNvPr id="584" name="フローチャート: 判断 583"/>
        <xdr:cNvSpPr/>
      </xdr:nvSpPr>
      <xdr:spPr>
        <a:xfrm>
          <a:off x="20383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166370</xdr:rowOff>
    </xdr:from>
    <xdr:to>
      <xdr:col>102</xdr:col>
      <xdr:colOff>165100</xdr:colOff>
      <xdr:row>38</xdr:row>
      <xdr:rowOff>96520</xdr:rowOff>
    </xdr:to>
    <xdr:sp macro="" textlink="">
      <xdr:nvSpPr>
        <xdr:cNvPr id="585" name="フローチャート: 判断 584"/>
        <xdr:cNvSpPr/>
      </xdr:nvSpPr>
      <xdr:spPr>
        <a:xfrm>
          <a:off x="19494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40640</xdr:rowOff>
    </xdr:from>
    <xdr:to>
      <xdr:col>98</xdr:col>
      <xdr:colOff>38100</xdr:colOff>
      <xdr:row>38</xdr:row>
      <xdr:rowOff>142240</xdr:rowOff>
    </xdr:to>
    <xdr:sp macro="" textlink="">
      <xdr:nvSpPr>
        <xdr:cNvPr id="586" name="フローチャート: 判断 585"/>
        <xdr:cNvSpPr/>
      </xdr:nvSpPr>
      <xdr:spPr>
        <a:xfrm>
          <a:off x="18605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93980</xdr:rowOff>
    </xdr:from>
    <xdr:to>
      <xdr:col>116</xdr:col>
      <xdr:colOff>114300</xdr:colOff>
      <xdr:row>42</xdr:row>
      <xdr:rowOff>24130</xdr:rowOff>
    </xdr:to>
    <xdr:sp macro="" textlink="">
      <xdr:nvSpPr>
        <xdr:cNvPr id="592" name="楕円 591"/>
        <xdr:cNvSpPr/>
      </xdr:nvSpPr>
      <xdr:spPr>
        <a:xfrm>
          <a:off x="221107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8907</xdr:rowOff>
    </xdr:from>
    <xdr:ext cx="469744" cy="259045"/>
    <xdr:sp macro="" textlink="">
      <xdr:nvSpPr>
        <xdr:cNvPr id="593" name="【認定こども園・幼稚園・保育所】&#10;一人当たり面積該当値テキスト"/>
        <xdr:cNvSpPr txBox="1"/>
      </xdr:nvSpPr>
      <xdr:spPr>
        <a:xfrm>
          <a:off x="22199600" y="703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97790</xdr:rowOff>
    </xdr:from>
    <xdr:to>
      <xdr:col>112</xdr:col>
      <xdr:colOff>38100</xdr:colOff>
      <xdr:row>42</xdr:row>
      <xdr:rowOff>27940</xdr:rowOff>
    </xdr:to>
    <xdr:sp macro="" textlink="">
      <xdr:nvSpPr>
        <xdr:cNvPr id="594" name="楕円 593"/>
        <xdr:cNvSpPr/>
      </xdr:nvSpPr>
      <xdr:spPr>
        <a:xfrm>
          <a:off x="21272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144780</xdr:rowOff>
    </xdr:from>
    <xdr:to>
      <xdr:col>116</xdr:col>
      <xdr:colOff>63500</xdr:colOff>
      <xdr:row>41</xdr:row>
      <xdr:rowOff>148590</xdr:rowOff>
    </xdr:to>
    <xdr:cxnSp macro="">
      <xdr:nvCxnSpPr>
        <xdr:cNvPr id="595" name="直線コネクタ 594"/>
        <xdr:cNvCxnSpPr/>
      </xdr:nvCxnSpPr>
      <xdr:spPr>
        <a:xfrm flipV="1">
          <a:off x="21323300" y="71742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97790</xdr:rowOff>
    </xdr:from>
    <xdr:to>
      <xdr:col>107</xdr:col>
      <xdr:colOff>101600</xdr:colOff>
      <xdr:row>42</xdr:row>
      <xdr:rowOff>27940</xdr:rowOff>
    </xdr:to>
    <xdr:sp macro="" textlink="">
      <xdr:nvSpPr>
        <xdr:cNvPr id="596" name="楕円 595"/>
        <xdr:cNvSpPr/>
      </xdr:nvSpPr>
      <xdr:spPr>
        <a:xfrm>
          <a:off x="20383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148590</xdr:rowOff>
    </xdr:from>
    <xdr:to>
      <xdr:col>111</xdr:col>
      <xdr:colOff>177800</xdr:colOff>
      <xdr:row>41</xdr:row>
      <xdr:rowOff>148590</xdr:rowOff>
    </xdr:to>
    <xdr:cxnSp macro="">
      <xdr:nvCxnSpPr>
        <xdr:cNvPr id="597" name="直線コネクタ 596"/>
        <xdr:cNvCxnSpPr/>
      </xdr:nvCxnSpPr>
      <xdr:spPr>
        <a:xfrm>
          <a:off x="204343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97790</xdr:rowOff>
    </xdr:from>
    <xdr:to>
      <xdr:col>102</xdr:col>
      <xdr:colOff>165100</xdr:colOff>
      <xdr:row>42</xdr:row>
      <xdr:rowOff>27940</xdr:rowOff>
    </xdr:to>
    <xdr:sp macro="" textlink="">
      <xdr:nvSpPr>
        <xdr:cNvPr id="598" name="楕円 597"/>
        <xdr:cNvSpPr/>
      </xdr:nvSpPr>
      <xdr:spPr>
        <a:xfrm>
          <a:off x="19494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148590</xdr:rowOff>
    </xdr:from>
    <xdr:to>
      <xdr:col>107</xdr:col>
      <xdr:colOff>50800</xdr:colOff>
      <xdr:row>41</xdr:row>
      <xdr:rowOff>148590</xdr:rowOff>
    </xdr:to>
    <xdr:cxnSp macro="">
      <xdr:nvCxnSpPr>
        <xdr:cNvPr id="599" name="直線コネクタ 598"/>
        <xdr:cNvCxnSpPr/>
      </xdr:nvCxnSpPr>
      <xdr:spPr>
        <a:xfrm>
          <a:off x="195453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67310</xdr:rowOff>
    </xdr:from>
    <xdr:to>
      <xdr:col>98</xdr:col>
      <xdr:colOff>38100</xdr:colOff>
      <xdr:row>41</xdr:row>
      <xdr:rowOff>168910</xdr:rowOff>
    </xdr:to>
    <xdr:sp macro="" textlink="">
      <xdr:nvSpPr>
        <xdr:cNvPr id="600" name="楕円 599"/>
        <xdr:cNvSpPr/>
      </xdr:nvSpPr>
      <xdr:spPr>
        <a:xfrm>
          <a:off x="18605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118110</xdr:rowOff>
    </xdr:from>
    <xdr:to>
      <xdr:col>102</xdr:col>
      <xdr:colOff>114300</xdr:colOff>
      <xdr:row>41</xdr:row>
      <xdr:rowOff>148590</xdr:rowOff>
    </xdr:to>
    <xdr:cxnSp macro="">
      <xdr:nvCxnSpPr>
        <xdr:cNvPr id="601" name="直線コネクタ 600"/>
        <xdr:cNvCxnSpPr/>
      </xdr:nvCxnSpPr>
      <xdr:spPr>
        <a:xfrm>
          <a:off x="18656300" y="7147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162577</xdr:rowOff>
    </xdr:from>
    <xdr:ext cx="469744" cy="259045"/>
    <xdr:sp macro="" textlink="">
      <xdr:nvSpPr>
        <xdr:cNvPr id="602" name="n_1aveValue【認定こども園・幼稚園・保育所】&#10;一人当たり面積"/>
        <xdr:cNvSpPr txBox="1"/>
      </xdr:nvSpPr>
      <xdr:spPr>
        <a:xfrm>
          <a:off x="210757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151147</xdr:rowOff>
    </xdr:from>
    <xdr:ext cx="469744" cy="259045"/>
    <xdr:sp macro="" textlink="">
      <xdr:nvSpPr>
        <xdr:cNvPr id="603" name="n_2aveValue【認定こども園・幼稚園・保育所】&#10;一人当たり面積"/>
        <xdr:cNvSpPr txBox="1"/>
      </xdr:nvSpPr>
      <xdr:spPr>
        <a:xfrm>
          <a:off x="20199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113047</xdr:rowOff>
    </xdr:from>
    <xdr:ext cx="469744" cy="259045"/>
    <xdr:sp macro="" textlink="">
      <xdr:nvSpPr>
        <xdr:cNvPr id="604" name="n_3aveValue【認定こども園・幼稚園・保育所】&#10;一人当たり面積"/>
        <xdr:cNvSpPr txBox="1"/>
      </xdr:nvSpPr>
      <xdr:spPr>
        <a:xfrm>
          <a:off x="19310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158767</xdr:rowOff>
    </xdr:from>
    <xdr:ext cx="469744" cy="259045"/>
    <xdr:sp macro="" textlink="">
      <xdr:nvSpPr>
        <xdr:cNvPr id="605" name="n_4aveValue【認定こども園・幼稚園・保育所】&#10;一人当たり面積"/>
        <xdr:cNvSpPr txBox="1"/>
      </xdr:nvSpPr>
      <xdr:spPr>
        <a:xfrm>
          <a:off x="18421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19067</xdr:rowOff>
    </xdr:from>
    <xdr:ext cx="469744" cy="259045"/>
    <xdr:sp macro="" textlink="">
      <xdr:nvSpPr>
        <xdr:cNvPr id="606" name="n_1mainValue【認定こども園・幼稚園・保育所】&#10;一人当たり面積"/>
        <xdr:cNvSpPr txBox="1"/>
      </xdr:nvSpPr>
      <xdr:spPr>
        <a:xfrm>
          <a:off x="21075727"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19067</xdr:rowOff>
    </xdr:from>
    <xdr:ext cx="469744" cy="259045"/>
    <xdr:sp macro="" textlink="">
      <xdr:nvSpPr>
        <xdr:cNvPr id="607" name="n_2mainValue【認定こども園・幼稚園・保育所】&#10;一人当たり面積"/>
        <xdr:cNvSpPr txBox="1"/>
      </xdr:nvSpPr>
      <xdr:spPr>
        <a:xfrm>
          <a:off x="20199427"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19067</xdr:rowOff>
    </xdr:from>
    <xdr:ext cx="469744" cy="259045"/>
    <xdr:sp macro="" textlink="">
      <xdr:nvSpPr>
        <xdr:cNvPr id="608" name="n_3mainValue【認定こども園・幼稚園・保育所】&#10;一人当たり面積"/>
        <xdr:cNvSpPr txBox="1"/>
      </xdr:nvSpPr>
      <xdr:spPr>
        <a:xfrm>
          <a:off x="19310427"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160037</xdr:rowOff>
    </xdr:from>
    <xdr:ext cx="469744" cy="259045"/>
    <xdr:sp macro="" textlink="">
      <xdr:nvSpPr>
        <xdr:cNvPr id="609" name="n_4mainValue【認定こども園・幼稚園・保育所】&#10;一人当たり面積"/>
        <xdr:cNvSpPr txBox="1"/>
      </xdr:nvSpPr>
      <xdr:spPr>
        <a:xfrm>
          <a:off x="18421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34290</xdr:rowOff>
    </xdr:from>
    <xdr:to>
      <xdr:col>85</xdr:col>
      <xdr:colOff>126364</xdr:colOff>
      <xdr:row>64</xdr:row>
      <xdr:rowOff>41148</xdr:rowOff>
    </xdr:to>
    <xdr:cxnSp macro="">
      <xdr:nvCxnSpPr>
        <xdr:cNvPr id="632" name="直線コネクタ 631"/>
        <xdr:cNvCxnSpPr/>
      </xdr:nvCxnSpPr>
      <xdr:spPr>
        <a:xfrm flipV="1">
          <a:off x="16318864" y="980694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44975</xdr:rowOff>
    </xdr:from>
    <xdr:ext cx="405111" cy="259045"/>
    <xdr:sp macro="" textlink="">
      <xdr:nvSpPr>
        <xdr:cNvPr id="633" name="【学校施設】&#10;有形固定資産減価償却率最小値テキスト"/>
        <xdr:cNvSpPr txBox="1"/>
      </xdr:nvSpPr>
      <xdr:spPr>
        <a:xfrm>
          <a:off x="16357600" y="1101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41148</xdr:rowOff>
    </xdr:from>
    <xdr:to>
      <xdr:col>86</xdr:col>
      <xdr:colOff>25400</xdr:colOff>
      <xdr:row>64</xdr:row>
      <xdr:rowOff>41148</xdr:rowOff>
    </xdr:to>
    <xdr:cxnSp macro="">
      <xdr:nvCxnSpPr>
        <xdr:cNvPr id="634" name="直線コネクタ 633"/>
        <xdr:cNvCxnSpPr/>
      </xdr:nvCxnSpPr>
      <xdr:spPr>
        <a:xfrm>
          <a:off x="16230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152417</xdr:rowOff>
    </xdr:from>
    <xdr:ext cx="405111" cy="259045"/>
    <xdr:sp macro="" textlink="">
      <xdr:nvSpPr>
        <xdr:cNvPr id="635" name="【学校施設】&#10;有形固定資産減価償却率最大値テキスト"/>
        <xdr:cNvSpPr txBox="1"/>
      </xdr:nvSpPr>
      <xdr:spPr>
        <a:xfrm>
          <a:off x="16357600"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34290</xdr:rowOff>
    </xdr:from>
    <xdr:to>
      <xdr:col>86</xdr:col>
      <xdr:colOff>25400</xdr:colOff>
      <xdr:row>57</xdr:row>
      <xdr:rowOff>34290</xdr:rowOff>
    </xdr:to>
    <xdr:cxnSp macro="">
      <xdr:nvCxnSpPr>
        <xdr:cNvPr id="636" name="直線コネクタ 635"/>
        <xdr:cNvCxnSpPr/>
      </xdr:nvCxnSpPr>
      <xdr:spPr>
        <a:xfrm>
          <a:off x="16230600" y="980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164101</xdr:rowOff>
    </xdr:from>
    <xdr:ext cx="405111" cy="259045"/>
    <xdr:sp macro="" textlink="">
      <xdr:nvSpPr>
        <xdr:cNvPr id="637" name="【学校施設】&#10;有形固定資産減価償却率平均値テキスト"/>
        <xdr:cNvSpPr txBox="1"/>
      </xdr:nvSpPr>
      <xdr:spPr>
        <a:xfrm>
          <a:off x="16357600" y="10279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141224</xdr:rowOff>
    </xdr:from>
    <xdr:to>
      <xdr:col>85</xdr:col>
      <xdr:colOff>177800</xdr:colOff>
      <xdr:row>61</xdr:row>
      <xdr:rowOff>71374</xdr:rowOff>
    </xdr:to>
    <xdr:sp macro="" textlink="">
      <xdr:nvSpPr>
        <xdr:cNvPr id="638" name="フローチャート: 判断 637"/>
        <xdr:cNvSpPr/>
      </xdr:nvSpPr>
      <xdr:spPr>
        <a:xfrm>
          <a:off x="162687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8636</xdr:rowOff>
    </xdr:from>
    <xdr:to>
      <xdr:col>81</xdr:col>
      <xdr:colOff>101600</xdr:colOff>
      <xdr:row>61</xdr:row>
      <xdr:rowOff>110236</xdr:rowOff>
    </xdr:to>
    <xdr:sp macro="" textlink="">
      <xdr:nvSpPr>
        <xdr:cNvPr id="639" name="フローチャート: 判断 638"/>
        <xdr:cNvSpPr/>
      </xdr:nvSpPr>
      <xdr:spPr>
        <a:xfrm>
          <a:off x="15430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152654</xdr:rowOff>
    </xdr:from>
    <xdr:to>
      <xdr:col>76</xdr:col>
      <xdr:colOff>165100</xdr:colOff>
      <xdr:row>61</xdr:row>
      <xdr:rowOff>82804</xdr:rowOff>
    </xdr:to>
    <xdr:sp macro="" textlink="">
      <xdr:nvSpPr>
        <xdr:cNvPr id="640" name="フローチャート: 判断 639"/>
        <xdr:cNvSpPr/>
      </xdr:nvSpPr>
      <xdr:spPr>
        <a:xfrm>
          <a:off x="14541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102362</xdr:rowOff>
    </xdr:from>
    <xdr:to>
      <xdr:col>72</xdr:col>
      <xdr:colOff>38100</xdr:colOff>
      <xdr:row>61</xdr:row>
      <xdr:rowOff>32512</xdr:rowOff>
    </xdr:to>
    <xdr:sp macro="" textlink="">
      <xdr:nvSpPr>
        <xdr:cNvPr id="641" name="フローチャート: 判断 640"/>
        <xdr:cNvSpPr/>
      </xdr:nvSpPr>
      <xdr:spPr>
        <a:xfrm>
          <a:off x="13652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148082</xdr:rowOff>
    </xdr:from>
    <xdr:to>
      <xdr:col>67</xdr:col>
      <xdr:colOff>101600</xdr:colOff>
      <xdr:row>61</xdr:row>
      <xdr:rowOff>78232</xdr:rowOff>
    </xdr:to>
    <xdr:sp macro="" textlink="">
      <xdr:nvSpPr>
        <xdr:cNvPr id="642" name="フローチャート: 判断 641"/>
        <xdr:cNvSpPr/>
      </xdr:nvSpPr>
      <xdr:spPr>
        <a:xfrm>
          <a:off x="12763500" y="104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72644</xdr:rowOff>
    </xdr:from>
    <xdr:to>
      <xdr:col>85</xdr:col>
      <xdr:colOff>177800</xdr:colOff>
      <xdr:row>63</xdr:row>
      <xdr:rowOff>2794</xdr:rowOff>
    </xdr:to>
    <xdr:sp macro="" textlink="">
      <xdr:nvSpPr>
        <xdr:cNvPr id="648" name="楕円 647"/>
        <xdr:cNvSpPr/>
      </xdr:nvSpPr>
      <xdr:spPr>
        <a:xfrm>
          <a:off x="162687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51071</xdr:rowOff>
    </xdr:from>
    <xdr:ext cx="405111" cy="259045"/>
    <xdr:sp macro="" textlink="">
      <xdr:nvSpPr>
        <xdr:cNvPr id="649" name="【学校施設】&#10;有形固定資産減価償却率該当値テキスト"/>
        <xdr:cNvSpPr txBox="1"/>
      </xdr:nvSpPr>
      <xdr:spPr>
        <a:xfrm>
          <a:off x="16357600" y="1068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111506</xdr:rowOff>
    </xdr:from>
    <xdr:to>
      <xdr:col>81</xdr:col>
      <xdr:colOff>101600</xdr:colOff>
      <xdr:row>63</xdr:row>
      <xdr:rowOff>41656</xdr:rowOff>
    </xdr:to>
    <xdr:sp macro="" textlink="">
      <xdr:nvSpPr>
        <xdr:cNvPr id="650" name="楕円 649"/>
        <xdr:cNvSpPr/>
      </xdr:nvSpPr>
      <xdr:spPr>
        <a:xfrm>
          <a:off x="15430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123444</xdr:rowOff>
    </xdr:from>
    <xdr:to>
      <xdr:col>85</xdr:col>
      <xdr:colOff>127000</xdr:colOff>
      <xdr:row>62</xdr:row>
      <xdr:rowOff>162306</xdr:rowOff>
    </xdr:to>
    <xdr:cxnSp macro="">
      <xdr:nvCxnSpPr>
        <xdr:cNvPr id="651" name="直線コネクタ 650"/>
        <xdr:cNvCxnSpPr/>
      </xdr:nvCxnSpPr>
      <xdr:spPr>
        <a:xfrm flipV="1">
          <a:off x="15481300" y="1075334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72644</xdr:rowOff>
    </xdr:from>
    <xdr:to>
      <xdr:col>76</xdr:col>
      <xdr:colOff>165100</xdr:colOff>
      <xdr:row>63</xdr:row>
      <xdr:rowOff>2794</xdr:rowOff>
    </xdr:to>
    <xdr:sp macro="" textlink="">
      <xdr:nvSpPr>
        <xdr:cNvPr id="652" name="楕円 651"/>
        <xdr:cNvSpPr/>
      </xdr:nvSpPr>
      <xdr:spPr>
        <a:xfrm>
          <a:off x="14541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123444</xdr:rowOff>
    </xdr:from>
    <xdr:to>
      <xdr:col>81</xdr:col>
      <xdr:colOff>50800</xdr:colOff>
      <xdr:row>62</xdr:row>
      <xdr:rowOff>162306</xdr:rowOff>
    </xdr:to>
    <xdr:cxnSp macro="">
      <xdr:nvCxnSpPr>
        <xdr:cNvPr id="653" name="直線コネクタ 652"/>
        <xdr:cNvCxnSpPr/>
      </xdr:nvCxnSpPr>
      <xdr:spPr>
        <a:xfrm>
          <a:off x="14592300" y="1075334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33782</xdr:rowOff>
    </xdr:from>
    <xdr:to>
      <xdr:col>72</xdr:col>
      <xdr:colOff>38100</xdr:colOff>
      <xdr:row>62</xdr:row>
      <xdr:rowOff>135382</xdr:rowOff>
    </xdr:to>
    <xdr:sp macro="" textlink="">
      <xdr:nvSpPr>
        <xdr:cNvPr id="654" name="楕円 653"/>
        <xdr:cNvSpPr/>
      </xdr:nvSpPr>
      <xdr:spPr>
        <a:xfrm>
          <a:off x="13652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84582</xdr:rowOff>
    </xdr:from>
    <xdr:to>
      <xdr:col>76</xdr:col>
      <xdr:colOff>114300</xdr:colOff>
      <xdr:row>62</xdr:row>
      <xdr:rowOff>123444</xdr:rowOff>
    </xdr:to>
    <xdr:cxnSp macro="">
      <xdr:nvCxnSpPr>
        <xdr:cNvPr id="655" name="直線コネクタ 654"/>
        <xdr:cNvCxnSpPr/>
      </xdr:nvCxnSpPr>
      <xdr:spPr>
        <a:xfrm>
          <a:off x="13703300" y="1071448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33782</xdr:rowOff>
    </xdr:from>
    <xdr:to>
      <xdr:col>67</xdr:col>
      <xdr:colOff>101600</xdr:colOff>
      <xdr:row>62</xdr:row>
      <xdr:rowOff>135382</xdr:rowOff>
    </xdr:to>
    <xdr:sp macro="" textlink="">
      <xdr:nvSpPr>
        <xdr:cNvPr id="656" name="楕円 655"/>
        <xdr:cNvSpPr/>
      </xdr:nvSpPr>
      <xdr:spPr>
        <a:xfrm>
          <a:off x="12763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84582</xdr:rowOff>
    </xdr:from>
    <xdr:to>
      <xdr:col>71</xdr:col>
      <xdr:colOff>177800</xdr:colOff>
      <xdr:row>62</xdr:row>
      <xdr:rowOff>84582</xdr:rowOff>
    </xdr:to>
    <xdr:cxnSp macro="">
      <xdr:nvCxnSpPr>
        <xdr:cNvPr id="657" name="直線コネクタ 656"/>
        <xdr:cNvCxnSpPr/>
      </xdr:nvCxnSpPr>
      <xdr:spPr>
        <a:xfrm>
          <a:off x="12814300" y="107144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126763</xdr:rowOff>
    </xdr:from>
    <xdr:ext cx="405111" cy="259045"/>
    <xdr:sp macro="" textlink="">
      <xdr:nvSpPr>
        <xdr:cNvPr id="658" name="n_1aveValue【学校施設】&#10;有形固定資産減価償却率"/>
        <xdr:cNvSpPr txBox="1"/>
      </xdr:nvSpPr>
      <xdr:spPr>
        <a:xfrm>
          <a:off x="152660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99331</xdr:rowOff>
    </xdr:from>
    <xdr:ext cx="405111" cy="259045"/>
    <xdr:sp macro="" textlink="">
      <xdr:nvSpPr>
        <xdr:cNvPr id="659" name="n_2aveValue【学校施設】&#10;有形固定資産減価償却率"/>
        <xdr:cNvSpPr txBox="1"/>
      </xdr:nvSpPr>
      <xdr:spPr>
        <a:xfrm>
          <a:off x="14389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49039</xdr:rowOff>
    </xdr:from>
    <xdr:ext cx="405111" cy="259045"/>
    <xdr:sp macro="" textlink="">
      <xdr:nvSpPr>
        <xdr:cNvPr id="660" name="n_3aveValue【学校施設】&#10;有形固定資産減価償却率"/>
        <xdr:cNvSpPr txBox="1"/>
      </xdr:nvSpPr>
      <xdr:spPr>
        <a:xfrm>
          <a:off x="13500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94759</xdr:rowOff>
    </xdr:from>
    <xdr:ext cx="405111" cy="259045"/>
    <xdr:sp macro="" textlink="">
      <xdr:nvSpPr>
        <xdr:cNvPr id="661" name="n_4aveValue【学校施設】&#10;有形固定資産減価償却率"/>
        <xdr:cNvSpPr txBox="1"/>
      </xdr:nvSpPr>
      <xdr:spPr>
        <a:xfrm>
          <a:off x="12611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32783</xdr:rowOff>
    </xdr:from>
    <xdr:ext cx="405111" cy="259045"/>
    <xdr:sp macro="" textlink="">
      <xdr:nvSpPr>
        <xdr:cNvPr id="662" name="n_1mainValue【学校施設】&#10;有形固定資産減価償却率"/>
        <xdr:cNvSpPr txBox="1"/>
      </xdr:nvSpPr>
      <xdr:spPr>
        <a:xfrm>
          <a:off x="15266044" y="1083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165371</xdr:rowOff>
    </xdr:from>
    <xdr:ext cx="405111" cy="259045"/>
    <xdr:sp macro="" textlink="">
      <xdr:nvSpPr>
        <xdr:cNvPr id="663" name="n_2mainValue【学校施設】&#10;有形固定資産減価償却率"/>
        <xdr:cNvSpPr txBox="1"/>
      </xdr:nvSpPr>
      <xdr:spPr>
        <a:xfrm>
          <a:off x="14389744" y="1079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126509</xdr:rowOff>
    </xdr:from>
    <xdr:ext cx="405111" cy="259045"/>
    <xdr:sp macro="" textlink="">
      <xdr:nvSpPr>
        <xdr:cNvPr id="664" name="n_3mainValue【学校施設】&#10;有形固定資産減価償却率"/>
        <xdr:cNvSpPr txBox="1"/>
      </xdr:nvSpPr>
      <xdr:spPr>
        <a:xfrm>
          <a:off x="13500744" y="1075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126509</xdr:rowOff>
    </xdr:from>
    <xdr:ext cx="405111" cy="259045"/>
    <xdr:sp macro="" textlink="">
      <xdr:nvSpPr>
        <xdr:cNvPr id="665" name="n_4mainValue【学校施設】&#10;有形固定資産減価償却率"/>
        <xdr:cNvSpPr txBox="1"/>
      </xdr:nvSpPr>
      <xdr:spPr>
        <a:xfrm>
          <a:off x="12611744" y="1075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6" name="テキスト ボックス 6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25908</xdr:rowOff>
    </xdr:from>
    <xdr:to>
      <xdr:col>116</xdr:col>
      <xdr:colOff>62864</xdr:colOff>
      <xdr:row>63</xdr:row>
      <xdr:rowOff>109347</xdr:rowOff>
    </xdr:to>
    <xdr:cxnSp macro="">
      <xdr:nvCxnSpPr>
        <xdr:cNvPr id="690" name="直線コネクタ 689"/>
        <xdr:cNvCxnSpPr/>
      </xdr:nvCxnSpPr>
      <xdr:spPr>
        <a:xfrm flipV="1">
          <a:off x="22160864" y="9455658"/>
          <a:ext cx="0" cy="1455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113174</xdr:rowOff>
    </xdr:from>
    <xdr:ext cx="469744" cy="259045"/>
    <xdr:sp macro="" textlink="">
      <xdr:nvSpPr>
        <xdr:cNvPr id="691" name="【学校施設】&#10;一人当たり面積最小値テキスト"/>
        <xdr:cNvSpPr txBox="1"/>
      </xdr:nvSpPr>
      <xdr:spPr>
        <a:xfrm>
          <a:off x="22199600" y="1091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109347</xdr:rowOff>
    </xdr:from>
    <xdr:to>
      <xdr:col>116</xdr:col>
      <xdr:colOff>152400</xdr:colOff>
      <xdr:row>63</xdr:row>
      <xdr:rowOff>109347</xdr:rowOff>
    </xdr:to>
    <xdr:cxnSp macro="">
      <xdr:nvCxnSpPr>
        <xdr:cNvPr id="692" name="直線コネクタ 691"/>
        <xdr:cNvCxnSpPr/>
      </xdr:nvCxnSpPr>
      <xdr:spPr>
        <a:xfrm>
          <a:off x="22072600" y="1091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144035</xdr:rowOff>
    </xdr:from>
    <xdr:ext cx="469744" cy="259045"/>
    <xdr:sp macro="" textlink="">
      <xdr:nvSpPr>
        <xdr:cNvPr id="693" name="【学校施設】&#10;一人当たり面積最大値テキスト"/>
        <xdr:cNvSpPr txBox="1"/>
      </xdr:nvSpPr>
      <xdr:spPr>
        <a:xfrm>
          <a:off x="22199600" y="923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25908</xdr:rowOff>
    </xdr:from>
    <xdr:to>
      <xdr:col>116</xdr:col>
      <xdr:colOff>152400</xdr:colOff>
      <xdr:row>55</xdr:row>
      <xdr:rowOff>25908</xdr:rowOff>
    </xdr:to>
    <xdr:cxnSp macro="">
      <xdr:nvCxnSpPr>
        <xdr:cNvPr id="694" name="直線コネクタ 693"/>
        <xdr:cNvCxnSpPr/>
      </xdr:nvCxnSpPr>
      <xdr:spPr>
        <a:xfrm>
          <a:off x="22072600" y="9455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17543</xdr:rowOff>
    </xdr:from>
    <xdr:ext cx="469744" cy="259045"/>
    <xdr:sp macro="" textlink="">
      <xdr:nvSpPr>
        <xdr:cNvPr id="695" name="【学校施設】&#10;一人当たり面積平均値テキスト"/>
        <xdr:cNvSpPr txBox="1"/>
      </xdr:nvSpPr>
      <xdr:spPr>
        <a:xfrm>
          <a:off x="22199600" y="10475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39116</xdr:rowOff>
    </xdr:from>
    <xdr:to>
      <xdr:col>116</xdr:col>
      <xdr:colOff>114300</xdr:colOff>
      <xdr:row>61</xdr:row>
      <xdr:rowOff>140716</xdr:rowOff>
    </xdr:to>
    <xdr:sp macro="" textlink="">
      <xdr:nvSpPr>
        <xdr:cNvPr id="696" name="フローチャート: 判断 695"/>
        <xdr:cNvSpPr/>
      </xdr:nvSpPr>
      <xdr:spPr>
        <a:xfrm>
          <a:off x="221107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74168</xdr:rowOff>
    </xdr:from>
    <xdr:to>
      <xdr:col>112</xdr:col>
      <xdr:colOff>38100</xdr:colOff>
      <xdr:row>62</xdr:row>
      <xdr:rowOff>4318</xdr:rowOff>
    </xdr:to>
    <xdr:sp macro="" textlink="">
      <xdr:nvSpPr>
        <xdr:cNvPr id="697" name="フローチャート: 判断 696"/>
        <xdr:cNvSpPr/>
      </xdr:nvSpPr>
      <xdr:spPr>
        <a:xfrm>
          <a:off x="21272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92075</xdr:rowOff>
    </xdr:from>
    <xdr:to>
      <xdr:col>107</xdr:col>
      <xdr:colOff>101600</xdr:colOff>
      <xdr:row>62</xdr:row>
      <xdr:rowOff>22225</xdr:rowOff>
    </xdr:to>
    <xdr:sp macro="" textlink="">
      <xdr:nvSpPr>
        <xdr:cNvPr id="698" name="フローチャート: 判断 697"/>
        <xdr:cNvSpPr/>
      </xdr:nvSpPr>
      <xdr:spPr>
        <a:xfrm>
          <a:off x="20383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114173</xdr:rowOff>
    </xdr:from>
    <xdr:to>
      <xdr:col>102</xdr:col>
      <xdr:colOff>165100</xdr:colOff>
      <xdr:row>62</xdr:row>
      <xdr:rowOff>44323</xdr:rowOff>
    </xdr:to>
    <xdr:sp macro="" textlink="">
      <xdr:nvSpPr>
        <xdr:cNvPr id="699" name="フローチャート: 判断 698"/>
        <xdr:cNvSpPr/>
      </xdr:nvSpPr>
      <xdr:spPr>
        <a:xfrm>
          <a:off x="19494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124841</xdr:rowOff>
    </xdr:from>
    <xdr:to>
      <xdr:col>98</xdr:col>
      <xdr:colOff>38100</xdr:colOff>
      <xdr:row>62</xdr:row>
      <xdr:rowOff>54991</xdr:rowOff>
    </xdr:to>
    <xdr:sp macro="" textlink="">
      <xdr:nvSpPr>
        <xdr:cNvPr id="700" name="フローチャート: 判断 699"/>
        <xdr:cNvSpPr/>
      </xdr:nvSpPr>
      <xdr:spPr>
        <a:xfrm>
          <a:off x="18605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71120</xdr:rowOff>
    </xdr:from>
    <xdr:to>
      <xdr:col>116</xdr:col>
      <xdr:colOff>114300</xdr:colOff>
      <xdr:row>61</xdr:row>
      <xdr:rowOff>1270</xdr:rowOff>
    </xdr:to>
    <xdr:sp macro="" textlink="">
      <xdr:nvSpPr>
        <xdr:cNvPr id="706" name="楕円 705"/>
        <xdr:cNvSpPr/>
      </xdr:nvSpPr>
      <xdr:spPr>
        <a:xfrm>
          <a:off x="221107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93997</xdr:rowOff>
    </xdr:from>
    <xdr:ext cx="469744" cy="259045"/>
    <xdr:sp macro="" textlink="">
      <xdr:nvSpPr>
        <xdr:cNvPr id="707" name="【学校施設】&#10;一人当たり面積該当値テキスト"/>
        <xdr:cNvSpPr txBox="1"/>
      </xdr:nvSpPr>
      <xdr:spPr>
        <a:xfrm>
          <a:off x="22199600"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113792</xdr:rowOff>
    </xdr:from>
    <xdr:to>
      <xdr:col>112</xdr:col>
      <xdr:colOff>38100</xdr:colOff>
      <xdr:row>61</xdr:row>
      <xdr:rowOff>43942</xdr:rowOff>
    </xdr:to>
    <xdr:sp macro="" textlink="">
      <xdr:nvSpPr>
        <xdr:cNvPr id="708" name="楕円 707"/>
        <xdr:cNvSpPr/>
      </xdr:nvSpPr>
      <xdr:spPr>
        <a:xfrm>
          <a:off x="21272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121920</xdr:rowOff>
    </xdr:from>
    <xdr:to>
      <xdr:col>116</xdr:col>
      <xdr:colOff>63500</xdr:colOff>
      <xdr:row>60</xdr:row>
      <xdr:rowOff>164592</xdr:rowOff>
    </xdr:to>
    <xdr:cxnSp macro="">
      <xdr:nvCxnSpPr>
        <xdr:cNvPr id="709" name="直線コネクタ 708"/>
        <xdr:cNvCxnSpPr/>
      </xdr:nvCxnSpPr>
      <xdr:spPr>
        <a:xfrm flipV="1">
          <a:off x="21323300" y="10408920"/>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150368</xdr:rowOff>
    </xdr:from>
    <xdr:to>
      <xdr:col>107</xdr:col>
      <xdr:colOff>101600</xdr:colOff>
      <xdr:row>61</xdr:row>
      <xdr:rowOff>80518</xdr:rowOff>
    </xdr:to>
    <xdr:sp macro="" textlink="">
      <xdr:nvSpPr>
        <xdr:cNvPr id="710" name="楕円 709"/>
        <xdr:cNvSpPr/>
      </xdr:nvSpPr>
      <xdr:spPr>
        <a:xfrm>
          <a:off x="203835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164592</xdr:rowOff>
    </xdr:from>
    <xdr:to>
      <xdr:col>111</xdr:col>
      <xdr:colOff>177800</xdr:colOff>
      <xdr:row>61</xdr:row>
      <xdr:rowOff>29718</xdr:rowOff>
    </xdr:to>
    <xdr:cxnSp macro="">
      <xdr:nvCxnSpPr>
        <xdr:cNvPr id="711" name="直線コネクタ 710"/>
        <xdr:cNvCxnSpPr/>
      </xdr:nvCxnSpPr>
      <xdr:spPr>
        <a:xfrm flipV="1">
          <a:off x="20434300" y="104515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167132</xdr:rowOff>
    </xdr:from>
    <xdr:to>
      <xdr:col>102</xdr:col>
      <xdr:colOff>165100</xdr:colOff>
      <xdr:row>61</xdr:row>
      <xdr:rowOff>97282</xdr:rowOff>
    </xdr:to>
    <xdr:sp macro="" textlink="">
      <xdr:nvSpPr>
        <xdr:cNvPr id="712" name="楕円 711"/>
        <xdr:cNvSpPr/>
      </xdr:nvSpPr>
      <xdr:spPr>
        <a:xfrm>
          <a:off x="19494500" y="1045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29718</xdr:rowOff>
    </xdr:from>
    <xdr:to>
      <xdr:col>107</xdr:col>
      <xdr:colOff>50800</xdr:colOff>
      <xdr:row>61</xdr:row>
      <xdr:rowOff>46482</xdr:rowOff>
    </xdr:to>
    <xdr:cxnSp macro="">
      <xdr:nvCxnSpPr>
        <xdr:cNvPr id="713" name="直線コネクタ 712"/>
        <xdr:cNvCxnSpPr/>
      </xdr:nvCxnSpPr>
      <xdr:spPr>
        <a:xfrm flipV="1">
          <a:off x="19545300" y="10488168"/>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12827</xdr:rowOff>
    </xdr:from>
    <xdr:to>
      <xdr:col>98</xdr:col>
      <xdr:colOff>38100</xdr:colOff>
      <xdr:row>61</xdr:row>
      <xdr:rowOff>114427</xdr:rowOff>
    </xdr:to>
    <xdr:sp macro="" textlink="">
      <xdr:nvSpPr>
        <xdr:cNvPr id="714" name="楕円 713"/>
        <xdr:cNvSpPr/>
      </xdr:nvSpPr>
      <xdr:spPr>
        <a:xfrm>
          <a:off x="18605500" y="1047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46482</xdr:rowOff>
    </xdr:from>
    <xdr:to>
      <xdr:col>102</xdr:col>
      <xdr:colOff>114300</xdr:colOff>
      <xdr:row>61</xdr:row>
      <xdr:rowOff>63627</xdr:rowOff>
    </xdr:to>
    <xdr:cxnSp macro="">
      <xdr:nvCxnSpPr>
        <xdr:cNvPr id="715" name="直線コネクタ 714"/>
        <xdr:cNvCxnSpPr/>
      </xdr:nvCxnSpPr>
      <xdr:spPr>
        <a:xfrm flipV="1">
          <a:off x="18656300" y="10504932"/>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166895</xdr:rowOff>
    </xdr:from>
    <xdr:ext cx="469744" cy="259045"/>
    <xdr:sp macro="" textlink="">
      <xdr:nvSpPr>
        <xdr:cNvPr id="716" name="n_1aveValue【学校施設】&#10;一人当たり面積"/>
        <xdr:cNvSpPr txBox="1"/>
      </xdr:nvSpPr>
      <xdr:spPr>
        <a:xfrm>
          <a:off x="21075727" y="1062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13352</xdr:rowOff>
    </xdr:from>
    <xdr:ext cx="469744" cy="259045"/>
    <xdr:sp macro="" textlink="">
      <xdr:nvSpPr>
        <xdr:cNvPr id="717" name="n_2aveValue【学校施設】&#10;一人当たり面積"/>
        <xdr:cNvSpPr txBox="1"/>
      </xdr:nvSpPr>
      <xdr:spPr>
        <a:xfrm>
          <a:off x="20199427" y="106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35450</xdr:rowOff>
    </xdr:from>
    <xdr:ext cx="469744" cy="259045"/>
    <xdr:sp macro="" textlink="">
      <xdr:nvSpPr>
        <xdr:cNvPr id="718" name="n_3aveValue【学校施設】&#10;一人当たり面積"/>
        <xdr:cNvSpPr txBox="1"/>
      </xdr:nvSpPr>
      <xdr:spPr>
        <a:xfrm>
          <a:off x="193104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46118</xdr:rowOff>
    </xdr:from>
    <xdr:ext cx="469744" cy="259045"/>
    <xdr:sp macro="" textlink="">
      <xdr:nvSpPr>
        <xdr:cNvPr id="719" name="n_4aveValue【学校施設】&#10;一人当たり面積"/>
        <xdr:cNvSpPr txBox="1"/>
      </xdr:nvSpPr>
      <xdr:spPr>
        <a:xfrm>
          <a:off x="18421427" y="1067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60469</xdr:rowOff>
    </xdr:from>
    <xdr:ext cx="469744" cy="259045"/>
    <xdr:sp macro="" textlink="">
      <xdr:nvSpPr>
        <xdr:cNvPr id="720" name="n_1mainValue【学校施設】&#10;一人当たり面積"/>
        <xdr:cNvSpPr txBox="1"/>
      </xdr:nvSpPr>
      <xdr:spPr>
        <a:xfrm>
          <a:off x="210757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97045</xdr:rowOff>
    </xdr:from>
    <xdr:ext cx="469744" cy="259045"/>
    <xdr:sp macro="" textlink="">
      <xdr:nvSpPr>
        <xdr:cNvPr id="721" name="n_2mainValue【学校施設】&#10;一人当たり面積"/>
        <xdr:cNvSpPr txBox="1"/>
      </xdr:nvSpPr>
      <xdr:spPr>
        <a:xfrm>
          <a:off x="20199427" y="1021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113809</xdr:rowOff>
    </xdr:from>
    <xdr:ext cx="469744" cy="259045"/>
    <xdr:sp macro="" textlink="">
      <xdr:nvSpPr>
        <xdr:cNvPr id="722" name="n_3mainValue【学校施設】&#10;一人当たり面積"/>
        <xdr:cNvSpPr txBox="1"/>
      </xdr:nvSpPr>
      <xdr:spPr>
        <a:xfrm>
          <a:off x="19310427" y="1022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130954</xdr:rowOff>
    </xdr:from>
    <xdr:ext cx="469744" cy="259045"/>
    <xdr:sp macro="" textlink="">
      <xdr:nvSpPr>
        <xdr:cNvPr id="723" name="n_4mainValue【学校施設】&#10;一人当たり面積"/>
        <xdr:cNvSpPr txBox="1"/>
      </xdr:nvSpPr>
      <xdr:spPr>
        <a:xfrm>
          <a:off x="18421427" y="1024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4" name="テキスト ボックス 7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6" name="テキスト ボックス 7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121920</xdr:rowOff>
    </xdr:from>
    <xdr:to>
      <xdr:col>85</xdr:col>
      <xdr:colOff>126364</xdr:colOff>
      <xdr:row>86</xdr:row>
      <xdr:rowOff>114300</xdr:rowOff>
    </xdr:to>
    <xdr:cxnSp macro="">
      <xdr:nvCxnSpPr>
        <xdr:cNvPr id="748" name="直線コネクタ 747"/>
        <xdr:cNvCxnSpPr/>
      </xdr:nvCxnSpPr>
      <xdr:spPr>
        <a:xfrm flipV="1">
          <a:off x="16318864" y="134950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50" name="直線コネクタ 74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68597</xdr:rowOff>
    </xdr:from>
    <xdr:ext cx="405111" cy="259045"/>
    <xdr:sp macro="" textlink="">
      <xdr:nvSpPr>
        <xdr:cNvPr id="751" name="【児童館】&#10;有形固定資産減価償却率最大値テキスト"/>
        <xdr:cNvSpPr txBox="1"/>
      </xdr:nvSpPr>
      <xdr:spPr>
        <a:xfrm>
          <a:off x="16357600" y="1327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121920</xdr:rowOff>
    </xdr:from>
    <xdr:to>
      <xdr:col>86</xdr:col>
      <xdr:colOff>25400</xdr:colOff>
      <xdr:row>78</xdr:row>
      <xdr:rowOff>121920</xdr:rowOff>
    </xdr:to>
    <xdr:cxnSp macro="">
      <xdr:nvCxnSpPr>
        <xdr:cNvPr id="752" name="直線コネクタ 751"/>
        <xdr:cNvCxnSpPr/>
      </xdr:nvCxnSpPr>
      <xdr:spPr>
        <a:xfrm>
          <a:off x="16230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57802</xdr:rowOff>
    </xdr:from>
    <xdr:ext cx="405111" cy="259045"/>
    <xdr:sp macro="" textlink="">
      <xdr:nvSpPr>
        <xdr:cNvPr id="753" name="【児童館】&#10;有形固定資産減価償却率平均値テキスト"/>
        <xdr:cNvSpPr txBox="1"/>
      </xdr:nvSpPr>
      <xdr:spPr>
        <a:xfrm>
          <a:off x="16357600" y="1394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34925</xdr:rowOff>
    </xdr:from>
    <xdr:to>
      <xdr:col>85</xdr:col>
      <xdr:colOff>177800</xdr:colOff>
      <xdr:row>82</xdr:row>
      <xdr:rowOff>136525</xdr:rowOff>
    </xdr:to>
    <xdr:sp macro="" textlink="">
      <xdr:nvSpPr>
        <xdr:cNvPr id="754" name="フローチャート: 判断 753"/>
        <xdr:cNvSpPr/>
      </xdr:nvSpPr>
      <xdr:spPr>
        <a:xfrm>
          <a:off x="16268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133986</xdr:rowOff>
    </xdr:from>
    <xdr:to>
      <xdr:col>81</xdr:col>
      <xdr:colOff>101600</xdr:colOff>
      <xdr:row>82</xdr:row>
      <xdr:rowOff>64136</xdr:rowOff>
    </xdr:to>
    <xdr:sp macro="" textlink="">
      <xdr:nvSpPr>
        <xdr:cNvPr id="755" name="フローチャート: 判断 754"/>
        <xdr:cNvSpPr/>
      </xdr:nvSpPr>
      <xdr:spPr>
        <a:xfrm>
          <a:off x="15430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78739</xdr:rowOff>
    </xdr:from>
    <xdr:to>
      <xdr:col>76</xdr:col>
      <xdr:colOff>165100</xdr:colOff>
      <xdr:row>82</xdr:row>
      <xdr:rowOff>8889</xdr:rowOff>
    </xdr:to>
    <xdr:sp macro="" textlink="">
      <xdr:nvSpPr>
        <xdr:cNvPr id="756" name="フローチャート: 判断 755"/>
        <xdr:cNvSpPr/>
      </xdr:nvSpPr>
      <xdr:spPr>
        <a:xfrm>
          <a:off x="14541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80645</xdr:rowOff>
    </xdr:from>
    <xdr:to>
      <xdr:col>72</xdr:col>
      <xdr:colOff>38100</xdr:colOff>
      <xdr:row>82</xdr:row>
      <xdr:rowOff>10795</xdr:rowOff>
    </xdr:to>
    <xdr:sp macro="" textlink="">
      <xdr:nvSpPr>
        <xdr:cNvPr id="757" name="フローチャート: 判断 756"/>
        <xdr:cNvSpPr/>
      </xdr:nvSpPr>
      <xdr:spPr>
        <a:xfrm>
          <a:off x="13652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147320</xdr:rowOff>
    </xdr:from>
    <xdr:to>
      <xdr:col>67</xdr:col>
      <xdr:colOff>101600</xdr:colOff>
      <xdr:row>82</xdr:row>
      <xdr:rowOff>77470</xdr:rowOff>
    </xdr:to>
    <xdr:sp macro="" textlink="">
      <xdr:nvSpPr>
        <xdr:cNvPr id="758" name="フローチャート: 判断 757"/>
        <xdr:cNvSpPr/>
      </xdr:nvSpPr>
      <xdr:spPr>
        <a:xfrm>
          <a:off x="12763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764" name="楕円 763"/>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765" name="【児童館】&#10;有形固定資産減価償却率該当値テキスト"/>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766" name="楕円 765"/>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767" name="直線コネクタ 766"/>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768" name="楕円 767"/>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769" name="直線コネクタ 768"/>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52070</xdr:rowOff>
    </xdr:from>
    <xdr:to>
      <xdr:col>72</xdr:col>
      <xdr:colOff>38100</xdr:colOff>
      <xdr:row>86</xdr:row>
      <xdr:rowOff>153670</xdr:rowOff>
    </xdr:to>
    <xdr:sp macro="" textlink="">
      <xdr:nvSpPr>
        <xdr:cNvPr id="770" name="楕円 769"/>
        <xdr:cNvSpPr/>
      </xdr:nvSpPr>
      <xdr:spPr>
        <a:xfrm>
          <a:off x="13652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102870</xdr:rowOff>
    </xdr:from>
    <xdr:to>
      <xdr:col>76</xdr:col>
      <xdr:colOff>114300</xdr:colOff>
      <xdr:row>86</xdr:row>
      <xdr:rowOff>114300</xdr:rowOff>
    </xdr:to>
    <xdr:cxnSp macro="">
      <xdr:nvCxnSpPr>
        <xdr:cNvPr id="771" name="直線コネクタ 770"/>
        <xdr:cNvCxnSpPr/>
      </xdr:nvCxnSpPr>
      <xdr:spPr>
        <a:xfrm>
          <a:off x="13703300" y="14847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52070</xdr:rowOff>
    </xdr:from>
    <xdr:to>
      <xdr:col>67</xdr:col>
      <xdr:colOff>101600</xdr:colOff>
      <xdr:row>86</xdr:row>
      <xdr:rowOff>153670</xdr:rowOff>
    </xdr:to>
    <xdr:sp macro="" textlink="">
      <xdr:nvSpPr>
        <xdr:cNvPr id="772" name="楕円 771"/>
        <xdr:cNvSpPr/>
      </xdr:nvSpPr>
      <xdr:spPr>
        <a:xfrm>
          <a:off x="12763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102870</xdr:rowOff>
    </xdr:from>
    <xdr:to>
      <xdr:col>71</xdr:col>
      <xdr:colOff>177800</xdr:colOff>
      <xdr:row>86</xdr:row>
      <xdr:rowOff>102870</xdr:rowOff>
    </xdr:to>
    <xdr:cxnSp macro="">
      <xdr:nvCxnSpPr>
        <xdr:cNvPr id="773" name="直線コネクタ 772"/>
        <xdr:cNvCxnSpPr/>
      </xdr:nvCxnSpPr>
      <xdr:spPr>
        <a:xfrm>
          <a:off x="12814300" y="14847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80663</xdr:rowOff>
    </xdr:from>
    <xdr:ext cx="405111" cy="259045"/>
    <xdr:sp macro="" textlink="">
      <xdr:nvSpPr>
        <xdr:cNvPr id="774" name="n_1aveValue【児童館】&#10;有形固定資産減価償却率"/>
        <xdr:cNvSpPr txBox="1"/>
      </xdr:nvSpPr>
      <xdr:spPr>
        <a:xfrm>
          <a:off x="15266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25416</xdr:rowOff>
    </xdr:from>
    <xdr:ext cx="405111" cy="259045"/>
    <xdr:sp macro="" textlink="">
      <xdr:nvSpPr>
        <xdr:cNvPr id="775" name="n_2aveValue【児童館】&#10;有形固定資産減価償却率"/>
        <xdr:cNvSpPr txBox="1"/>
      </xdr:nvSpPr>
      <xdr:spPr>
        <a:xfrm>
          <a:off x="14389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27322</xdr:rowOff>
    </xdr:from>
    <xdr:ext cx="405111" cy="259045"/>
    <xdr:sp macro="" textlink="">
      <xdr:nvSpPr>
        <xdr:cNvPr id="776" name="n_3aveValue【児童館】&#10;有形固定資産減価償却率"/>
        <xdr:cNvSpPr txBox="1"/>
      </xdr:nvSpPr>
      <xdr:spPr>
        <a:xfrm>
          <a:off x="13500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93997</xdr:rowOff>
    </xdr:from>
    <xdr:ext cx="405111" cy="259045"/>
    <xdr:sp macro="" textlink="">
      <xdr:nvSpPr>
        <xdr:cNvPr id="777" name="n_4aveValue【児童館】&#10;有形固定資産減価償却率"/>
        <xdr:cNvSpPr txBox="1"/>
      </xdr:nvSpPr>
      <xdr:spPr>
        <a:xfrm>
          <a:off x="12611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778" name="n_1mainValue【児童館】&#10;有形固定資産減価償却率"/>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779" name="n_2mainValue【児童館】&#10;有形固定資産減価償却率"/>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144797</xdr:rowOff>
    </xdr:from>
    <xdr:ext cx="405111" cy="259045"/>
    <xdr:sp macro="" textlink="">
      <xdr:nvSpPr>
        <xdr:cNvPr id="780" name="n_3mainValue【児童館】&#10;有形固定資産減価償却率"/>
        <xdr:cNvSpPr txBox="1"/>
      </xdr:nvSpPr>
      <xdr:spPr>
        <a:xfrm>
          <a:off x="13500744"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144797</xdr:rowOff>
    </xdr:from>
    <xdr:ext cx="405111" cy="259045"/>
    <xdr:sp macro="" textlink="">
      <xdr:nvSpPr>
        <xdr:cNvPr id="781" name="n_4mainValue【児童館】&#10;有形固定資産減価償却率"/>
        <xdr:cNvSpPr txBox="1"/>
      </xdr:nvSpPr>
      <xdr:spPr>
        <a:xfrm>
          <a:off x="12611744"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2" name="直線コネクタ 7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3" name="テキスト ボックス 7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4" name="直線コネクタ 7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5" name="テキスト ボックス 7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6" name="直線コネクタ 7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7" name="テキスト ボックス 7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8" name="直線コネクタ 7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9" name="テキスト ボックス 7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0" name="直線コネクタ 7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1" name="テキスト ボックス 8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2" name="直線コネクタ 8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3" name="テキスト ボックス 8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807" name="直線コネクタ 806"/>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808"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809" name="直線コネクタ 808"/>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810"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811" name="直線コネクタ 810"/>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108148</xdr:rowOff>
    </xdr:from>
    <xdr:ext cx="469744" cy="259045"/>
    <xdr:sp macro="" textlink="">
      <xdr:nvSpPr>
        <xdr:cNvPr id="812" name="【児童館】&#10;一人当たり面積平均値テキスト"/>
        <xdr:cNvSpPr txBox="1"/>
      </xdr:nvSpPr>
      <xdr:spPr>
        <a:xfrm>
          <a:off x="22199600" y="14338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813" name="フローチャート: 判断 812"/>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814" name="フローチャート: 判断 813"/>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15" name="フローチャート: 判断 814"/>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816" name="フローチャート: 判断 815"/>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85271</xdr:rowOff>
    </xdr:from>
    <xdr:to>
      <xdr:col>98</xdr:col>
      <xdr:colOff>38100</xdr:colOff>
      <xdr:row>85</xdr:row>
      <xdr:rowOff>15421</xdr:rowOff>
    </xdr:to>
    <xdr:sp macro="" textlink="">
      <xdr:nvSpPr>
        <xdr:cNvPr id="817" name="フローチャート: 判断 816"/>
        <xdr:cNvSpPr/>
      </xdr:nvSpPr>
      <xdr:spPr>
        <a:xfrm>
          <a:off x="18605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19957</xdr:rowOff>
    </xdr:from>
    <xdr:to>
      <xdr:col>116</xdr:col>
      <xdr:colOff>114300</xdr:colOff>
      <xdr:row>86</xdr:row>
      <xdr:rowOff>121557</xdr:rowOff>
    </xdr:to>
    <xdr:sp macro="" textlink="">
      <xdr:nvSpPr>
        <xdr:cNvPr id="823" name="楕円 822"/>
        <xdr:cNvSpPr/>
      </xdr:nvSpPr>
      <xdr:spPr>
        <a:xfrm>
          <a:off x="221107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106334</xdr:rowOff>
    </xdr:from>
    <xdr:ext cx="469744" cy="259045"/>
    <xdr:sp macro="" textlink="">
      <xdr:nvSpPr>
        <xdr:cNvPr id="824" name="【児童館】&#10;一人当たり面積該当値テキスト"/>
        <xdr:cNvSpPr txBox="1"/>
      </xdr:nvSpPr>
      <xdr:spPr>
        <a:xfrm>
          <a:off x="22199600" y="1467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19957</xdr:rowOff>
    </xdr:from>
    <xdr:to>
      <xdr:col>112</xdr:col>
      <xdr:colOff>38100</xdr:colOff>
      <xdr:row>86</xdr:row>
      <xdr:rowOff>121557</xdr:rowOff>
    </xdr:to>
    <xdr:sp macro="" textlink="">
      <xdr:nvSpPr>
        <xdr:cNvPr id="825" name="楕円 824"/>
        <xdr:cNvSpPr/>
      </xdr:nvSpPr>
      <xdr:spPr>
        <a:xfrm>
          <a:off x="21272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70757</xdr:rowOff>
    </xdr:from>
    <xdr:to>
      <xdr:col>116</xdr:col>
      <xdr:colOff>63500</xdr:colOff>
      <xdr:row>86</xdr:row>
      <xdr:rowOff>70757</xdr:rowOff>
    </xdr:to>
    <xdr:cxnSp macro="">
      <xdr:nvCxnSpPr>
        <xdr:cNvPr id="826" name="直線コネクタ 825"/>
        <xdr:cNvCxnSpPr/>
      </xdr:nvCxnSpPr>
      <xdr:spPr>
        <a:xfrm>
          <a:off x="21323300" y="14815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19957</xdr:rowOff>
    </xdr:from>
    <xdr:to>
      <xdr:col>107</xdr:col>
      <xdr:colOff>101600</xdr:colOff>
      <xdr:row>86</xdr:row>
      <xdr:rowOff>121557</xdr:rowOff>
    </xdr:to>
    <xdr:sp macro="" textlink="">
      <xdr:nvSpPr>
        <xdr:cNvPr id="827" name="楕円 826"/>
        <xdr:cNvSpPr/>
      </xdr:nvSpPr>
      <xdr:spPr>
        <a:xfrm>
          <a:off x="20383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70757</xdr:rowOff>
    </xdr:from>
    <xdr:to>
      <xdr:col>111</xdr:col>
      <xdr:colOff>177800</xdr:colOff>
      <xdr:row>86</xdr:row>
      <xdr:rowOff>70757</xdr:rowOff>
    </xdr:to>
    <xdr:cxnSp macro="">
      <xdr:nvCxnSpPr>
        <xdr:cNvPr id="828" name="直線コネクタ 827"/>
        <xdr:cNvCxnSpPr/>
      </xdr:nvCxnSpPr>
      <xdr:spPr>
        <a:xfrm>
          <a:off x="20434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93436</xdr:rowOff>
    </xdr:from>
    <xdr:to>
      <xdr:col>102</xdr:col>
      <xdr:colOff>165100</xdr:colOff>
      <xdr:row>86</xdr:row>
      <xdr:rowOff>23586</xdr:rowOff>
    </xdr:to>
    <xdr:sp macro="" textlink="">
      <xdr:nvSpPr>
        <xdr:cNvPr id="829" name="楕円 828"/>
        <xdr:cNvSpPr/>
      </xdr:nvSpPr>
      <xdr:spPr>
        <a:xfrm>
          <a:off x="19494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144236</xdr:rowOff>
    </xdr:from>
    <xdr:to>
      <xdr:col>107</xdr:col>
      <xdr:colOff>50800</xdr:colOff>
      <xdr:row>86</xdr:row>
      <xdr:rowOff>70757</xdr:rowOff>
    </xdr:to>
    <xdr:cxnSp macro="">
      <xdr:nvCxnSpPr>
        <xdr:cNvPr id="830" name="直線コネクタ 829"/>
        <xdr:cNvCxnSpPr/>
      </xdr:nvCxnSpPr>
      <xdr:spPr>
        <a:xfrm>
          <a:off x="19545300" y="147174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93436</xdr:rowOff>
    </xdr:from>
    <xdr:to>
      <xdr:col>98</xdr:col>
      <xdr:colOff>38100</xdr:colOff>
      <xdr:row>86</xdr:row>
      <xdr:rowOff>23586</xdr:rowOff>
    </xdr:to>
    <xdr:sp macro="" textlink="">
      <xdr:nvSpPr>
        <xdr:cNvPr id="831" name="楕円 830"/>
        <xdr:cNvSpPr/>
      </xdr:nvSpPr>
      <xdr:spPr>
        <a:xfrm>
          <a:off x="18605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144236</xdr:rowOff>
    </xdr:from>
    <xdr:to>
      <xdr:col>102</xdr:col>
      <xdr:colOff>114300</xdr:colOff>
      <xdr:row>85</xdr:row>
      <xdr:rowOff>144236</xdr:rowOff>
    </xdr:to>
    <xdr:cxnSp macro="">
      <xdr:nvCxnSpPr>
        <xdr:cNvPr id="832" name="直線コネクタ 831"/>
        <xdr:cNvCxnSpPr/>
      </xdr:nvCxnSpPr>
      <xdr:spPr>
        <a:xfrm>
          <a:off x="18656300" y="1471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833" name="n_1aveValue【児童館】&#10;一人当たり面積"/>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34"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835" name="n_3aveValue【児童館】&#10;一人当たり面積"/>
        <xdr:cNvSpPr txBox="1"/>
      </xdr:nvSpPr>
      <xdr:spPr>
        <a:xfrm>
          <a:off x="19310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31948</xdr:rowOff>
    </xdr:from>
    <xdr:ext cx="469744" cy="259045"/>
    <xdr:sp macro="" textlink="">
      <xdr:nvSpPr>
        <xdr:cNvPr id="836" name="n_4aveValue【児童館】&#10;一人当たり面積"/>
        <xdr:cNvSpPr txBox="1"/>
      </xdr:nvSpPr>
      <xdr:spPr>
        <a:xfrm>
          <a:off x="18421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112684</xdr:rowOff>
    </xdr:from>
    <xdr:ext cx="469744" cy="259045"/>
    <xdr:sp macro="" textlink="">
      <xdr:nvSpPr>
        <xdr:cNvPr id="837" name="n_1mainValue【児童館】&#10;一人当たり面積"/>
        <xdr:cNvSpPr txBox="1"/>
      </xdr:nvSpPr>
      <xdr:spPr>
        <a:xfrm>
          <a:off x="21075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112684</xdr:rowOff>
    </xdr:from>
    <xdr:ext cx="469744" cy="259045"/>
    <xdr:sp macro="" textlink="">
      <xdr:nvSpPr>
        <xdr:cNvPr id="838" name="n_2mainValue【児童館】&#10;一人当たり面積"/>
        <xdr:cNvSpPr txBox="1"/>
      </xdr:nvSpPr>
      <xdr:spPr>
        <a:xfrm>
          <a:off x="20199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14713</xdr:rowOff>
    </xdr:from>
    <xdr:ext cx="469744" cy="259045"/>
    <xdr:sp macro="" textlink="">
      <xdr:nvSpPr>
        <xdr:cNvPr id="839" name="n_3mainValue【児童館】&#10;一人当たり面積"/>
        <xdr:cNvSpPr txBox="1"/>
      </xdr:nvSpPr>
      <xdr:spPr>
        <a:xfrm>
          <a:off x="19310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14713</xdr:rowOff>
    </xdr:from>
    <xdr:ext cx="469744" cy="259045"/>
    <xdr:sp macro="" textlink="">
      <xdr:nvSpPr>
        <xdr:cNvPr id="840" name="n_4mainValue【児童館】&#10;一人当たり面積"/>
        <xdr:cNvSpPr txBox="1"/>
      </xdr:nvSpPr>
      <xdr:spPr>
        <a:xfrm>
          <a:off x="18421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1" name="テキスト ボックス 8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3" name="テキスト ボックス 8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102870</xdr:rowOff>
    </xdr:from>
    <xdr:to>
      <xdr:col>85</xdr:col>
      <xdr:colOff>126364</xdr:colOff>
      <xdr:row>108</xdr:row>
      <xdr:rowOff>7620</xdr:rowOff>
    </xdr:to>
    <xdr:cxnSp macro="">
      <xdr:nvCxnSpPr>
        <xdr:cNvPr id="865" name="直線コネクタ 864"/>
        <xdr:cNvCxnSpPr/>
      </xdr:nvCxnSpPr>
      <xdr:spPr>
        <a:xfrm flipV="1">
          <a:off x="16318864" y="172478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11447</xdr:rowOff>
    </xdr:from>
    <xdr:ext cx="405111" cy="259045"/>
    <xdr:sp macro="" textlink="">
      <xdr:nvSpPr>
        <xdr:cNvPr id="866" name="【公民館】&#10;有形固定資産減価償却率最小値テキスト"/>
        <xdr:cNvSpPr txBox="1"/>
      </xdr:nvSpPr>
      <xdr:spPr>
        <a:xfrm>
          <a:off x="16357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xdr:rowOff>
    </xdr:from>
    <xdr:to>
      <xdr:col>86</xdr:col>
      <xdr:colOff>25400</xdr:colOff>
      <xdr:row>108</xdr:row>
      <xdr:rowOff>7620</xdr:rowOff>
    </xdr:to>
    <xdr:cxnSp macro="">
      <xdr:nvCxnSpPr>
        <xdr:cNvPr id="867" name="直線コネクタ 866"/>
        <xdr:cNvCxnSpPr/>
      </xdr:nvCxnSpPr>
      <xdr:spPr>
        <a:xfrm>
          <a:off x="16230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49547</xdr:rowOff>
    </xdr:from>
    <xdr:ext cx="405111" cy="259045"/>
    <xdr:sp macro="" textlink="">
      <xdr:nvSpPr>
        <xdr:cNvPr id="868" name="【公民館】&#10;有形固定資産減価償却率最大値テキスト"/>
        <xdr:cNvSpPr txBox="1"/>
      </xdr:nvSpPr>
      <xdr:spPr>
        <a:xfrm>
          <a:off x="16357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102870</xdr:rowOff>
    </xdr:from>
    <xdr:to>
      <xdr:col>86</xdr:col>
      <xdr:colOff>25400</xdr:colOff>
      <xdr:row>100</xdr:row>
      <xdr:rowOff>102870</xdr:rowOff>
    </xdr:to>
    <xdr:cxnSp macro="">
      <xdr:nvCxnSpPr>
        <xdr:cNvPr id="869" name="直線コネクタ 868"/>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86377</xdr:rowOff>
    </xdr:from>
    <xdr:ext cx="405111" cy="259045"/>
    <xdr:sp macro="" textlink="">
      <xdr:nvSpPr>
        <xdr:cNvPr id="870" name="【公民館】&#10;有形固定資産減価償却率平均値テキスト"/>
        <xdr:cNvSpPr txBox="1"/>
      </xdr:nvSpPr>
      <xdr:spPr>
        <a:xfrm>
          <a:off x="16357600" y="1774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63500</xdr:rowOff>
    </xdr:from>
    <xdr:to>
      <xdr:col>85</xdr:col>
      <xdr:colOff>177800</xdr:colOff>
      <xdr:row>104</xdr:row>
      <xdr:rowOff>165100</xdr:rowOff>
    </xdr:to>
    <xdr:sp macro="" textlink="">
      <xdr:nvSpPr>
        <xdr:cNvPr id="871" name="フローチャート: 判断 870"/>
        <xdr:cNvSpPr/>
      </xdr:nvSpPr>
      <xdr:spPr>
        <a:xfrm>
          <a:off x="162687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872" name="フローチャート: 判断 871"/>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90170</xdr:rowOff>
    </xdr:from>
    <xdr:to>
      <xdr:col>76</xdr:col>
      <xdr:colOff>165100</xdr:colOff>
      <xdr:row>106</xdr:row>
      <xdr:rowOff>20320</xdr:rowOff>
    </xdr:to>
    <xdr:sp macro="" textlink="">
      <xdr:nvSpPr>
        <xdr:cNvPr id="873" name="フローチャート: 判断 872"/>
        <xdr:cNvSpPr/>
      </xdr:nvSpPr>
      <xdr:spPr>
        <a:xfrm>
          <a:off x="14541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874" name="フローチャート: 判断 873"/>
        <xdr:cNvSpPr/>
      </xdr:nvSpPr>
      <xdr:spPr>
        <a:xfrm>
          <a:off x="1365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164464</xdr:rowOff>
    </xdr:from>
    <xdr:to>
      <xdr:col>67</xdr:col>
      <xdr:colOff>101600</xdr:colOff>
      <xdr:row>104</xdr:row>
      <xdr:rowOff>94614</xdr:rowOff>
    </xdr:to>
    <xdr:sp macro="" textlink="">
      <xdr:nvSpPr>
        <xdr:cNvPr id="875" name="フローチャート: 判断 874"/>
        <xdr:cNvSpPr/>
      </xdr:nvSpPr>
      <xdr:spPr>
        <a:xfrm>
          <a:off x="12763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133986</xdr:rowOff>
    </xdr:from>
    <xdr:to>
      <xdr:col>85</xdr:col>
      <xdr:colOff>177800</xdr:colOff>
      <xdr:row>106</xdr:row>
      <xdr:rowOff>64136</xdr:rowOff>
    </xdr:to>
    <xdr:sp macro="" textlink="">
      <xdr:nvSpPr>
        <xdr:cNvPr id="881" name="楕円 880"/>
        <xdr:cNvSpPr/>
      </xdr:nvSpPr>
      <xdr:spPr>
        <a:xfrm>
          <a:off x="162687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112413</xdr:rowOff>
    </xdr:from>
    <xdr:ext cx="405111" cy="259045"/>
    <xdr:sp macro="" textlink="">
      <xdr:nvSpPr>
        <xdr:cNvPr id="882" name="【公民館】&#10;有形固定資産減価償却率該当値テキスト"/>
        <xdr:cNvSpPr txBox="1"/>
      </xdr:nvSpPr>
      <xdr:spPr>
        <a:xfrm>
          <a:off x="16357600"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101600</xdr:rowOff>
    </xdr:from>
    <xdr:to>
      <xdr:col>81</xdr:col>
      <xdr:colOff>101600</xdr:colOff>
      <xdr:row>106</xdr:row>
      <xdr:rowOff>31750</xdr:rowOff>
    </xdr:to>
    <xdr:sp macro="" textlink="">
      <xdr:nvSpPr>
        <xdr:cNvPr id="883" name="楕円 882"/>
        <xdr:cNvSpPr/>
      </xdr:nvSpPr>
      <xdr:spPr>
        <a:xfrm>
          <a:off x="15430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152400</xdr:rowOff>
    </xdr:from>
    <xdr:to>
      <xdr:col>85</xdr:col>
      <xdr:colOff>127000</xdr:colOff>
      <xdr:row>106</xdr:row>
      <xdr:rowOff>13336</xdr:rowOff>
    </xdr:to>
    <xdr:cxnSp macro="">
      <xdr:nvCxnSpPr>
        <xdr:cNvPr id="884" name="直線コネクタ 883"/>
        <xdr:cNvCxnSpPr/>
      </xdr:nvCxnSpPr>
      <xdr:spPr>
        <a:xfrm>
          <a:off x="15481300" y="1815465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53975</xdr:rowOff>
    </xdr:from>
    <xdr:to>
      <xdr:col>76</xdr:col>
      <xdr:colOff>165100</xdr:colOff>
      <xdr:row>105</xdr:row>
      <xdr:rowOff>155575</xdr:rowOff>
    </xdr:to>
    <xdr:sp macro="" textlink="">
      <xdr:nvSpPr>
        <xdr:cNvPr id="885" name="楕円 884"/>
        <xdr:cNvSpPr/>
      </xdr:nvSpPr>
      <xdr:spPr>
        <a:xfrm>
          <a:off x="14541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104775</xdr:rowOff>
    </xdr:from>
    <xdr:to>
      <xdr:col>81</xdr:col>
      <xdr:colOff>50800</xdr:colOff>
      <xdr:row>105</xdr:row>
      <xdr:rowOff>152400</xdr:rowOff>
    </xdr:to>
    <xdr:cxnSp macro="">
      <xdr:nvCxnSpPr>
        <xdr:cNvPr id="886" name="直線コネクタ 885"/>
        <xdr:cNvCxnSpPr/>
      </xdr:nvCxnSpPr>
      <xdr:spPr>
        <a:xfrm>
          <a:off x="14592300" y="181070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103505</xdr:rowOff>
    </xdr:from>
    <xdr:to>
      <xdr:col>72</xdr:col>
      <xdr:colOff>38100</xdr:colOff>
      <xdr:row>105</xdr:row>
      <xdr:rowOff>33655</xdr:rowOff>
    </xdr:to>
    <xdr:sp macro="" textlink="">
      <xdr:nvSpPr>
        <xdr:cNvPr id="887" name="楕円 886"/>
        <xdr:cNvSpPr/>
      </xdr:nvSpPr>
      <xdr:spPr>
        <a:xfrm>
          <a:off x="13652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154305</xdr:rowOff>
    </xdr:from>
    <xdr:to>
      <xdr:col>76</xdr:col>
      <xdr:colOff>114300</xdr:colOff>
      <xdr:row>105</xdr:row>
      <xdr:rowOff>104775</xdr:rowOff>
    </xdr:to>
    <xdr:cxnSp macro="">
      <xdr:nvCxnSpPr>
        <xdr:cNvPr id="888" name="直線コネクタ 887"/>
        <xdr:cNvCxnSpPr/>
      </xdr:nvCxnSpPr>
      <xdr:spPr>
        <a:xfrm>
          <a:off x="13703300" y="1798510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103505</xdr:rowOff>
    </xdr:from>
    <xdr:to>
      <xdr:col>67</xdr:col>
      <xdr:colOff>101600</xdr:colOff>
      <xdr:row>105</xdr:row>
      <xdr:rowOff>33655</xdr:rowOff>
    </xdr:to>
    <xdr:sp macro="" textlink="">
      <xdr:nvSpPr>
        <xdr:cNvPr id="889" name="楕円 888"/>
        <xdr:cNvSpPr/>
      </xdr:nvSpPr>
      <xdr:spPr>
        <a:xfrm>
          <a:off x="12763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154305</xdr:rowOff>
    </xdr:from>
    <xdr:to>
      <xdr:col>71</xdr:col>
      <xdr:colOff>177800</xdr:colOff>
      <xdr:row>104</xdr:row>
      <xdr:rowOff>154305</xdr:rowOff>
    </xdr:to>
    <xdr:cxnSp macro="">
      <xdr:nvCxnSpPr>
        <xdr:cNvPr id="890" name="直線コネクタ 889"/>
        <xdr:cNvCxnSpPr/>
      </xdr:nvCxnSpPr>
      <xdr:spPr>
        <a:xfrm>
          <a:off x="12814300" y="17985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891" name="n_1aveValue【公民館】&#10;有形固定資産減価償却率"/>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11447</xdr:rowOff>
    </xdr:from>
    <xdr:ext cx="405111" cy="259045"/>
    <xdr:sp macro="" textlink="">
      <xdr:nvSpPr>
        <xdr:cNvPr id="892" name="n_2aveValue【公民館】&#10;有形固定資産減価償却率"/>
        <xdr:cNvSpPr txBox="1"/>
      </xdr:nvSpPr>
      <xdr:spPr>
        <a:xfrm>
          <a:off x="14389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893" name="n_3aveValue【公民館】&#10;有形固定資産減価償却率"/>
        <xdr:cNvSpPr txBox="1"/>
      </xdr:nvSpPr>
      <xdr:spPr>
        <a:xfrm>
          <a:off x="13500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111141</xdr:rowOff>
    </xdr:from>
    <xdr:ext cx="405111" cy="259045"/>
    <xdr:sp macro="" textlink="">
      <xdr:nvSpPr>
        <xdr:cNvPr id="894" name="n_4aveValue【公民館】&#10;有形固定資産減価償却率"/>
        <xdr:cNvSpPr txBox="1"/>
      </xdr:nvSpPr>
      <xdr:spPr>
        <a:xfrm>
          <a:off x="126117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22877</xdr:rowOff>
    </xdr:from>
    <xdr:ext cx="405111" cy="259045"/>
    <xdr:sp macro="" textlink="">
      <xdr:nvSpPr>
        <xdr:cNvPr id="895" name="n_1mainValue【公民館】&#10;有形固定資産減価償却率"/>
        <xdr:cNvSpPr txBox="1"/>
      </xdr:nvSpPr>
      <xdr:spPr>
        <a:xfrm>
          <a:off x="152660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652</xdr:rowOff>
    </xdr:from>
    <xdr:ext cx="405111" cy="259045"/>
    <xdr:sp macro="" textlink="">
      <xdr:nvSpPr>
        <xdr:cNvPr id="896" name="n_2mainValue【公民館】&#10;有形固定資産減価償却率"/>
        <xdr:cNvSpPr txBox="1"/>
      </xdr:nvSpPr>
      <xdr:spPr>
        <a:xfrm>
          <a:off x="14389744" y="1783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24782</xdr:rowOff>
    </xdr:from>
    <xdr:ext cx="405111" cy="259045"/>
    <xdr:sp macro="" textlink="">
      <xdr:nvSpPr>
        <xdr:cNvPr id="897" name="n_3mainValue【公民館】&#10;有形固定資産減価償却率"/>
        <xdr:cNvSpPr txBox="1"/>
      </xdr:nvSpPr>
      <xdr:spPr>
        <a:xfrm>
          <a:off x="13500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24782</xdr:rowOff>
    </xdr:from>
    <xdr:ext cx="405111" cy="259045"/>
    <xdr:sp macro="" textlink="">
      <xdr:nvSpPr>
        <xdr:cNvPr id="898" name="n_4mainValue【公民館】&#10;有形固定資産減価償却率"/>
        <xdr:cNvSpPr txBox="1"/>
      </xdr:nvSpPr>
      <xdr:spPr>
        <a:xfrm>
          <a:off x="12611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17418</xdr:rowOff>
    </xdr:from>
    <xdr:to>
      <xdr:col>116</xdr:col>
      <xdr:colOff>62864</xdr:colOff>
      <xdr:row>109</xdr:row>
      <xdr:rowOff>26670</xdr:rowOff>
    </xdr:to>
    <xdr:cxnSp macro="">
      <xdr:nvCxnSpPr>
        <xdr:cNvPr id="924" name="直線コネクタ 923"/>
        <xdr:cNvCxnSpPr/>
      </xdr:nvCxnSpPr>
      <xdr:spPr>
        <a:xfrm flipV="1">
          <a:off x="22160864" y="17162418"/>
          <a:ext cx="0" cy="1552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925"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926" name="直線コネクタ 925"/>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135545</xdr:rowOff>
    </xdr:from>
    <xdr:ext cx="469744" cy="259045"/>
    <xdr:sp macro="" textlink="">
      <xdr:nvSpPr>
        <xdr:cNvPr id="927" name="【公民館】&#10;一人当たり面積最大値テキスト"/>
        <xdr:cNvSpPr txBox="1"/>
      </xdr:nvSpPr>
      <xdr:spPr>
        <a:xfrm>
          <a:off x="22199600" y="1693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17418</xdr:rowOff>
    </xdr:from>
    <xdr:to>
      <xdr:col>116</xdr:col>
      <xdr:colOff>152400</xdr:colOff>
      <xdr:row>100</xdr:row>
      <xdr:rowOff>17418</xdr:rowOff>
    </xdr:to>
    <xdr:cxnSp macro="">
      <xdr:nvCxnSpPr>
        <xdr:cNvPr id="928" name="直線コネクタ 927"/>
        <xdr:cNvCxnSpPr/>
      </xdr:nvCxnSpPr>
      <xdr:spPr>
        <a:xfrm>
          <a:off x="22072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70593</xdr:rowOff>
    </xdr:from>
    <xdr:ext cx="469744" cy="259045"/>
    <xdr:sp macro="" textlink="">
      <xdr:nvSpPr>
        <xdr:cNvPr id="929" name="【公民館】&#10;一人当たり面積平均値テキスト"/>
        <xdr:cNvSpPr txBox="1"/>
      </xdr:nvSpPr>
      <xdr:spPr>
        <a:xfrm>
          <a:off x="22199600" y="1824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47716</xdr:rowOff>
    </xdr:from>
    <xdr:to>
      <xdr:col>116</xdr:col>
      <xdr:colOff>114300</xdr:colOff>
      <xdr:row>107</xdr:row>
      <xdr:rowOff>149316</xdr:rowOff>
    </xdr:to>
    <xdr:sp macro="" textlink="">
      <xdr:nvSpPr>
        <xdr:cNvPr id="930" name="フローチャート: 判断 929"/>
        <xdr:cNvSpPr/>
      </xdr:nvSpPr>
      <xdr:spPr>
        <a:xfrm>
          <a:off x="221107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59689</xdr:rowOff>
    </xdr:from>
    <xdr:to>
      <xdr:col>112</xdr:col>
      <xdr:colOff>38100</xdr:colOff>
      <xdr:row>107</xdr:row>
      <xdr:rowOff>161289</xdr:rowOff>
    </xdr:to>
    <xdr:sp macro="" textlink="">
      <xdr:nvSpPr>
        <xdr:cNvPr id="931" name="フローチャート: 判断 930"/>
        <xdr:cNvSpPr/>
      </xdr:nvSpPr>
      <xdr:spPr>
        <a:xfrm>
          <a:off x="21272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55336</xdr:rowOff>
    </xdr:from>
    <xdr:to>
      <xdr:col>107</xdr:col>
      <xdr:colOff>101600</xdr:colOff>
      <xdr:row>107</xdr:row>
      <xdr:rowOff>156936</xdr:rowOff>
    </xdr:to>
    <xdr:sp macro="" textlink="">
      <xdr:nvSpPr>
        <xdr:cNvPr id="932" name="フローチャート: 判断 931"/>
        <xdr:cNvSpPr/>
      </xdr:nvSpPr>
      <xdr:spPr>
        <a:xfrm>
          <a:off x="20383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58601</xdr:rowOff>
    </xdr:from>
    <xdr:to>
      <xdr:col>102</xdr:col>
      <xdr:colOff>165100</xdr:colOff>
      <xdr:row>107</xdr:row>
      <xdr:rowOff>160201</xdr:rowOff>
    </xdr:to>
    <xdr:sp macro="" textlink="">
      <xdr:nvSpPr>
        <xdr:cNvPr id="933" name="フローチャート: 判断 932"/>
        <xdr:cNvSpPr/>
      </xdr:nvSpPr>
      <xdr:spPr>
        <a:xfrm>
          <a:off x="19494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85816</xdr:rowOff>
    </xdr:from>
    <xdr:to>
      <xdr:col>98</xdr:col>
      <xdr:colOff>38100</xdr:colOff>
      <xdr:row>108</xdr:row>
      <xdr:rowOff>15966</xdr:rowOff>
    </xdr:to>
    <xdr:sp macro="" textlink="">
      <xdr:nvSpPr>
        <xdr:cNvPr id="934" name="フローチャート: 判断 933"/>
        <xdr:cNvSpPr/>
      </xdr:nvSpPr>
      <xdr:spPr>
        <a:xfrm>
          <a:off x="18605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102144</xdr:rowOff>
    </xdr:from>
    <xdr:to>
      <xdr:col>116</xdr:col>
      <xdr:colOff>114300</xdr:colOff>
      <xdr:row>108</xdr:row>
      <xdr:rowOff>32294</xdr:rowOff>
    </xdr:to>
    <xdr:sp macro="" textlink="">
      <xdr:nvSpPr>
        <xdr:cNvPr id="940" name="楕円 939"/>
        <xdr:cNvSpPr/>
      </xdr:nvSpPr>
      <xdr:spPr>
        <a:xfrm>
          <a:off x="221107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80571</xdr:rowOff>
    </xdr:from>
    <xdr:ext cx="469744" cy="259045"/>
    <xdr:sp macro="" textlink="">
      <xdr:nvSpPr>
        <xdr:cNvPr id="941" name="【公民館】&#10;一人当たり面積該当値テキスト"/>
        <xdr:cNvSpPr txBox="1"/>
      </xdr:nvSpPr>
      <xdr:spPr>
        <a:xfrm>
          <a:off x="22199600"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91258</xdr:rowOff>
    </xdr:from>
    <xdr:to>
      <xdr:col>112</xdr:col>
      <xdr:colOff>38100</xdr:colOff>
      <xdr:row>108</xdr:row>
      <xdr:rowOff>21408</xdr:rowOff>
    </xdr:to>
    <xdr:sp macro="" textlink="">
      <xdr:nvSpPr>
        <xdr:cNvPr id="942" name="楕円 941"/>
        <xdr:cNvSpPr/>
      </xdr:nvSpPr>
      <xdr:spPr>
        <a:xfrm>
          <a:off x="21272500" y="1843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142058</xdr:rowOff>
    </xdr:from>
    <xdr:to>
      <xdr:col>116</xdr:col>
      <xdr:colOff>63500</xdr:colOff>
      <xdr:row>107</xdr:row>
      <xdr:rowOff>152944</xdr:rowOff>
    </xdr:to>
    <xdr:cxnSp macro="">
      <xdr:nvCxnSpPr>
        <xdr:cNvPr id="943" name="直線コネクタ 942"/>
        <xdr:cNvCxnSpPr/>
      </xdr:nvCxnSpPr>
      <xdr:spPr>
        <a:xfrm>
          <a:off x="21323300" y="18487208"/>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95613</xdr:rowOff>
    </xdr:from>
    <xdr:to>
      <xdr:col>107</xdr:col>
      <xdr:colOff>101600</xdr:colOff>
      <xdr:row>108</xdr:row>
      <xdr:rowOff>25763</xdr:rowOff>
    </xdr:to>
    <xdr:sp macro="" textlink="">
      <xdr:nvSpPr>
        <xdr:cNvPr id="944" name="楕円 943"/>
        <xdr:cNvSpPr/>
      </xdr:nvSpPr>
      <xdr:spPr>
        <a:xfrm>
          <a:off x="20383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142058</xdr:rowOff>
    </xdr:from>
    <xdr:to>
      <xdr:col>111</xdr:col>
      <xdr:colOff>177800</xdr:colOff>
      <xdr:row>107</xdr:row>
      <xdr:rowOff>146413</xdr:rowOff>
    </xdr:to>
    <xdr:cxnSp macro="">
      <xdr:nvCxnSpPr>
        <xdr:cNvPr id="945" name="直線コネクタ 944"/>
        <xdr:cNvCxnSpPr/>
      </xdr:nvCxnSpPr>
      <xdr:spPr>
        <a:xfrm flipV="1">
          <a:off x="20434300" y="18487208"/>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81462</xdr:rowOff>
    </xdr:from>
    <xdr:to>
      <xdr:col>102</xdr:col>
      <xdr:colOff>165100</xdr:colOff>
      <xdr:row>108</xdr:row>
      <xdr:rowOff>11612</xdr:rowOff>
    </xdr:to>
    <xdr:sp macro="" textlink="">
      <xdr:nvSpPr>
        <xdr:cNvPr id="946" name="楕円 945"/>
        <xdr:cNvSpPr/>
      </xdr:nvSpPr>
      <xdr:spPr>
        <a:xfrm>
          <a:off x="19494500" y="1842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132262</xdr:rowOff>
    </xdr:from>
    <xdr:to>
      <xdr:col>107</xdr:col>
      <xdr:colOff>50800</xdr:colOff>
      <xdr:row>107</xdr:row>
      <xdr:rowOff>146413</xdr:rowOff>
    </xdr:to>
    <xdr:cxnSp macro="">
      <xdr:nvCxnSpPr>
        <xdr:cNvPr id="947" name="直線コネクタ 946"/>
        <xdr:cNvCxnSpPr/>
      </xdr:nvCxnSpPr>
      <xdr:spPr>
        <a:xfrm>
          <a:off x="19545300" y="18477412"/>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85816</xdr:rowOff>
    </xdr:from>
    <xdr:to>
      <xdr:col>98</xdr:col>
      <xdr:colOff>38100</xdr:colOff>
      <xdr:row>108</xdr:row>
      <xdr:rowOff>15966</xdr:rowOff>
    </xdr:to>
    <xdr:sp macro="" textlink="">
      <xdr:nvSpPr>
        <xdr:cNvPr id="948" name="楕円 947"/>
        <xdr:cNvSpPr/>
      </xdr:nvSpPr>
      <xdr:spPr>
        <a:xfrm>
          <a:off x="18605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132262</xdr:rowOff>
    </xdr:from>
    <xdr:to>
      <xdr:col>102</xdr:col>
      <xdr:colOff>114300</xdr:colOff>
      <xdr:row>107</xdr:row>
      <xdr:rowOff>136616</xdr:rowOff>
    </xdr:to>
    <xdr:cxnSp macro="">
      <xdr:nvCxnSpPr>
        <xdr:cNvPr id="949" name="直線コネクタ 948"/>
        <xdr:cNvCxnSpPr/>
      </xdr:nvCxnSpPr>
      <xdr:spPr>
        <a:xfrm flipV="1">
          <a:off x="18656300" y="18477412"/>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6366</xdr:rowOff>
    </xdr:from>
    <xdr:ext cx="469744" cy="259045"/>
    <xdr:sp macro="" textlink="">
      <xdr:nvSpPr>
        <xdr:cNvPr id="950" name="n_1aveValue【公民館】&#10;一人当たり面積"/>
        <xdr:cNvSpPr txBox="1"/>
      </xdr:nvSpPr>
      <xdr:spPr>
        <a:xfrm>
          <a:off x="210757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2013</xdr:rowOff>
    </xdr:from>
    <xdr:ext cx="469744" cy="259045"/>
    <xdr:sp macro="" textlink="">
      <xdr:nvSpPr>
        <xdr:cNvPr id="951" name="n_2aveValue【公民館】&#10;一人当たり面積"/>
        <xdr:cNvSpPr txBox="1"/>
      </xdr:nvSpPr>
      <xdr:spPr>
        <a:xfrm>
          <a:off x="20199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5278</xdr:rowOff>
    </xdr:from>
    <xdr:ext cx="469744" cy="259045"/>
    <xdr:sp macro="" textlink="">
      <xdr:nvSpPr>
        <xdr:cNvPr id="952" name="n_3aveValue【公民館】&#10;一人当たり面積"/>
        <xdr:cNvSpPr txBox="1"/>
      </xdr:nvSpPr>
      <xdr:spPr>
        <a:xfrm>
          <a:off x="19310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7093</xdr:rowOff>
    </xdr:from>
    <xdr:ext cx="469744" cy="259045"/>
    <xdr:sp macro="" textlink="">
      <xdr:nvSpPr>
        <xdr:cNvPr id="953" name="n_4aveValue【公民館】&#10;一人当たり面積"/>
        <xdr:cNvSpPr txBox="1"/>
      </xdr:nvSpPr>
      <xdr:spPr>
        <a:xfrm>
          <a:off x="184214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12535</xdr:rowOff>
    </xdr:from>
    <xdr:ext cx="469744" cy="259045"/>
    <xdr:sp macro="" textlink="">
      <xdr:nvSpPr>
        <xdr:cNvPr id="954" name="n_1mainValue【公民館】&#10;一人当たり面積"/>
        <xdr:cNvSpPr txBox="1"/>
      </xdr:nvSpPr>
      <xdr:spPr>
        <a:xfrm>
          <a:off x="21075727" y="1852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16890</xdr:rowOff>
    </xdr:from>
    <xdr:ext cx="469744" cy="259045"/>
    <xdr:sp macro="" textlink="">
      <xdr:nvSpPr>
        <xdr:cNvPr id="955" name="n_2mainValue【公民館】&#10;一人当たり面積"/>
        <xdr:cNvSpPr txBox="1"/>
      </xdr:nvSpPr>
      <xdr:spPr>
        <a:xfrm>
          <a:off x="201994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2739</xdr:rowOff>
    </xdr:from>
    <xdr:ext cx="469744" cy="259045"/>
    <xdr:sp macro="" textlink="">
      <xdr:nvSpPr>
        <xdr:cNvPr id="956" name="n_3mainValue【公民館】&#10;一人当たり面積"/>
        <xdr:cNvSpPr txBox="1"/>
      </xdr:nvSpPr>
      <xdr:spPr>
        <a:xfrm>
          <a:off x="19310427" y="1851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32493</xdr:rowOff>
    </xdr:from>
    <xdr:ext cx="469744" cy="259045"/>
    <xdr:sp macro="" textlink="">
      <xdr:nvSpPr>
        <xdr:cNvPr id="957" name="n_4mainValue【公民館】&#10;一人当たり面積"/>
        <xdr:cNvSpPr txBox="1"/>
      </xdr:nvSpPr>
      <xdr:spPr>
        <a:xfrm>
          <a:off x="18421427" y="182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は，ほとんどの類型で類似団体平均を上回っている。特に道路，橋りょう等の整備は，合併前からそれぞれの町において，公共事業の中心として古い年代から設置されたものが多く減価償却率を上げている。</a:t>
          </a:r>
        </a:p>
        <a:p>
          <a:r>
            <a:rPr kumimoji="1" lang="ja-JP" altLang="en-US" sz="1300">
              <a:latin typeface="ＭＳ Ｐゴシック" panose="020B0600070205080204" pitchFamily="50" charset="-128"/>
              <a:ea typeface="ＭＳ Ｐゴシック" panose="020B0600070205080204" pitchFamily="50" charset="-128"/>
            </a:rPr>
            <a:t>　　認定こども園・幼稚園・保育所については，平成になってから増改築し，比較的新しい施設もあるため類似団体平均を下回っている。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年以上の建物が約７割を占め，今後多くの施設で大規模改修等が必要と見込まれる。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人当たりの延長，面積等については，有形固定資産減価償却率と比較し類似団体との差が少ないものが多いが，道路は本市域面積が広大であることから上回っている。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今後は，橋梁長寿命化修繕計画，公共施設等総合管理計画等に基づき施設整備や適正配置を進めて行く。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34,777
34,366
357.91
23,222,856
22,774,717
408,679
12,345,685
20,626,201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150784</xdr:rowOff>
    </xdr:from>
    <xdr:ext cx="405111" cy="259045"/>
    <xdr:sp macro="" textlink="">
      <xdr:nvSpPr>
        <xdr:cNvPr id="63" name="【図書館】&#10;有形固定資産減価償却率平均値テキスト"/>
        <xdr:cNvSpPr txBox="1"/>
      </xdr:nvSpPr>
      <xdr:spPr>
        <a:xfrm>
          <a:off x="4673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xdr:rowOff>
    </xdr:from>
    <xdr:to>
      <xdr:col>24</xdr:col>
      <xdr:colOff>114300</xdr:colOff>
      <xdr:row>37</xdr:row>
      <xdr:rowOff>102507</xdr:rowOff>
    </xdr:to>
    <xdr:sp macro="" textlink="">
      <xdr:nvSpPr>
        <xdr:cNvPr id="64" name="フローチャート: 判断 63"/>
        <xdr:cNvSpPr/>
      </xdr:nvSpPr>
      <xdr:spPr>
        <a:xfrm>
          <a:off x="4584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18869</xdr:rowOff>
    </xdr:from>
    <xdr:to>
      <xdr:col>20</xdr:col>
      <xdr:colOff>38100</xdr:colOff>
      <xdr:row>37</xdr:row>
      <xdr:rowOff>120469</xdr:rowOff>
    </xdr:to>
    <xdr:sp macro="" textlink="">
      <xdr:nvSpPr>
        <xdr:cNvPr id="65" name="フローチャート: 判断 64"/>
        <xdr:cNvSpPr/>
      </xdr:nvSpPr>
      <xdr:spPr>
        <a:xfrm>
          <a:off x="3746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35197</xdr:rowOff>
    </xdr:from>
    <xdr:to>
      <xdr:col>10</xdr:col>
      <xdr:colOff>165100</xdr:colOff>
      <xdr:row>35</xdr:row>
      <xdr:rowOff>136797</xdr:rowOff>
    </xdr:to>
    <xdr:sp macro="" textlink="">
      <xdr:nvSpPr>
        <xdr:cNvPr id="67" name="フローチャート: 判断 66"/>
        <xdr:cNvSpPr/>
      </xdr:nvSpPr>
      <xdr:spPr>
        <a:xfrm>
          <a:off x="196850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164193</xdr:rowOff>
    </xdr:from>
    <xdr:to>
      <xdr:col>6</xdr:col>
      <xdr:colOff>38100</xdr:colOff>
      <xdr:row>37</xdr:row>
      <xdr:rowOff>94343</xdr:rowOff>
    </xdr:to>
    <xdr:sp macro="" textlink="">
      <xdr:nvSpPr>
        <xdr:cNvPr id="68" name="フローチャート: 判断 67"/>
        <xdr:cNvSpPr/>
      </xdr:nvSpPr>
      <xdr:spPr>
        <a:xfrm>
          <a:off x="1079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36830</xdr:rowOff>
    </xdr:from>
    <xdr:to>
      <xdr:col>24</xdr:col>
      <xdr:colOff>114300</xdr:colOff>
      <xdr:row>36</xdr:row>
      <xdr:rowOff>138430</xdr:rowOff>
    </xdr:to>
    <xdr:sp macro="" textlink="">
      <xdr:nvSpPr>
        <xdr:cNvPr id="74" name="楕円 73"/>
        <xdr:cNvSpPr/>
      </xdr:nvSpPr>
      <xdr:spPr>
        <a:xfrm>
          <a:off x="4584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59707</xdr:rowOff>
    </xdr:from>
    <xdr:ext cx="405111" cy="259045"/>
    <xdr:sp macro="" textlink="">
      <xdr:nvSpPr>
        <xdr:cNvPr id="75" name="【図書館】&#10;有形固定資産減価償却率該当値テキスト"/>
        <xdr:cNvSpPr txBox="1"/>
      </xdr:nvSpPr>
      <xdr:spPr>
        <a:xfrm>
          <a:off x="4673600"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4173</xdr:rowOff>
    </xdr:from>
    <xdr:to>
      <xdr:col>20</xdr:col>
      <xdr:colOff>38100</xdr:colOff>
      <xdr:row>36</xdr:row>
      <xdr:rowOff>105773</xdr:rowOff>
    </xdr:to>
    <xdr:sp macro="" textlink="">
      <xdr:nvSpPr>
        <xdr:cNvPr id="76" name="楕円 75"/>
        <xdr:cNvSpPr/>
      </xdr:nvSpPr>
      <xdr:spPr>
        <a:xfrm>
          <a:off x="3746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54973</xdr:rowOff>
    </xdr:from>
    <xdr:to>
      <xdr:col>24</xdr:col>
      <xdr:colOff>63500</xdr:colOff>
      <xdr:row>36</xdr:row>
      <xdr:rowOff>87630</xdr:rowOff>
    </xdr:to>
    <xdr:cxnSp macro="">
      <xdr:nvCxnSpPr>
        <xdr:cNvPr id="77" name="直線コネクタ 76"/>
        <xdr:cNvCxnSpPr/>
      </xdr:nvCxnSpPr>
      <xdr:spPr>
        <a:xfrm>
          <a:off x="3797300" y="622717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142966</xdr:rowOff>
    </xdr:from>
    <xdr:to>
      <xdr:col>15</xdr:col>
      <xdr:colOff>101600</xdr:colOff>
      <xdr:row>36</xdr:row>
      <xdr:rowOff>73116</xdr:rowOff>
    </xdr:to>
    <xdr:sp macro="" textlink="">
      <xdr:nvSpPr>
        <xdr:cNvPr id="78" name="楕円 77"/>
        <xdr:cNvSpPr/>
      </xdr:nvSpPr>
      <xdr:spPr>
        <a:xfrm>
          <a:off x="2857500" y="61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22316</xdr:rowOff>
    </xdr:from>
    <xdr:to>
      <xdr:col>19</xdr:col>
      <xdr:colOff>177800</xdr:colOff>
      <xdr:row>36</xdr:row>
      <xdr:rowOff>54973</xdr:rowOff>
    </xdr:to>
    <xdr:cxnSp macro="">
      <xdr:nvCxnSpPr>
        <xdr:cNvPr id="79" name="直線コネクタ 78"/>
        <xdr:cNvCxnSpPr/>
      </xdr:nvCxnSpPr>
      <xdr:spPr>
        <a:xfrm>
          <a:off x="2908300" y="61945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77651</xdr:rowOff>
    </xdr:from>
    <xdr:to>
      <xdr:col>10</xdr:col>
      <xdr:colOff>165100</xdr:colOff>
      <xdr:row>36</xdr:row>
      <xdr:rowOff>7801</xdr:rowOff>
    </xdr:to>
    <xdr:sp macro="" textlink="">
      <xdr:nvSpPr>
        <xdr:cNvPr id="80" name="楕円 79"/>
        <xdr:cNvSpPr/>
      </xdr:nvSpPr>
      <xdr:spPr>
        <a:xfrm>
          <a:off x="1968500" y="607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128451</xdr:rowOff>
    </xdr:from>
    <xdr:to>
      <xdr:col>15</xdr:col>
      <xdr:colOff>50800</xdr:colOff>
      <xdr:row>36</xdr:row>
      <xdr:rowOff>22316</xdr:rowOff>
    </xdr:to>
    <xdr:cxnSp macro="">
      <xdr:nvCxnSpPr>
        <xdr:cNvPr id="81" name="直線コネクタ 80"/>
        <xdr:cNvCxnSpPr/>
      </xdr:nvCxnSpPr>
      <xdr:spPr>
        <a:xfrm>
          <a:off x="2019300" y="612920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77651</xdr:rowOff>
    </xdr:from>
    <xdr:to>
      <xdr:col>6</xdr:col>
      <xdr:colOff>38100</xdr:colOff>
      <xdr:row>36</xdr:row>
      <xdr:rowOff>7801</xdr:rowOff>
    </xdr:to>
    <xdr:sp macro="" textlink="">
      <xdr:nvSpPr>
        <xdr:cNvPr id="82" name="楕円 81"/>
        <xdr:cNvSpPr/>
      </xdr:nvSpPr>
      <xdr:spPr>
        <a:xfrm>
          <a:off x="1079500" y="607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128451</xdr:rowOff>
    </xdr:from>
    <xdr:to>
      <xdr:col>10</xdr:col>
      <xdr:colOff>114300</xdr:colOff>
      <xdr:row>35</xdr:row>
      <xdr:rowOff>128451</xdr:rowOff>
    </xdr:to>
    <xdr:cxnSp macro="">
      <xdr:nvCxnSpPr>
        <xdr:cNvPr id="83" name="直線コネクタ 82"/>
        <xdr:cNvCxnSpPr/>
      </xdr:nvCxnSpPr>
      <xdr:spPr>
        <a:xfrm>
          <a:off x="1130300" y="61292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111596</xdr:rowOff>
    </xdr:from>
    <xdr:ext cx="405111" cy="259045"/>
    <xdr:sp macro="" textlink="">
      <xdr:nvSpPr>
        <xdr:cNvPr id="84" name="n_1aveValue【図書館】&#10;有形固定資産減価償却率"/>
        <xdr:cNvSpPr txBox="1"/>
      </xdr:nvSpPr>
      <xdr:spPr>
        <a:xfrm>
          <a:off x="3582044"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5" name="n_2aveValue【図書館】&#10;有形固定資産減価償却率"/>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153324</xdr:rowOff>
    </xdr:from>
    <xdr:ext cx="405111" cy="259045"/>
    <xdr:sp macro="" textlink="">
      <xdr:nvSpPr>
        <xdr:cNvPr id="86" name="n_3aveValue【図書館】&#10;有形固定資産減価償却率"/>
        <xdr:cNvSpPr txBox="1"/>
      </xdr:nvSpPr>
      <xdr:spPr>
        <a:xfrm>
          <a:off x="1816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85470</xdr:rowOff>
    </xdr:from>
    <xdr:ext cx="405111" cy="259045"/>
    <xdr:sp macro="" textlink="">
      <xdr:nvSpPr>
        <xdr:cNvPr id="87" name="n_4aveValue【図書館】&#10;有形固定資産減価償却率"/>
        <xdr:cNvSpPr txBox="1"/>
      </xdr:nvSpPr>
      <xdr:spPr>
        <a:xfrm>
          <a:off x="927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122300</xdr:rowOff>
    </xdr:from>
    <xdr:ext cx="405111" cy="259045"/>
    <xdr:sp macro="" textlink="">
      <xdr:nvSpPr>
        <xdr:cNvPr id="88" name="n_1mainValue【図書館】&#10;有形固定資産減価償却率"/>
        <xdr:cNvSpPr txBox="1"/>
      </xdr:nvSpPr>
      <xdr:spPr>
        <a:xfrm>
          <a:off x="35820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89643</xdr:rowOff>
    </xdr:from>
    <xdr:ext cx="405111" cy="259045"/>
    <xdr:sp macro="" textlink="">
      <xdr:nvSpPr>
        <xdr:cNvPr id="89" name="n_2mainValue【図書館】&#10;有形固定資産減価償却率"/>
        <xdr:cNvSpPr txBox="1"/>
      </xdr:nvSpPr>
      <xdr:spPr>
        <a:xfrm>
          <a:off x="2705744" y="591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170378</xdr:rowOff>
    </xdr:from>
    <xdr:ext cx="405111" cy="259045"/>
    <xdr:sp macro="" textlink="">
      <xdr:nvSpPr>
        <xdr:cNvPr id="90" name="n_3mainValue【図書館】&#10;有形固定資産減価償却率"/>
        <xdr:cNvSpPr txBox="1"/>
      </xdr:nvSpPr>
      <xdr:spPr>
        <a:xfrm>
          <a:off x="1816744" y="6171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24328</xdr:rowOff>
    </xdr:from>
    <xdr:ext cx="405111" cy="259045"/>
    <xdr:sp macro="" textlink="">
      <xdr:nvSpPr>
        <xdr:cNvPr id="91" name="n_4mainValue【図書館】&#10;有形固定資産減価償却率"/>
        <xdr:cNvSpPr txBox="1"/>
      </xdr:nvSpPr>
      <xdr:spPr>
        <a:xfrm>
          <a:off x="927744" y="585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93345</xdr:rowOff>
    </xdr:from>
    <xdr:to>
      <xdr:col>54</xdr:col>
      <xdr:colOff>189865</xdr:colOff>
      <xdr:row>40</xdr:row>
      <xdr:rowOff>156210</xdr:rowOff>
    </xdr:to>
    <xdr:cxnSp macro="">
      <xdr:nvCxnSpPr>
        <xdr:cNvPr id="111" name="直線コネクタ 110"/>
        <xdr:cNvCxnSpPr/>
      </xdr:nvCxnSpPr>
      <xdr:spPr>
        <a:xfrm flipV="1">
          <a:off x="10476865" y="575119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40022</xdr:rowOff>
    </xdr:from>
    <xdr:ext cx="469744" cy="259045"/>
    <xdr:sp macro="" textlink="">
      <xdr:nvSpPr>
        <xdr:cNvPr id="114" name="【図書館】&#10;一人当たり面積最大値テキスト"/>
        <xdr:cNvSpPr txBox="1"/>
      </xdr:nvSpPr>
      <xdr:spPr>
        <a:xfrm>
          <a:off x="10515600" y="55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93345</xdr:rowOff>
    </xdr:from>
    <xdr:to>
      <xdr:col>55</xdr:col>
      <xdr:colOff>88900</xdr:colOff>
      <xdr:row>33</xdr:row>
      <xdr:rowOff>93345</xdr:rowOff>
    </xdr:to>
    <xdr:cxnSp macro="">
      <xdr:nvCxnSpPr>
        <xdr:cNvPr id="115" name="直線コネクタ 114"/>
        <xdr:cNvCxnSpPr/>
      </xdr:nvCxnSpPr>
      <xdr:spPr>
        <a:xfrm>
          <a:off x="10388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135272</xdr:rowOff>
    </xdr:from>
    <xdr:ext cx="469744" cy="259045"/>
    <xdr:sp macro="" textlink="">
      <xdr:nvSpPr>
        <xdr:cNvPr id="116" name="【図書館】&#10;一人当たり面積平均値テキスト"/>
        <xdr:cNvSpPr txBox="1"/>
      </xdr:nvSpPr>
      <xdr:spPr>
        <a:xfrm>
          <a:off x="10515600" y="665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156845</xdr:rowOff>
    </xdr:from>
    <xdr:to>
      <xdr:col>55</xdr:col>
      <xdr:colOff>50800</xdr:colOff>
      <xdr:row>39</xdr:row>
      <xdr:rowOff>86995</xdr:rowOff>
    </xdr:to>
    <xdr:sp macro="" textlink="">
      <xdr:nvSpPr>
        <xdr:cNvPr id="117" name="フローチャート: 判断 116"/>
        <xdr:cNvSpPr/>
      </xdr:nvSpPr>
      <xdr:spPr>
        <a:xfrm>
          <a:off x="104267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19685</xdr:rowOff>
    </xdr:from>
    <xdr:to>
      <xdr:col>50</xdr:col>
      <xdr:colOff>165100</xdr:colOff>
      <xdr:row>39</xdr:row>
      <xdr:rowOff>121285</xdr:rowOff>
    </xdr:to>
    <xdr:sp macro="" textlink="">
      <xdr:nvSpPr>
        <xdr:cNvPr id="118" name="フローチャート: 判断 117"/>
        <xdr:cNvSpPr/>
      </xdr:nvSpPr>
      <xdr:spPr>
        <a:xfrm>
          <a:off x="9588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9" name="フローチャート: 判断 118"/>
        <xdr:cNvSpPr/>
      </xdr:nvSpPr>
      <xdr:spPr>
        <a:xfrm>
          <a:off x="8699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20" name="フローチャート: 判断 119"/>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1" name="フローチャート: 判断 120"/>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42545</xdr:rowOff>
    </xdr:from>
    <xdr:to>
      <xdr:col>55</xdr:col>
      <xdr:colOff>50800</xdr:colOff>
      <xdr:row>33</xdr:row>
      <xdr:rowOff>144145</xdr:rowOff>
    </xdr:to>
    <xdr:sp macro="" textlink="">
      <xdr:nvSpPr>
        <xdr:cNvPr id="127" name="楕円 126"/>
        <xdr:cNvSpPr/>
      </xdr:nvSpPr>
      <xdr:spPr>
        <a:xfrm>
          <a:off x="10426700" y="57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167022</xdr:rowOff>
    </xdr:from>
    <xdr:ext cx="469744" cy="259045"/>
    <xdr:sp macro="" textlink="">
      <xdr:nvSpPr>
        <xdr:cNvPr id="128" name="【図書館】&#10;一人当たり面積該当値テキスト"/>
        <xdr:cNvSpPr txBox="1"/>
      </xdr:nvSpPr>
      <xdr:spPr>
        <a:xfrm>
          <a:off x="10515600" y="565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88265</xdr:rowOff>
    </xdr:from>
    <xdr:to>
      <xdr:col>50</xdr:col>
      <xdr:colOff>165100</xdr:colOff>
      <xdr:row>37</xdr:row>
      <xdr:rowOff>18415</xdr:rowOff>
    </xdr:to>
    <xdr:sp macro="" textlink="">
      <xdr:nvSpPr>
        <xdr:cNvPr id="129" name="楕円 128"/>
        <xdr:cNvSpPr/>
      </xdr:nvSpPr>
      <xdr:spPr>
        <a:xfrm>
          <a:off x="9588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93345</xdr:rowOff>
    </xdr:from>
    <xdr:to>
      <xdr:col>55</xdr:col>
      <xdr:colOff>0</xdr:colOff>
      <xdr:row>36</xdr:row>
      <xdr:rowOff>139065</xdr:rowOff>
    </xdr:to>
    <xdr:cxnSp macro="">
      <xdr:nvCxnSpPr>
        <xdr:cNvPr id="130" name="直線コネクタ 129"/>
        <xdr:cNvCxnSpPr/>
      </xdr:nvCxnSpPr>
      <xdr:spPr>
        <a:xfrm flipV="1">
          <a:off x="9639300" y="5751195"/>
          <a:ext cx="838200" cy="5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99695</xdr:rowOff>
    </xdr:from>
    <xdr:to>
      <xdr:col>46</xdr:col>
      <xdr:colOff>38100</xdr:colOff>
      <xdr:row>37</xdr:row>
      <xdr:rowOff>29845</xdr:rowOff>
    </xdr:to>
    <xdr:sp macro="" textlink="">
      <xdr:nvSpPr>
        <xdr:cNvPr id="131" name="楕円 130"/>
        <xdr:cNvSpPr/>
      </xdr:nvSpPr>
      <xdr:spPr>
        <a:xfrm>
          <a:off x="8699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139065</xdr:rowOff>
    </xdr:from>
    <xdr:to>
      <xdr:col>50</xdr:col>
      <xdr:colOff>114300</xdr:colOff>
      <xdr:row>36</xdr:row>
      <xdr:rowOff>150495</xdr:rowOff>
    </xdr:to>
    <xdr:cxnSp macro="">
      <xdr:nvCxnSpPr>
        <xdr:cNvPr id="132" name="直線コネクタ 131"/>
        <xdr:cNvCxnSpPr/>
      </xdr:nvCxnSpPr>
      <xdr:spPr>
        <a:xfrm flipV="1">
          <a:off x="8750300" y="63112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111125</xdr:rowOff>
    </xdr:from>
    <xdr:to>
      <xdr:col>41</xdr:col>
      <xdr:colOff>101600</xdr:colOff>
      <xdr:row>37</xdr:row>
      <xdr:rowOff>41275</xdr:rowOff>
    </xdr:to>
    <xdr:sp macro="" textlink="">
      <xdr:nvSpPr>
        <xdr:cNvPr id="133" name="楕円 132"/>
        <xdr:cNvSpPr/>
      </xdr:nvSpPr>
      <xdr:spPr>
        <a:xfrm>
          <a:off x="7810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150495</xdr:rowOff>
    </xdr:from>
    <xdr:to>
      <xdr:col>45</xdr:col>
      <xdr:colOff>177800</xdr:colOff>
      <xdr:row>36</xdr:row>
      <xdr:rowOff>161925</xdr:rowOff>
    </xdr:to>
    <xdr:cxnSp macro="">
      <xdr:nvCxnSpPr>
        <xdr:cNvPr id="134" name="直線コネクタ 133"/>
        <xdr:cNvCxnSpPr/>
      </xdr:nvCxnSpPr>
      <xdr:spPr>
        <a:xfrm flipV="1">
          <a:off x="7861300" y="63226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122555</xdr:rowOff>
    </xdr:from>
    <xdr:to>
      <xdr:col>36</xdr:col>
      <xdr:colOff>165100</xdr:colOff>
      <xdr:row>37</xdr:row>
      <xdr:rowOff>52705</xdr:rowOff>
    </xdr:to>
    <xdr:sp macro="" textlink="">
      <xdr:nvSpPr>
        <xdr:cNvPr id="135" name="楕円 134"/>
        <xdr:cNvSpPr/>
      </xdr:nvSpPr>
      <xdr:spPr>
        <a:xfrm>
          <a:off x="6921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161925</xdr:rowOff>
    </xdr:from>
    <xdr:to>
      <xdr:col>41</xdr:col>
      <xdr:colOff>50800</xdr:colOff>
      <xdr:row>37</xdr:row>
      <xdr:rowOff>1905</xdr:rowOff>
    </xdr:to>
    <xdr:cxnSp macro="">
      <xdr:nvCxnSpPr>
        <xdr:cNvPr id="136" name="直線コネクタ 135"/>
        <xdr:cNvCxnSpPr/>
      </xdr:nvCxnSpPr>
      <xdr:spPr>
        <a:xfrm flipV="1">
          <a:off x="6972300" y="63341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112412</xdr:rowOff>
    </xdr:from>
    <xdr:ext cx="469744" cy="259045"/>
    <xdr:sp macro="" textlink="">
      <xdr:nvSpPr>
        <xdr:cNvPr id="137" name="n_1aveValue【図書館】&#10;一人当たり面積"/>
        <xdr:cNvSpPr txBox="1"/>
      </xdr:nvSpPr>
      <xdr:spPr>
        <a:xfrm>
          <a:off x="9391727" y="679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38" name="n_2aveValue【図書館】&#10;一人当たり面積"/>
        <xdr:cNvSpPr txBox="1"/>
      </xdr:nvSpPr>
      <xdr:spPr>
        <a:xfrm>
          <a:off x="8515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118127</xdr:rowOff>
    </xdr:from>
    <xdr:ext cx="469744" cy="259045"/>
    <xdr:sp macro="" textlink="">
      <xdr:nvSpPr>
        <xdr:cNvPr id="139" name="n_3aveValue【図書館】&#10;一人当たり面積"/>
        <xdr:cNvSpPr txBox="1"/>
      </xdr:nvSpPr>
      <xdr:spPr>
        <a:xfrm>
          <a:off x="7626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83837</xdr:rowOff>
    </xdr:from>
    <xdr:ext cx="469744" cy="259045"/>
    <xdr:sp macro="" textlink="">
      <xdr:nvSpPr>
        <xdr:cNvPr id="140" name="n_4aveValue【図書館】&#10;一人当たり面積"/>
        <xdr:cNvSpPr txBox="1"/>
      </xdr:nvSpPr>
      <xdr:spPr>
        <a:xfrm>
          <a:off x="6737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34942</xdr:rowOff>
    </xdr:from>
    <xdr:ext cx="469744" cy="259045"/>
    <xdr:sp macro="" textlink="">
      <xdr:nvSpPr>
        <xdr:cNvPr id="141" name="n_1mainValue【図書館】&#10;一人当たり面積"/>
        <xdr:cNvSpPr txBox="1"/>
      </xdr:nvSpPr>
      <xdr:spPr>
        <a:xfrm>
          <a:off x="9391727" y="603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46372</xdr:rowOff>
    </xdr:from>
    <xdr:ext cx="469744" cy="259045"/>
    <xdr:sp macro="" textlink="">
      <xdr:nvSpPr>
        <xdr:cNvPr id="142" name="n_2mainValue【図書館】&#10;一人当たり面積"/>
        <xdr:cNvSpPr txBox="1"/>
      </xdr:nvSpPr>
      <xdr:spPr>
        <a:xfrm>
          <a:off x="8515427" y="604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57802</xdr:rowOff>
    </xdr:from>
    <xdr:ext cx="469744" cy="259045"/>
    <xdr:sp macro="" textlink="">
      <xdr:nvSpPr>
        <xdr:cNvPr id="143" name="n_3mainValue【図書館】&#10;一人当たり面積"/>
        <xdr:cNvSpPr txBox="1"/>
      </xdr:nvSpPr>
      <xdr:spPr>
        <a:xfrm>
          <a:off x="7626427" y="605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69232</xdr:rowOff>
    </xdr:from>
    <xdr:ext cx="469744" cy="259045"/>
    <xdr:sp macro="" textlink="">
      <xdr:nvSpPr>
        <xdr:cNvPr id="144" name="n_4mainValue【図書館】&#10;一人当たり面積"/>
        <xdr:cNvSpPr txBox="1"/>
      </xdr:nvSpPr>
      <xdr:spPr>
        <a:xfrm>
          <a:off x="6737427" y="606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6" name="直線コネクタ 15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7" name="テキスト ボックス 156"/>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8" name="直線コネクタ 15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9" name="テキスト ボックス 15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0" name="直線コネクタ 15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1" name="テキスト ボックス 16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2" name="直線コネクタ 16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3" name="テキスト ボックス 16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4" name="直線コネクタ 16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5" name="テキスト ボックス 16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6" name="直線コネクタ 16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7" name="テキスト ボックス 166"/>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151856</xdr:rowOff>
    </xdr:from>
    <xdr:to>
      <xdr:col>24</xdr:col>
      <xdr:colOff>62865</xdr:colOff>
      <xdr:row>64</xdr:row>
      <xdr:rowOff>50619</xdr:rowOff>
    </xdr:to>
    <xdr:cxnSp macro="">
      <xdr:nvCxnSpPr>
        <xdr:cNvPr id="170" name="直線コネクタ 169"/>
        <xdr:cNvCxnSpPr/>
      </xdr:nvCxnSpPr>
      <xdr:spPr>
        <a:xfrm flipV="1">
          <a:off x="4634865" y="958160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1" name="【体育館・プー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2" name="直線コネクタ 171"/>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98533</xdr:rowOff>
    </xdr:from>
    <xdr:ext cx="340478" cy="259045"/>
    <xdr:sp macro="" textlink="">
      <xdr:nvSpPr>
        <xdr:cNvPr id="173" name="【体育館・プール】&#10;有形固定資産減価償却率最大値テキスト"/>
        <xdr:cNvSpPr txBox="1"/>
      </xdr:nvSpPr>
      <xdr:spPr>
        <a:xfrm>
          <a:off x="4673600" y="935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151856</xdr:rowOff>
    </xdr:from>
    <xdr:to>
      <xdr:col>24</xdr:col>
      <xdr:colOff>152400</xdr:colOff>
      <xdr:row>55</xdr:row>
      <xdr:rowOff>151856</xdr:rowOff>
    </xdr:to>
    <xdr:cxnSp macro="">
      <xdr:nvCxnSpPr>
        <xdr:cNvPr id="174" name="直線コネクタ 173"/>
        <xdr:cNvCxnSpPr/>
      </xdr:nvCxnSpPr>
      <xdr:spPr>
        <a:xfrm>
          <a:off x="4546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119034</xdr:rowOff>
    </xdr:from>
    <xdr:ext cx="405111" cy="259045"/>
    <xdr:sp macro="" textlink="">
      <xdr:nvSpPr>
        <xdr:cNvPr id="175" name="【体育館・プール】&#10;有形固定資産減価償却率平均値テキスト"/>
        <xdr:cNvSpPr txBox="1"/>
      </xdr:nvSpPr>
      <xdr:spPr>
        <a:xfrm>
          <a:off x="4673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96157</xdr:rowOff>
    </xdr:from>
    <xdr:to>
      <xdr:col>24</xdr:col>
      <xdr:colOff>114300</xdr:colOff>
      <xdr:row>61</xdr:row>
      <xdr:rowOff>26307</xdr:rowOff>
    </xdr:to>
    <xdr:sp macro="" textlink="">
      <xdr:nvSpPr>
        <xdr:cNvPr id="176" name="フローチャート: 判断 175"/>
        <xdr:cNvSpPr/>
      </xdr:nvSpPr>
      <xdr:spPr>
        <a:xfrm>
          <a:off x="4584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136978</xdr:rowOff>
    </xdr:from>
    <xdr:to>
      <xdr:col>20</xdr:col>
      <xdr:colOff>38100</xdr:colOff>
      <xdr:row>61</xdr:row>
      <xdr:rowOff>67128</xdr:rowOff>
    </xdr:to>
    <xdr:sp macro="" textlink="">
      <xdr:nvSpPr>
        <xdr:cNvPr id="177" name="フローチャート: 判断 176"/>
        <xdr:cNvSpPr/>
      </xdr:nvSpPr>
      <xdr:spPr>
        <a:xfrm>
          <a:off x="3746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96157</xdr:rowOff>
    </xdr:from>
    <xdr:to>
      <xdr:col>15</xdr:col>
      <xdr:colOff>101600</xdr:colOff>
      <xdr:row>61</xdr:row>
      <xdr:rowOff>26307</xdr:rowOff>
    </xdr:to>
    <xdr:sp macro="" textlink="">
      <xdr:nvSpPr>
        <xdr:cNvPr id="178" name="フローチャート: 判断 177"/>
        <xdr:cNvSpPr/>
      </xdr:nvSpPr>
      <xdr:spPr>
        <a:xfrm>
          <a:off x="2857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79" name="フローチャート: 判断 178"/>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153307</xdr:rowOff>
    </xdr:from>
    <xdr:to>
      <xdr:col>6</xdr:col>
      <xdr:colOff>38100</xdr:colOff>
      <xdr:row>61</xdr:row>
      <xdr:rowOff>83457</xdr:rowOff>
    </xdr:to>
    <xdr:sp macro="" textlink="">
      <xdr:nvSpPr>
        <xdr:cNvPr id="180" name="フローチャート: 判断 179"/>
        <xdr:cNvSpPr/>
      </xdr:nvSpPr>
      <xdr:spPr>
        <a:xfrm>
          <a:off x="1079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132080</xdr:rowOff>
    </xdr:from>
    <xdr:to>
      <xdr:col>24</xdr:col>
      <xdr:colOff>114300</xdr:colOff>
      <xdr:row>63</xdr:row>
      <xdr:rowOff>62230</xdr:rowOff>
    </xdr:to>
    <xdr:sp macro="" textlink="">
      <xdr:nvSpPr>
        <xdr:cNvPr id="186" name="楕円 185"/>
        <xdr:cNvSpPr/>
      </xdr:nvSpPr>
      <xdr:spPr>
        <a:xfrm>
          <a:off x="4584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110507</xdr:rowOff>
    </xdr:from>
    <xdr:ext cx="405111" cy="259045"/>
    <xdr:sp macro="" textlink="">
      <xdr:nvSpPr>
        <xdr:cNvPr id="187" name="【体育館・プール】&#10;有形固定資産減価償却率該当値テキスト"/>
        <xdr:cNvSpPr txBox="1"/>
      </xdr:nvSpPr>
      <xdr:spPr>
        <a:xfrm>
          <a:off x="4673600"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135346</xdr:rowOff>
    </xdr:from>
    <xdr:to>
      <xdr:col>20</xdr:col>
      <xdr:colOff>38100</xdr:colOff>
      <xdr:row>63</xdr:row>
      <xdr:rowOff>65496</xdr:rowOff>
    </xdr:to>
    <xdr:sp macro="" textlink="">
      <xdr:nvSpPr>
        <xdr:cNvPr id="188" name="楕円 187"/>
        <xdr:cNvSpPr/>
      </xdr:nvSpPr>
      <xdr:spPr>
        <a:xfrm>
          <a:off x="3746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11430</xdr:rowOff>
    </xdr:from>
    <xdr:to>
      <xdr:col>24</xdr:col>
      <xdr:colOff>63500</xdr:colOff>
      <xdr:row>63</xdr:row>
      <xdr:rowOff>14696</xdr:rowOff>
    </xdr:to>
    <xdr:cxnSp macro="">
      <xdr:nvCxnSpPr>
        <xdr:cNvPr id="189" name="直線コネクタ 188"/>
        <xdr:cNvCxnSpPr/>
      </xdr:nvCxnSpPr>
      <xdr:spPr>
        <a:xfrm flipV="1">
          <a:off x="3797300" y="1081278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123916</xdr:rowOff>
    </xdr:from>
    <xdr:to>
      <xdr:col>15</xdr:col>
      <xdr:colOff>101600</xdr:colOff>
      <xdr:row>63</xdr:row>
      <xdr:rowOff>54066</xdr:rowOff>
    </xdr:to>
    <xdr:sp macro="" textlink="">
      <xdr:nvSpPr>
        <xdr:cNvPr id="190" name="楕円 189"/>
        <xdr:cNvSpPr/>
      </xdr:nvSpPr>
      <xdr:spPr>
        <a:xfrm>
          <a:off x="2857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3266</xdr:rowOff>
    </xdr:from>
    <xdr:to>
      <xdr:col>19</xdr:col>
      <xdr:colOff>177800</xdr:colOff>
      <xdr:row>63</xdr:row>
      <xdr:rowOff>14696</xdr:rowOff>
    </xdr:to>
    <xdr:cxnSp macro="">
      <xdr:nvCxnSpPr>
        <xdr:cNvPr id="191" name="直線コネクタ 190"/>
        <xdr:cNvCxnSpPr/>
      </xdr:nvCxnSpPr>
      <xdr:spPr>
        <a:xfrm>
          <a:off x="2908300" y="1080461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114119</xdr:rowOff>
    </xdr:from>
    <xdr:to>
      <xdr:col>10</xdr:col>
      <xdr:colOff>165100</xdr:colOff>
      <xdr:row>63</xdr:row>
      <xdr:rowOff>44269</xdr:rowOff>
    </xdr:to>
    <xdr:sp macro="" textlink="">
      <xdr:nvSpPr>
        <xdr:cNvPr id="192" name="楕円 191"/>
        <xdr:cNvSpPr/>
      </xdr:nvSpPr>
      <xdr:spPr>
        <a:xfrm>
          <a:off x="1968500" y="107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164919</xdr:rowOff>
    </xdr:from>
    <xdr:to>
      <xdr:col>15</xdr:col>
      <xdr:colOff>50800</xdr:colOff>
      <xdr:row>63</xdr:row>
      <xdr:rowOff>3266</xdr:rowOff>
    </xdr:to>
    <xdr:cxnSp macro="">
      <xdr:nvCxnSpPr>
        <xdr:cNvPr id="193" name="直線コネクタ 192"/>
        <xdr:cNvCxnSpPr/>
      </xdr:nvCxnSpPr>
      <xdr:spPr>
        <a:xfrm>
          <a:off x="2019300" y="1079481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122283</xdr:rowOff>
    </xdr:from>
    <xdr:to>
      <xdr:col>6</xdr:col>
      <xdr:colOff>38100</xdr:colOff>
      <xdr:row>63</xdr:row>
      <xdr:rowOff>52433</xdr:rowOff>
    </xdr:to>
    <xdr:sp macro="" textlink="">
      <xdr:nvSpPr>
        <xdr:cNvPr id="194" name="楕円 193"/>
        <xdr:cNvSpPr/>
      </xdr:nvSpPr>
      <xdr:spPr>
        <a:xfrm>
          <a:off x="1079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164919</xdr:rowOff>
    </xdr:from>
    <xdr:to>
      <xdr:col>10</xdr:col>
      <xdr:colOff>114300</xdr:colOff>
      <xdr:row>63</xdr:row>
      <xdr:rowOff>1633</xdr:rowOff>
    </xdr:to>
    <xdr:cxnSp macro="">
      <xdr:nvCxnSpPr>
        <xdr:cNvPr id="195" name="直線コネクタ 194"/>
        <xdr:cNvCxnSpPr/>
      </xdr:nvCxnSpPr>
      <xdr:spPr>
        <a:xfrm flipV="1">
          <a:off x="1130300" y="1079481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83655</xdr:rowOff>
    </xdr:from>
    <xdr:ext cx="405111" cy="259045"/>
    <xdr:sp macro="" textlink="">
      <xdr:nvSpPr>
        <xdr:cNvPr id="196" name="n_1aveValue【体育館・プール】&#10;有形固定資産減価償却率"/>
        <xdr:cNvSpPr txBox="1"/>
      </xdr:nvSpPr>
      <xdr:spPr>
        <a:xfrm>
          <a:off x="35820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42834</xdr:rowOff>
    </xdr:from>
    <xdr:ext cx="405111" cy="259045"/>
    <xdr:sp macro="" textlink="">
      <xdr:nvSpPr>
        <xdr:cNvPr id="197" name="n_2aveValue【体育館・プール】&#10;有形固定資産減価償却率"/>
        <xdr:cNvSpPr txBox="1"/>
      </xdr:nvSpPr>
      <xdr:spPr>
        <a:xfrm>
          <a:off x="2705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8" name="n_3aveValue【体育館・プール】&#10;有形固定資産減価償却率"/>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99984</xdr:rowOff>
    </xdr:from>
    <xdr:ext cx="405111" cy="259045"/>
    <xdr:sp macro="" textlink="">
      <xdr:nvSpPr>
        <xdr:cNvPr id="199" name="n_4aveValue【体育館・プール】&#10;有形固定資産減価償却率"/>
        <xdr:cNvSpPr txBox="1"/>
      </xdr:nvSpPr>
      <xdr:spPr>
        <a:xfrm>
          <a:off x="9277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56623</xdr:rowOff>
    </xdr:from>
    <xdr:ext cx="405111" cy="259045"/>
    <xdr:sp macro="" textlink="">
      <xdr:nvSpPr>
        <xdr:cNvPr id="200" name="n_1mainValue【体育館・プール】&#10;有形固定資産減価償却率"/>
        <xdr:cNvSpPr txBox="1"/>
      </xdr:nvSpPr>
      <xdr:spPr>
        <a:xfrm>
          <a:off x="3582044" y="108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45193</xdr:rowOff>
    </xdr:from>
    <xdr:ext cx="405111" cy="259045"/>
    <xdr:sp macro="" textlink="">
      <xdr:nvSpPr>
        <xdr:cNvPr id="201" name="n_2mainValue【体育館・プール】&#10;有形固定資産減価償却率"/>
        <xdr:cNvSpPr txBox="1"/>
      </xdr:nvSpPr>
      <xdr:spPr>
        <a:xfrm>
          <a:off x="2705744" y="1084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35396</xdr:rowOff>
    </xdr:from>
    <xdr:ext cx="405111" cy="259045"/>
    <xdr:sp macro="" textlink="">
      <xdr:nvSpPr>
        <xdr:cNvPr id="202" name="n_3mainValue【体育館・プール】&#10;有形固定資産減価償却率"/>
        <xdr:cNvSpPr txBox="1"/>
      </xdr:nvSpPr>
      <xdr:spPr>
        <a:xfrm>
          <a:off x="1816744" y="1083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43560</xdr:rowOff>
    </xdr:from>
    <xdr:ext cx="405111" cy="259045"/>
    <xdr:sp macro="" textlink="">
      <xdr:nvSpPr>
        <xdr:cNvPr id="203" name="n_4mainValue【体育館・プール】&#10;有形固定資産減価償却率"/>
        <xdr:cNvSpPr txBox="1"/>
      </xdr:nvSpPr>
      <xdr:spPr>
        <a:xfrm>
          <a:off x="927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154305</xdr:rowOff>
    </xdr:from>
    <xdr:to>
      <xdr:col>54</xdr:col>
      <xdr:colOff>189865</xdr:colOff>
      <xdr:row>63</xdr:row>
      <xdr:rowOff>26670</xdr:rowOff>
    </xdr:to>
    <xdr:cxnSp macro="">
      <xdr:nvCxnSpPr>
        <xdr:cNvPr id="227" name="直線コネクタ 226"/>
        <xdr:cNvCxnSpPr/>
      </xdr:nvCxnSpPr>
      <xdr:spPr>
        <a:xfrm flipV="1">
          <a:off x="10476865" y="941260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30497</xdr:rowOff>
    </xdr:from>
    <xdr:ext cx="469744" cy="259045"/>
    <xdr:sp macro="" textlink="">
      <xdr:nvSpPr>
        <xdr:cNvPr id="228" name="【体育館・プール】&#10;一人当たり面積最小値テキスト"/>
        <xdr:cNvSpPr txBox="1"/>
      </xdr:nvSpPr>
      <xdr:spPr>
        <a:xfrm>
          <a:off x="10515600"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26670</xdr:rowOff>
    </xdr:from>
    <xdr:to>
      <xdr:col>55</xdr:col>
      <xdr:colOff>88900</xdr:colOff>
      <xdr:row>63</xdr:row>
      <xdr:rowOff>26670</xdr:rowOff>
    </xdr:to>
    <xdr:cxnSp macro="">
      <xdr:nvCxnSpPr>
        <xdr:cNvPr id="229" name="直線コネクタ 228"/>
        <xdr:cNvCxnSpPr/>
      </xdr:nvCxnSpPr>
      <xdr:spPr>
        <a:xfrm>
          <a:off x="10388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100982</xdr:rowOff>
    </xdr:from>
    <xdr:ext cx="469744" cy="259045"/>
    <xdr:sp macro="" textlink="">
      <xdr:nvSpPr>
        <xdr:cNvPr id="230" name="【体育館・プール】&#10;一人当たり面積最大値テキスト"/>
        <xdr:cNvSpPr txBox="1"/>
      </xdr:nvSpPr>
      <xdr:spPr>
        <a:xfrm>
          <a:off x="10515600" y="918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154305</xdr:rowOff>
    </xdr:from>
    <xdr:to>
      <xdr:col>55</xdr:col>
      <xdr:colOff>88900</xdr:colOff>
      <xdr:row>54</xdr:row>
      <xdr:rowOff>154305</xdr:rowOff>
    </xdr:to>
    <xdr:cxnSp macro="">
      <xdr:nvCxnSpPr>
        <xdr:cNvPr id="231" name="直線コネクタ 230"/>
        <xdr:cNvCxnSpPr/>
      </xdr:nvCxnSpPr>
      <xdr:spPr>
        <a:xfrm>
          <a:off x="10388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36847</xdr:rowOff>
    </xdr:from>
    <xdr:ext cx="469744" cy="259045"/>
    <xdr:sp macro="" textlink="">
      <xdr:nvSpPr>
        <xdr:cNvPr id="232" name="【体育館・プール】&#10;一人当たり面積平均値テキスト"/>
        <xdr:cNvSpPr txBox="1"/>
      </xdr:nvSpPr>
      <xdr:spPr>
        <a:xfrm>
          <a:off x="10515600" y="10152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13970</xdr:rowOff>
    </xdr:from>
    <xdr:to>
      <xdr:col>55</xdr:col>
      <xdr:colOff>50800</xdr:colOff>
      <xdr:row>60</xdr:row>
      <xdr:rowOff>115570</xdr:rowOff>
    </xdr:to>
    <xdr:sp macro="" textlink="">
      <xdr:nvSpPr>
        <xdr:cNvPr id="233" name="フローチャート: 判断 232"/>
        <xdr:cNvSpPr/>
      </xdr:nvSpPr>
      <xdr:spPr>
        <a:xfrm>
          <a:off x="10426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57785</xdr:rowOff>
    </xdr:from>
    <xdr:to>
      <xdr:col>50</xdr:col>
      <xdr:colOff>165100</xdr:colOff>
      <xdr:row>60</xdr:row>
      <xdr:rowOff>159385</xdr:rowOff>
    </xdr:to>
    <xdr:sp macro="" textlink="">
      <xdr:nvSpPr>
        <xdr:cNvPr id="234" name="フローチャート: 判断 233"/>
        <xdr:cNvSpPr/>
      </xdr:nvSpPr>
      <xdr:spPr>
        <a:xfrm>
          <a:off x="958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46355</xdr:rowOff>
    </xdr:from>
    <xdr:to>
      <xdr:col>46</xdr:col>
      <xdr:colOff>38100</xdr:colOff>
      <xdr:row>60</xdr:row>
      <xdr:rowOff>147955</xdr:rowOff>
    </xdr:to>
    <xdr:sp macro="" textlink="">
      <xdr:nvSpPr>
        <xdr:cNvPr id="235" name="フローチャート: 判断 234"/>
        <xdr:cNvSpPr/>
      </xdr:nvSpPr>
      <xdr:spPr>
        <a:xfrm>
          <a:off x="8699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53975</xdr:rowOff>
    </xdr:from>
    <xdr:to>
      <xdr:col>41</xdr:col>
      <xdr:colOff>101600</xdr:colOff>
      <xdr:row>60</xdr:row>
      <xdr:rowOff>155575</xdr:rowOff>
    </xdr:to>
    <xdr:sp macro="" textlink="">
      <xdr:nvSpPr>
        <xdr:cNvPr id="236" name="フローチャート: 判断 235"/>
        <xdr:cNvSpPr/>
      </xdr:nvSpPr>
      <xdr:spPr>
        <a:xfrm>
          <a:off x="7810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97790</xdr:rowOff>
    </xdr:from>
    <xdr:to>
      <xdr:col>36</xdr:col>
      <xdr:colOff>165100</xdr:colOff>
      <xdr:row>61</xdr:row>
      <xdr:rowOff>27940</xdr:rowOff>
    </xdr:to>
    <xdr:sp macro="" textlink="">
      <xdr:nvSpPr>
        <xdr:cNvPr id="237" name="フローチャート: 判断 236"/>
        <xdr:cNvSpPr/>
      </xdr:nvSpPr>
      <xdr:spPr>
        <a:xfrm>
          <a:off x="692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69215</xdr:rowOff>
    </xdr:from>
    <xdr:to>
      <xdr:col>55</xdr:col>
      <xdr:colOff>50800</xdr:colOff>
      <xdr:row>61</xdr:row>
      <xdr:rowOff>170815</xdr:rowOff>
    </xdr:to>
    <xdr:sp macro="" textlink="">
      <xdr:nvSpPr>
        <xdr:cNvPr id="243" name="楕円 242"/>
        <xdr:cNvSpPr/>
      </xdr:nvSpPr>
      <xdr:spPr>
        <a:xfrm>
          <a:off x="104267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47642</xdr:rowOff>
    </xdr:from>
    <xdr:ext cx="469744" cy="259045"/>
    <xdr:sp macro="" textlink="">
      <xdr:nvSpPr>
        <xdr:cNvPr id="244" name="【体育館・プール】&#10;一人当たり面積該当値テキスト"/>
        <xdr:cNvSpPr txBox="1"/>
      </xdr:nvSpPr>
      <xdr:spPr>
        <a:xfrm>
          <a:off x="10515600" y="1050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42545</xdr:rowOff>
    </xdr:from>
    <xdr:to>
      <xdr:col>50</xdr:col>
      <xdr:colOff>165100</xdr:colOff>
      <xdr:row>62</xdr:row>
      <xdr:rowOff>144145</xdr:rowOff>
    </xdr:to>
    <xdr:sp macro="" textlink="">
      <xdr:nvSpPr>
        <xdr:cNvPr id="245" name="楕円 244"/>
        <xdr:cNvSpPr/>
      </xdr:nvSpPr>
      <xdr:spPr>
        <a:xfrm>
          <a:off x="9588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120015</xdr:rowOff>
    </xdr:from>
    <xdr:to>
      <xdr:col>55</xdr:col>
      <xdr:colOff>0</xdr:colOff>
      <xdr:row>62</xdr:row>
      <xdr:rowOff>93345</xdr:rowOff>
    </xdr:to>
    <xdr:cxnSp macro="">
      <xdr:nvCxnSpPr>
        <xdr:cNvPr id="246" name="直線コネクタ 245"/>
        <xdr:cNvCxnSpPr/>
      </xdr:nvCxnSpPr>
      <xdr:spPr>
        <a:xfrm flipV="1">
          <a:off x="9639300" y="10578465"/>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48260</xdr:rowOff>
    </xdr:from>
    <xdr:to>
      <xdr:col>46</xdr:col>
      <xdr:colOff>38100</xdr:colOff>
      <xdr:row>62</xdr:row>
      <xdr:rowOff>149860</xdr:rowOff>
    </xdr:to>
    <xdr:sp macro="" textlink="">
      <xdr:nvSpPr>
        <xdr:cNvPr id="247" name="楕円 246"/>
        <xdr:cNvSpPr/>
      </xdr:nvSpPr>
      <xdr:spPr>
        <a:xfrm>
          <a:off x="8699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93345</xdr:rowOff>
    </xdr:from>
    <xdr:to>
      <xdr:col>50</xdr:col>
      <xdr:colOff>114300</xdr:colOff>
      <xdr:row>62</xdr:row>
      <xdr:rowOff>99060</xdr:rowOff>
    </xdr:to>
    <xdr:cxnSp macro="">
      <xdr:nvCxnSpPr>
        <xdr:cNvPr id="248" name="直線コネクタ 247"/>
        <xdr:cNvCxnSpPr/>
      </xdr:nvCxnSpPr>
      <xdr:spPr>
        <a:xfrm flipV="1">
          <a:off x="8750300" y="107232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46355</xdr:rowOff>
    </xdr:from>
    <xdr:to>
      <xdr:col>41</xdr:col>
      <xdr:colOff>101600</xdr:colOff>
      <xdr:row>62</xdr:row>
      <xdr:rowOff>147955</xdr:rowOff>
    </xdr:to>
    <xdr:sp macro="" textlink="">
      <xdr:nvSpPr>
        <xdr:cNvPr id="249" name="楕円 248"/>
        <xdr:cNvSpPr/>
      </xdr:nvSpPr>
      <xdr:spPr>
        <a:xfrm>
          <a:off x="7810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97155</xdr:rowOff>
    </xdr:from>
    <xdr:to>
      <xdr:col>45</xdr:col>
      <xdr:colOff>177800</xdr:colOff>
      <xdr:row>62</xdr:row>
      <xdr:rowOff>99060</xdr:rowOff>
    </xdr:to>
    <xdr:cxnSp macro="">
      <xdr:nvCxnSpPr>
        <xdr:cNvPr id="250" name="直線コネクタ 249"/>
        <xdr:cNvCxnSpPr/>
      </xdr:nvCxnSpPr>
      <xdr:spPr>
        <a:xfrm>
          <a:off x="7861300" y="107270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166370</xdr:rowOff>
    </xdr:from>
    <xdr:to>
      <xdr:col>36</xdr:col>
      <xdr:colOff>165100</xdr:colOff>
      <xdr:row>62</xdr:row>
      <xdr:rowOff>96520</xdr:rowOff>
    </xdr:to>
    <xdr:sp macro="" textlink="">
      <xdr:nvSpPr>
        <xdr:cNvPr id="251" name="楕円 250"/>
        <xdr:cNvSpPr/>
      </xdr:nvSpPr>
      <xdr:spPr>
        <a:xfrm>
          <a:off x="6921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45720</xdr:rowOff>
    </xdr:from>
    <xdr:to>
      <xdr:col>41</xdr:col>
      <xdr:colOff>50800</xdr:colOff>
      <xdr:row>62</xdr:row>
      <xdr:rowOff>97155</xdr:rowOff>
    </xdr:to>
    <xdr:cxnSp macro="">
      <xdr:nvCxnSpPr>
        <xdr:cNvPr id="252" name="直線コネクタ 251"/>
        <xdr:cNvCxnSpPr/>
      </xdr:nvCxnSpPr>
      <xdr:spPr>
        <a:xfrm>
          <a:off x="6972300" y="106756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4462</xdr:rowOff>
    </xdr:from>
    <xdr:ext cx="469744" cy="259045"/>
    <xdr:sp macro="" textlink="">
      <xdr:nvSpPr>
        <xdr:cNvPr id="253" name="n_1aveValue【体育館・プール】&#10;一人当たり面積"/>
        <xdr:cNvSpPr txBox="1"/>
      </xdr:nvSpPr>
      <xdr:spPr>
        <a:xfrm>
          <a:off x="9391727" y="1012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164482</xdr:rowOff>
    </xdr:from>
    <xdr:ext cx="469744" cy="259045"/>
    <xdr:sp macro="" textlink="">
      <xdr:nvSpPr>
        <xdr:cNvPr id="254" name="n_2aveValue【体育館・プール】&#10;一人当たり面積"/>
        <xdr:cNvSpPr txBox="1"/>
      </xdr:nvSpPr>
      <xdr:spPr>
        <a:xfrm>
          <a:off x="851542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652</xdr:rowOff>
    </xdr:from>
    <xdr:ext cx="469744" cy="259045"/>
    <xdr:sp macro="" textlink="">
      <xdr:nvSpPr>
        <xdr:cNvPr id="255" name="n_3aveValue【体育館・プール】&#10;一人当たり面積"/>
        <xdr:cNvSpPr txBox="1"/>
      </xdr:nvSpPr>
      <xdr:spPr>
        <a:xfrm>
          <a:off x="7626427" y="1011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44467</xdr:rowOff>
    </xdr:from>
    <xdr:ext cx="469744" cy="259045"/>
    <xdr:sp macro="" textlink="">
      <xdr:nvSpPr>
        <xdr:cNvPr id="256" name="n_4aveValue【体育館・プール】&#10;一人当たり面積"/>
        <xdr:cNvSpPr txBox="1"/>
      </xdr:nvSpPr>
      <xdr:spPr>
        <a:xfrm>
          <a:off x="6737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135272</xdr:rowOff>
    </xdr:from>
    <xdr:ext cx="469744" cy="259045"/>
    <xdr:sp macro="" textlink="">
      <xdr:nvSpPr>
        <xdr:cNvPr id="257" name="n_1mainValue【体育館・プール】&#10;一人当たり面積"/>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140987</xdr:rowOff>
    </xdr:from>
    <xdr:ext cx="469744" cy="259045"/>
    <xdr:sp macro="" textlink="">
      <xdr:nvSpPr>
        <xdr:cNvPr id="258" name="n_2mainValue【体育館・プール】&#10;一人当たり面積"/>
        <xdr:cNvSpPr txBox="1"/>
      </xdr:nvSpPr>
      <xdr:spPr>
        <a:xfrm>
          <a:off x="8515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139082</xdr:rowOff>
    </xdr:from>
    <xdr:ext cx="469744" cy="259045"/>
    <xdr:sp macro="" textlink="">
      <xdr:nvSpPr>
        <xdr:cNvPr id="259" name="n_3mainValue【体育館・プール】&#10;一人当たり面積"/>
        <xdr:cNvSpPr txBox="1"/>
      </xdr:nvSpPr>
      <xdr:spPr>
        <a:xfrm>
          <a:off x="7626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87647</xdr:rowOff>
    </xdr:from>
    <xdr:ext cx="469744" cy="259045"/>
    <xdr:sp macro="" textlink="">
      <xdr:nvSpPr>
        <xdr:cNvPr id="260" name="n_4mainValue【体育館・プール】&#10;一人当たり面積"/>
        <xdr:cNvSpPr txBox="1"/>
      </xdr:nvSpPr>
      <xdr:spPr>
        <a:xfrm>
          <a:off x="6737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26670</xdr:rowOff>
    </xdr:from>
    <xdr:to>
      <xdr:col>24</xdr:col>
      <xdr:colOff>62865</xdr:colOff>
      <xdr:row>85</xdr:row>
      <xdr:rowOff>49530</xdr:rowOff>
    </xdr:to>
    <xdr:cxnSp macro="">
      <xdr:nvCxnSpPr>
        <xdr:cNvPr id="285" name="直線コネクタ 284"/>
        <xdr:cNvCxnSpPr/>
      </xdr:nvCxnSpPr>
      <xdr:spPr>
        <a:xfrm flipV="1">
          <a:off x="4634865" y="1339977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53357</xdr:rowOff>
    </xdr:from>
    <xdr:ext cx="405111" cy="259045"/>
    <xdr:sp macro="" textlink="">
      <xdr:nvSpPr>
        <xdr:cNvPr id="286" name="【福祉施設】&#10;有形固定資産減価償却率最小値テキスト"/>
        <xdr:cNvSpPr txBox="1"/>
      </xdr:nvSpPr>
      <xdr:spPr>
        <a:xfrm>
          <a:off x="4673600"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49530</xdr:rowOff>
    </xdr:from>
    <xdr:to>
      <xdr:col>24</xdr:col>
      <xdr:colOff>152400</xdr:colOff>
      <xdr:row>85</xdr:row>
      <xdr:rowOff>49530</xdr:rowOff>
    </xdr:to>
    <xdr:cxnSp macro="">
      <xdr:nvCxnSpPr>
        <xdr:cNvPr id="287" name="直線コネクタ 286"/>
        <xdr:cNvCxnSpPr/>
      </xdr:nvCxnSpPr>
      <xdr:spPr>
        <a:xfrm>
          <a:off x="4546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144797</xdr:rowOff>
    </xdr:from>
    <xdr:ext cx="405111" cy="259045"/>
    <xdr:sp macro="" textlink="">
      <xdr:nvSpPr>
        <xdr:cNvPr id="288" name="【福祉施設】&#10;有形固定資産減価償却率最大値テキスト"/>
        <xdr:cNvSpPr txBox="1"/>
      </xdr:nvSpPr>
      <xdr:spPr>
        <a:xfrm>
          <a:off x="4673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26670</xdr:rowOff>
    </xdr:from>
    <xdr:to>
      <xdr:col>24</xdr:col>
      <xdr:colOff>152400</xdr:colOff>
      <xdr:row>78</xdr:row>
      <xdr:rowOff>26670</xdr:rowOff>
    </xdr:to>
    <xdr:cxnSp macro="">
      <xdr:nvCxnSpPr>
        <xdr:cNvPr id="289" name="直線コネクタ 288"/>
        <xdr:cNvCxnSpPr/>
      </xdr:nvCxnSpPr>
      <xdr:spPr>
        <a:xfrm>
          <a:off x="4546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0" name="【福祉施設】&#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1" name="フローチャート: 判断 290"/>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92" name="フローチャート: 判断 291"/>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154939</xdr:rowOff>
    </xdr:from>
    <xdr:to>
      <xdr:col>15</xdr:col>
      <xdr:colOff>101600</xdr:colOff>
      <xdr:row>82</xdr:row>
      <xdr:rowOff>85089</xdr:rowOff>
    </xdr:to>
    <xdr:sp macro="" textlink="">
      <xdr:nvSpPr>
        <xdr:cNvPr id="293" name="フローチャート: 判断 292"/>
        <xdr:cNvSpPr/>
      </xdr:nvSpPr>
      <xdr:spPr>
        <a:xfrm>
          <a:off x="2857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94" name="フローチャート: 判断 293"/>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295" name="フローチャート: 判断 294"/>
        <xdr:cNvSpPr/>
      </xdr:nvSpPr>
      <xdr:spPr>
        <a:xfrm>
          <a:off x="1079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170180</xdr:rowOff>
    </xdr:from>
    <xdr:to>
      <xdr:col>24</xdr:col>
      <xdr:colOff>114300</xdr:colOff>
      <xdr:row>85</xdr:row>
      <xdr:rowOff>100330</xdr:rowOff>
    </xdr:to>
    <xdr:sp macro="" textlink="">
      <xdr:nvSpPr>
        <xdr:cNvPr id="301" name="楕円 300"/>
        <xdr:cNvSpPr/>
      </xdr:nvSpPr>
      <xdr:spPr>
        <a:xfrm>
          <a:off x="4584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85107</xdr:rowOff>
    </xdr:from>
    <xdr:ext cx="405111" cy="259045"/>
    <xdr:sp macro="" textlink="">
      <xdr:nvSpPr>
        <xdr:cNvPr id="302" name="【福祉施設】&#10;有形固定資産減価償却率該当値テキスト"/>
        <xdr:cNvSpPr txBox="1"/>
      </xdr:nvSpPr>
      <xdr:spPr>
        <a:xfrm>
          <a:off x="4673600" y="1448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137795</xdr:rowOff>
    </xdr:from>
    <xdr:to>
      <xdr:col>20</xdr:col>
      <xdr:colOff>38100</xdr:colOff>
      <xdr:row>85</xdr:row>
      <xdr:rowOff>67945</xdr:rowOff>
    </xdr:to>
    <xdr:sp macro="" textlink="">
      <xdr:nvSpPr>
        <xdr:cNvPr id="303" name="楕円 302"/>
        <xdr:cNvSpPr/>
      </xdr:nvSpPr>
      <xdr:spPr>
        <a:xfrm>
          <a:off x="37465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17145</xdr:rowOff>
    </xdr:from>
    <xdr:to>
      <xdr:col>24</xdr:col>
      <xdr:colOff>63500</xdr:colOff>
      <xdr:row>85</xdr:row>
      <xdr:rowOff>49530</xdr:rowOff>
    </xdr:to>
    <xdr:cxnSp macro="">
      <xdr:nvCxnSpPr>
        <xdr:cNvPr id="304" name="直線コネクタ 303"/>
        <xdr:cNvCxnSpPr/>
      </xdr:nvCxnSpPr>
      <xdr:spPr>
        <a:xfrm>
          <a:off x="3797300" y="145903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97789</xdr:rowOff>
    </xdr:from>
    <xdr:to>
      <xdr:col>15</xdr:col>
      <xdr:colOff>101600</xdr:colOff>
      <xdr:row>85</xdr:row>
      <xdr:rowOff>27939</xdr:rowOff>
    </xdr:to>
    <xdr:sp macro="" textlink="">
      <xdr:nvSpPr>
        <xdr:cNvPr id="305" name="楕円 304"/>
        <xdr:cNvSpPr/>
      </xdr:nvSpPr>
      <xdr:spPr>
        <a:xfrm>
          <a:off x="2857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148589</xdr:rowOff>
    </xdr:from>
    <xdr:to>
      <xdr:col>19</xdr:col>
      <xdr:colOff>177800</xdr:colOff>
      <xdr:row>85</xdr:row>
      <xdr:rowOff>17145</xdr:rowOff>
    </xdr:to>
    <xdr:cxnSp macro="">
      <xdr:nvCxnSpPr>
        <xdr:cNvPr id="306" name="直線コネクタ 305"/>
        <xdr:cNvCxnSpPr/>
      </xdr:nvCxnSpPr>
      <xdr:spPr>
        <a:xfrm>
          <a:off x="2908300" y="145503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15875</xdr:rowOff>
    </xdr:from>
    <xdr:to>
      <xdr:col>10</xdr:col>
      <xdr:colOff>165100</xdr:colOff>
      <xdr:row>84</xdr:row>
      <xdr:rowOff>117475</xdr:rowOff>
    </xdr:to>
    <xdr:sp macro="" textlink="">
      <xdr:nvSpPr>
        <xdr:cNvPr id="307" name="楕円 306"/>
        <xdr:cNvSpPr/>
      </xdr:nvSpPr>
      <xdr:spPr>
        <a:xfrm>
          <a:off x="1968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66675</xdr:rowOff>
    </xdr:from>
    <xdr:to>
      <xdr:col>15</xdr:col>
      <xdr:colOff>50800</xdr:colOff>
      <xdr:row>84</xdr:row>
      <xdr:rowOff>148589</xdr:rowOff>
    </xdr:to>
    <xdr:cxnSp macro="">
      <xdr:nvCxnSpPr>
        <xdr:cNvPr id="308" name="直線コネクタ 307"/>
        <xdr:cNvCxnSpPr/>
      </xdr:nvCxnSpPr>
      <xdr:spPr>
        <a:xfrm>
          <a:off x="2019300" y="14468475"/>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15875</xdr:rowOff>
    </xdr:from>
    <xdr:to>
      <xdr:col>6</xdr:col>
      <xdr:colOff>38100</xdr:colOff>
      <xdr:row>84</xdr:row>
      <xdr:rowOff>117475</xdr:rowOff>
    </xdr:to>
    <xdr:sp macro="" textlink="">
      <xdr:nvSpPr>
        <xdr:cNvPr id="309" name="楕円 308"/>
        <xdr:cNvSpPr/>
      </xdr:nvSpPr>
      <xdr:spPr>
        <a:xfrm>
          <a:off x="1079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66675</xdr:rowOff>
    </xdr:from>
    <xdr:to>
      <xdr:col>10</xdr:col>
      <xdr:colOff>114300</xdr:colOff>
      <xdr:row>84</xdr:row>
      <xdr:rowOff>66675</xdr:rowOff>
    </xdr:to>
    <xdr:cxnSp macro="">
      <xdr:nvCxnSpPr>
        <xdr:cNvPr id="310" name="直線コネクタ 309"/>
        <xdr:cNvCxnSpPr/>
      </xdr:nvCxnSpPr>
      <xdr:spPr>
        <a:xfrm>
          <a:off x="1130300" y="14468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311" name="n_1aveValue【福祉施設】&#10;有形固定資産減価償却率"/>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101616</xdr:rowOff>
    </xdr:from>
    <xdr:ext cx="405111" cy="259045"/>
    <xdr:sp macro="" textlink="">
      <xdr:nvSpPr>
        <xdr:cNvPr id="312" name="n_2aveValue【福祉施設】&#10;有形固定資産減価償却率"/>
        <xdr:cNvSpPr txBox="1"/>
      </xdr:nvSpPr>
      <xdr:spPr>
        <a:xfrm>
          <a:off x="2705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313" name="n_3aveValue【福祉施設】&#10;有形固定資産減価償却率"/>
        <xdr:cNvSpPr txBox="1"/>
      </xdr:nvSpPr>
      <xdr:spPr>
        <a:xfrm>
          <a:off x="1816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113047</xdr:rowOff>
    </xdr:from>
    <xdr:ext cx="405111" cy="259045"/>
    <xdr:sp macro="" textlink="">
      <xdr:nvSpPr>
        <xdr:cNvPr id="314" name="n_4aveValue【福祉施設】&#10;有形固定資産減価償却率"/>
        <xdr:cNvSpPr txBox="1"/>
      </xdr:nvSpPr>
      <xdr:spPr>
        <a:xfrm>
          <a:off x="927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59072</xdr:rowOff>
    </xdr:from>
    <xdr:ext cx="405111" cy="259045"/>
    <xdr:sp macro="" textlink="">
      <xdr:nvSpPr>
        <xdr:cNvPr id="315" name="n_1mainValue【福祉施設】&#10;有形固定資産減価償却率"/>
        <xdr:cNvSpPr txBox="1"/>
      </xdr:nvSpPr>
      <xdr:spPr>
        <a:xfrm>
          <a:off x="3582044" y="1463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19066</xdr:rowOff>
    </xdr:from>
    <xdr:ext cx="405111" cy="259045"/>
    <xdr:sp macro="" textlink="">
      <xdr:nvSpPr>
        <xdr:cNvPr id="316" name="n_2mainValue【福祉施設】&#10;有形固定資産減価償却率"/>
        <xdr:cNvSpPr txBox="1"/>
      </xdr:nvSpPr>
      <xdr:spPr>
        <a:xfrm>
          <a:off x="2705744"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108602</xdr:rowOff>
    </xdr:from>
    <xdr:ext cx="405111" cy="259045"/>
    <xdr:sp macro="" textlink="">
      <xdr:nvSpPr>
        <xdr:cNvPr id="317" name="n_3mainValue【福祉施設】&#10;有形固定資産減価償却率"/>
        <xdr:cNvSpPr txBox="1"/>
      </xdr:nvSpPr>
      <xdr:spPr>
        <a:xfrm>
          <a:off x="1816744" y="1451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108602</xdr:rowOff>
    </xdr:from>
    <xdr:ext cx="405111" cy="259045"/>
    <xdr:sp macro="" textlink="">
      <xdr:nvSpPr>
        <xdr:cNvPr id="318" name="n_4mainValue【福祉施設】&#10;有形固定資産減価償却率"/>
        <xdr:cNvSpPr txBox="1"/>
      </xdr:nvSpPr>
      <xdr:spPr>
        <a:xfrm>
          <a:off x="927744" y="1451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9" name="直線コネクタ 32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0" name="テキスト ボックス 32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1" name="直線コネクタ 33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2" name="テキスト ボックス 33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5" name="直線コネクタ 33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6" name="テキスト ボックス 33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7" name="直線コネクタ 33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8" name="テキスト ボックス 33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110489</xdr:rowOff>
    </xdr:from>
    <xdr:to>
      <xdr:col>54</xdr:col>
      <xdr:colOff>189865</xdr:colOff>
      <xdr:row>86</xdr:row>
      <xdr:rowOff>30480</xdr:rowOff>
    </xdr:to>
    <xdr:cxnSp macro="">
      <xdr:nvCxnSpPr>
        <xdr:cNvPr id="342" name="直線コネクタ 341"/>
        <xdr:cNvCxnSpPr/>
      </xdr:nvCxnSpPr>
      <xdr:spPr>
        <a:xfrm flipV="1">
          <a:off x="10476865" y="133121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34307</xdr:rowOff>
    </xdr:from>
    <xdr:ext cx="469744" cy="259045"/>
    <xdr:sp macro="" textlink="">
      <xdr:nvSpPr>
        <xdr:cNvPr id="343" name="【福祉施設】&#10;一人当たり面積最小値テキスト"/>
        <xdr:cNvSpPr txBox="1"/>
      </xdr:nvSpPr>
      <xdr:spPr>
        <a:xfrm>
          <a:off x="10515600"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30480</xdr:rowOff>
    </xdr:from>
    <xdr:to>
      <xdr:col>55</xdr:col>
      <xdr:colOff>88900</xdr:colOff>
      <xdr:row>86</xdr:row>
      <xdr:rowOff>30480</xdr:rowOff>
    </xdr:to>
    <xdr:cxnSp macro="">
      <xdr:nvCxnSpPr>
        <xdr:cNvPr id="344" name="直線コネクタ 343"/>
        <xdr:cNvCxnSpPr/>
      </xdr:nvCxnSpPr>
      <xdr:spPr>
        <a:xfrm>
          <a:off x="10388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57166</xdr:rowOff>
    </xdr:from>
    <xdr:ext cx="469744" cy="259045"/>
    <xdr:sp macro="" textlink="">
      <xdr:nvSpPr>
        <xdr:cNvPr id="345" name="【福祉施設】&#10;一人当たり面積最大値テキスト"/>
        <xdr:cNvSpPr txBox="1"/>
      </xdr:nvSpPr>
      <xdr:spPr>
        <a:xfrm>
          <a:off x="10515600" y="1308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110489</xdr:rowOff>
    </xdr:from>
    <xdr:to>
      <xdr:col>55</xdr:col>
      <xdr:colOff>88900</xdr:colOff>
      <xdr:row>77</xdr:row>
      <xdr:rowOff>110489</xdr:rowOff>
    </xdr:to>
    <xdr:cxnSp macro="">
      <xdr:nvCxnSpPr>
        <xdr:cNvPr id="346" name="直線コネクタ 345"/>
        <xdr:cNvCxnSpPr/>
      </xdr:nvCxnSpPr>
      <xdr:spPr>
        <a:xfrm>
          <a:off x="10388600" y="1331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124477</xdr:rowOff>
    </xdr:from>
    <xdr:ext cx="469744" cy="259045"/>
    <xdr:sp macro="" textlink="">
      <xdr:nvSpPr>
        <xdr:cNvPr id="347" name="【福祉施設】&#10;一人当たり面積平均値テキスト"/>
        <xdr:cNvSpPr txBox="1"/>
      </xdr:nvSpPr>
      <xdr:spPr>
        <a:xfrm>
          <a:off x="10515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48" name="フローチャート: 判断 347"/>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128270</xdr:rowOff>
    </xdr:from>
    <xdr:to>
      <xdr:col>50</xdr:col>
      <xdr:colOff>165100</xdr:colOff>
      <xdr:row>84</xdr:row>
      <xdr:rowOff>58420</xdr:rowOff>
    </xdr:to>
    <xdr:sp macro="" textlink="">
      <xdr:nvSpPr>
        <xdr:cNvPr id="349" name="フローチャート: 判断 348"/>
        <xdr:cNvSpPr/>
      </xdr:nvSpPr>
      <xdr:spPr>
        <a:xfrm>
          <a:off x="9588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124461</xdr:rowOff>
    </xdr:from>
    <xdr:to>
      <xdr:col>46</xdr:col>
      <xdr:colOff>38100</xdr:colOff>
      <xdr:row>84</xdr:row>
      <xdr:rowOff>54611</xdr:rowOff>
    </xdr:to>
    <xdr:sp macro="" textlink="">
      <xdr:nvSpPr>
        <xdr:cNvPr id="350" name="フローチャート: 判断 349"/>
        <xdr:cNvSpPr/>
      </xdr:nvSpPr>
      <xdr:spPr>
        <a:xfrm>
          <a:off x="8699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86361</xdr:rowOff>
    </xdr:from>
    <xdr:to>
      <xdr:col>41</xdr:col>
      <xdr:colOff>101600</xdr:colOff>
      <xdr:row>84</xdr:row>
      <xdr:rowOff>16511</xdr:rowOff>
    </xdr:to>
    <xdr:sp macro="" textlink="">
      <xdr:nvSpPr>
        <xdr:cNvPr id="351" name="フローチャート: 判断 350"/>
        <xdr:cNvSpPr/>
      </xdr:nvSpPr>
      <xdr:spPr>
        <a:xfrm>
          <a:off x="7810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13970</xdr:rowOff>
    </xdr:from>
    <xdr:to>
      <xdr:col>36</xdr:col>
      <xdr:colOff>165100</xdr:colOff>
      <xdr:row>83</xdr:row>
      <xdr:rowOff>115570</xdr:rowOff>
    </xdr:to>
    <xdr:sp macro="" textlink="">
      <xdr:nvSpPr>
        <xdr:cNvPr id="352" name="フローチャート: 判断 351"/>
        <xdr:cNvSpPr/>
      </xdr:nvSpPr>
      <xdr:spPr>
        <a:xfrm>
          <a:off x="6921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74930</xdr:rowOff>
    </xdr:from>
    <xdr:to>
      <xdr:col>55</xdr:col>
      <xdr:colOff>50800</xdr:colOff>
      <xdr:row>86</xdr:row>
      <xdr:rowOff>5080</xdr:rowOff>
    </xdr:to>
    <xdr:sp macro="" textlink="">
      <xdr:nvSpPr>
        <xdr:cNvPr id="358" name="楕円 357"/>
        <xdr:cNvSpPr/>
      </xdr:nvSpPr>
      <xdr:spPr>
        <a:xfrm>
          <a:off x="104267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161307</xdr:rowOff>
    </xdr:from>
    <xdr:ext cx="469744" cy="259045"/>
    <xdr:sp macro="" textlink="">
      <xdr:nvSpPr>
        <xdr:cNvPr id="359" name="【福祉施設】&#10;一人当たり面積該当値テキスト"/>
        <xdr:cNvSpPr txBox="1"/>
      </xdr:nvSpPr>
      <xdr:spPr>
        <a:xfrm>
          <a:off x="10515600" y="1456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78739</xdr:rowOff>
    </xdr:from>
    <xdr:to>
      <xdr:col>50</xdr:col>
      <xdr:colOff>165100</xdr:colOff>
      <xdr:row>86</xdr:row>
      <xdr:rowOff>8889</xdr:rowOff>
    </xdr:to>
    <xdr:sp macro="" textlink="">
      <xdr:nvSpPr>
        <xdr:cNvPr id="360" name="楕円 359"/>
        <xdr:cNvSpPr/>
      </xdr:nvSpPr>
      <xdr:spPr>
        <a:xfrm>
          <a:off x="9588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125730</xdr:rowOff>
    </xdr:from>
    <xdr:to>
      <xdr:col>55</xdr:col>
      <xdr:colOff>0</xdr:colOff>
      <xdr:row>85</xdr:row>
      <xdr:rowOff>129539</xdr:rowOff>
    </xdr:to>
    <xdr:cxnSp macro="">
      <xdr:nvCxnSpPr>
        <xdr:cNvPr id="361" name="直線コネクタ 360"/>
        <xdr:cNvCxnSpPr/>
      </xdr:nvCxnSpPr>
      <xdr:spPr>
        <a:xfrm flipV="1">
          <a:off x="9639300" y="146989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82550</xdr:rowOff>
    </xdr:from>
    <xdr:to>
      <xdr:col>46</xdr:col>
      <xdr:colOff>38100</xdr:colOff>
      <xdr:row>86</xdr:row>
      <xdr:rowOff>12700</xdr:rowOff>
    </xdr:to>
    <xdr:sp macro="" textlink="">
      <xdr:nvSpPr>
        <xdr:cNvPr id="362" name="楕円 361"/>
        <xdr:cNvSpPr/>
      </xdr:nvSpPr>
      <xdr:spPr>
        <a:xfrm>
          <a:off x="8699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129539</xdr:rowOff>
    </xdr:from>
    <xdr:to>
      <xdr:col>50</xdr:col>
      <xdr:colOff>114300</xdr:colOff>
      <xdr:row>85</xdr:row>
      <xdr:rowOff>133350</xdr:rowOff>
    </xdr:to>
    <xdr:cxnSp macro="">
      <xdr:nvCxnSpPr>
        <xdr:cNvPr id="363" name="直線コネクタ 362"/>
        <xdr:cNvCxnSpPr/>
      </xdr:nvCxnSpPr>
      <xdr:spPr>
        <a:xfrm flipV="1">
          <a:off x="8750300" y="147027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82550</xdr:rowOff>
    </xdr:from>
    <xdr:to>
      <xdr:col>41</xdr:col>
      <xdr:colOff>101600</xdr:colOff>
      <xdr:row>86</xdr:row>
      <xdr:rowOff>12700</xdr:rowOff>
    </xdr:to>
    <xdr:sp macro="" textlink="">
      <xdr:nvSpPr>
        <xdr:cNvPr id="364" name="楕円 363"/>
        <xdr:cNvSpPr/>
      </xdr:nvSpPr>
      <xdr:spPr>
        <a:xfrm>
          <a:off x="7810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133350</xdr:rowOff>
    </xdr:from>
    <xdr:to>
      <xdr:col>45</xdr:col>
      <xdr:colOff>177800</xdr:colOff>
      <xdr:row>85</xdr:row>
      <xdr:rowOff>133350</xdr:rowOff>
    </xdr:to>
    <xdr:cxnSp macro="">
      <xdr:nvCxnSpPr>
        <xdr:cNvPr id="365" name="直線コネクタ 364"/>
        <xdr:cNvCxnSpPr/>
      </xdr:nvCxnSpPr>
      <xdr:spPr>
        <a:xfrm>
          <a:off x="7861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86361</xdr:rowOff>
    </xdr:from>
    <xdr:to>
      <xdr:col>36</xdr:col>
      <xdr:colOff>165100</xdr:colOff>
      <xdr:row>86</xdr:row>
      <xdr:rowOff>16511</xdr:rowOff>
    </xdr:to>
    <xdr:sp macro="" textlink="">
      <xdr:nvSpPr>
        <xdr:cNvPr id="366" name="楕円 365"/>
        <xdr:cNvSpPr/>
      </xdr:nvSpPr>
      <xdr:spPr>
        <a:xfrm>
          <a:off x="6921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133350</xdr:rowOff>
    </xdr:from>
    <xdr:to>
      <xdr:col>41</xdr:col>
      <xdr:colOff>50800</xdr:colOff>
      <xdr:row>85</xdr:row>
      <xdr:rowOff>137161</xdr:rowOff>
    </xdr:to>
    <xdr:cxnSp macro="">
      <xdr:nvCxnSpPr>
        <xdr:cNvPr id="367" name="直線コネクタ 366"/>
        <xdr:cNvCxnSpPr/>
      </xdr:nvCxnSpPr>
      <xdr:spPr>
        <a:xfrm flipV="1">
          <a:off x="6972300" y="147066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74947</xdr:rowOff>
    </xdr:from>
    <xdr:ext cx="469744" cy="259045"/>
    <xdr:sp macro="" textlink="">
      <xdr:nvSpPr>
        <xdr:cNvPr id="368" name="n_1aveValue【福祉施設】&#10;一人当たり面積"/>
        <xdr:cNvSpPr txBox="1"/>
      </xdr:nvSpPr>
      <xdr:spPr>
        <a:xfrm>
          <a:off x="9391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71138</xdr:rowOff>
    </xdr:from>
    <xdr:ext cx="469744" cy="259045"/>
    <xdr:sp macro="" textlink="">
      <xdr:nvSpPr>
        <xdr:cNvPr id="369" name="n_2aveValue【福祉施設】&#10;一人当たり面積"/>
        <xdr:cNvSpPr txBox="1"/>
      </xdr:nvSpPr>
      <xdr:spPr>
        <a:xfrm>
          <a:off x="8515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33038</xdr:rowOff>
    </xdr:from>
    <xdr:ext cx="469744" cy="259045"/>
    <xdr:sp macro="" textlink="">
      <xdr:nvSpPr>
        <xdr:cNvPr id="370" name="n_3aveValue【福祉施設】&#10;一人当たり面積"/>
        <xdr:cNvSpPr txBox="1"/>
      </xdr:nvSpPr>
      <xdr:spPr>
        <a:xfrm>
          <a:off x="7626427" y="140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132097</xdr:rowOff>
    </xdr:from>
    <xdr:ext cx="469744" cy="259045"/>
    <xdr:sp macro="" textlink="">
      <xdr:nvSpPr>
        <xdr:cNvPr id="371" name="n_4aveValue【福祉施設】&#10;一人当たり面積"/>
        <xdr:cNvSpPr txBox="1"/>
      </xdr:nvSpPr>
      <xdr:spPr>
        <a:xfrm>
          <a:off x="6737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xdr:rowOff>
    </xdr:from>
    <xdr:ext cx="469744" cy="259045"/>
    <xdr:sp macro="" textlink="">
      <xdr:nvSpPr>
        <xdr:cNvPr id="372" name="n_1mainValue【福祉施設】&#10;一人当たり面積"/>
        <xdr:cNvSpPr txBox="1"/>
      </xdr:nvSpPr>
      <xdr:spPr>
        <a:xfrm>
          <a:off x="93917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3827</xdr:rowOff>
    </xdr:from>
    <xdr:ext cx="469744" cy="259045"/>
    <xdr:sp macro="" textlink="">
      <xdr:nvSpPr>
        <xdr:cNvPr id="373" name="n_2mainValue【福祉施設】&#10;一人当たり面積"/>
        <xdr:cNvSpPr txBox="1"/>
      </xdr:nvSpPr>
      <xdr:spPr>
        <a:xfrm>
          <a:off x="8515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3827</xdr:rowOff>
    </xdr:from>
    <xdr:ext cx="469744" cy="259045"/>
    <xdr:sp macro="" textlink="">
      <xdr:nvSpPr>
        <xdr:cNvPr id="374" name="n_3mainValue【福祉施設】&#10;一人当たり面積"/>
        <xdr:cNvSpPr txBox="1"/>
      </xdr:nvSpPr>
      <xdr:spPr>
        <a:xfrm>
          <a:off x="7626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7638</xdr:rowOff>
    </xdr:from>
    <xdr:ext cx="469744" cy="259045"/>
    <xdr:sp macro="" textlink="">
      <xdr:nvSpPr>
        <xdr:cNvPr id="375" name="n_4mainValue【福祉施設】&#10;一人当たり面積"/>
        <xdr:cNvSpPr txBox="1"/>
      </xdr:nvSpPr>
      <xdr:spPr>
        <a:xfrm>
          <a:off x="67374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6" name="テキスト ボックス 395"/>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9" name="直線コネクタ 398"/>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0"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1" name="直線コネクタ 400"/>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2"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3" name="直線コネクタ 402"/>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404" name="【市民会館】&#10;有形固定資産減価償却率平均値テキスト"/>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405" name="フローチャート: 判断 404"/>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105411</xdr:rowOff>
    </xdr:from>
    <xdr:to>
      <xdr:col>20</xdr:col>
      <xdr:colOff>38100</xdr:colOff>
      <xdr:row>104</xdr:row>
      <xdr:rowOff>35561</xdr:rowOff>
    </xdr:to>
    <xdr:sp macro="" textlink="">
      <xdr:nvSpPr>
        <xdr:cNvPr id="406" name="フローチャート: 判断 405"/>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57150</xdr:rowOff>
    </xdr:from>
    <xdr:to>
      <xdr:col>15</xdr:col>
      <xdr:colOff>101600</xdr:colOff>
      <xdr:row>103</xdr:row>
      <xdr:rowOff>158750</xdr:rowOff>
    </xdr:to>
    <xdr:sp macro="" textlink="">
      <xdr:nvSpPr>
        <xdr:cNvPr id="407" name="フローチャート: 判断 406"/>
        <xdr:cNvSpPr/>
      </xdr:nvSpPr>
      <xdr:spPr>
        <a:xfrm>
          <a:off x="2857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118111</xdr:rowOff>
    </xdr:from>
    <xdr:to>
      <xdr:col>10</xdr:col>
      <xdr:colOff>165100</xdr:colOff>
      <xdr:row>104</xdr:row>
      <xdr:rowOff>48261</xdr:rowOff>
    </xdr:to>
    <xdr:sp macro="" textlink="">
      <xdr:nvSpPr>
        <xdr:cNvPr id="408" name="フローチャート: 判断 407"/>
        <xdr:cNvSpPr/>
      </xdr:nvSpPr>
      <xdr:spPr>
        <a:xfrm>
          <a:off x="1968500" y="1777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50800</xdr:rowOff>
    </xdr:from>
    <xdr:to>
      <xdr:col>6</xdr:col>
      <xdr:colOff>38100</xdr:colOff>
      <xdr:row>103</xdr:row>
      <xdr:rowOff>152400</xdr:rowOff>
    </xdr:to>
    <xdr:sp macro="" textlink="">
      <xdr:nvSpPr>
        <xdr:cNvPr id="409" name="フローチャート: 判断 408"/>
        <xdr:cNvSpPr/>
      </xdr:nvSpPr>
      <xdr:spPr>
        <a:xfrm>
          <a:off x="1079500" y="177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415" name="楕円 414"/>
        <xdr:cNvSpPr/>
      </xdr:nvSpPr>
      <xdr:spPr>
        <a:xfrm>
          <a:off x="45847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121938</xdr:rowOff>
    </xdr:from>
    <xdr:ext cx="405111" cy="259045"/>
    <xdr:sp macro="" textlink="">
      <xdr:nvSpPr>
        <xdr:cNvPr id="416" name="【市民会館】&#10;有形固定資産減価償却率該当値テキスト"/>
        <xdr:cNvSpPr txBox="1"/>
      </xdr:nvSpPr>
      <xdr:spPr>
        <a:xfrm>
          <a:off x="4673600" y="1795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116839</xdr:rowOff>
    </xdr:from>
    <xdr:to>
      <xdr:col>20</xdr:col>
      <xdr:colOff>38100</xdr:colOff>
      <xdr:row>105</xdr:row>
      <xdr:rowOff>46989</xdr:rowOff>
    </xdr:to>
    <xdr:sp macro="" textlink="">
      <xdr:nvSpPr>
        <xdr:cNvPr id="417" name="楕円 416"/>
        <xdr:cNvSpPr/>
      </xdr:nvSpPr>
      <xdr:spPr>
        <a:xfrm>
          <a:off x="3746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167639</xdr:rowOff>
    </xdr:from>
    <xdr:to>
      <xdr:col>24</xdr:col>
      <xdr:colOff>63500</xdr:colOff>
      <xdr:row>105</xdr:row>
      <xdr:rowOff>22861</xdr:rowOff>
    </xdr:to>
    <xdr:cxnSp macro="">
      <xdr:nvCxnSpPr>
        <xdr:cNvPr id="418" name="直線コネクタ 417"/>
        <xdr:cNvCxnSpPr/>
      </xdr:nvCxnSpPr>
      <xdr:spPr>
        <a:xfrm>
          <a:off x="3797300" y="179984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90170</xdr:rowOff>
    </xdr:from>
    <xdr:to>
      <xdr:col>15</xdr:col>
      <xdr:colOff>101600</xdr:colOff>
      <xdr:row>105</xdr:row>
      <xdr:rowOff>20320</xdr:rowOff>
    </xdr:to>
    <xdr:sp macro="" textlink="">
      <xdr:nvSpPr>
        <xdr:cNvPr id="419" name="楕円 418"/>
        <xdr:cNvSpPr/>
      </xdr:nvSpPr>
      <xdr:spPr>
        <a:xfrm>
          <a:off x="2857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140970</xdr:rowOff>
    </xdr:from>
    <xdr:to>
      <xdr:col>19</xdr:col>
      <xdr:colOff>177800</xdr:colOff>
      <xdr:row>104</xdr:row>
      <xdr:rowOff>167639</xdr:rowOff>
    </xdr:to>
    <xdr:cxnSp macro="">
      <xdr:nvCxnSpPr>
        <xdr:cNvPr id="420" name="直線コネクタ 419"/>
        <xdr:cNvCxnSpPr/>
      </xdr:nvCxnSpPr>
      <xdr:spPr>
        <a:xfrm>
          <a:off x="2908300" y="179717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39370</xdr:rowOff>
    </xdr:from>
    <xdr:to>
      <xdr:col>10</xdr:col>
      <xdr:colOff>165100</xdr:colOff>
      <xdr:row>104</xdr:row>
      <xdr:rowOff>140970</xdr:rowOff>
    </xdr:to>
    <xdr:sp macro="" textlink="">
      <xdr:nvSpPr>
        <xdr:cNvPr id="421" name="楕円 420"/>
        <xdr:cNvSpPr/>
      </xdr:nvSpPr>
      <xdr:spPr>
        <a:xfrm>
          <a:off x="1968500" y="1787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90170</xdr:rowOff>
    </xdr:from>
    <xdr:to>
      <xdr:col>15</xdr:col>
      <xdr:colOff>50800</xdr:colOff>
      <xdr:row>104</xdr:row>
      <xdr:rowOff>140970</xdr:rowOff>
    </xdr:to>
    <xdr:cxnSp macro="">
      <xdr:nvCxnSpPr>
        <xdr:cNvPr id="422" name="直線コネクタ 421"/>
        <xdr:cNvCxnSpPr/>
      </xdr:nvCxnSpPr>
      <xdr:spPr>
        <a:xfrm>
          <a:off x="2019300" y="1792097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39370</xdr:rowOff>
    </xdr:from>
    <xdr:to>
      <xdr:col>6</xdr:col>
      <xdr:colOff>38100</xdr:colOff>
      <xdr:row>104</xdr:row>
      <xdr:rowOff>140970</xdr:rowOff>
    </xdr:to>
    <xdr:sp macro="" textlink="">
      <xdr:nvSpPr>
        <xdr:cNvPr id="423" name="楕円 422"/>
        <xdr:cNvSpPr/>
      </xdr:nvSpPr>
      <xdr:spPr>
        <a:xfrm>
          <a:off x="1079500" y="1787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90170</xdr:rowOff>
    </xdr:from>
    <xdr:to>
      <xdr:col>10</xdr:col>
      <xdr:colOff>114300</xdr:colOff>
      <xdr:row>104</xdr:row>
      <xdr:rowOff>90170</xdr:rowOff>
    </xdr:to>
    <xdr:cxnSp macro="">
      <xdr:nvCxnSpPr>
        <xdr:cNvPr id="424" name="直線コネクタ 423"/>
        <xdr:cNvCxnSpPr/>
      </xdr:nvCxnSpPr>
      <xdr:spPr>
        <a:xfrm>
          <a:off x="1130300" y="17920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52088</xdr:rowOff>
    </xdr:from>
    <xdr:ext cx="405111" cy="259045"/>
    <xdr:sp macro="" textlink="">
      <xdr:nvSpPr>
        <xdr:cNvPr id="425" name="n_1aveValue【市民会館】&#10;有形固定資産減価償却率"/>
        <xdr:cNvSpPr txBox="1"/>
      </xdr:nvSpPr>
      <xdr:spPr>
        <a:xfrm>
          <a:off x="35820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3827</xdr:rowOff>
    </xdr:from>
    <xdr:ext cx="405111" cy="259045"/>
    <xdr:sp macro="" textlink="">
      <xdr:nvSpPr>
        <xdr:cNvPr id="426" name="n_2aveValue【市民会館】&#10;有形固定資産減価償却率"/>
        <xdr:cNvSpPr txBox="1"/>
      </xdr:nvSpPr>
      <xdr:spPr>
        <a:xfrm>
          <a:off x="2705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64788</xdr:rowOff>
    </xdr:from>
    <xdr:ext cx="405111" cy="259045"/>
    <xdr:sp macro="" textlink="">
      <xdr:nvSpPr>
        <xdr:cNvPr id="427" name="n_3aveValue【市民会館】&#10;有形固定資産減価償却率"/>
        <xdr:cNvSpPr txBox="1"/>
      </xdr:nvSpPr>
      <xdr:spPr>
        <a:xfrm>
          <a:off x="1816744" y="17552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168927</xdr:rowOff>
    </xdr:from>
    <xdr:ext cx="405111" cy="259045"/>
    <xdr:sp macro="" textlink="">
      <xdr:nvSpPr>
        <xdr:cNvPr id="428" name="n_4aveValue【市民会館】&#10;有形固定資産減価償却率"/>
        <xdr:cNvSpPr txBox="1"/>
      </xdr:nvSpPr>
      <xdr:spPr>
        <a:xfrm>
          <a:off x="927744" y="1748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38116</xdr:rowOff>
    </xdr:from>
    <xdr:ext cx="405111" cy="259045"/>
    <xdr:sp macro="" textlink="">
      <xdr:nvSpPr>
        <xdr:cNvPr id="429" name="n_1mainValue【市民会館】&#10;有形固定資産減価償却率"/>
        <xdr:cNvSpPr txBox="1"/>
      </xdr:nvSpPr>
      <xdr:spPr>
        <a:xfrm>
          <a:off x="3582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11447</xdr:rowOff>
    </xdr:from>
    <xdr:ext cx="405111" cy="259045"/>
    <xdr:sp macro="" textlink="">
      <xdr:nvSpPr>
        <xdr:cNvPr id="430" name="n_2mainValue【市民会館】&#10;有形固定資産減価償却率"/>
        <xdr:cNvSpPr txBox="1"/>
      </xdr:nvSpPr>
      <xdr:spPr>
        <a:xfrm>
          <a:off x="2705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132097</xdr:rowOff>
    </xdr:from>
    <xdr:ext cx="405111" cy="259045"/>
    <xdr:sp macro="" textlink="">
      <xdr:nvSpPr>
        <xdr:cNvPr id="431" name="n_3mainValue【市民会館】&#10;有形固定資産減価償却率"/>
        <xdr:cNvSpPr txBox="1"/>
      </xdr:nvSpPr>
      <xdr:spPr>
        <a:xfrm>
          <a:off x="1816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132097</xdr:rowOff>
    </xdr:from>
    <xdr:ext cx="405111" cy="259045"/>
    <xdr:sp macro="" textlink="">
      <xdr:nvSpPr>
        <xdr:cNvPr id="432" name="n_4mainValue【市民会館】&#10;有形固定資産減価償却率"/>
        <xdr:cNvSpPr txBox="1"/>
      </xdr:nvSpPr>
      <xdr:spPr>
        <a:xfrm>
          <a:off x="927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3" name="直線コネクタ 44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4" name="テキスト ボックス 44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5" name="直線コネクタ 44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6" name="テキスト ボックス 44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7" name="直線コネクタ 44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8" name="テキスト ボックス 44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9" name="直線コネクタ 44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0" name="テキスト ボックス 44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1" name="直線コネクタ 45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2" name="テキスト ボックス 45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3" name="直線コネクタ 45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4" name="テキスト ボックス 45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108</xdr:row>
      <xdr:rowOff>95794</xdr:rowOff>
    </xdr:to>
    <xdr:cxnSp macro="">
      <xdr:nvCxnSpPr>
        <xdr:cNvPr id="458" name="直線コネクタ 457"/>
        <xdr:cNvCxnSpPr/>
      </xdr:nvCxnSpPr>
      <xdr:spPr>
        <a:xfrm flipV="1">
          <a:off x="10476865" y="1726365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459" name="【市民会館】&#10;一人当たり面積最小値テキスト"/>
        <xdr:cNvSpPr txBox="1"/>
      </xdr:nvSpPr>
      <xdr:spPr>
        <a:xfrm>
          <a:off x="10515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460" name="直線コネクタ 459"/>
        <xdr:cNvCxnSpPr/>
      </xdr:nvCxnSpPr>
      <xdr:spPr>
        <a:xfrm>
          <a:off x="10388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461"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462" name="直線コネクタ 461"/>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116495</xdr:rowOff>
    </xdr:from>
    <xdr:ext cx="469744" cy="259045"/>
    <xdr:sp macro="" textlink="">
      <xdr:nvSpPr>
        <xdr:cNvPr id="463" name="【市民会館】&#10;一人当たり面積平均値テキスト"/>
        <xdr:cNvSpPr txBox="1"/>
      </xdr:nvSpPr>
      <xdr:spPr>
        <a:xfrm>
          <a:off x="10515600" y="18118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138068</xdr:rowOff>
    </xdr:from>
    <xdr:to>
      <xdr:col>55</xdr:col>
      <xdr:colOff>50800</xdr:colOff>
      <xdr:row>106</xdr:row>
      <xdr:rowOff>68218</xdr:rowOff>
    </xdr:to>
    <xdr:sp macro="" textlink="">
      <xdr:nvSpPr>
        <xdr:cNvPr id="464" name="フローチャート: 判断 463"/>
        <xdr:cNvSpPr/>
      </xdr:nvSpPr>
      <xdr:spPr>
        <a:xfrm>
          <a:off x="10426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28666</xdr:rowOff>
    </xdr:from>
    <xdr:to>
      <xdr:col>50</xdr:col>
      <xdr:colOff>165100</xdr:colOff>
      <xdr:row>106</xdr:row>
      <xdr:rowOff>130266</xdr:rowOff>
    </xdr:to>
    <xdr:sp macro="" textlink="">
      <xdr:nvSpPr>
        <xdr:cNvPr id="465" name="フローチャート: 判断 464"/>
        <xdr:cNvSpPr/>
      </xdr:nvSpPr>
      <xdr:spPr>
        <a:xfrm>
          <a:off x="95885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35198</xdr:rowOff>
    </xdr:from>
    <xdr:to>
      <xdr:col>46</xdr:col>
      <xdr:colOff>38100</xdr:colOff>
      <xdr:row>106</xdr:row>
      <xdr:rowOff>136798</xdr:rowOff>
    </xdr:to>
    <xdr:sp macro="" textlink="">
      <xdr:nvSpPr>
        <xdr:cNvPr id="466" name="フローチャート: 判断 465"/>
        <xdr:cNvSpPr/>
      </xdr:nvSpPr>
      <xdr:spPr>
        <a:xfrm>
          <a:off x="8699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18869</xdr:rowOff>
    </xdr:from>
    <xdr:to>
      <xdr:col>41</xdr:col>
      <xdr:colOff>101600</xdr:colOff>
      <xdr:row>106</xdr:row>
      <xdr:rowOff>120469</xdr:rowOff>
    </xdr:to>
    <xdr:sp macro="" textlink="">
      <xdr:nvSpPr>
        <xdr:cNvPr id="467" name="フローチャート: 判断 466"/>
        <xdr:cNvSpPr/>
      </xdr:nvSpPr>
      <xdr:spPr>
        <a:xfrm>
          <a:off x="7810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59689</xdr:rowOff>
    </xdr:from>
    <xdr:to>
      <xdr:col>36</xdr:col>
      <xdr:colOff>165100</xdr:colOff>
      <xdr:row>105</xdr:row>
      <xdr:rowOff>161289</xdr:rowOff>
    </xdr:to>
    <xdr:sp macro="" textlink="">
      <xdr:nvSpPr>
        <xdr:cNvPr id="468" name="フローチャート: 判断 467"/>
        <xdr:cNvSpPr/>
      </xdr:nvSpPr>
      <xdr:spPr>
        <a:xfrm>
          <a:off x="6921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67855</xdr:rowOff>
    </xdr:from>
    <xdr:to>
      <xdr:col>55</xdr:col>
      <xdr:colOff>50800</xdr:colOff>
      <xdr:row>100</xdr:row>
      <xdr:rowOff>169455</xdr:rowOff>
    </xdr:to>
    <xdr:sp macro="" textlink="">
      <xdr:nvSpPr>
        <xdr:cNvPr id="474" name="楕円 473"/>
        <xdr:cNvSpPr/>
      </xdr:nvSpPr>
      <xdr:spPr>
        <a:xfrm>
          <a:off x="10426700" y="1721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20882</xdr:rowOff>
    </xdr:from>
    <xdr:ext cx="469744" cy="259045"/>
    <xdr:sp macro="" textlink="">
      <xdr:nvSpPr>
        <xdr:cNvPr id="475" name="【市民会館】&#10;一人当たり面積該当値テキスト"/>
        <xdr:cNvSpPr txBox="1"/>
      </xdr:nvSpPr>
      <xdr:spPr>
        <a:xfrm>
          <a:off x="10515600" y="1716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79284</xdr:rowOff>
    </xdr:from>
    <xdr:to>
      <xdr:col>50</xdr:col>
      <xdr:colOff>165100</xdr:colOff>
      <xdr:row>104</xdr:row>
      <xdr:rowOff>9434</xdr:rowOff>
    </xdr:to>
    <xdr:sp macro="" textlink="">
      <xdr:nvSpPr>
        <xdr:cNvPr id="476" name="楕円 475"/>
        <xdr:cNvSpPr/>
      </xdr:nvSpPr>
      <xdr:spPr>
        <a:xfrm>
          <a:off x="9588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118655</xdr:rowOff>
    </xdr:from>
    <xdr:to>
      <xdr:col>55</xdr:col>
      <xdr:colOff>0</xdr:colOff>
      <xdr:row>103</xdr:row>
      <xdr:rowOff>130084</xdr:rowOff>
    </xdr:to>
    <xdr:cxnSp macro="">
      <xdr:nvCxnSpPr>
        <xdr:cNvPr id="477" name="直線コネクタ 476"/>
        <xdr:cNvCxnSpPr/>
      </xdr:nvCxnSpPr>
      <xdr:spPr>
        <a:xfrm flipV="1">
          <a:off x="9639300" y="17263655"/>
          <a:ext cx="838200" cy="52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92348</xdr:rowOff>
    </xdr:from>
    <xdr:to>
      <xdr:col>46</xdr:col>
      <xdr:colOff>38100</xdr:colOff>
      <xdr:row>104</xdr:row>
      <xdr:rowOff>22498</xdr:rowOff>
    </xdr:to>
    <xdr:sp macro="" textlink="">
      <xdr:nvSpPr>
        <xdr:cNvPr id="478" name="楕円 477"/>
        <xdr:cNvSpPr/>
      </xdr:nvSpPr>
      <xdr:spPr>
        <a:xfrm>
          <a:off x="8699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130084</xdr:rowOff>
    </xdr:from>
    <xdr:to>
      <xdr:col>50</xdr:col>
      <xdr:colOff>114300</xdr:colOff>
      <xdr:row>103</xdr:row>
      <xdr:rowOff>143148</xdr:rowOff>
    </xdr:to>
    <xdr:cxnSp macro="">
      <xdr:nvCxnSpPr>
        <xdr:cNvPr id="479" name="直線コネクタ 478"/>
        <xdr:cNvCxnSpPr/>
      </xdr:nvCxnSpPr>
      <xdr:spPr>
        <a:xfrm flipV="1">
          <a:off x="8750300" y="17789434"/>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108676</xdr:rowOff>
    </xdr:from>
    <xdr:to>
      <xdr:col>41</xdr:col>
      <xdr:colOff>101600</xdr:colOff>
      <xdr:row>104</xdr:row>
      <xdr:rowOff>38826</xdr:rowOff>
    </xdr:to>
    <xdr:sp macro="" textlink="">
      <xdr:nvSpPr>
        <xdr:cNvPr id="480" name="楕円 479"/>
        <xdr:cNvSpPr/>
      </xdr:nvSpPr>
      <xdr:spPr>
        <a:xfrm>
          <a:off x="7810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143148</xdr:rowOff>
    </xdr:from>
    <xdr:to>
      <xdr:col>45</xdr:col>
      <xdr:colOff>177800</xdr:colOff>
      <xdr:row>103</xdr:row>
      <xdr:rowOff>159476</xdr:rowOff>
    </xdr:to>
    <xdr:cxnSp macro="">
      <xdr:nvCxnSpPr>
        <xdr:cNvPr id="481" name="直線コネクタ 480"/>
        <xdr:cNvCxnSpPr/>
      </xdr:nvCxnSpPr>
      <xdr:spPr>
        <a:xfrm flipV="1">
          <a:off x="7861300" y="17802498"/>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125005</xdr:rowOff>
    </xdr:from>
    <xdr:to>
      <xdr:col>36</xdr:col>
      <xdr:colOff>165100</xdr:colOff>
      <xdr:row>104</xdr:row>
      <xdr:rowOff>55155</xdr:rowOff>
    </xdr:to>
    <xdr:sp macro="" textlink="">
      <xdr:nvSpPr>
        <xdr:cNvPr id="482" name="楕円 481"/>
        <xdr:cNvSpPr/>
      </xdr:nvSpPr>
      <xdr:spPr>
        <a:xfrm>
          <a:off x="69215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159476</xdr:rowOff>
    </xdr:from>
    <xdr:to>
      <xdr:col>41</xdr:col>
      <xdr:colOff>50800</xdr:colOff>
      <xdr:row>104</xdr:row>
      <xdr:rowOff>4355</xdr:rowOff>
    </xdr:to>
    <xdr:cxnSp macro="">
      <xdr:nvCxnSpPr>
        <xdr:cNvPr id="483" name="直線コネクタ 482"/>
        <xdr:cNvCxnSpPr/>
      </xdr:nvCxnSpPr>
      <xdr:spPr>
        <a:xfrm flipV="1">
          <a:off x="6972300" y="17818826"/>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121393</xdr:rowOff>
    </xdr:from>
    <xdr:ext cx="469744" cy="259045"/>
    <xdr:sp macro="" textlink="">
      <xdr:nvSpPr>
        <xdr:cNvPr id="484" name="n_1aveValue【市民会館】&#10;一人当たり面積"/>
        <xdr:cNvSpPr txBox="1"/>
      </xdr:nvSpPr>
      <xdr:spPr>
        <a:xfrm>
          <a:off x="9391727" y="1829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127925</xdr:rowOff>
    </xdr:from>
    <xdr:ext cx="469744" cy="259045"/>
    <xdr:sp macro="" textlink="">
      <xdr:nvSpPr>
        <xdr:cNvPr id="485" name="n_2aveValue【市民会館】&#10;一人当たり面積"/>
        <xdr:cNvSpPr txBox="1"/>
      </xdr:nvSpPr>
      <xdr:spPr>
        <a:xfrm>
          <a:off x="8515427"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111596</xdr:rowOff>
    </xdr:from>
    <xdr:ext cx="469744" cy="259045"/>
    <xdr:sp macro="" textlink="">
      <xdr:nvSpPr>
        <xdr:cNvPr id="486" name="n_3aveValue【市民会館】&#10;一人当たり面積"/>
        <xdr:cNvSpPr txBox="1"/>
      </xdr:nvSpPr>
      <xdr:spPr>
        <a:xfrm>
          <a:off x="76264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152416</xdr:rowOff>
    </xdr:from>
    <xdr:ext cx="469744" cy="259045"/>
    <xdr:sp macro="" textlink="">
      <xdr:nvSpPr>
        <xdr:cNvPr id="487" name="n_4aveValue【市民会館】&#10;一人当たり面積"/>
        <xdr:cNvSpPr txBox="1"/>
      </xdr:nvSpPr>
      <xdr:spPr>
        <a:xfrm>
          <a:off x="6737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25961</xdr:rowOff>
    </xdr:from>
    <xdr:ext cx="469744" cy="259045"/>
    <xdr:sp macro="" textlink="">
      <xdr:nvSpPr>
        <xdr:cNvPr id="488" name="n_1mainValue【市民会館】&#10;一人当たり面積"/>
        <xdr:cNvSpPr txBox="1"/>
      </xdr:nvSpPr>
      <xdr:spPr>
        <a:xfrm>
          <a:off x="9391727" y="1751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39025</xdr:rowOff>
    </xdr:from>
    <xdr:ext cx="469744" cy="259045"/>
    <xdr:sp macro="" textlink="">
      <xdr:nvSpPr>
        <xdr:cNvPr id="489" name="n_2mainValue【市民会館】&#10;一人当たり面積"/>
        <xdr:cNvSpPr txBox="1"/>
      </xdr:nvSpPr>
      <xdr:spPr>
        <a:xfrm>
          <a:off x="8515427" y="1752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55353</xdr:rowOff>
    </xdr:from>
    <xdr:ext cx="469744" cy="259045"/>
    <xdr:sp macro="" textlink="">
      <xdr:nvSpPr>
        <xdr:cNvPr id="490" name="n_3mainValue【市民会館】&#10;一人当たり面積"/>
        <xdr:cNvSpPr txBox="1"/>
      </xdr:nvSpPr>
      <xdr:spPr>
        <a:xfrm>
          <a:off x="7626427" y="175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71682</xdr:rowOff>
    </xdr:from>
    <xdr:ext cx="469744" cy="259045"/>
    <xdr:sp macro="" textlink="">
      <xdr:nvSpPr>
        <xdr:cNvPr id="491" name="n_4mainValue【市民会館】&#10;一人当たり面積"/>
        <xdr:cNvSpPr txBox="1"/>
      </xdr:nvSpPr>
      <xdr:spPr>
        <a:xfrm>
          <a:off x="6737427" y="1755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0" name="正方形/長方形 4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1" name="正方形/長方形 5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2" name="正方形/長方形 5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3" name="正方形/長方形 5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4" name="正方形/長方形 5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5" name="正方形/長方形 5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6" name="正方形/長方形 5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7" name="正方形/長方形 50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64</xdr:row>
      <xdr:rowOff>42454</xdr:rowOff>
    </xdr:to>
    <xdr:cxnSp macro="">
      <xdr:nvCxnSpPr>
        <xdr:cNvPr id="533" name="直線コネクタ 532"/>
        <xdr:cNvCxnSpPr/>
      </xdr:nvCxnSpPr>
      <xdr:spPr>
        <a:xfrm flipV="1">
          <a:off x="16318864" y="953915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34" name="【保健センター・保健所】&#10;有形固定資産減価償却率最小値テキスト"/>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35" name="直線コネクタ 534"/>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340478" cy="259045"/>
    <xdr:sp macro="" textlink="">
      <xdr:nvSpPr>
        <xdr:cNvPr id="536" name="【保健センター・保健所】&#10;有形固定資産減価償却率最大値テキスト"/>
        <xdr:cNvSpPr txBox="1"/>
      </xdr:nvSpPr>
      <xdr:spPr>
        <a:xfrm>
          <a:off x="16357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537" name="直線コネクタ 536"/>
        <xdr:cNvCxnSpPr/>
      </xdr:nvCxnSpPr>
      <xdr:spPr>
        <a:xfrm>
          <a:off x="16230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84744</xdr:rowOff>
    </xdr:from>
    <xdr:ext cx="405111" cy="259045"/>
    <xdr:sp macro="" textlink="">
      <xdr:nvSpPr>
        <xdr:cNvPr id="538" name="【保健センター・保健所】&#10;有形固定資産減価償却率平均値テキスト"/>
        <xdr:cNvSpPr txBox="1"/>
      </xdr:nvSpPr>
      <xdr:spPr>
        <a:xfrm>
          <a:off x="16357600" y="1002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61867</xdr:rowOff>
    </xdr:from>
    <xdr:to>
      <xdr:col>85</xdr:col>
      <xdr:colOff>177800</xdr:colOff>
      <xdr:row>59</xdr:row>
      <xdr:rowOff>163467</xdr:rowOff>
    </xdr:to>
    <xdr:sp macro="" textlink="">
      <xdr:nvSpPr>
        <xdr:cNvPr id="539" name="フローチャート: 判断 538"/>
        <xdr:cNvSpPr/>
      </xdr:nvSpPr>
      <xdr:spPr>
        <a:xfrm>
          <a:off x="16268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540" name="フローチャート: 判断 539"/>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76563</xdr:rowOff>
    </xdr:from>
    <xdr:to>
      <xdr:col>76</xdr:col>
      <xdr:colOff>165100</xdr:colOff>
      <xdr:row>60</xdr:row>
      <xdr:rowOff>6713</xdr:rowOff>
    </xdr:to>
    <xdr:sp macro="" textlink="">
      <xdr:nvSpPr>
        <xdr:cNvPr id="541" name="フローチャート: 判断 540"/>
        <xdr:cNvSpPr/>
      </xdr:nvSpPr>
      <xdr:spPr>
        <a:xfrm>
          <a:off x="14541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1451</xdr:rowOff>
    </xdr:from>
    <xdr:to>
      <xdr:col>72</xdr:col>
      <xdr:colOff>38100</xdr:colOff>
      <xdr:row>59</xdr:row>
      <xdr:rowOff>103051</xdr:rowOff>
    </xdr:to>
    <xdr:sp macro="" textlink="">
      <xdr:nvSpPr>
        <xdr:cNvPr id="542" name="フローチャート: 判断 541"/>
        <xdr:cNvSpPr/>
      </xdr:nvSpPr>
      <xdr:spPr>
        <a:xfrm>
          <a:off x="13652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135346</xdr:rowOff>
    </xdr:from>
    <xdr:to>
      <xdr:col>67</xdr:col>
      <xdr:colOff>101600</xdr:colOff>
      <xdr:row>59</xdr:row>
      <xdr:rowOff>65496</xdr:rowOff>
    </xdr:to>
    <xdr:sp macro="" textlink="">
      <xdr:nvSpPr>
        <xdr:cNvPr id="543" name="フローチャート: 判断 542"/>
        <xdr:cNvSpPr/>
      </xdr:nvSpPr>
      <xdr:spPr>
        <a:xfrm>
          <a:off x="12763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549" name="楕円 548"/>
        <xdr:cNvSpPr/>
      </xdr:nvSpPr>
      <xdr:spPr>
        <a:xfrm>
          <a:off x="162687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45193</xdr:rowOff>
    </xdr:from>
    <xdr:ext cx="405111" cy="259045"/>
    <xdr:sp macro="" textlink="">
      <xdr:nvSpPr>
        <xdr:cNvPr id="550" name="【保健センター・保健所】&#10;有形固定資産減価償却率該当値テキスト"/>
        <xdr:cNvSpPr txBox="1"/>
      </xdr:nvSpPr>
      <xdr:spPr>
        <a:xfrm>
          <a:off x="16357600"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34109</xdr:rowOff>
    </xdr:from>
    <xdr:to>
      <xdr:col>81</xdr:col>
      <xdr:colOff>101600</xdr:colOff>
      <xdr:row>59</xdr:row>
      <xdr:rowOff>135709</xdr:rowOff>
    </xdr:to>
    <xdr:sp macro="" textlink="">
      <xdr:nvSpPr>
        <xdr:cNvPr id="551" name="楕円 550"/>
        <xdr:cNvSpPr/>
      </xdr:nvSpPr>
      <xdr:spPr>
        <a:xfrm>
          <a:off x="15430500" y="101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84909</xdr:rowOff>
    </xdr:from>
    <xdr:to>
      <xdr:col>85</xdr:col>
      <xdr:colOff>127000</xdr:colOff>
      <xdr:row>59</xdr:row>
      <xdr:rowOff>117566</xdr:rowOff>
    </xdr:to>
    <xdr:cxnSp macro="">
      <xdr:nvCxnSpPr>
        <xdr:cNvPr id="552" name="直線コネクタ 551"/>
        <xdr:cNvCxnSpPr/>
      </xdr:nvCxnSpPr>
      <xdr:spPr>
        <a:xfrm>
          <a:off x="15481300" y="1020045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3084</xdr:rowOff>
    </xdr:from>
    <xdr:to>
      <xdr:col>76</xdr:col>
      <xdr:colOff>165100</xdr:colOff>
      <xdr:row>59</xdr:row>
      <xdr:rowOff>104684</xdr:rowOff>
    </xdr:to>
    <xdr:sp macro="" textlink="">
      <xdr:nvSpPr>
        <xdr:cNvPr id="553" name="楕円 552"/>
        <xdr:cNvSpPr/>
      </xdr:nvSpPr>
      <xdr:spPr>
        <a:xfrm>
          <a:off x="14541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53884</xdr:rowOff>
    </xdr:from>
    <xdr:to>
      <xdr:col>81</xdr:col>
      <xdr:colOff>50800</xdr:colOff>
      <xdr:row>59</xdr:row>
      <xdr:rowOff>84909</xdr:rowOff>
    </xdr:to>
    <xdr:cxnSp macro="">
      <xdr:nvCxnSpPr>
        <xdr:cNvPr id="554" name="直線コネクタ 553"/>
        <xdr:cNvCxnSpPr/>
      </xdr:nvCxnSpPr>
      <xdr:spPr>
        <a:xfrm>
          <a:off x="14592300" y="1016943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114119</xdr:rowOff>
    </xdr:from>
    <xdr:to>
      <xdr:col>72</xdr:col>
      <xdr:colOff>38100</xdr:colOff>
      <xdr:row>59</xdr:row>
      <xdr:rowOff>44269</xdr:rowOff>
    </xdr:to>
    <xdr:sp macro="" textlink="">
      <xdr:nvSpPr>
        <xdr:cNvPr id="555" name="楕円 554"/>
        <xdr:cNvSpPr/>
      </xdr:nvSpPr>
      <xdr:spPr>
        <a:xfrm>
          <a:off x="136525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164919</xdr:rowOff>
    </xdr:from>
    <xdr:to>
      <xdr:col>76</xdr:col>
      <xdr:colOff>114300</xdr:colOff>
      <xdr:row>59</xdr:row>
      <xdr:rowOff>53884</xdr:rowOff>
    </xdr:to>
    <xdr:cxnSp macro="">
      <xdr:nvCxnSpPr>
        <xdr:cNvPr id="556" name="直線コネクタ 555"/>
        <xdr:cNvCxnSpPr/>
      </xdr:nvCxnSpPr>
      <xdr:spPr>
        <a:xfrm>
          <a:off x="13703300" y="10109019"/>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114119</xdr:rowOff>
    </xdr:from>
    <xdr:to>
      <xdr:col>67</xdr:col>
      <xdr:colOff>101600</xdr:colOff>
      <xdr:row>59</xdr:row>
      <xdr:rowOff>44269</xdr:rowOff>
    </xdr:to>
    <xdr:sp macro="" textlink="">
      <xdr:nvSpPr>
        <xdr:cNvPr id="557" name="楕円 556"/>
        <xdr:cNvSpPr/>
      </xdr:nvSpPr>
      <xdr:spPr>
        <a:xfrm>
          <a:off x="127635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164919</xdr:rowOff>
    </xdr:from>
    <xdr:to>
      <xdr:col>71</xdr:col>
      <xdr:colOff>177800</xdr:colOff>
      <xdr:row>58</xdr:row>
      <xdr:rowOff>164919</xdr:rowOff>
    </xdr:to>
    <xdr:cxnSp macro="">
      <xdr:nvCxnSpPr>
        <xdr:cNvPr id="558" name="直線コネクタ 557"/>
        <xdr:cNvCxnSpPr/>
      </xdr:nvCxnSpPr>
      <xdr:spPr>
        <a:xfrm>
          <a:off x="12814300" y="101090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19067</xdr:rowOff>
    </xdr:from>
    <xdr:ext cx="405111" cy="259045"/>
    <xdr:sp macro="" textlink="">
      <xdr:nvSpPr>
        <xdr:cNvPr id="559" name="n_1aveValue【保健センター・保健所】&#10;有形固定資産減価償却率"/>
        <xdr:cNvSpPr txBox="1"/>
      </xdr:nvSpPr>
      <xdr:spPr>
        <a:xfrm>
          <a:off x="15266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169290</xdr:rowOff>
    </xdr:from>
    <xdr:ext cx="405111" cy="259045"/>
    <xdr:sp macro="" textlink="">
      <xdr:nvSpPr>
        <xdr:cNvPr id="560" name="n_2aveValue【保健センター・保健所】&#10;有形固定資産減価償却率"/>
        <xdr:cNvSpPr txBox="1"/>
      </xdr:nvSpPr>
      <xdr:spPr>
        <a:xfrm>
          <a:off x="14389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94178</xdr:rowOff>
    </xdr:from>
    <xdr:ext cx="405111" cy="259045"/>
    <xdr:sp macro="" textlink="">
      <xdr:nvSpPr>
        <xdr:cNvPr id="561" name="n_3aveValue【保健センター・保健所】&#10;有形固定資産減価償却率"/>
        <xdr:cNvSpPr txBox="1"/>
      </xdr:nvSpPr>
      <xdr:spPr>
        <a:xfrm>
          <a:off x="13500744" y="1020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56623</xdr:rowOff>
    </xdr:from>
    <xdr:ext cx="405111" cy="259045"/>
    <xdr:sp macro="" textlink="">
      <xdr:nvSpPr>
        <xdr:cNvPr id="562" name="n_4aveValue【保健センター・保健所】&#10;有形固定資産減価償却率"/>
        <xdr:cNvSpPr txBox="1"/>
      </xdr:nvSpPr>
      <xdr:spPr>
        <a:xfrm>
          <a:off x="126117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152236</xdr:rowOff>
    </xdr:from>
    <xdr:ext cx="405111" cy="259045"/>
    <xdr:sp macro="" textlink="">
      <xdr:nvSpPr>
        <xdr:cNvPr id="563" name="n_1mainValue【保健センター・保健所】&#10;有形固定資産減価償却率"/>
        <xdr:cNvSpPr txBox="1"/>
      </xdr:nvSpPr>
      <xdr:spPr>
        <a:xfrm>
          <a:off x="15266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121211</xdr:rowOff>
    </xdr:from>
    <xdr:ext cx="405111" cy="259045"/>
    <xdr:sp macro="" textlink="">
      <xdr:nvSpPr>
        <xdr:cNvPr id="564" name="n_2mainValue【保健センター・保健所】&#10;有形固定資産減価償却率"/>
        <xdr:cNvSpPr txBox="1"/>
      </xdr:nvSpPr>
      <xdr:spPr>
        <a:xfrm>
          <a:off x="14389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60796</xdr:rowOff>
    </xdr:from>
    <xdr:ext cx="405111" cy="259045"/>
    <xdr:sp macro="" textlink="">
      <xdr:nvSpPr>
        <xdr:cNvPr id="565" name="n_3mainValue【保健センター・保健所】&#10;有形固定資産減価償却率"/>
        <xdr:cNvSpPr txBox="1"/>
      </xdr:nvSpPr>
      <xdr:spPr>
        <a:xfrm>
          <a:off x="13500744" y="983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60796</xdr:rowOff>
    </xdr:from>
    <xdr:ext cx="405111" cy="259045"/>
    <xdr:sp macro="" textlink="">
      <xdr:nvSpPr>
        <xdr:cNvPr id="566" name="n_4mainValue【保健センター・保健所】&#10;有形固定資産減価償却率"/>
        <xdr:cNvSpPr txBox="1"/>
      </xdr:nvSpPr>
      <xdr:spPr>
        <a:xfrm>
          <a:off x="12611744" y="983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64</xdr:row>
      <xdr:rowOff>124097</xdr:rowOff>
    </xdr:to>
    <xdr:cxnSp macro="">
      <xdr:nvCxnSpPr>
        <xdr:cNvPr id="592" name="直線コネクタ 591"/>
        <xdr:cNvCxnSpPr/>
      </xdr:nvCxnSpPr>
      <xdr:spPr>
        <a:xfrm flipV="1">
          <a:off x="22160864" y="9633857"/>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593"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594" name="直線コネクタ 593"/>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595" name="【保健センター・保健所】&#10;一人当たり面積最大値テキスト"/>
        <xdr:cNvSpPr txBox="1"/>
      </xdr:nvSpPr>
      <xdr:spPr>
        <a:xfrm>
          <a:off x="22199600" y="94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596" name="直線コネクタ 595"/>
        <xdr:cNvCxnSpPr/>
      </xdr:nvCxnSpPr>
      <xdr:spPr>
        <a:xfrm>
          <a:off x="22072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136633</xdr:rowOff>
    </xdr:from>
    <xdr:ext cx="469744" cy="259045"/>
    <xdr:sp macro="" textlink="">
      <xdr:nvSpPr>
        <xdr:cNvPr id="597" name="【保健センター・保健所】&#10;一人当たり面積平均値テキスト"/>
        <xdr:cNvSpPr txBox="1"/>
      </xdr:nvSpPr>
      <xdr:spPr>
        <a:xfrm>
          <a:off x="22199600" y="10766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158206</xdr:rowOff>
    </xdr:from>
    <xdr:to>
      <xdr:col>116</xdr:col>
      <xdr:colOff>114300</xdr:colOff>
      <xdr:row>63</xdr:row>
      <xdr:rowOff>88356</xdr:rowOff>
    </xdr:to>
    <xdr:sp macro="" textlink="">
      <xdr:nvSpPr>
        <xdr:cNvPr id="598" name="フローチャート: 判断 597"/>
        <xdr:cNvSpPr/>
      </xdr:nvSpPr>
      <xdr:spPr>
        <a:xfrm>
          <a:off x="221107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32476</xdr:rowOff>
    </xdr:from>
    <xdr:to>
      <xdr:col>112</xdr:col>
      <xdr:colOff>38100</xdr:colOff>
      <xdr:row>63</xdr:row>
      <xdr:rowOff>134076</xdr:rowOff>
    </xdr:to>
    <xdr:sp macro="" textlink="">
      <xdr:nvSpPr>
        <xdr:cNvPr id="599" name="フローチャート: 判断 598"/>
        <xdr:cNvSpPr/>
      </xdr:nvSpPr>
      <xdr:spPr>
        <a:xfrm>
          <a:off x="21272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19413</xdr:rowOff>
    </xdr:from>
    <xdr:to>
      <xdr:col>107</xdr:col>
      <xdr:colOff>101600</xdr:colOff>
      <xdr:row>63</xdr:row>
      <xdr:rowOff>121013</xdr:rowOff>
    </xdr:to>
    <xdr:sp macro="" textlink="">
      <xdr:nvSpPr>
        <xdr:cNvPr id="600" name="フローチャート: 判断 599"/>
        <xdr:cNvSpPr/>
      </xdr:nvSpPr>
      <xdr:spPr>
        <a:xfrm>
          <a:off x="20383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601" name="フローチャート: 判断 600"/>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602" name="フローチャート: 判断 601"/>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146776</xdr:rowOff>
    </xdr:from>
    <xdr:to>
      <xdr:col>116</xdr:col>
      <xdr:colOff>114300</xdr:colOff>
      <xdr:row>62</xdr:row>
      <xdr:rowOff>76926</xdr:rowOff>
    </xdr:to>
    <xdr:sp macro="" textlink="">
      <xdr:nvSpPr>
        <xdr:cNvPr id="608" name="楕円 607"/>
        <xdr:cNvSpPr/>
      </xdr:nvSpPr>
      <xdr:spPr>
        <a:xfrm>
          <a:off x="221107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169653</xdr:rowOff>
    </xdr:from>
    <xdr:ext cx="469744" cy="259045"/>
    <xdr:sp macro="" textlink="">
      <xdr:nvSpPr>
        <xdr:cNvPr id="609" name="【保健センター・保健所】&#10;一人当たり面積該当値テキスト"/>
        <xdr:cNvSpPr txBox="1"/>
      </xdr:nvSpPr>
      <xdr:spPr>
        <a:xfrm>
          <a:off x="22199600" y="1045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610" name="楕円 609"/>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26126</xdr:rowOff>
    </xdr:from>
    <xdr:to>
      <xdr:col>116</xdr:col>
      <xdr:colOff>63500</xdr:colOff>
      <xdr:row>63</xdr:row>
      <xdr:rowOff>11430</xdr:rowOff>
    </xdr:to>
    <xdr:cxnSp macro="">
      <xdr:nvCxnSpPr>
        <xdr:cNvPr id="611" name="直線コネクタ 610"/>
        <xdr:cNvCxnSpPr/>
      </xdr:nvCxnSpPr>
      <xdr:spPr>
        <a:xfrm flipV="1">
          <a:off x="21323300" y="10656026"/>
          <a:ext cx="8382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135346</xdr:rowOff>
    </xdr:from>
    <xdr:to>
      <xdr:col>107</xdr:col>
      <xdr:colOff>101600</xdr:colOff>
      <xdr:row>63</xdr:row>
      <xdr:rowOff>65496</xdr:rowOff>
    </xdr:to>
    <xdr:sp macro="" textlink="">
      <xdr:nvSpPr>
        <xdr:cNvPr id="612" name="楕円 611"/>
        <xdr:cNvSpPr/>
      </xdr:nvSpPr>
      <xdr:spPr>
        <a:xfrm>
          <a:off x="20383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14696</xdr:rowOff>
    </xdr:to>
    <xdr:cxnSp macro="">
      <xdr:nvCxnSpPr>
        <xdr:cNvPr id="613" name="直線コネクタ 612"/>
        <xdr:cNvCxnSpPr/>
      </xdr:nvCxnSpPr>
      <xdr:spPr>
        <a:xfrm flipV="1">
          <a:off x="20434300" y="1081278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141877</xdr:rowOff>
    </xdr:from>
    <xdr:to>
      <xdr:col>102</xdr:col>
      <xdr:colOff>165100</xdr:colOff>
      <xdr:row>63</xdr:row>
      <xdr:rowOff>72027</xdr:rowOff>
    </xdr:to>
    <xdr:sp macro="" textlink="">
      <xdr:nvSpPr>
        <xdr:cNvPr id="614" name="楕円 613"/>
        <xdr:cNvSpPr/>
      </xdr:nvSpPr>
      <xdr:spPr>
        <a:xfrm>
          <a:off x="19494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14696</xdr:rowOff>
    </xdr:from>
    <xdr:to>
      <xdr:col>107</xdr:col>
      <xdr:colOff>50800</xdr:colOff>
      <xdr:row>63</xdr:row>
      <xdr:rowOff>21227</xdr:rowOff>
    </xdr:to>
    <xdr:cxnSp macro="">
      <xdr:nvCxnSpPr>
        <xdr:cNvPr id="615" name="直線コネクタ 614"/>
        <xdr:cNvCxnSpPr/>
      </xdr:nvCxnSpPr>
      <xdr:spPr>
        <a:xfrm flipV="1">
          <a:off x="19545300" y="108160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148409</xdr:rowOff>
    </xdr:from>
    <xdr:to>
      <xdr:col>98</xdr:col>
      <xdr:colOff>38100</xdr:colOff>
      <xdr:row>63</xdr:row>
      <xdr:rowOff>78559</xdr:rowOff>
    </xdr:to>
    <xdr:sp macro="" textlink="">
      <xdr:nvSpPr>
        <xdr:cNvPr id="616" name="楕円 615"/>
        <xdr:cNvSpPr/>
      </xdr:nvSpPr>
      <xdr:spPr>
        <a:xfrm>
          <a:off x="186055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21227</xdr:rowOff>
    </xdr:from>
    <xdr:to>
      <xdr:col>102</xdr:col>
      <xdr:colOff>114300</xdr:colOff>
      <xdr:row>63</xdr:row>
      <xdr:rowOff>27759</xdr:rowOff>
    </xdr:to>
    <xdr:cxnSp macro="">
      <xdr:nvCxnSpPr>
        <xdr:cNvPr id="617" name="直線コネクタ 616"/>
        <xdr:cNvCxnSpPr/>
      </xdr:nvCxnSpPr>
      <xdr:spPr>
        <a:xfrm flipV="1">
          <a:off x="18656300" y="1082257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125203</xdr:rowOff>
    </xdr:from>
    <xdr:ext cx="469744" cy="259045"/>
    <xdr:sp macro="" textlink="">
      <xdr:nvSpPr>
        <xdr:cNvPr id="618" name="n_1aveValue【保健センター・保健所】&#10;一人当たり面積"/>
        <xdr:cNvSpPr txBox="1"/>
      </xdr:nvSpPr>
      <xdr:spPr>
        <a:xfrm>
          <a:off x="21075727" y="1092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112140</xdr:rowOff>
    </xdr:from>
    <xdr:ext cx="469744" cy="259045"/>
    <xdr:sp macro="" textlink="">
      <xdr:nvSpPr>
        <xdr:cNvPr id="619" name="n_2aveValue【保健センター・保健所】&#10;一人当たり面積"/>
        <xdr:cNvSpPr txBox="1"/>
      </xdr:nvSpPr>
      <xdr:spPr>
        <a:xfrm>
          <a:off x="201994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620" name="n_3aveValue【保健センター・保健所】&#10;一人当たり面積"/>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621" name="n_4aveValue【保健センター・保健所】&#10;一人当たり面積"/>
        <xdr:cNvSpPr txBox="1"/>
      </xdr:nvSpPr>
      <xdr:spPr>
        <a:xfrm>
          <a:off x="18421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78757</xdr:rowOff>
    </xdr:from>
    <xdr:ext cx="469744" cy="259045"/>
    <xdr:sp macro="" textlink="">
      <xdr:nvSpPr>
        <xdr:cNvPr id="622" name="n_1mainValue【保健センター・保健所】&#10;一人当たり面積"/>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82023</xdr:rowOff>
    </xdr:from>
    <xdr:ext cx="469744" cy="259045"/>
    <xdr:sp macro="" textlink="">
      <xdr:nvSpPr>
        <xdr:cNvPr id="623" name="n_2mainValue【保健センター・保健所】&#10;一人当たり面積"/>
        <xdr:cNvSpPr txBox="1"/>
      </xdr:nvSpPr>
      <xdr:spPr>
        <a:xfrm>
          <a:off x="20199427" y="1054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88554</xdr:rowOff>
    </xdr:from>
    <xdr:ext cx="469744" cy="259045"/>
    <xdr:sp macro="" textlink="">
      <xdr:nvSpPr>
        <xdr:cNvPr id="624" name="n_3mainValue【保健センター・保健所】&#10;一人当たり面積"/>
        <xdr:cNvSpPr txBox="1"/>
      </xdr:nvSpPr>
      <xdr:spPr>
        <a:xfrm>
          <a:off x="19310427" y="1054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95086</xdr:rowOff>
    </xdr:from>
    <xdr:ext cx="469744" cy="259045"/>
    <xdr:sp macro="" textlink="">
      <xdr:nvSpPr>
        <xdr:cNvPr id="625" name="n_4mainValue【保健センター・保健所】&#10;一人当たり面積"/>
        <xdr:cNvSpPr txBox="1"/>
      </xdr:nvSpPr>
      <xdr:spPr>
        <a:xfrm>
          <a:off x="18421427" y="1055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3811</xdr:rowOff>
    </xdr:from>
    <xdr:to>
      <xdr:col>85</xdr:col>
      <xdr:colOff>126364</xdr:colOff>
      <xdr:row>85</xdr:row>
      <xdr:rowOff>72389</xdr:rowOff>
    </xdr:to>
    <xdr:cxnSp macro="">
      <xdr:nvCxnSpPr>
        <xdr:cNvPr id="650" name="直線コネクタ 649"/>
        <xdr:cNvCxnSpPr/>
      </xdr:nvCxnSpPr>
      <xdr:spPr>
        <a:xfrm flipV="1">
          <a:off x="16318864" y="13376911"/>
          <a:ext cx="0" cy="126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76216</xdr:rowOff>
    </xdr:from>
    <xdr:ext cx="405111" cy="259045"/>
    <xdr:sp macro="" textlink="">
      <xdr:nvSpPr>
        <xdr:cNvPr id="651" name="【消防施設】&#10;有形固定資産減価償却率最小値テキスト"/>
        <xdr:cNvSpPr txBox="1"/>
      </xdr:nvSpPr>
      <xdr:spPr>
        <a:xfrm>
          <a:off x="163576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72389</xdr:rowOff>
    </xdr:from>
    <xdr:to>
      <xdr:col>86</xdr:col>
      <xdr:colOff>25400</xdr:colOff>
      <xdr:row>85</xdr:row>
      <xdr:rowOff>72389</xdr:rowOff>
    </xdr:to>
    <xdr:cxnSp macro="">
      <xdr:nvCxnSpPr>
        <xdr:cNvPr id="652" name="直線コネクタ 651"/>
        <xdr:cNvCxnSpPr/>
      </xdr:nvCxnSpPr>
      <xdr:spPr>
        <a:xfrm>
          <a:off x="16230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121938</xdr:rowOff>
    </xdr:from>
    <xdr:ext cx="405111" cy="259045"/>
    <xdr:sp macro="" textlink="">
      <xdr:nvSpPr>
        <xdr:cNvPr id="653" name="【消防施設】&#10;有形固定資産減価償却率最大値テキスト"/>
        <xdr:cNvSpPr txBox="1"/>
      </xdr:nvSpPr>
      <xdr:spPr>
        <a:xfrm>
          <a:off x="163576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3811</xdr:rowOff>
    </xdr:from>
    <xdr:to>
      <xdr:col>86</xdr:col>
      <xdr:colOff>25400</xdr:colOff>
      <xdr:row>78</xdr:row>
      <xdr:rowOff>3811</xdr:rowOff>
    </xdr:to>
    <xdr:cxnSp macro="">
      <xdr:nvCxnSpPr>
        <xdr:cNvPr id="654" name="直線コネクタ 653"/>
        <xdr:cNvCxnSpPr/>
      </xdr:nvCxnSpPr>
      <xdr:spPr>
        <a:xfrm>
          <a:off x="16230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17797</xdr:rowOff>
    </xdr:from>
    <xdr:ext cx="405111" cy="259045"/>
    <xdr:sp macro="" textlink="">
      <xdr:nvSpPr>
        <xdr:cNvPr id="655" name="【消防施設】&#10;有形固定資産減価償却率平均値テキスト"/>
        <xdr:cNvSpPr txBox="1"/>
      </xdr:nvSpPr>
      <xdr:spPr>
        <a:xfrm>
          <a:off x="16357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166370</xdr:rowOff>
    </xdr:from>
    <xdr:to>
      <xdr:col>85</xdr:col>
      <xdr:colOff>177800</xdr:colOff>
      <xdr:row>82</xdr:row>
      <xdr:rowOff>96520</xdr:rowOff>
    </xdr:to>
    <xdr:sp macro="" textlink="">
      <xdr:nvSpPr>
        <xdr:cNvPr id="656" name="フローチャート: 判断 655"/>
        <xdr:cNvSpPr/>
      </xdr:nvSpPr>
      <xdr:spPr>
        <a:xfrm>
          <a:off x="16268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109220</xdr:rowOff>
    </xdr:from>
    <xdr:to>
      <xdr:col>81</xdr:col>
      <xdr:colOff>101600</xdr:colOff>
      <xdr:row>82</xdr:row>
      <xdr:rowOff>39370</xdr:rowOff>
    </xdr:to>
    <xdr:sp macro="" textlink="">
      <xdr:nvSpPr>
        <xdr:cNvPr id="657" name="フローチャート: 判断 656"/>
        <xdr:cNvSpPr/>
      </xdr:nvSpPr>
      <xdr:spPr>
        <a:xfrm>
          <a:off x="15430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61595</xdr:rowOff>
    </xdr:from>
    <xdr:to>
      <xdr:col>76</xdr:col>
      <xdr:colOff>165100</xdr:colOff>
      <xdr:row>81</xdr:row>
      <xdr:rowOff>163195</xdr:rowOff>
    </xdr:to>
    <xdr:sp macro="" textlink="">
      <xdr:nvSpPr>
        <xdr:cNvPr id="658" name="フローチャート: 判断 657"/>
        <xdr:cNvSpPr/>
      </xdr:nvSpPr>
      <xdr:spPr>
        <a:xfrm>
          <a:off x="14541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74930</xdr:rowOff>
    </xdr:from>
    <xdr:to>
      <xdr:col>72</xdr:col>
      <xdr:colOff>38100</xdr:colOff>
      <xdr:row>82</xdr:row>
      <xdr:rowOff>5080</xdr:rowOff>
    </xdr:to>
    <xdr:sp macro="" textlink="">
      <xdr:nvSpPr>
        <xdr:cNvPr id="659" name="フローチャート: 判断 658"/>
        <xdr:cNvSpPr/>
      </xdr:nvSpPr>
      <xdr:spPr>
        <a:xfrm>
          <a:off x="13652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19686</xdr:rowOff>
    </xdr:from>
    <xdr:to>
      <xdr:col>67</xdr:col>
      <xdr:colOff>101600</xdr:colOff>
      <xdr:row>81</xdr:row>
      <xdr:rowOff>121286</xdr:rowOff>
    </xdr:to>
    <xdr:sp macro="" textlink="">
      <xdr:nvSpPr>
        <xdr:cNvPr id="660" name="フローチャート: 判断 659"/>
        <xdr:cNvSpPr/>
      </xdr:nvSpPr>
      <xdr:spPr>
        <a:xfrm>
          <a:off x="12763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168275</xdr:rowOff>
    </xdr:from>
    <xdr:to>
      <xdr:col>85</xdr:col>
      <xdr:colOff>177800</xdr:colOff>
      <xdr:row>83</xdr:row>
      <xdr:rowOff>98425</xdr:rowOff>
    </xdr:to>
    <xdr:sp macro="" textlink="">
      <xdr:nvSpPr>
        <xdr:cNvPr id="666" name="楕円 665"/>
        <xdr:cNvSpPr/>
      </xdr:nvSpPr>
      <xdr:spPr>
        <a:xfrm>
          <a:off x="162687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146702</xdr:rowOff>
    </xdr:from>
    <xdr:ext cx="405111" cy="259045"/>
    <xdr:sp macro="" textlink="">
      <xdr:nvSpPr>
        <xdr:cNvPr id="667" name="【消防施設】&#10;有形固定資産減価償却率該当値テキスト"/>
        <xdr:cNvSpPr txBox="1"/>
      </xdr:nvSpPr>
      <xdr:spPr>
        <a:xfrm>
          <a:off x="16357600"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122555</xdr:rowOff>
    </xdr:from>
    <xdr:to>
      <xdr:col>81</xdr:col>
      <xdr:colOff>101600</xdr:colOff>
      <xdr:row>83</xdr:row>
      <xdr:rowOff>52705</xdr:rowOff>
    </xdr:to>
    <xdr:sp macro="" textlink="">
      <xdr:nvSpPr>
        <xdr:cNvPr id="668" name="楕円 667"/>
        <xdr:cNvSpPr/>
      </xdr:nvSpPr>
      <xdr:spPr>
        <a:xfrm>
          <a:off x="15430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1905</xdr:rowOff>
    </xdr:from>
    <xdr:to>
      <xdr:col>85</xdr:col>
      <xdr:colOff>127000</xdr:colOff>
      <xdr:row>83</xdr:row>
      <xdr:rowOff>47625</xdr:rowOff>
    </xdr:to>
    <xdr:cxnSp macro="">
      <xdr:nvCxnSpPr>
        <xdr:cNvPr id="669" name="直線コネクタ 668"/>
        <xdr:cNvCxnSpPr/>
      </xdr:nvCxnSpPr>
      <xdr:spPr>
        <a:xfrm>
          <a:off x="15481300" y="142322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101600</xdr:rowOff>
    </xdr:from>
    <xdr:to>
      <xdr:col>76</xdr:col>
      <xdr:colOff>165100</xdr:colOff>
      <xdr:row>83</xdr:row>
      <xdr:rowOff>31750</xdr:rowOff>
    </xdr:to>
    <xdr:sp macro="" textlink="">
      <xdr:nvSpPr>
        <xdr:cNvPr id="670" name="楕円 669"/>
        <xdr:cNvSpPr/>
      </xdr:nvSpPr>
      <xdr:spPr>
        <a:xfrm>
          <a:off x="14541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152400</xdr:rowOff>
    </xdr:from>
    <xdr:to>
      <xdr:col>81</xdr:col>
      <xdr:colOff>50800</xdr:colOff>
      <xdr:row>83</xdr:row>
      <xdr:rowOff>1905</xdr:rowOff>
    </xdr:to>
    <xdr:cxnSp macro="">
      <xdr:nvCxnSpPr>
        <xdr:cNvPr id="671" name="直線コネクタ 670"/>
        <xdr:cNvCxnSpPr/>
      </xdr:nvCxnSpPr>
      <xdr:spPr>
        <a:xfrm>
          <a:off x="14592300" y="142113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23495</xdr:rowOff>
    </xdr:from>
    <xdr:to>
      <xdr:col>72</xdr:col>
      <xdr:colOff>38100</xdr:colOff>
      <xdr:row>82</xdr:row>
      <xdr:rowOff>125095</xdr:rowOff>
    </xdr:to>
    <xdr:sp macro="" textlink="">
      <xdr:nvSpPr>
        <xdr:cNvPr id="672" name="楕円 671"/>
        <xdr:cNvSpPr/>
      </xdr:nvSpPr>
      <xdr:spPr>
        <a:xfrm>
          <a:off x="13652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74295</xdr:rowOff>
    </xdr:from>
    <xdr:to>
      <xdr:col>76</xdr:col>
      <xdr:colOff>114300</xdr:colOff>
      <xdr:row>82</xdr:row>
      <xdr:rowOff>152400</xdr:rowOff>
    </xdr:to>
    <xdr:cxnSp macro="">
      <xdr:nvCxnSpPr>
        <xdr:cNvPr id="673" name="直線コネクタ 672"/>
        <xdr:cNvCxnSpPr/>
      </xdr:nvCxnSpPr>
      <xdr:spPr>
        <a:xfrm>
          <a:off x="13703300" y="1413319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23495</xdr:rowOff>
    </xdr:from>
    <xdr:to>
      <xdr:col>67</xdr:col>
      <xdr:colOff>101600</xdr:colOff>
      <xdr:row>82</xdr:row>
      <xdr:rowOff>125095</xdr:rowOff>
    </xdr:to>
    <xdr:sp macro="" textlink="">
      <xdr:nvSpPr>
        <xdr:cNvPr id="674" name="楕円 673"/>
        <xdr:cNvSpPr/>
      </xdr:nvSpPr>
      <xdr:spPr>
        <a:xfrm>
          <a:off x="12763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74295</xdr:rowOff>
    </xdr:from>
    <xdr:to>
      <xdr:col>71</xdr:col>
      <xdr:colOff>177800</xdr:colOff>
      <xdr:row>82</xdr:row>
      <xdr:rowOff>74295</xdr:rowOff>
    </xdr:to>
    <xdr:cxnSp macro="">
      <xdr:nvCxnSpPr>
        <xdr:cNvPr id="675" name="直線コネクタ 674"/>
        <xdr:cNvCxnSpPr/>
      </xdr:nvCxnSpPr>
      <xdr:spPr>
        <a:xfrm>
          <a:off x="12814300" y="14133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55897</xdr:rowOff>
    </xdr:from>
    <xdr:ext cx="405111" cy="259045"/>
    <xdr:sp macro="" textlink="">
      <xdr:nvSpPr>
        <xdr:cNvPr id="676" name="n_1aveValue【消防施設】&#10;有形固定資産減価償却率"/>
        <xdr:cNvSpPr txBox="1"/>
      </xdr:nvSpPr>
      <xdr:spPr>
        <a:xfrm>
          <a:off x="15266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8272</xdr:rowOff>
    </xdr:from>
    <xdr:ext cx="405111" cy="259045"/>
    <xdr:sp macro="" textlink="">
      <xdr:nvSpPr>
        <xdr:cNvPr id="677" name="n_2aveValue【消防施設】&#10;有形固定資産減価償却率"/>
        <xdr:cNvSpPr txBox="1"/>
      </xdr:nvSpPr>
      <xdr:spPr>
        <a:xfrm>
          <a:off x="14389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21607</xdr:rowOff>
    </xdr:from>
    <xdr:ext cx="405111" cy="259045"/>
    <xdr:sp macro="" textlink="">
      <xdr:nvSpPr>
        <xdr:cNvPr id="678" name="n_3aveValue【消防施設】&#10;有形固定資産減価償却率"/>
        <xdr:cNvSpPr txBox="1"/>
      </xdr:nvSpPr>
      <xdr:spPr>
        <a:xfrm>
          <a:off x="13500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137813</xdr:rowOff>
    </xdr:from>
    <xdr:ext cx="405111" cy="259045"/>
    <xdr:sp macro="" textlink="">
      <xdr:nvSpPr>
        <xdr:cNvPr id="679" name="n_4aveValue【消防施設】&#10;有形固定資産減価償却率"/>
        <xdr:cNvSpPr txBox="1"/>
      </xdr:nvSpPr>
      <xdr:spPr>
        <a:xfrm>
          <a:off x="12611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43832</xdr:rowOff>
    </xdr:from>
    <xdr:ext cx="405111" cy="259045"/>
    <xdr:sp macro="" textlink="">
      <xdr:nvSpPr>
        <xdr:cNvPr id="680" name="n_1mainValue【消防施設】&#10;有形固定資産減価償却率"/>
        <xdr:cNvSpPr txBox="1"/>
      </xdr:nvSpPr>
      <xdr:spPr>
        <a:xfrm>
          <a:off x="15266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22877</xdr:rowOff>
    </xdr:from>
    <xdr:ext cx="405111" cy="259045"/>
    <xdr:sp macro="" textlink="">
      <xdr:nvSpPr>
        <xdr:cNvPr id="681" name="n_2mainValue【消防施設】&#10;有形固定資産減価償却率"/>
        <xdr:cNvSpPr txBox="1"/>
      </xdr:nvSpPr>
      <xdr:spPr>
        <a:xfrm>
          <a:off x="14389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116222</xdr:rowOff>
    </xdr:from>
    <xdr:ext cx="405111" cy="259045"/>
    <xdr:sp macro="" textlink="">
      <xdr:nvSpPr>
        <xdr:cNvPr id="682" name="n_3mainValue【消防施設】&#10;有形固定資産減価償却率"/>
        <xdr:cNvSpPr txBox="1"/>
      </xdr:nvSpPr>
      <xdr:spPr>
        <a:xfrm>
          <a:off x="13500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116222</xdr:rowOff>
    </xdr:from>
    <xdr:ext cx="405111" cy="259045"/>
    <xdr:sp macro="" textlink="">
      <xdr:nvSpPr>
        <xdr:cNvPr id="683" name="n_4mainValue【消防施設】&#10;有形固定資産減価償却率"/>
        <xdr:cNvSpPr txBox="1"/>
      </xdr:nvSpPr>
      <xdr:spPr>
        <a:xfrm>
          <a:off x="12611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4" name="直線コネクタ 69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5" name="テキスト ボックス 69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6" name="直線コネクタ 69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7" name="テキスト ボックス 69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8" name="直線コネクタ 69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9" name="テキスト ボックス 69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0" name="直線コネクタ 69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1" name="テキスト ボックス 70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2" name="直線コネクタ 70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3" name="テキスト ボックス 70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4" name="直線コネクタ 70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5" name="テキスト ボックス 70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86</xdr:row>
      <xdr:rowOff>44631</xdr:rowOff>
    </xdr:to>
    <xdr:cxnSp macro="">
      <xdr:nvCxnSpPr>
        <xdr:cNvPr id="709" name="直線コネクタ 708"/>
        <xdr:cNvCxnSpPr/>
      </xdr:nvCxnSpPr>
      <xdr:spPr>
        <a:xfrm flipV="1">
          <a:off x="22160864" y="13280571"/>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48458</xdr:rowOff>
    </xdr:from>
    <xdr:ext cx="469744" cy="259045"/>
    <xdr:sp macro="" textlink="">
      <xdr:nvSpPr>
        <xdr:cNvPr id="710" name="【消防施設】&#10;一人当たり面積最小値テキスト"/>
        <xdr:cNvSpPr txBox="1"/>
      </xdr:nvSpPr>
      <xdr:spPr>
        <a:xfrm>
          <a:off x="22199600" y="1479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44631</xdr:rowOff>
    </xdr:from>
    <xdr:to>
      <xdr:col>116</xdr:col>
      <xdr:colOff>152400</xdr:colOff>
      <xdr:row>86</xdr:row>
      <xdr:rowOff>44631</xdr:rowOff>
    </xdr:to>
    <xdr:cxnSp macro="">
      <xdr:nvCxnSpPr>
        <xdr:cNvPr id="711" name="直線コネクタ 710"/>
        <xdr:cNvCxnSpPr/>
      </xdr:nvCxnSpPr>
      <xdr:spPr>
        <a:xfrm>
          <a:off x="22072600" y="1478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712" name="【消防施設】&#10;一人当たり面積最大値テキスト"/>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713" name="直線コネクタ 712"/>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77125</xdr:rowOff>
    </xdr:from>
    <xdr:ext cx="469744" cy="259045"/>
    <xdr:sp macro="" textlink="">
      <xdr:nvSpPr>
        <xdr:cNvPr id="714" name="【消防施設】&#10;一人当たり面積平均値テキスト"/>
        <xdr:cNvSpPr txBox="1"/>
      </xdr:nvSpPr>
      <xdr:spPr>
        <a:xfrm>
          <a:off x="22199600" y="1413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54248</xdr:rowOff>
    </xdr:from>
    <xdr:to>
      <xdr:col>116</xdr:col>
      <xdr:colOff>114300</xdr:colOff>
      <xdr:row>83</xdr:row>
      <xdr:rowOff>155848</xdr:rowOff>
    </xdr:to>
    <xdr:sp macro="" textlink="">
      <xdr:nvSpPr>
        <xdr:cNvPr id="715" name="フローチャート: 判断 714"/>
        <xdr:cNvSpPr/>
      </xdr:nvSpPr>
      <xdr:spPr>
        <a:xfrm>
          <a:off x="22110700" y="1428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80373</xdr:rowOff>
    </xdr:from>
    <xdr:to>
      <xdr:col>112</xdr:col>
      <xdr:colOff>38100</xdr:colOff>
      <xdr:row>84</xdr:row>
      <xdr:rowOff>10523</xdr:rowOff>
    </xdr:to>
    <xdr:sp macro="" textlink="">
      <xdr:nvSpPr>
        <xdr:cNvPr id="716" name="フローチャート: 判断 715"/>
        <xdr:cNvSpPr/>
      </xdr:nvSpPr>
      <xdr:spPr>
        <a:xfrm>
          <a:off x="21272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119562</xdr:rowOff>
    </xdr:from>
    <xdr:to>
      <xdr:col>107</xdr:col>
      <xdr:colOff>101600</xdr:colOff>
      <xdr:row>84</xdr:row>
      <xdr:rowOff>49712</xdr:rowOff>
    </xdr:to>
    <xdr:sp macro="" textlink="">
      <xdr:nvSpPr>
        <xdr:cNvPr id="717" name="フローチャート: 判断 716"/>
        <xdr:cNvSpPr/>
      </xdr:nvSpPr>
      <xdr:spPr>
        <a:xfrm>
          <a:off x="20383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718" name="フローチャート: 判断 717"/>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165281</xdr:rowOff>
    </xdr:from>
    <xdr:to>
      <xdr:col>98</xdr:col>
      <xdr:colOff>38100</xdr:colOff>
      <xdr:row>84</xdr:row>
      <xdr:rowOff>95431</xdr:rowOff>
    </xdr:to>
    <xdr:sp macro="" textlink="">
      <xdr:nvSpPr>
        <xdr:cNvPr id="719" name="フローチャート: 判断 718"/>
        <xdr:cNvSpPr/>
      </xdr:nvSpPr>
      <xdr:spPr>
        <a:xfrm>
          <a:off x="186055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116295</xdr:rowOff>
    </xdr:from>
    <xdr:to>
      <xdr:col>116</xdr:col>
      <xdr:colOff>114300</xdr:colOff>
      <xdr:row>84</xdr:row>
      <xdr:rowOff>46445</xdr:rowOff>
    </xdr:to>
    <xdr:sp macro="" textlink="">
      <xdr:nvSpPr>
        <xdr:cNvPr id="725" name="楕円 724"/>
        <xdr:cNvSpPr/>
      </xdr:nvSpPr>
      <xdr:spPr>
        <a:xfrm>
          <a:off x="221107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94722</xdr:rowOff>
    </xdr:from>
    <xdr:ext cx="469744" cy="259045"/>
    <xdr:sp macro="" textlink="">
      <xdr:nvSpPr>
        <xdr:cNvPr id="726" name="【消防施設】&#10;一人当たり面積該当値テキスト"/>
        <xdr:cNvSpPr txBox="1"/>
      </xdr:nvSpPr>
      <xdr:spPr>
        <a:xfrm>
          <a:off x="22199600" y="1432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33020</xdr:rowOff>
    </xdr:from>
    <xdr:to>
      <xdr:col>112</xdr:col>
      <xdr:colOff>38100</xdr:colOff>
      <xdr:row>84</xdr:row>
      <xdr:rowOff>134620</xdr:rowOff>
    </xdr:to>
    <xdr:sp macro="" textlink="">
      <xdr:nvSpPr>
        <xdr:cNvPr id="727" name="楕円 726"/>
        <xdr:cNvSpPr/>
      </xdr:nvSpPr>
      <xdr:spPr>
        <a:xfrm>
          <a:off x="21272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167095</xdr:rowOff>
    </xdr:from>
    <xdr:to>
      <xdr:col>116</xdr:col>
      <xdr:colOff>63500</xdr:colOff>
      <xdr:row>84</xdr:row>
      <xdr:rowOff>83820</xdr:rowOff>
    </xdr:to>
    <xdr:cxnSp macro="">
      <xdr:nvCxnSpPr>
        <xdr:cNvPr id="728" name="直線コネクタ 727"/>
        <xdr:cNvCxnSpPr/>
      </xdr:nvCxnSpPr>
      <xdr:spPr>
        <a:xfrm flipV="1">
          <a:off x="21323300" y="14397445"/>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52614</xdr:rowOff>
    </xdr:from>
    <xdr:to>
      <xdr:col>107</xdr:col>
      <xdr:colOff>101600</xdr:colOff>
      <xdr:row>84</xdr:row>
      <xdr:rowOff>154214</xdr:rowOff>
    </xdr:to>
    <xdr:sp macro="" textlink="">
      <xdr:nvSpPr>
        <xdr:cNvPr id="729" name="楕円 728"/>
        <xdr:cNvSpPr/>
      </xdr:nvSpPr>
      <xdr:spPr>
        <a:xfrm>
          <a:off x="20383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83820</xdr:rowOff>
    </xdr:from>
    <xdr:to>
      <xdr:col>111</xdr:col>
      <xdr:colOff>177800</xdr:colOff>
      <xdr:row>84</xdr:row>
      <xdr:rowOff>103414</xdr:rowOff>
    </xdr:to>
    <xdr:cxnSp macro="">
      <xdr:nvCxnSpPr>
        <xdr:cNvPr id="730" name="直線コネクタ 729"/>
        <xdr:cNvCxnSpPr/>
      </xdr:nvCxnSpPr>
      <xdr:spPr>
        <a:xfrm flipV="1">
          <a:off x="20434300" y="1448562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78739</xdr:rowOff>
    </xdr:from>
    <xdr:to>
      <xdr:col>102</xdr:col>
      <xdr:colOff>165100</xdr:colOff>
      <xdr:row>85</xdr:row>
      <xdr:rowOff>8889</xdr:rowOff>
    </xdr:to>
    <xdr:sp macro="" textlink="">
      <xdr:nvSpPr>
        <xdr:cNvPr id="731" name="楕円 730"/>
        <xdr:cNvSpPr/>
      </xdr:nvSpPr>
      <xdr:spPr>
        <a:xfrm>
          <a:off x="19494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103414</xdr:rowOff>
    </xdr:from>
    <xdr:to>
      <xdr:col>107</xdr:col>
      <xdr:colOff>50800</xdr:colOff>
      <xdr:row>84</xdr:row>
      <xdr:rowOff>129539</xdr:rowOff>
    </xdr:to>
    <xdr:cxnSp macro="">
      <xdr:nvCxnSpPr>
        <xdr:cNvPr id="732" name="直線コネクタ 731"/>
        <xdr:cNvCxnSpPr/>
      </xdr:nvCxnSpPr>
      <xdr:spPr>
        <a:xfrm flipV="1">
          <a:off x="19545300" y="1450521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85271</xdr:rowOff>
    </xdr:from>
    <xdr:to>
      <xdr:col>98</xdr:col>
      <xdr:colOff>38100</xdr:colOff>
      <xdr:row>85</xdr:row>
      <xdr:rowOff>15421</xdr:rowOff>
    </xdr:to>
    <xdr:sp macro="" textlink="">
      <xdr:nvSpPr>
        <xdr:cNvPr id="733" name="楕円 732"/>
        <xdr:cNvSpPr/>
      </xdr:nvSpPr>
      <xdr:spPr>
        <a:xfrm>
          <a:off x="18605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129539</xdr:rowOff>
    </xdr:from>
    <xdr:to>
      <xdr:col>102</xdr:col>
      <xdr:colOff>114300</xdr:colOff>
      <xdr:row>84</xdr:row>
      <xdr:rowOff>136071</xdr:rowOff>
    </xdr:to>
    <xdr:cxnSp macro="">
      <xdr:nvCxnSpPr>
        <xdr:cNvPr id="734" name="直線コネクタ 733"/>
        <xdr:cNvCxnSpPr/>
      </xdr:nvCxnSpPr>
      <xdr:spPr>
        <a:xfrm flipV="1">
          <a:off x="18656300" y="145313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27050</xdr:rowOff>
    </xdr:from>
    <xdr:ext cx="469744" cy="259045"/>
    <xdr:sp macro="" textlink="">
      <xdr:nvSpPr>
        <xdr:cNvPr id="735" name="n_1aveValue【消防施設】&#10;一人当たり面積"/>
        <xdr:cNvSpPr txBox="1"/>
      </xdr:nvSpPr>
      <xdr:spPr>
        <a:xfrm>
          <a:off x="210757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66239</xdr:rowOff>
    </xdr:from>
    <xdr:ext cx="469744" cy="259045"/>
    <xdr:sp macro="" textlink="">
      <xdr:nvSpPr>
        <xdr:cNvPr id="736" name="n_2aveValue【消防施設】&#10;一人当たり面積"/>
        <xdr:cNvSpPr txBox="1"/>
      </xdr:nvSpPr>
      <xdr:spPr>
        <a:xfrm>
          <a:off x="20199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737" name="n_3aveValue【消防施設】&#10;一人当たり面積"/>
        <xdr:cNvSpPr txBox="1"/>
      </xdr:nvSpPr>
      <xdr:spPr>
        <a:xfrm>
          <a:off x="19310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111958</xdr:rowOff>
    </xdr:from>
    <xdr:ext cx="469744" cy="259045"/>
    <xdr:sp macro="" textlink="">
      <xdr:nvSpPr>
        <xdr:cNvPr id="738" name="n_4aveValue【消防施設】&#10;一人当たり面積"/>
        <xdr:cNvSpPr txBox="1"/>
      </xdr:nvSpPr>
      <xdr:spPr>
        <a:xfrm>
          <a:off x="18421427" y="1417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125747</xdr:rowOff>
    </xdr:from>
    <xdr:ext cx="469744" cy="259045"/>
    <xdr:sp macro="" textlink="">
      <xdr:nvSpPr>
        <xdr:cNvPr id="739" name="n_1mainValue【消防施設】&#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145341</xdr:rowOff>
    </xdr:from>
    <xdr:ext cx="469744" cy="259045"/>
    <xdr:sp macro="" textlink="">
      <xdr:nvSpPr>
        <xdr:cNvPr id="740" name="n_2mainValue【消防施設】&#10;一人当たり面積"/>
        <xdr:cNvSpPr txBox="1"/>
      </xdr:nvSpPr>
      <xdr:spPr>
        <a:xfrm>
          <a:off x="201994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xdr:rowOff>
    </xdr:from>
    <xdr:ext cx="469744" cy="259045"/>
    <xdr:sp macro="" textlink="">
      <xdr:nvSpPr>
        <xdr:cNvPr id="741" name="n_3mainValue【消防施設】&#10;一人当たり面積"/>
        <xdr:cNvSpPr txBox="1"/>
      </xdr:nvSpPr>
      <xdr:spPr>
        <a:xfrm>
          <a:off x="19310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6548</xdr:rowOff>
    </xdr:from>
    <xdr:ext cx="469744" cy="259045"/>
    <xdr:sp macro="" textlink="">
      <xdr:nvSpPr>
        <xdr:cNvPr id="742" name="n_4mainValue【消防施設】&#10;一人当たり面積"/>
        <xdr:cNvSpPr txBox="1"/>
      </xdr:nvSpPr>
      <xdr:spPr>
        <a:xfrm>
          <a:off x="18421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4" name="直線コネクタ 7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5" name="テキスト ボックス 7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6" name="直線コネクタ 7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7" name="テキスト ボックス 7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8" name="直線コネクタ 7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9" name="テキスト ボックス 7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0" name="直線コネクタ 7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1" name="テキスト ボックス 7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2" name="直線コネクタ 7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3" name="テキスト ボックス 7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4" name="直線コネクタ 7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5" name="テキスト ボックス 7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72934</xdr:rowOff>
    </xdr:from>
    <xdr:to>
      <xdr:col>85</xdr:col>
      <xdr:colOff>126364</xdr:colOff>
      <xdr:row>107</xdr:row>
      <xdr:rowOff>141514</xdr:rowOff>
    </xdr:to>
    <xdr:cxnSp macro="">
      <xdr:nvCxnSpPr>
        <xdr:cNvPr id="768" name="直線コネクタ 767"/>
        <xdr:cNvCxnSpPr/>
      </xdr:nvCxnSpPr>
      <xdr:spPr>
        <a:xfrm flipV="1">
          <a:off x="16318864" y="1721793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145341</xdr:rowOff>
    </xdr:from>
    <xdr:ext cx="405111" cy="259045"/>
    <xdr:sp macro="" textlink="">
      <xdr:nvSpPr>
        <xdr:cNvPr id="769" name="【庁舎】&#10;有形固定資産減価償却率最小値テキスト"/>
        <xdr:cNvSpPr txBox="1"/>
      </xdr:nvSpPr>
      <xdr:spPr>
        <a:xfrm>
          <a:off x="16357600" y="1849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141514</xdr:rowOff>
    </xdr:from>
    <xdr:to>
      <xdr:col>86</xdr:col>
      <xdr:colOff>25400</xdr:colOff>
      <xdr:row>107</xdr:row>
      <xdr:rowOff>141514</xdr:rowOff>
    </xdr:to>
    <xdr:cxnSp macro="">
      <xdr:nvCxnSpPr>
        <xdr:cNvPr id="770" name="直線コネクタ 769"/>
        <xdr:cNvCxnSpPr/>
      </xdr:nvCxnSpPr>
      <xdr:spPr>
        <a:xfrm>
          <a:off x="16230600" y="1848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19611</xdr:rowOff>
    </xdr:from>
    <xdr:ext cx="340478" cy="259045"/>
    <xdr:sp macro="" textlink="">
      <xdr:nvSpPr>
        <xdr:cNvPr id="771" name="【庁舎】&#10;有形固定資産減価償却率最大値テキスト"/>
        <xdr:cNvSpPr txBox="1"/>
      </xdr:nvSpPr>
      <xdr:spPr>
        <a:xfrm>
          <a:off x="16357600" y="1699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72934</xdr:rowOff>
    </xdr:from>
    <xdr:to>
      <xdr:col>86</xdr:col>
      <xdr:colOff>25400</xdr:colOff>
      <xdr:row>100</xdr:row>
      <xdr:rowOff>72934</xdr:rowOff>
    </xdr:to>
    <xdr:cxnSp macro="">
      <xdr:nvCxnSpPr>
        <xdr:cNvPr id="772" name="直線コネクタ 771"/>
        <xdr:cNvCxnSpPr/>
      </xdr:nvCxnSpPr>
      <xdr:spPr>
        <a:xfrm>
          <a:off x="16230600" y="1721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164209</xdr:rowOff>
    </xdr:from>
    <xdr:ext cx="405111" cy="259045"/>
    <xdr:sp macro="" textlink="">
      <xdr:nvSpPr>
        <xdr:cNvPr id="773" name="【庁舎】&#10;有形固定資産減価償却率平均値テキスト"/>
        <xdr:cNvSpPr txBox="1"/>
      </xdr:nvSpPr>
      <xdr:spPr>
        <a:xfrm>
          <a:off x="16357600" y="17652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774" name="フローチャート: 判断 773"/>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115207</xdr:rowOff>
    </xdr:from>
    <xdr:to>
      <xdr:col>81</xdr:col>
      <xdr:colOff>101600</xdr:colOff>
      <xdr:row>104</xdr:row>
      <xdr:rowOff>45357</xdr:rowOff>
    </xdr:to>
    <xdr:sp macro="" textlink="">
      <xdr:nvSpPr>
        <xdr:cNvPr id="775" name="フローチャート: 判断 774"/>
        <xdr:cNvSpPr/>
      </xdr:nvSpPr>
      <xdr:spPr>
        <a:xfrm>
          <a:off x="15430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165826</xdr:rowOff>
    </xdr:from>
    <xdr:to>
      <xdr:col>76</xdr:col>
      <xdr:colOff>165100</xdr:colOff>
      <xdr:row>104</xdr:row>
      <xdr:rowOff>95976</xdr:rowOff>
    </xdr:to>
    <xdr:sp macro="" textlink="">
      <xdr:nvSpPr>
        <xdr:cNvPr id="776" name="フローチャート: 判断 775"/>
        <xdr:cNvSpPr/>
      </xdr:nvSpPr>
      <xdr:spPr>
        <a:xfrm>
          <a:off x="14541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142966</xdr:rowOff>
    </xdr:from>
    <xdr:to>
      <xdr:col>72</xdr:col>
      <xdr:colOff>38100</xdr:colOff>
      <xdr:row>104</xdr:row>
      <xdr:rowOff>73116</xdr:rowOff>
    </xdr:to>
    <xdr:sp macro="" textlink="">
      <xdr:nvSpPr>
        <xdr:cNvPr id="777" name="フローチャート: 判断 776"/>
        <xdr:cNvSpPr/>
      </xdr:nvSpPr>
      <xdr:spPr>
        <a:xfrm>
          <a:off x="13652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778" name="フローチャート: 判断 777"/>
        <xdr:cNvSpPr/>
      </xdr:nvSpPr>
      <xdr:spPr>
        <a:xfrm>
          <a:off x="12763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53158</xdr:rowOff>
    </xdr:from>
    <xdr:to>
      <xdr:col>85</xdr:col>
      <xdr:colOff>177800</xdr:colOff>
      <xdr:row>106</xdr:row>
      <xdr:rowOff>154758</xdr:rowOff>
    </xdr:to>
    <xdr:sp macro="" textlink="">
      <xdr:nvSpPr>
        <xdr:cNvPr id="784" name="楕円 783"/>
        <xdr:cNvSpPr/>
      </xdr:nvSpPr>
      <xdr:spPr>
        <a:xfrm>
          <a:off x="162687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31585</xdr:rowOff>
    </xdr:from>
    <xdr:ext cx="405111" cy="259045"/>
    <xdr:sp macro="" textlink="">
      <xdr:nvSpPr>
        <xdr:cNvPr id="785" name="【庁舎】&#10;有形固定資産減価償却率該当値テキスト"/>
        <xdr:cNvSpPr txBox="1"/>
      </xdr:nvSpPr>
      <xdr:spPr>
        <a:xfrm>
          <a:off x="16357600"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35198</xdr:rowOff>
    </xdr:from>
    <xdr:to>
      <xdr:col>81</xdr:col>
      <xdr:colOff>101600</xdr:colOff>
      <xdr:row>106</xdr:row>
      <xdr:rowOff>136798</xdr:rowOff>
    </xdr:to>
    <xdr:sp macro="" textlink="">
      <xdr:nvSpPr>
        <xdr:cNvPr id="786" name="楕円 785"/>
        <xdr:cNvSpPr/>
      </xdr:nvSpPr>
      <xdr:spPr>
        <a:xfrm>
          <a:off x="15430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85998</xdr:rowOff>
    </xdr:from>
    <xdr:to>
      <xdr:col>85</xdr:col>
      <xdr:colOff>127000</xdr:colOff>
      <xdr:row>106</xdr:row>
      <xdr:rowOff>103958</xdr:rowOff>
    </xdr:to>
    <xdr:cxnSp macro="">
      <xdr:nvCxnSpPr>
        <xdr:cNvPr id="787" name="直線コネクタ 786"/>
        <xdr:cNvCxnSpPr/>
      </xdr:nvCxnSpPr>
      <xdr:spPr>
        <a:xfrm>
          <a:off x="15481300" y="18259698"/>
          <a:ext cx="8382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17236</xdr:rowOff>
    </xdr:from>
    <xdr:to>
      <xdr:col>76</xdr:col>
      <xdr:colOff>165100</xdr:colOff>
      <xdr:row>106</xdr:row>
      <xdr:rowOff>118836</xdr:rowOff>
    </xdr:to>
    <xdr:sp macro="" textlink="">
      <xdr:nvSpPr>
        <xdr:cNvPr id="788" name="楕円 787"/>
        <xdr:cNvSpPr/>
      </xdr:nvSpPr>
      <xdr:spPr>
        <a:xfrm>
          <a:off x="14541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68036</xdr:rowOff>
    </xdr:from>
    <xdr:to>
      <xdr:col>81</xdr:col>
      <xdr:colOff>50800</xdr:colOff>
      <xdr:row>106</xdr:row>
      <xdr:rowOff>85998</xdr:rowOff>
    </xdr:to>
    <xdr:cxnSp macro="">
      <xdr:nvCxnSpPr>
        <xdr:cNvPr id="789" name="直線コネクタ 788"/>
        <xdr:cNvCxnSpPr/>
      </xdr:nvCxnSpPr>
      <xdr:spPr>
        <a:xfrm>
          <a:off x="14592300" y="18241736"/>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138068</xdr:rowOff>
    </xdr:from>
    <xdr:to>
      <xdr:col>72</xdr:col>
      <xdr:colOff>38100</xdr:colOff>
      <xdr:row>106</xdr:row>
      <xdr:rowOff>68218</xdr:rowOff>
    </xdr:to>
    <xdr:sp macro="" textlink="">
      <xdr:nvSpPr>
        <xdr:cNvPr id="790" name="楕円 789"/>
        <xdr:cNvSpPr/>
      </xdr:nvSpPr>
      <xdr:spPr>
        <a:xfrm>
          <a:off x="13652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17418</xdr:rowOff>
    </xdr:from>
    <xdr:to>
      <xdr:col>76</xdr:col>
      <xdr:colOff>114300</xdr:colOff>
      <xdr:row>106</xdr:row>
      <xdr:rowOff>68036</xdr:rowOff>
    </xdr:to>
    <xdr:cxnSp macro="">
      <xdr:nvCxnSpPr>
        <xdr:cNvPr id="791" name="直線コネクタ 790"/>
        <xdr:cNvCxnSpPr/>
      </xdr:nvCxnSpPr>
      <xdr:spPr>
        <a:xfrm>
          <a:off x="13703300" y="18191118"/>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136434</xdr:rowOff>
    </xdr:from>
    <xdr:to>
      <xdr:col>67</xdr:col>
      <xdr:colOff>101600</xdr:colOff>
      <xdr:row>106</xdr:row>
      <xdr:rowOff>66584</xdr:rowOff>
    </xdr:to>
    <xdr:sp macro="" textlink="">
      <xdr:nvSpPr>
        <xdr:cNvPr id="792" name="楕円 791"/>
        <xdr:cNvSpPr/>
      </xdr:nvSpPr>
      <xdr:spPr>
        <a:xfrm>
          <a:off x="12763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15784</xdr:rowOff>
    </xdr:from>
    <xdr:to>
      <xdr:col>71</xdr:col>
      <xdr:colOff>177800</xdr:colOff>
      <xdr:row>106</xdr:row>
      <xdr:rowOff>17418</xdr:rowOff>
    </xdr:to>
    <xdr:cxnSp macro="">
      <xdr:nvCxnSpPr>
        <xdr:cNvPr id="793" name="直線コネクタ 792"/>
        <xdr:cNvCxnSpPr/>
      </xdr:nvCxnSpPr>
      <xdr:spPr>
        <a:xfrm>
          <a:off x="12814300" y="1818948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61884</xdr:rowOff>
    </xdr:from>
    <xdr:ext cx="405111" cy="259045"/>
    <xdr:sp macro="" textlink="">
      <xdr:nvSpPr>
        <xdr:cNvPr id="794" name="n_1aveValue【庁舎】&#10;有形固定資産減価償却率"/>
        <xdr:cNvSpPr txBox="1"/>
      </xdr:nvSpPr>
      <xdr:spPr>
        <a:xfrm>
          <a:off x="152660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112503</xdr:rowOff>
    </xdr:from>
    <xdr:ext cx="405111" cy="259045"/>
    <xdr:sp macro="" textlink="">
      <xdr:nvSpPr>
        <xdr:cNvPr id="795" name="n_2aveValue【庁舎】&#10;有形固定資産減価償却率"/>
        <xdr:cNvSpPr txBox="1"/>
      </xdr:nvSpPr>
      <xdr:spPr>
        <a:xfrm>
          <a:off x="14389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89643</xdr:rowOff>
    </xdr:from>
    <xdr:ext cx="405111" cy="259045"/>
    <xdr:sp macro="" textlink="">
      <xdr:nvSpPr>
        <xdr:cNvPr id="796" name="n_3aveValue【庁舎】&#10;有形固定資産減価償却率"/>
        <xdr:cNvSpPr txBox="1"/>
      </xdr:nvSpPr>
      <xdr:spPr>
        <a:xfrm>
          <a:off x="13500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153325</xdr:rowOff>
    </xdr:from>
    <xdr:ext cx="405111" cy="259045"/>
    <xdr:sp macro="" textlink="">
      <xdr:nvSpPr>
        <xdr:cNvPr id="797" name="n_4aveValue【庁舎】&#10;有形固定資産減価償却率"/>
        <xdr:cNvSpPr txBox="1"/>
      </xdr:nvSpPr>
      <xdr:spPr>
        <a:xfrm>
          <a:off x="12611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127925</xdr:rowOff>
    </xdr:from>
    <xdr:ext cx="405111" cy="259045"/>
    <xdr:sp macro="" textlink="">
      <xdr:nvSpPr>
        <xdr:cNvPr id="798" name="n_1mainValue【庁舎】&#10;有形固定資産減価償却率"/>
        <xdr:cNvSpPr txBox="1"/>
      </xdr:nvSpPr>
      <xdr:spPr>
        <a:xfrm>
          <a:off x="152660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109963</xdr:rowOff>
    </xdr:from>
    <xdr:ext cx="405111" cy="259045"/>
    <xdr:sp macro="" textlink="">
      <xdr:nvSpPr>
        <xdr:cNvPr id="799" name="n_2mainValue【庁舎】&#10;有形固定資産減価償却率"/>
        <xdr:cNvSpPr txBox="1"/>
      </xdr:nvSpPr>
      <xdr:spPr>
        <a:xfrm>
          <a:off x="14389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59345</xdr:rowOff>
    </xdr:from>
    <xdr:ext cx="405111" cy="259045"/>
    <xdr:sp macro="" textlink="">
      <xdr:nvSpPr>
        <xdr:cNvPr id="800" name="n_3mainValue【庁舎】&#10;有形固定資産減価償却率"/>
        <xdr:cNvSpPr txBox="1"/>
      </xdr:nvSpPr>
      <xdr:spPr>
        <a:xfrm>
          <a:off x="135007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57711</xdr:rowOff>
    </xdr:from>
    <xdr:ext cx="405111" cy="259045"/>
    <xdr:sp macro="" textlink="">
      <xdr:nvSpPr>
        <xdr:cNvPr id="801" name="n_4mainValue【庁舎】&#10;有形固定資産減価償却率"/>
        <xdr:cNvSpPr txBox="1"/>
      </xdr:nvSpPr>
      <xdr:spPr>
        <a:xfrm>
          <a:off x="12611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2" name="直線コネクタ 8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3" name="テキスト ボックス 8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4" name="直線コネクタ 8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5" name="テキスト ボックス 8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6" name="直線コネクタ 8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7" name="テキスト ボックス 8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8" name="直線コネクタ 8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9" name="テキスト ボックス 8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0" name="直線コネクタ 8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1" name="テキスト ボックス 8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2" name="直線コネクタ 8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3" name="テキスト ボックス 8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134438</xdr:rowOff>
    </xdr:from>
    <xdr:to>
      <xdr:col>116</xdr:col>
      <xdr:colOff>62864</xdr:colOff>
      <xdr:row>108</xdr:row>
      <xdr:rowOff>40277</xdr:rowOff>
    </xdr:to>
    <xdr:cxnSp macro="">
      <xdr:nvCxnSpPr>
        <xdr:cNvPr id="827" name="直線コネクタ 826"/>
        <xdr:cNvCxnSpPr/>
      </xdr:nvCxnSpPr>
      <xdr:spPr>
        <a:xfrm flipV="1">
          <a:off x="22160864" y="17107988"/>
          <a:ext cx="0" cy="1448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44104</xdr:rowOff>
    </xdr:from>
    <xdr:ext cx="469744" cy="259045"/>
    <xdr:sp macro="" textlink="">
      <xdr:nvSpPr>
        <xdr:cNvPr id="828" name="【庁舎】&#10;一人当たり面積最小値テキスト"/>
        <xdr:cNvSpPr txBox="1"/>
      </xdr:nvSpPr>
      <xdr:spPr>
        <a:xfrm>
          <a:off x="22199600" y="1856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40277</xdr:rowOff>
    </xdr:from>
    <xdr:to>
      <xdr:col>116</xdr:col>
      <xdr:colOff>152400</xdr:colOff>
      <xdr:row>108</xdr:row>
      <xdr:rowOff>40277</xdr:rowOff>
    </xdr:to>
    <xdr:cxnSp macro="">
      <xdr:nvCxnSpPr>
        <xdr:cNvPr id="829" name="直線コネクタ 828"/>
        <xdr:cNvCxnSpPr/>
      </xdr:nvCxnSpPr>
      <xdr:spPr>
        <a:xfrm>
          <a:off x="22072600" y="1855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81115</xdr:rowOff>
    </xdr:from>
    <xdr:ext cx="469744" cy="259045"/>
    <xdr:sp macro="" textlink="">
      <xdr:nvSpPr>
        <xdr:cNvPr id="830" name="【庁舎】&#10;一人当たり面積最大値テキスト"/>
        <xdr:cNvSpPr txBox="1"/>
      </xdr:nvSpPr>
      <xdr:spPr>
        <a:xfrm>
          <a:off x="22199600" y="1688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134438</xdr:rowOff>
    </xdr:from>
    <xdr:to>
      <xdr:col>116</xdr:col>
      <xdr:colOff>152400</xdr:colOff>
      <xdr:row>99</xdr:row>
      <xdr:rowOff>134438</xdr:rowOff>
    </xdr:to>
    <xdr:cxnSp macro="">
      <xdr:nvCxnSpPr>
        <xdr:cNvPr id="831" name="直線コネクタ 830"/>
        <xdr:cNvCxnSpPr/>
      </xdr:nvCxnSpPr>
      <xdr:spPr>
        <a:xfrm>
          <a:off x="22072600" y="1710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101616</xdr:rowOff>
    </xdr:from>
    <xdr:ext cx="469744" cy="259045"/>
    <xdr:sp macro="" textlink="">
      <xdr:nvSpPr>
        <xdr:cNvPr id="832" name="【庁舎】&#10;一人当たり面積平均値テキスト"/>
        <xdr:cNvSpPr txBox="1"/>
      </xdr:nvSpPr>
      <xdr:spPr>
        <a:xfrm>
          <a:off x="22199600" y="18103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78739</xdr:rowOff>
    </xdr:from>
    <xdr:to>
      <xdr:col>116</xdr:col>
      <xdr:colOff>114300</xdr:colOff>
      <xdr:row>107</xdr:row>
      <xdr:rowOff>8889</xdr:rowOff>
    </xdr:to>
    <xdr:sp macro="" textlink="">
      <xdr:nvSpPr>
        <xdr:cNvPr id="833" name="フローチャート: 判断 832"/>
        <xdr:cNvSpPr/>
      </xdr:nvSpPr>
      <xdr:spPr>
        <a:xfrm>
          <a:off x="221107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834" name="フローチャート: 判断 833"/>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35" name="フローチャート: 判断 834"/>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836" name="フローチャート: 判断 835"/>
        <xdr:cNvSpPr/>
      </xdr:nvSpPr>
      <xdr:spPr>
        <a:xfrm>
          <a:off x="19494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144055</xdr:rowOff>
    </xdr:from>
    <xdr:to>
      <xdr:col>98</xdr:col>
      <xdr:colOff>38100</xdr:colOff>
      <xdr:row>107</xdr:row>
      <xdr:rowOff>74205</xdr:rowOff>
    </xdr:to>
    <xdr:sp macro="" textlink="">
      <xdr:nvSpPr>
        <xdr:cNvPr id="837" name="フローチャート: 判断 836"/>
        <xdr:cNvSpPr/>
      </xdr:nvSpPr>
      <xdr:spPr>
        <a:xfrm>
          <a:off x="18605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22679</xdr:rowOff>
    </xdr:from>
    <xdr:to>
      <xdr:col>116</xdr:col>
      <xdr:colOff>114300</xdr:colOff>
      <xdr:row>107</xdr:row>
      <xdr:rowOff>124279</xdr:rowOff>
    </xdr:to>
    <xdr:sp macro="" textlink="">
      <xdr:nvSpPr>
        <xdr:cNvPr id="843" name="楕円 842"/>
        <xdr:cNvSpPr/>
      </xdr:nvSpPr>
      <xdr:spPr>
        <a:xfrm>
          <a:off x="22110700" y="1836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1106</xdr:rowOff>
    </xdr:from>
    <xdr:ext cx="469744" cy="259045"/>
    <xdr:sp macro="" textlink="">
      <xdr:nvSpPr>
        <xdr:cNvPr id="844" name="【庁舎】&#10;一人当たり面積該当値テキスト"/>
        <xdr:cNvSpPr txBox="1"/>
      </xdr:nvSpPr>
      <xdr:spPr>
        <a:xfrm>
          <a:off x="22199600" y="1834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28121</xdr:rowOff>
    </xdr:from>
    <xdr:to>
      <xdr:col>112</xdr:col>
      <xdr:colOff>38100</xdr:colOff>
      <xdr:row>107</xdr:row>
      <xdr:rowOff>129721</xdr:rowOff>
    </xdr:to>
    <xdr:sp macro="" textlink="">
      <xdr:nvSpPr>
        <xdr:cNvPr id="845" name="楕円 844"/>
        <xdr:cNvSpPr/>
      </xdr:nvSpPr>
      <xdr:spPr>
        <a:xfrm>
          <a:off x="21272500" y="1837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73479</xdr:rowOff>
    </xdr:from>
    <xdr:to>
      <xdr:col>116</xdr:col>
      <xdr:colOff>63500</xdr:colOff>
      <xdr:row>107</xdr:row>
      <xdr:rowOff>78921</xdr:rowOff>
    </xdr:to>
    <xdr:cxnSp macro="">
      <xdr:nvCxnSpPr>
        <xdr:cNvPr id="846" name="直線コネクタ 845"/>
        <xdr:cNvCxnSpPr/>
      </xdr:nvCxnSpPr>
      <xdr:spPr>
        <a:xfrm flipV="1">
          <a:off x="21323300" y="18418629"/>
          <a:ext cx="8382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32476</xdr:rowOff>
    </xdr:from>
    <xdr:to>
      <xdr:col>107</xdr:col>
      <xdr:colOff>101600</xdr:colOff>
      <xdr:row>107</xdr:row>
      <xdr:rowOff>134076</xdr:rowOff>
    </xdr:to>
    <xdr:sp macro="" textlink="">
      <xdr:nvSpPr>
        <xdr:cNvPr id="847" name="楕円 846"/>
        <xdr:cNvSpPr/>
      </xdr:nvSpPr>
      <xdr:spPr>
        <a:xfrm>
          <a:off x="20383500" y="1837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78921</xdr:rowOff>
    </xdr:from>
    <xdr:to>
      <xdr:col>111</xdr:col>
      <xdr:colOff>177800</xdr:colOff>
      <xdr:row>107</xdr:row>
      <xdr:rowOff>83276</xdr:rowOff>
    </xdr:to>
    <xdr:cxnSp macro="">
      <xdr:nvCxnSpPr>
        <xdr:cNvPr id="848" name="直線コネクタ 847"/>
        <xdr:cNvCxnSpPr/>
      </xdr:nvCxnSpPr>
      <xdr:spPr>
        <a:xfrm flipV="1">
          <a:off x="20434300" y="1842407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37919</xdr:rowOff>
    </xdr:from>
    <xdr:to>
      <xdr:col>102</xdr:col>
      <xdr:colOff>165100</xdr:colOff>
      <xdr:row>107</xdr:row>
      <xdr:rowOff>139519</xdr:rowOff>
    </xdr:to>
    <xdr:sp macro="" textlink="">
      <xdr:nvSpPr>
        <xdr:cNvPr id="849" name="楕円 848"/>
        <xdr:cNvSpPr/>
      </xdr:nvSpPr>
      <xdr:spPr>
        <a:xfrm>
          <a:off x="19494500" y="183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83276</xdr:rowOff>
    </xdr:from>
    <xdr:to>
      <xdr:col>107</xdr:col>
      <xdr:colOff>50800</xdr:colOff>
      <xdr:row>107</xdr:row>
      <xdr:rowOff>88719</xdr:rowOff>
    </xdr:to>
    <xdr:cxnSp macro="">
      <xdr:nvCxnSpPr>
        <xdr:cNvPr id="850" name="直線コネクタ 849"/>
        <xdr:cNvCxnSpPr/>
      </xdr:nvCxnSpPr>
      <xdr:spPr>
        <a:xfrm flipV="1">
          <a:off x="19545300" y="18428426"/>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47716</xdr:rowOff>
    </xdr:from>
    <xdr:to>
      <xdr:col>98</xdr:col>
      <xdr:colOff>38100</xdr:colOff>
      <xdr:row>107</xdr:row>
      <xdr:rowOff>149316</xdr:rowOff>
    </xdr:to>
    <xdr:sp macro="" textlink="">
      <xdr:nvSpPr>
        <xdr:cNvPr id="851" name="楕円 850"/>
        <xdr:cNvSpPr/>
      </xdr:nvSpPr>
      <xdr:spPr>
        <a:xfrm>
          <a:off x="18605500" y="1839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88719</xdr:rowOff>
    </xdr:from>
    <xdr:to>
      <xdr:col>102</xdr:col>
      <xdr:colOff>114300</xdr:colOff>
      <xdr:row>107</xdr:row>
      <xdr:rowOff>98516</xdr:rowOff>
    </xdr:to>
    <xdr:cxnSp macro="">
      <xdr:nvCxnSpPr>
        <xdr:cNvPr id="852" name="直線コネクタ 851"/>
        <xdr:cNvCxnSpPr/>
      </xdr:nvCxnSpPr>
      <xdr:spPr>
        <a:xfrm flipV="1">
          <a:off x="18656300" y="184338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853"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854" name="n_2aveValue【庁舎】&#10;一人当たり面積"/>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8000</xdr:rowOff>
    </xdr:from>
    <xdr:ext cx="469744" cy="259045"/>
    <xdr:sp macro="" textlink="">
      <xdr:nvSpPr>
        <xdr:cNvPr id="855" name="n_3aveValue【庁舎】&#10;一人当たり面積"/>
        <xdr:cNvSpPr txBox="1"/>
      </xdr:nvSpPr>
      <xdr:spPr>
        <a:xfrm>
          <a:off x="19310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90732</xdr:rowOff>
    </xdr:from>
    <xdr:ext cx="469744" cy="259045"/>
    <xdr:sp macro="" textlink="">
      <xdr:nvSpPr>
        <xdr:cNvPr id="856" name="n_4aveValue【庁舎】&#10;一人当たり面積"/>
        <xdr:cNvSpPr txBox="1"/>
      </xdr:nvSpPr>
      <xdr:spPr>
        <a:xfrm>
          <a:off x="18421427" y="180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120848</xdr:rowOff>
    </xdr:from>
    <xdr:ext cx="469744" cy="259045"/>
    <xdr:sp macro="" textlink="">
      <xdr:nvSpPr>
        <xdr:cNvPr id="857" name="n_1mainValue【庁舎】&#10;一人当たり面積"/>
        <xdr:cNvSpPr txBox="1"/>
      </xdr:nvSpPr>
      <xdr:spPr>
        <a:xfrm>
          <a:off x="21075727" y="1846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125203</xdr:rowOff>
    </xdr:from>
    <xdr:ext cx="469744" cy="259045"/>
    <xdr:sp macro="" textlink="">
      <xdr:nvSpPr>
        <xdr:cNvPr id="858" name="n_2mainValue【庁舎】&#10;一人当たり面積"/>
        <xdr:cNvSpPr txBox="1"/>
      </xdr:nvSpPr>
      <xdr:spPr>
        <a:xfrm>
          <a:off x="20199427" y="1847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130646</xdr:rowOff>
    </xdr:from>
    <xdr:ext cx="469744" cy="259045"/>
    <xdr:sp macro="" textlink="">
      <xdr:nvSpPr>
        <xdr:cNvPr id="859" name="n_3mainValue【庁舎】&#10;一人当たり面積"/>
        <xdr:cNvSpPr txBox="1"/>
      </xdr:nvSpPr>
      <xdr:spPr>
        <a:xfrm>
          <a:off x="19310427" y="1847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140443</xdr:rowOff>
    </xdr:from>
    <xdr:ext cx="469744" cy="259045"/>
    <xdr:sp macro="" textlink="">
      <xdr:nvSpPr>
        <xdr:cNvPr id="860" name="n_4mainValue【庁舎】&#10;一人当たり面積"/>
        <xdr:cNvSpPr txBox="1"/>
      </xdr:nvSpPr>
      <xdr:spPr>
        <a:xfrm>
          <a:off x="18421427" y="1848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は，ほとんどの類型で類似団体平均を上回っている。体育館，福祉施設，市民会館等，合併前からそれぞれの町において整備されていた施設で老朽化が進んでおり減価償却率を上げている。</a:t>
          </a:r>
        </a:p>
        <a:p>
          <a:r>
            <a:rPr kumimoji="1" lang="ja-JP" altLang="en-US" sz="1300">
              <a:latin typeface="ＭＳ Ｐゴシック" panose="020B0600070205080204" pitchFamily="50" charset="-128"/>
              <a:ea typeface="ＭＳ Ｐゴシック" panose="020B0600070205080204" pitchFamily="50" charset="-128"/>
            </a:rPr>
            <a:t>　図書館については平成になってから整備されており比較的新しく類似団体平均を下回っている。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１人当たりの面積については，体育館・プール，福祉施設において類似団体と比較した場合に大きく下回っている。</a:t>
          </a:r>
        </a:p>
        <a:p>
          <a:r>
            <a:rPr kumimoji="1" lang="ja-JP" altLang="en-US" sz="1300">
              <a:latin typeface="ＭＳ Ｐゴシック" panose="020B0600070205080204" pitchFamily="50" charset="-128"/>
              <a:ea typeface="ＭＳ Ｐゴシック" panose="020B0600070205080204" pitchFamily="50" charset="-128"/>
            </a:rPr>
            <a:t>　今後，公共施設等総合管理計画に基づき，施設の機能や役割を考慮し，利用状況や収支状況を把握した上で，統合や廃止等を含めた検討が必要である。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34,777
34,366
357.91
23,222,856
22,774,717
408,679
12,345,685
20,626,201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eiryo UI" panose="020B0604030504040204" pitchFamily="50" charset="-128"/>
              <a:ea typeface="Meiryo UI" panose="020B0604030504040204" pitchFamily="50" charset="-128"/>
            </a:rPr>
            <a:t>昨年度と同水準で，類似団体平均を下回っている状況である。本市は，農業を基幹産業としているが，人口減少や高齢化等から大幅な収益の増加は見込めず財政基盤は弱いことから，南九州市行政改革大綱等の長期計画に基づく組織機構の見直し，新たな南九州市定員適正化計画に基づく職員数及び人件費の抑制により歳出抑制を図るとともに，補助金，使用料等の見直しを進めることで歳入確保に努める。</a:t>
          </a:r>
        </a:p>
        <a:p>
          <a:endParaRPr kumimoji="1" lang="ja-JP" altLang="en-US" sz="1300">
            <a:latin typeface="Meiryo UI" panose="020B0604030504040204" pitchFamily="50" charset="-128"/>
            <a:ea typeface="Meiryo UI" panose="020B060403050404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115358</xdr:rowOff>
    </xdr:to>
    <xdr:cxnSp macro="">
      <xdr:nvCxnSpPr>
        <xdr:cNvPr id="69" name="直線コネクタ 68"/>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131885</xdr:rowOff>
    </xdr:from>
    <xdr:ext cx="762000" cy="259045"/>
    <xdr:sp macro="" textlink="">
      <xdr:nvSpPr>
        <xdr:cNvPr id="70"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71" name="フローチャート: 判断 70"/>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135467</xdr:rowOff>
    </xdr:to>
    <xdr:cxnSp macro="">
      <xdr:nvCxnSpPr>
        <xdr:cNvPr id="72" name="直線コネクタ 71"/>
        <xdr:cNvCxnSpPr/>
      </xdr:nvCxnSpPr>
      <xdr:spPr>
        <a:xfrm flipV="1">
          <a:off x="3225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5" name="直線コネクタ 74"/>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155575</xdr:rowOff>
    </xdr:to>
    <xdr:cxnSp macro="">
      <xdr:nvCxnSpPr>
        <xdr:cNvPr id="78" name="直線コネクタ 77"/>
        <xdr:cNvCxnSpPr/>
      </xdr:nvCxnSpPr>
      <xdr:spPr>
        <a:xfrm flipV="1">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eiryo UI" panose="020B0604030504040204" pitchFamily="50" charset="-128"/>
              <a:ea typeface="Meiryo UI" panose="020B0604030504040204" pitchFamily="50" charset="-128"/>
            </a:rPr>
            <a:t>　前年度に対し，歳入の経常一般財源と臨時財政対策債を合わせた額が</a:t>
          </a:r>
          <a:r>
            <a:rPr kumimoji="1" lang="en-US" altLang="ja-JP" sz="1100">
              <a:latin typeface="Meiryo UI" panose="020B0604030504040204" pitchFamily="50" charset="-128"/>
              <a:ea typeface="Meiryo UI" panose="020B0604030504040204" pitchFamily="50" charset="-128"/>
            </a:rPr>
            <a:t>333</a:t>
          </a:r>
          <a:r>
            <a:rPr kumimoji="1" lang="ja-JP" altLang="en-US" sz="1100">
              <a:latin typeface="Meiryo UI" panose="020B0604030504040204" pitchFamily="50" charset="-128"/>
              <a:ea typeface="Meiryo UI" panose="020B0604030504040204" pitchFamily="50" charset="-128"/>
            </a:rPr>
            <a:t>百万円の減（普通交付税▲</a:t>
          </a:r>
          <a:r>
            <a:rPr kumimoji="1" lang="en-US" altLang="ja-JP" sz="1100">
              <a:latin typeface="Meiryo UI" panose="020B0604030504040204" pitchFamily="50" charset="-128"/>
              <a:ea typeface="Meiryo UI" panose="020B0604030504040204" pitchFamily="50" charset="-128"/>
            </a:rPr>
            <a:t>70</a:t>
          </a:r>
          <a:r>
            <a:rPr kumimoji="1" lang="ja-JP" altLang="en-US" sz="1100">
              <a:latin typeface="Meiryo UI" panose="020B0604030504040204" pitchFamily="50" charset="-128"/>
              <a:ea typeface="Meiryo UI" panose="020B0604030504040204" pitchFamily="50" charset="-128"/>
            </a:rPr>
            <a:t>百万円，地方消費税交付金▲</a:t>
          </a:r>
          <a:r>
            <a:rPr kumimoji="1" lang="en-US" altLang="ja-JP" sz="1100">
              <a:latin typeface="Meiryo UI" panose="020B0604030504040204" pitchFamily="50" charset="-128"/>
              <a:ea typeface="Meiryo UI" panose="020B0604030504040204" pitchFamily="50" charset="-128"/>
            </a:rPr>
            <a:t>40</a:t>
          </a:r>
          <a:r>
            <a:rPr kumimoji="1" lang="ja-JP" altLang="en-US" sz="1100">
              <a:latin typeface="Meiryo UI" panose="020B0604030504040204" pitchFamily="50" charset="-128"/>
              <a:ea typeface="Meiryo UI" panose="020B0604030504040204" pitchFamily="50" charset="-128"/>
            </a:rPr>
            <a:t>百万円，臨財債▲</a:t>
          </a:r>
          <a:r>
            <a:rPr kumimoji="1" lang="en-US" altLang="ja-JP" sz="1100">
              <a:latin typeface="Meiryo UI" panose="020B0604030504040204" pitchFamily="50" charset="-128"/>
              <a:ea typeface="Meiryo UI" panose="020B0604030504040204" pitchFamily="50" charset="-128"/>
            </a:rPr>
            <a:t>125</a:t>
          </a:r>
          <a:r>
            <a:rPr kumimoji="1" lang="ja-JP" altLang="en-US" sz="1100">
              <a:latin typeface="Meiryo UI" panose="020B0604030504040204" pitchFamily="50" charset="-128"/>
              <a:ea typeface="Meiryo UI" panose="020B0604030504040204" pitchFamily="50" charset="-128"/>
            </a:rPr>
            <a:t>百万円　等）となり，公債費，物件費，維持補修費では前年度を下回る経常収支比率となったが，認定こども園施設型給付費，生活保護費など扶助費等の増加により，総体的に高い水準となった。今後は，普通交付税が一本算定となり，経常一般財源の減少が見込まれるなか，一般財源の枠配分方式の予算編成を継続するとともに，補助費及び扶助費（市単独分）など経常経費の節減と市税の収納率の向上など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118618</xdr:rowOff>
    </xdr:to>
    <xdr:cxnSp macro="">
      <xdr:nvCxnSpPr>
        <xdr:cNvPr id="125" name="直線コネクタ 124"/>
        <xdr:cNvCxnSpPr/>
      </xdr:nvCxnSpPr>
      <xdr:spPr>
        <a:xfrm flipV="1">
          <a:off x="4953000" y="997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26"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27" name="直線コネクタ 126"/>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8"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9" name="直線コネクタ 128"/>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44196</xdr:rowOff>
    </xdr:from>
    <xdr:to>
      <xdr:col>23</xdr:col>
      <xdr:colOff>133350</xdr:colOff>
      <xdr:row>64</xdr:row>
      <xdr:rowOff>44196</xdr:rowOff>
    </xdr:to>
    <xdr:cxnSp macro="">
      <xdr:nvCxnSpPr>
        <xdr:cNvPr id="130" name="直線コネクタ 129"/>
        <xdr:cNvCxnSpPr/>
      </xdr:nvCxnSpPr>
      <xdr:spPr>
        <a:xfrm>
          <a:off x="4114800" y="110169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121175</xdr:rowOff>
    </xdr:from>
    <xdr:ext cx="762000" cy="259045"/>
    <xdr:sp macro="" textlink="">
      <xdr:nvSpPr>
        <xdr:cNvPr id="131" name="財政構造の弾力性平均値テキスト"/>
        <xdr:cNvSpPr txBox="1"/>
      </xdr:nvSpPr>
      <xdr:spPr>
        <a:xfrm>
          <a:off x="5041900" y="1057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32" name="フローチャート: 判断 131"/>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64</xdr:row>
      <xdr:rowOff>44196</xdr:rowOff>
    </xdr:to>
    <xdr:cxnSp macro="">
      <xdr:nvCxnSpPr>
        <xdr:cNvPr id="133" name="直線コネクタ 132"/>
        <xdr:cNvCxnSpPr/>
      </xdr:nvCxnSpPr>
      <xdr:spPr>
        <a:xfrm>
          <a:off x="3225800" y="109880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34" name="フローチャート: 判断 133"/>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5" name="テキスト ボックス 134"/>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64</xdr:row>
      <xdr:rowOff>53848</xdr:rowOff>
    </xdr:to>
    <xdr:cxnSp macro="">
      <xdr:nvCxnSpPr>
        <xdr:cNvPr id="136" name="直線コネクタ 135"/>
        <xdr:cNvCxnSpPr/>
      </xdr:nvCxnSpPr>
      <xdr:spPr>
        <a:xfrm flipV="1">
          <a:off x="2336800" y="1098804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73406</xdr:rowOff>
    </xdr:from>
    <xdr:to>
      <xdr:col>15</xdr:col>
      <xdr:colOff>133350</xdr:colOff>
      <xdr:row>62</xdr:row>
      <xdr:rowOff>3556</xdr:rowOff>
    </xdr:to>
    <xdr:sp macro="" textlink="">
      <xdr:nvSpPr>
        <xdr:cNvPr id="137" name="フローチャート: 判断 136"/>
        <xdr:cNvSpPr/>
      </xdr:nvSpPr>
      <xdr:spPr>
        <a:xfrm>
          <a:off x="3175000" y="105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13733</xdr:rowOff>
    </xdr:from>
    <xdr:ext cx="762000" cy="259045"/>
    <xdr:sp macro="" textlink="">
      <xdr:nvSpPr>
        <xdr:cNvPr id="138" name="テキスト ボックス 137"/>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1016</xdr:rowOff>
    </xdr:from>
    <xdr:to>
      <xdr:col>11</xdr:col>
      <xdr:colOff>31750</xdr:colOff>
      <xdr:row>64</xdr:row>
      <xdr:rowOff>53848</xdr:rowOff>
    </xdr:to>
    <xdr:cxnSp macro="">
      <xdr:nvCxnSpPr>
        <xdr:cNvPr id="139" name="直線コネクタ 138"/>
        <xdr:cNvCxnSpPr/>
      </xdr:nvCxnSpPr>
      <xdr:spPr>
        <a:xfrm>
          <a:off x="1447800" y="10630916"/>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109728</xdr:rowOff>
    </xdr:from>
    <xdr:to>
      <xdr:col>11</xdr:col>
      <xdr:colOff>82550</xdr:colOff>
      <xdr:row>61</xdr:row>
      <xdr:rowOff>39878</xdr:rowOff>
    </xdr:to>
    <xdr:sp macro="" textlink="">
      <xdr:nvSpPr>
        <xdr:cNvPr id="140" name="フローチャート: 判断 139"/>
        <xdr:cNvSpPr/>
      </xdr:nvSpPr>
      <xdr:spPr>
        <a:xfrm>
          <a:off x="2286000" y="103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50055</xdr:rowOff>
    </xdr:from>
    <xdr:ext cx="762000" cy="259045"/>
    <xdr:sp macro="" textlink="">
      <xdr:nvSpPr>
        <xdr:cNvPr id="141" name="テキスト ボックス 140"/>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117094</xdr:rowOff>
    </xdr:from>
    <xdr:to>
      <xdr:col>7</xdr:col>
      <xdr:colOff>31750</xdr:colOff>
      <xdr:row>60</xdr:row>
      <xdr:rowOff>47244</xdr:rowOff>
    </xdr:to>
    <xdr:sp macro="" textlink="">
      <xdr:nvSpPr>
        <xdr:cNvPr id="142" name="フローチャート: 判断 141"/>
        <xdr:cNvSpPr/>
      </xdr:nvSpPr>
      <xdr:spPr>
        <a:xfrm>
          <a:off x="1397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57421</xdr:rowOff>
    </xdr:from>
    <xdr:ext cx="762000" cy="259045"/>
    <xdr:sp macro="" textlink="">
      <xdr:nvSpPr>
        <xdr:cNvPr id="143" name="テキスト ボックス 142"/>
        <xdr:cNvSpPr txBox="1"/>
      </xdr:nvSpPr>
      <xdr:spPr>
        <a:xfrm>
          <a:off x="1066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49" name="楕円 148"/>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50" name="財政構造の弾力性該当値テキスト"/>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164846</xdr:rowOff>
    </xdr:from>
    <xdr:to>
      <xdr:col>19</xdr:col>
      <xdr:colOff>184150</xdr:colOff>
      <xdr:row>64</xdr:row>
      <xdr:rowOff>94996</xdr:rowOff>
    </xdr:to>
    <xdr:sp macro="" textlink="">
      <xdr:nvSpPr>
        <xdr:cNvPr id="151" name="楕円 150"/>
        <xdr:cNvSpPr/>
      </xdr:nvSpPr>
      <xdr:spPr>
        <a:xfrm>
          <a:off x="4064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52" name="テキスト ボックス 151"/>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3" name="楕円 152"/>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54" name="テキスト ボックス 153"/>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5" name="楕円 154"/>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89425</xdr:rowOff>
    </xdr:from>
    <xdr:ext cx="762000" cy="259045"/>
    <xdr:sp macro="" textlink="">
      <xdr:nvSpPr>
        <xdr:cNvPr id="156" name="テキスト ボックス 155"/>
        <xdr:cNvSpPr txBox="1"/>
      </xdr:nvSpPr>
      <xdr:spPr>
        <a:xfrm>
          <a:off x="1955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121666</xdr:rowOff>
    </xdr:from>
    <xdr:to>
      <xdr:col>7</xdr:col>
      <xdr:colOff>31750</xdr:colOff>
      <xdr:row>62</xdr:row>
      <xdr:rowOff>51816</xdr:rowOff>
    </xdr:to>
    <xdr:sp macro="" textlink="">
      <xdr:nvSpPr>
        <xdr:cNvPr id="157" name="楕円 156"/>
        <xdr:cNvSpPr/>
      </xdr:nvSpPr>
      <xdr:spPr>
        <a:xfrm>
          <a:off x="1397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36593</xdr:rowOff>
    </xdr:from>
    <xdr:ext cx="762000" cy="259045"/>
    <xdr:sp macro="" textlink="">
      <xdr:nvSpPr>
        <xdr:cNvPr id="158" name="テキスト ボックス 157"/>
        <xdr:cNvSpPr txBox="1"/>
      </xdr:nvSpPr>
      <xdr:spPr>
        <a:xfrm>
          <a:off x="1066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[195,157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eiryo UI" panose="020B0604030504040204" pitchFamily="50" charset="-128"/>
              <a:ea typeface="Meiryo UI" panose="020B0604030504040204" pitchFamily="50" charset="-128"/>
              <a:cs typeface="+mn-cs"/>
            </a:rPr>
            <a:t>南九州市第３次定員適正化計画（平成</a:t>
          </a:r>
          <a:r>
            <a:rPr kumimoji="1" lang="en-US" altLang="ja-JP" sz="1000">
              <a:solidFill>
                <a:schemeClr val="dk1"/>
              </a:solidFill>
              <a:effectLst/>
              <a:latin typeface="Meiryo UI" panose="020B0604030504040204" pitchFamily="50" charset="-128"/>
              <a:ea typeface="Meiryo UI" panose="020B0604030504040204" pitchFamily="50" charset="-128"/>
              <a:cs typeface="+mn-cs"/>
            </a:rPr>
            <a:t>30</a:t>
          </a:r>
          <a:r>
            <a:rPr kumimoji="1" lang="ja-JP" altLang="ja-JP" sz="1000">
              <a:solidFill>
                <a:schemeClr val="dk1"/>
              </a:solidFill>
              <a:effectLst/>
              <a:latin typeface="Meiryo UI" panose="020B0604030504040204" pitchFamily="50" charset="-128"/>
              <a:ea typeface="Meiryo UI" panose="020B0604030504040204" pitchFamily="50" charset="-128"/>
              <a:cs typeface="+mn-cs"/>
            </a:rPr>
            <a:t>年２月策定）に基づき，本庁方式への移行や社会情勢，人口動態等を勘案し，組織再編，定年延長制度の導入等を考慮しながら緩やかに職員数の削減</a:t>
          </a:r>
          <a:r>
            <a:rPr kumimoji="1" lang="ja-JP" altLang="en-US" sz="1000">
              <a:solidFill>
                <a:schemeClr val="dk1"/>
              </a:solidFill>
              <a:effectLst/>
              <a:latin typeface="Meiryo UI" panose="020B0604030504040204" pitchFamily="50" charset="-128"/>
              <a:ea typeface="Meiryo UI" panose="020B0604030504040204" pitchFamily="50" charset="-128"/>
              <a:cs typeface="+mn-cs"/>
            </a:rPr>
            <a:t>がなされているが，市の基幹産業である農業関連部署への職員配置数が多いことや，総合支所方式と分庁支所方式を組み合わせた方式を採用していることが人件費が高い要因となっている。</a:t>
          </a:r>
          <a:endParaRPr kumimoji="1" lang="en-US" altLang="ja-JP" sz="1000">
            <a:solidFill>
              <a:schemeClr val="dk1"/>
            </a:solidFill>
            <a:effectLst/>
            <a:latin typeface="Meiryo UI" panose="020B0604030504040204" pitchFamily="50" charset="-128"/>
            <a:ea typeface="Meiryo UI" panose="020B0604030504040204" pitchFamily="50" charset="-128"/>
            <a:cs typeface="+mn-cs"/>
          </a:endParaRPr>
        </a:p>
        <a:p>
          <a:r>
            <a:rPr lang="ja-JP" altLang="en-US" sz="1000">
              <a:effectLst/>
              <a:latin typeface="Meiryo UI" panose="020B0604030504040204" pitchFamily="50" charset="-128"/>
              <a:ea typeface="Meiryo UI" panose="020B0604030504040204" pitchFamily="50" charset="-128"/>
            </a:rPr>
            <a:t>南九州市第３次定員適正化計画（平成</a:t>
          </a:r>
          <a:r>
            <a:rPr lang="en-US" altLang="ja-JP" sz="1000">
              <a:effectLst/>
              <a:latin typeface="Meiryo UI" panose="020B0604030504040204" pitchFamily="50" charset="-128"/>
              <a:ea typeface="Meiryo UI" panose="020B0604030504040204" pitchFamily="50" charset="-128"/>
            </a:rPr>
            <a:t>30</a:t>
          </a:r>
          <a:r>
            <a:rPr lang="ja-JP" altLang="en-US" sz="1000">
              <a:effectLst/>
              <a:latin typeface="Meiryo UI" panose="020B0604030504040204" pitchFamily="50" charset="-128"/>
              <a:ea typeface="Meiryo UI" panose="020B0604030504040204" pitchFamily="50" charset="-128"/>
            </a:rPr>
            <a:t>年</a:t>
          </a:r>
          <a:r>
            <a:rPr lang="en-US" altLang="ja-JP" sz="1000">
              <a:effectLst/>
              <a:latin typeface="Meiryo UI" panose="020B0604030504040204" pitchFamily="50" charset="-128"/>
              <a:ea typeface="Meiryo UI" panose="020B0604030504040204" pitchFamily="50" charset="-128"/>
            </a:rPr>
            <a:t>2</a:t>
          </a:r>
          <a:r>
            <a:rPr lang="ja-JP" altLang="en-US" sz="1000">
              <a:effectLst/>
              <a:latin typeface="Meiryo UI" panose="020B0604030504040204" pitchFamily="50" charset="-128"/>
              <a:ea typeface="Meiryo UI" panose="020B0604030504040204" pitchFamily="50" charset="-128"/>
            </a:rPr>
            <a:t>月策定）に基づき，本庁方式への移行や定年延長制度の導入等を考慮しながら緩やかに職員数の削減（目標：令和９年４月までに約</a:t>
          </a:r>
          <a:r>
            <a:rPr lang="en-US" altLang="ja-JP" sz="1000">
              <a:effectLst/>
              <a:latin typeface="Meiryo UI" panose="020B0604030504040204" pitchFamily="50" charset="-128"/>
              <a:ea typeface="Meiryo UI" panose="020B0604030504040204" pitchFamily="50" charset="-128"/>
            </a:rPr>
            <a:t>50</a:t>
          </a:r>
          <a:r>
            <a:rPr lang="ja-JP" altLang="en-US" sz="1000">
              <a:effectLst/>
              <a:latin typeface="Meiryo UI" panose="020B0604030504040204" pitchFamily="50" charset="-128"/>
              <a:ea typeface="Meiryo UI" panose="020B0604030504040204" pitchFamily="50" charset="-128"/>
            </a:rPr>
            <a:t>人の減）を進めていく計画である。</a:t>
          </a:r>
        </a:p>
        <a:p>
          <a:endParaRPr lang="ja-JP" altLang="ja-JP" sz="1000">
            <a:effectLst/>
            <a:latin typeface="Meiryo UI" panose="020B0604030504040204" pitchFamily="50" charset="-128"/>
            <a:ea typeface="Meiryo UI" panose="020B060403050404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45690</xdr:rowOff>
    </xdr:from>
    <xdr:to>
      <xdr:col>23</xdr:col>
      <xdr:colOff>133350</xdr:colOff>
      <xdr:row>88</xdr:row>
      <xdr:rowOff>131259</xdr:rowOff>
    </xdr:to>
    <xdr:cxnSp macro="">
      <xdr:nvCxnSpPr>
        <xdr:cNvPr id="188" name="直線コネクタ 187"/>
        <xdr:cNvCxnSpPr/>
      </xdr:nvCxnSpPr>
      <xdr:spPr>
        <a:xfrm flipV="1">
          <a:off x="4953000" y="13933140"/>
          <a:ext cx="0" cy="12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103336</xdr:rowOff>
    </xdr:from>
    <xdr:ext cx="762000" cy="259045"/>
    <xdr:sp macro="" textlink="">
      <xdr:nvSpPr>
        <xdr:cNvPr id="189" name="人件費・物件費等の状況最小値テキスト"/>
        <xdr:cNvSpPr txBox="1"/>
      </xdr:nvSpPr>
      <xdr:spPr>
        <a:xfrm>
          <a:off x="5041900" y="1519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131259</xdr:rowOff>
    </xdr:from>
    <xdr:to>
      <xdr:col>24</xdr:col>
      <xdr:colOff>12700</xdr:colOff>
      <xdr:row>88</xdr:row>
      <xdr:rowOff>131259</xdr:rowOff>
    </xdr:to>
    <xdr:cxnSp macro="">
      <xdr:nvCxnSpPr>
        <xdr:cNvPr id="190" name="直線コネクタ 189"/>
        <xdr:cNvCxnSpPr/>
      </xdr:nvCxnSpPr>
      <xdr:spPr>
        <a:xfrm>
          <a:off x="4864100" y="1521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132067</xdr:rowOff>
    </xdr:from>
    <xdr:ext cx="762000" cy="259045"/>
    <xdr:sp macro="" textlink="">
      <xdr:nvSpPr>
        <xdr:cNvPr id="191" name="人件費・物件費等の状況最大値テキスト"/>
        <xdr:cNvSpPr txBox="1"/>
      </xdr:nvSpPr>
      <xdr:spPr>
        <a:xfrm>
          <a:off x="5041900" y="1367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45690</xdr:rowOff>
    </xdr:from>
    <xdr:to>
      <xdr:col>24</xdr:col>
      <xdr:colOff>12700</xdr:colOff>
      <xdr:row>81</xdr:row>
      <xdr:rowOff>45690</xdr:rowOff>
    </xdr:to>
    <xdr:cxnSp macro="">
      <xdr:nvCxnSpPr>
        <xdr:cNvPr id="192" name="直線コネクタ 191"/>
        <xdr:cNvCxnSpPr/>
      </xdr:nvCxnSpPr>
      <xdr:spPr>
        <a:xfrm>
          <a:off x="4864100" y="139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13498</xdr:rowOff>
    </xdr:from>
    <xdr:to>
      <xdr:col>23</xdr:col>
      <xdr:colOff>133350</xdr:colOff>
      <xdr:row>84</xdr:row>
      <xdr:rowOff>164246</xdr:rowOff>
    </xdr:to>
    <xdr:cxnSp macro="">
      <xdr:nvCxnSpPr>
        <xdr:cNvPr id="193" name="直線コネクタ 192"/>
        <xdr:cNvCxnSpPr/>
      </xdr:nvCxnSpPr>
      <xdr:spPr>
        <a:xfrm>
          <a:off x="4114800" y="14415298"/>
          <a:ext cx="838200" cy="15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135867</xdr:rowOff>
    </xdr:from>
    <xdr:ext cx="762000" cy="259045"/>
    <xdr:sp macro="" textlink="">
      <xdr:nvSpPr>
        <xdr:cNvPr id="194" name="人件費・物件費等の状況平均値テキスト"/>
        <xdr:cNvSpPr txBox="1"/>
      </xdr:nvSpPr>
      <xdr:spPr>
        <a:xfrm>
          <a:off x="5041900" y="1419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119340</xdr:rowOff>
    </xdr:from>
    <xdr:to>
      <xdr:col>23</xdr:col>
      <xdr:colOff>184150</xdr:colOff>
      <xdr:row>84</xdr:row>
      <xdr:rowOff>49490</xdr:rowOff>
    </xdr:to>
    <xdr:sp macro="" textlink="">
      <xdr:nvSpPr>
        <xdr:cNvPr id="195" name="フローチャート: 判断 194"/>
        <xdr:cNvSpPr/>
      </xdr:nvSpPr>
      <xdr:spPr>
        <a:xfrm>
          <a:off x="49022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68762</xdr:rowOff>
    </xdr:from>
    <xdr:to>
      <xdr:col>19</xdr:col>
      <xdr:colOff>133350</xdr:colOff>
      <xdr:row>84</xdr:row>
      <xdr:rowOff>13498</xdr:rowOff>
    </xdr:to>
    <xdr:cxnSp macro="">
      <xdr:nvCxnSpPr>
        <xdr:cNvPr id="196" name="直線コネクタ 195"/>
        <xdr:cNvCxnSpPr/>
      </xdr:nvCxnSpPr>
      <xdr:spPr>
        <a:xfrm>
          <a:off x="3225800" y="14299112"/>
          <a:ext cx="889000" cy="11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53618</xdr:rowOff>
    </xdr:from>
    <xdr:to>
      <xdr:col>19</xdr:col>
      <xdr:colOff>184150</xdr:colOff>
      <xdr:row>83</xdr:row>
      <xdr:rowOff>155218</xdr:rowOff>
    </xdr:to>
    <xdr:sp macro="" textlink="">
      <xdr:nvSpPr>
        <xdr:cNvPr id="197" name="フローチャート: 判断 196"/>
        <xdr:cNvSpPr/>
      </xdr:nvSpPr>
      <xdr:spPr>
        <a:xfrm>
          <a:off x="4064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165395</xdr:rowOff>
    </xdr:from>
    <xdr:ext cx="736600" cy="259045"/>
    <xdr:sp macro="" textlink="">
      <xdr:nvSpPr>
        <xdr:cNvPr id="198" name="テキスト ボックス 197"/>
        <xdr:cNvSpPr txBox="1"/>
      </xdr:nvSpPr>
      <xdr:spPr>
        <a:xfrm>
          <a:off x="3733800" y="14052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60880</xdr:rowOff>
    </xdr:from>
    <xdr:to>
      <xdr:col>15</xdr:col>
      <xdr:colOff>82550</xdr:colOff>
      <xdr:row>83</xdr:row>
      <xdr:rowOff>68762</xdr:rowOff>
    </xdr:to>
    <xdr:cxnSp macro="">
      <xdr:nvCxnSpPr>
        <xdr:cNvPr id="199" name="直線コネクタ 198"/>
        <xdr:cNvCxnSpPr/>
      </xdr:nvCxnSpPr>
      <xdr:spPr>
        <a:xfrm>
          <a:off x="2336800" y="14291230"/>
          <a:ext cx="889000" cy="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158276</xdr:rowOff>
    </xdr:from>
    <xdr:to>
      <xdr:col>15</xdr:col>
      <xdr:colOff>133350</xdr:colOff>
      <xdr:row>83</xdr:row>
      <xdr:rowOff>88426</xdr:rowOff>
    </xdr:to>
    <xdr:sp macro="" textlink="">
      <xdr:nvSpPr>
        <xdr:cNvPr id="200" name="フローチャート: 判断 199"/>
        <xdr:cNvSpPr/>
      </xdr:nvSpPr>
      <xdr:spPr>
        <a:xfrm>
          <a:off x="3175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98603</xdr:rowOff>
    </xdr:from>
    <xdr:ext cx="762000" cy="259045"/>
    <xdr:sp macro="" textlink="">
      <xdr:nvSpPr>
        <xdr:cNvPr id="201" name="テキスト ボックス 200"/>
        <xdr:cNvSpPr txBox="1"/>
      </xdr:nvSpPr>
      <xdr:spPr>
        <a:xfrm>
          <a:off x="2844800" y="139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60880</xdr:rowOff>
    </xdr:from>
    <xdr:to>
      <xdr:col>11</xdr:col>
      <xdr:colOff>31750</xdr:colOff>
      <xdr:row>83</xdr:row>
      <xdr:rowOff>66511</xdr:rowOff>
    </xdr:to>
    <xdr:cxnSp macro="">
      <xdr:nvCxnSpPr>
        <xdr:cNvPr id="202" name="直線コネクタ 201"/>
        <xdr:cNvCxnSpPr/>
      </xdr:nvCxnSpPr>
      <xdr:spPr>
        <a:xfrm flipV="1">
          <a:off x="1447800" y="14291230"/>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153530</xdr:rowOff>
    </xdr:from>
    <xdr:to>
      <xdr:col>11</xdr:col>
      <xdr:colOff>82550</xdr:colOff>
      <xdr:row>83</xdr:row>
      <xdr:rowOff>83680</xdr:rowOff>
    </xdr:to>
    <xdr:sp macro="" textlink="">
      <xdr:nvSpPr>
        <xdr:cNvPr id="203" name="フローチャート: 判断 202"/>
        <xdr:cNvSpPr/>
      </xdr:nvSpPr>
      <xdr:spPr>
        <a:xfrm>
          <a:off x="2286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93857</xdr:rowOff>
    </xdr:from>
    <xdr:ext cx="762000" cy="259045"/>
    <xdr:sp macro="" textlink="">
      <xdr:nvSpPr>
        <xdr:cNvPr id="204" name="テキスト ボックス 203"/>
        <xdr:cNvSpPr txBox="1"/>
      </xdr:nvSpPr>
      <xdr:spPr>
        <a:xfrm>
          <a:off x="1955800" y="139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125250</xdr:rowOff>
    </xdr:from>
    <xdr:to>
      <xdr:col>7</xdr:col>
      <xdr:colOff>31750</xdr:colOff>
      <xdr:row>83</xdr:row>
      <xdr:rowOff>55400</xdr:rowOff>
    </xdr:to>
    <xdr:sp macro="" textlink="">
      <xdr:nvSpPr>
        <xdr:cNvPr id="205" name="フローチャート: 判断 204"/>
        <xdr:cNvSpPr/>
      </xdr:nvSpPr>
      <xdr:spPr>
        <a:xfrm>
          <a:off x="1397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65577</xdr:rowOff>
    </xdr:from>
    <xdr:ext cx="762000" cy="259045"/>
    <xdr:sp macro="" textlink="">
      <xdr:nvSpPr>
        <xdr:cNvPr id="206" name="テキスト ボックス 205"/>
        <xdr:cNvSpPr txBox="1"/>
      </xdr:nvSpPr>
      <xdr:spPr>
        <a:xfrm>
          <a:off x="1066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113446</xdr:rowOff>
    </xdr:from>
    <xdr:to>
      <xdr:col>23</xdr:col>
      <xdr:colOff>184150</xdr:colOff>
      <xdr:row>85</xdr:row>
      <xdr:rowOff>43596</xdr:rowOff>
    </xdr:to>
    <xdr:sp macro="" textlink="">
      <xdr:nvSpPr>
        <xdr:cNvPr id="212" name="楕円 211"/>
        <xdr:cNvSpPr/>
      </xdr:nvSpPr>
      <xdr:spPr>
        <a:xfrm>
          <a:off x="4902200" y="1451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85523</xdr:rowOff>
    </xdr:from>
    <xdr:ext cx="762000" cy="259045"/>
    <xdr:sp macro="" textlink="">
      <xdr:nvSpPr>
        <xdr:cNvPr id="213" name="人件費・物件費等の状況該当値テキスト"/>
        <xdr:cNvSpPr txBox="1"/>
      </xdr:nvSpPr>
      <xdr:spPr>
        <a:xfrm>
          <a:off x="5041900" y="14487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134148</xdr:rowOff>
    </xdr:from>
    <xdr:to>
      <xdr:col>19</xdr:col>
      <xdr:colOff>184150</xdr:colOff>
      <xdr:row>84</xdr:row>
      <xdr:rowOff>64298</xdr:rowOff>
    </xdr:to>
    <xdr:sp macro="" textlink="">
      <xdr:nvSpPr>
        <xdr:cNvPr id="214" name="楕円 213"/>
        <xdr:cNvSpPr/>
      </xdr:nvSpPr>
      <xdr:spPr>
        <a:xfrm>
          <a:off x="4064000" y="1436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49075</xdr:rowOff>
    </xdr:from>
    <xdr:ext cx="736600" cy="259045"/>
    <xdr:sp macro="" textlink="">
      <xdr:nvSpPr>
        <xdr:cNvPr id="215" name="テキスト ボックス 214"/>
        <xdr:cNvSpPr txBox="1"/>
      </xdr:nvSpPr>
      <xdr:spPr>
        <a:xfrm>
          <a:off x="3733800" y="14450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17962</xdr:rowOff>
    </xdr:from>
    <xdr:to>
      <xdr:col>15</xdr:col>
      <xdr:colOff>133350</xdr:colOff>
      <xdr:row>83</xdr:row>
      <xdr:rowOff>119562</xdr:rowOff>
    </xdr:to>
    <xdr:sp macro="" textlink="">
      <xdr:nvSpPr>
        <xdr:cNvPr id="216" name="楕円 215"/>
        <xdr:cNvSpPr/>
      </xdr:nvSpPr>
      <xdr:spPr>
        <a:xfrm>
          <a:off x="3175000" y="1424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104339</xdr:rowOff>
    </xdr:from>
    <xdr:ext cx="762000" cy="259045"/>
    <xdr:sp macro="" textlink="">
      <xdr:nvSpPr>
        <xdr:cNvPr id="217" name="テキスト ボックス 216"/>
        <xdr:cNvSpPr txBox="1"/>
      </xdr:nvSpPr>
      <xdr:spPr>
        <a:xfrm>
          <a:off x="2844800" y="1433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10080</xdr:rowOff>
    </xdr:from>
    <xdr:to>
      <xdr:col>11</xdr:col>
      <xdr:colOff>82550</xdr:colOff>
      <xdr:row>83</xdr:row>
      <xdr:rowOff>111680</xdr:rowOff>
    </xdr:to>
    <xdr:sp macro="" textlink="">
      <xdr:nvSpPr>
        <xdr:cNvPr id="218" name="楕円 217"/>
        <xdr:cNvSpPr/>
      </xdr:nvSpPr>
      <xdr:spPr>
        <a:xfrm>
          <a:off x="2286000" y="1424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96457</xdr:rowOff>
    </xdr:from>
    <xdr:ext cx="762000" cy="259045"/>
    <xdr:sp macro="" textlink="">
      <xdr:nvSpPr>
        <xdr:cNvPr id="219" name="テキスト ボックス 218"/>
        <xdr:cNvSpPr txBox="1"/>
      </xdr:nvSpPr>
      <xdr:spPr>
        <a:xfrm>
          <a:off x="1955800" y="1432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15711</xdr:rowOff>
    </xdr:from>
    <xdr:to>
      <xdr:col>7</xdr:col>
      <xdr:colOff>31750</xdr:colOff>
      <xdr:row>83</xdr:row>
      <xdr:rowOff>117311</xdr:rowOff>
    </xdr:to>
    <xdr:sp macro="" textlink="">
      <xdr:nvSpPr>
        <xdr:cNvPr id="220" name="楕円 219"/>
        <xdr:cNvSpPr/>
      </xdr:nvSpPr>
      <xdr:spPr>
        <a:xfrm>
          <a:off x="1397000" y="1424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102088</xdr:rowOff>
    </xdr:from>
    <xdr:ext cx="762000" cy="259045"/>
    <xdr:sp macro="" textlink="">
      <xdr:nvSpPr>
        <xdr:cNvPr id="221" name="テキスト ボックス 220"/>
        <xdr:cNvSpPr txBox="1"/>
      </xdr:nvSpPr>
      <xdr:spPr>
        <a:xfrm>
          <a:off x="1066800" y="1433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eiryo UI" panose="020B0604030504040204" pitchFamily="50" charset="-128"/>
              <a:ea typeface="Meiryo UI" panose="020B0604030504040204" pitchFamily="50" charset="-128"/>
            </a:rPr>
            <a:t>指数は類似団体平均値を上回っているものの，指数値</a:t>
          </a:r>
          <a:r>
            <a:rPr kumimoji="1" lang="en-US" altLang="ja-JP" sz="1300">
              <a:latin typeface="Meiryo UI" panose="020B0604030504040204" pitchFamily="50" charset="-128"/>
              <a:ea typeface="Meiryo UI" panose="020B0604030504040204" pitchFamily="50" charset="-128"/>
            </a:rPr>
            <a:t>100</a:t>
          </a:r>
          <a:r>
            <a:rPr kumimoji="1" lang="ja-JP" altLang="en-US" sz="1300">
              <a:latin typeface="Meiryo UI" panose="020B0604030504040204" pitchFamily="50" charset="-128"/>
              <a:ea typeface="Meiryo UI" panose="020B0604030504040204" pitchFamily="50" charset="-128"/>
            </a:rPr>
            <a:t>を超えない給与体系を取っている。</a:t>
          </a:r>
        </a:p>
        <a:p>
          <a:r>
            <a:rPr kumimoji="1" lang="ja-JP" altLang="en-US" sz="1300">
              <a:latin typeface="Meiryo UI" panose="020B0604030504040204" pitchFamily="50" charset="-128"/>
              <a:ea typeface="Meiryo UI" panose="020B0604030504040204" pitchFamily="50" charset="-128"/>
            </a:rPr>
            <a:t>人事評価制度の導入による処遇反映を含め，今後も更なる給与適正化に努めていく。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155121</xdr:rowOff>
    </xdr:to>
    <xdr:cxnSp macro="">
      <xdr:nvCxnSpPr>
        <xdr:cNvPr id="252" name="直線コネクタ 251"/>
        <xdr:cNvCxnSpPr/>
      </xdr:nvCxnSpPr>
      <xdr:spPr>
        <a:xfrm flipV="1">
          <a:off x="17018000" y="1379492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3"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4" name="直線コネクタ 253"/>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86</xdr:row>
      <xdr:rowOff>49893</xdr:rowOff>
    </xdr:to>
    <xdr:cxnSp macro="">
      <xdr:nvCxnSpPr>
        <xdr:cNvPr id="257" name="直線コネクタ 256"/>
        <xdr:cNvCxnSpPr/>
      </xdr:nvCxnSpPr>
      <xdr:spPr>
        <a:xfrm>
          <a:off x="16179800" y="14691179"/>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49184</xdr:rowOff>
    </xdr:from>
    <xdr:ext cx="762000" cy="259045"/>
    <xdr:sp macro="" textlink="">
      <xdr:nvSpPr>
        <xdr:cNvPr id="258" name="給与水準   （国との比較）平均値テキスト"/>
        <xdr:cNvSpPr txBox="1"/>
      </xdr:nvSpPr>
      <xdr:spPr>
        <a:xfrm>
          <a:off x="17106900" y="1445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85</xdr:row>
      <xdr:rowOff>152400</xdr:rowOff>
    </xdr:to>
    <xdr:cxnSp macro="">
      <xdr:nvCxnSpPr>
        <xdr:cNvPr id="260" name="直線コネクタ 259"/>
        <xdr:cNvCxnSpPr/>
      </xdr:nvCxnSpPr>
      <xdr:spPr>
        <a:xfrm flipV="1">
          <a:off x="15290800" y="146911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118836</xdr:rowOff>
    </xdr:to>
    <xdr:cxnSp macro="">
      <xdr:nvCxnSpPr>
        <xdr:cNvPr id="263" name="直線コネクタ 262"/>
        <xdr:cNvCxnSpPr/>
      </xdr:nvCxnSpPr>
      <xdr:spPr>
        <a:xfrm flipV="1">
          <a:off x="14401800" y="1472565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86</xdr:row>
      <xdr:rowOff>118836</xdr:rowOff>
    </xdr:to>
    <xdr:cxnSp macro="">
      <xdr:nvCxnSpPr>
        <xdr:cNvPr id="266" name="直線コネクタ 265"/>
        <xdr:cNvCxnSpPr/>
      </xdr:nvCxnSpPr>
      <xdr:spPr>
        <a:xfrm>
          <a:off x="13512800" y="148635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0" name="テキスト ボックス 269"/>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76" name="楕円 275"/>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77" name="給与水準   （国との比較）該当値テキスト"/>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78" name="楕円 277"/>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79" name="テキスト ボックス 278"/>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0" name="楕円 279"/>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1" name="テキスト ボックス 280"/>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2" name="楕円 281"/>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3" name="テキスト ボックス 282"/>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4" name="楕円 283"/>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5" name="テキスト ボックス 284"/>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eiryo UI" panose="020B0604030504040204" pitchFamily="50" charset="-128"/>
              <a:ea typeface="Meiryo UI" panose="020B0604030504040204" pitchFamily="50" charset="-128"/>
            </a:rPr>
            <a:t>新規採用職員数の抑制及び人材育成，再任用職員等活用等により，職員の削減に努めている。</a:t>
          </a:r>
        </a:p>
        <a:p>
          <a:r>
            <a:rPr kumimoji="1" lang="ja-JP" altLang="en-US" sz="1300">
              <a:latin typeface="Meiryo UI" panose="020B0604030504040204" pitchFamily="50" charset="-128"/>
              <a:ea typeface="Meiryo UI" panose="020B0604030504040204" pitchFamily="50" charset="-128"/>
            </a:rPr>
            <a:t>南九州市第３次定員適正化計画（平成</a:t>
          </a:r>
          <a:r>
            <a:rPr kumimoji="1" lang="en-US" altLang="ja-JP" sz="1300">
              <a:latin typeface="Meiryo UI" panose="020B0604030504040204" pitchFamily="50" charset="-128"/>
              <a:ea typeface="Meiryo UI" panose="020B0604030504040204" pitchFamily="50" charset="-128"/>
            </a:rPr>
            <a:t>30</a:t>
          </a:r>
          <a:r>
            <a:rPr kumimoji="1" lang="ja-JP" altLang="en-US" sz="1300">
              <a:latin typeface="Meiryo UI" panose="020B0604030504040204" pitchFamily="50" charset="-128"/>
              <a:ea typeface="Meiryo UI" panose="020B0604030504040204" pitchFamily="50" charset="-128"/>
            </a:rPr>
            <a:t>年２月策定）に基づき，本庁方式への移行や社会情勢，人口動態等を勘案し，組織再編，定年延長制度の導入等を考慮しながら緩やかに職員数の削減（目標：令和９年４月までに約</a:t>
          </a:r>
          <a:r>
            <a:rPr kumimoji="1" lang="en-US" altLang="ja-JP" sz="1300">
              <a:latin typeface="Meiryo UI" panose="020B0604030504040204" pitchFamily="50" charset="-128"/>
              <a:ea typeface="Meiryo UI" panose="020B0604030504040204" pitchFamily="50" charset="-128"/>
            </a:rPr>
            <a:t>50</a:t>
          </a:r>
          <a:r>
            <a:rPr kumimoji="1" lang="ja-JP" altLang="en-US" sz="1300">
              <a:latin typeface="Meiryo UI" panose="020B0604030504040204" pitchFamily="50" charset="-128"/>
              <a:ea typeface="Meiryo UI" panose="020B0604030504040204" pitchFamily="50" charset="-128"/>
            </a:rPr>
            <a:t>人の減）を進めていく計画である。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118382</xdr:rowOff>
    </xdr:from>
    <xdr:to>
      <xdr:col>81</xdr:col>
      <xdr:colOff>44450</xdr:colOff>
      <xdr:row>67</xdr:row>
      <xdr:rowOff>2449</xdr:rowOff>
    </xdr:to>
    <xdr:cxnSp macro="">
      <xdr:nvCxnSpPr>
        <xdr:cNvPr id="317" name="直線コネクタ 316"/>
        <xdr:cNvCxnSpPr/>
      </xdr:nvCxnSpPr>
      <xdr:spPr>
        <a:xfrm flipV="1">
          <a:off x="17018000" y="10062482"/>
          <a:ext cx="0" cy="1427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145976</xdr:rowOff>
    </xdr:from>
    <xdr:ext cx="762000" cy="259045"/>
    <xdr:sp macro="" textlink="">
      <xdr:nvSpPr>
        <xdr:cNvPr id="318" name="定員管理の状況最小値テキスト"/>
        <xdr:cNvSpPr txBox="1"/>
      </xdr:nvSpPr>
      <xdr:spPr>
        <a:xfrm>
          <a:off x="17106900" y="1146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2449</xdr:rowOff>
    </xdr:from>
    <xdr:to>
      <xdr:col>81</xdr:col>
      <xdr:colOff>133350</xdr:colOff>
      <xdr:row>67</xdr:row>
      <xdr:rowOff>2449</xdr:rowOff>
    </xdr:to>
    <xdr:cxnSp macro="">
      <xdr:nvCxnSpPr>
        <xdr:cNvPr id="319" name="直線コネクタ 318"/>
        <xdr:cNvCxnSpPr/>
      </xdr:nvCxnSpPr>
      <xdr:spPr>
        <a:xfrm>
          <a:off x="16929100" y="11489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33309</xdr:rowOff>
    </xdr:from>
    <xdr:ext cx="762000" cy="259045"/>
    <xdr:sp macro="" textlink="">
      <xdr:nvSpPr>
        <xdr:cNvPr id="320" name="定員管理の状況最大値テキスト"/>
        <xdr:cNvSpPr txBox="1"/>
      </xdr:nvSpPr>
      <xdr:spPr>
        <a:xfrm>
          <a:off x="17106900" y="98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118382</xdr:rowOff>
    </xdr:from>
    <xdr:to>
      <xdr:col>81</xdr:col>
      <xdr:colOff>133350</xdr:colOff>
      <xdr:row>58</xdr:row>
      <xdr:rowOff>118382</xdr:rowOff>
    </xdr:to>
    <xdr:cxnSp macro="">
      <xdr:nvCxnSpPr>
        <xdr:cNvPr id="321" name="直線コネクタ 320"/>
        <xdr:cNvCxnSpPr/>
      </xdr:nvCxnSpPr>
      <xdr:spPr>
        <a:xfrm>
          <a:off x="16929100" y="100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49621</xdr:rowOff>
    </xdr:from>
    <xdr:to>
      <xdr:col>81</xdr:col>
      <xdr:colOff>44450</xdr:colOff>
      <xdr:row>62</xdr:row>
      <xdr:rowOff>53068</xdr:rowOff>
    </xdr:to>
    <xdr:cxnSp macro="">
      <xdr:nvCxnSpPr>
        <xdr:cNvPr id="322" name="直線コネクタ 321"/>
        <xdr:cNvCxnSpPr/>
      </xdr:nvCxnSpPr>
      <xdr:spPr>
        <a:xfrm>
          <a:off x="16179800" y="1067952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102343</xdr:rowOff>
    </xdr:from>
    <xdr:ext cx="762000" cy="259045"/>
    <xdr:sp macro="" textlink="">
      <xdr:nvSpPr>
        <xdr:cNvPr id="323" name="定員管理の状況平均値テキスト"/>
        <xdr:cNvSpPr txBox="1"/>
      </xdr:nvSpPr>
      <xdr:spPr>
        <a:xfrm>
          <a:off x="17106900" y="10389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24" name="フローチャート: 判断 323"/>
        <xdr:cNvSpPr/>
      </xdr:nvSpPr>
      <xdr:spPr>
        <a:xfrm>
          <a:off x="169672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49621</xdr:rowOff>
    </xdr:from>
    <xdr:to>
      <xdr:col>77</xdr:col>
      <xdr:colOff>44450</xdr:colOff>
      <xdr:row>62</xdr:row>
      <xdr:rowOff>80645</xdr:rowOff>
    </xdr:to>
    <xdr:cxnSp macro="">
      <xdr:nvCxnSpPr>
        <xdr:cNvPr id="325" name="直線コネクタ 324"/>
        <xdr:cNvCxnSpPr/>
      </xdr:nvCxnSpPr>
      <xdr:spPr>
        <a:xfrm flipV="1">
          <a:off x="15290800" y="1067952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34109</xdr:rowOff>
    </xdr:from>
    <xdr:to>
      <xdr:col>77</xdr:col>
      <xdr:colOff>95250</xdr:colOff>
      <xdr:row>61</xdr:row>
      <xdr:rowOff>135709</xdr:rowOff>
    </xdr:to>
    <xdr:sp macro="" textlink="">
      <xdr:nvSpPr>
        <xdr:cNvPr id="326" name="フローチャート: 判断 325"/>
        <xdr:cNvSpPr/>
      </xdr:nvSpPr>
      <xdr:spPr>
        <a:xfrm>
          <a:off x="16129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145886</xdr:rowOff>
    </xdr:from>
    <xdr:ext cx="736600" cy="259045"/>
    <xdr:sp macro="" textlink="">
      <xdr:nvSpPr>
        <xdr:cNvPr id="327" name="テキスト ボックス 326"/>
        <xdr:cNvSpPr txBox="1"/>
      </xdr:nvSpPr>
      <xdr:spPr>
        <a:xfrm>
          <a:off x="15798800" y="1026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77198</xdr:rowOff>
    </xdr:from>
    <xdr:to>
      <xdr:col>72</xdr:col>
      <xdr:colOff>203200</xdr:colOff>
      <xdr:row>62</xdr:row>
      <xdr:rowOff>80645</xdr:rowOff>
    </xdr:to>
    <xdr:cxnSp macro="">
      <xdr:nvCxnSpPr>
        <xdr:cNvPr id="328" name="直線コネクタ 327"/>
        <xdr:cNvCxnSpPr/>
      </xdr:nvCxnSpPr>
      <xdr:spPr>
        <a:xfrm>
          <a:off x="14401800" y="1070709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18597</xdr:rowOff>
    </xdr:from>
    <xdr:to>
      <xdr:col>73</xdr:col>
      <xdr:colOff>44450</xdr:colOff>
      <xdr:row>61</xdr:row>
      <xdr:rowOff>120197</xdr:rowOff>
    </xdr:to>
    <xdr:sp macro="" textlink="">
      <xdr:nvSpPr>
        <xdr:cNvPr id="329" name="フローチャート: 判断 328"/>
        <xdr:cNvSpPr/>
      </xdr:nvSpPr>
      <xdr:spPr>
        <a:xfrm>
          <a:off x="15240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130374</xdr:rowOff>
    </xdr:from>
    <xdr:ext cx="762000" cy="259045"/>
    <xdr:sp macro="" textlink="">
      <xdr:nvSpPr>
        <xdr:cNvPr id="330" name="テキスト ボックス 329"/>
        <xdr:cNvSpPr txBox="1"/>
      </xdr:nvSpPr>
      <xdr:spPr>
        <a:xfrm>
          <a:off x="14909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77198</xdr:rowOff>
    </xdr:from>
    <xdr:to>
      <xdr:col>68</xdr:col>
      <xdr:colOff>152400</xdr:colOff>
      <xdr:row>62</xdr:row>
      <xdr:rowOff>99604</xdr:rowOff>
    </xdr:to>
    <xdr:cxnSp macro="">
      <xdr:nvCxnSpPr>
        <xdr:cNvPr id="331" name="直線コネクタ 330"/>
        <xdr:cNvCxnSpPr/>
      </xdr:nvCxnSpPr>
      <xdr:spPr>
        <a:xfrm flipV="1">
          <a:off x="13512800" y="10707098"/>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157951</xdr:rowOff>
    </xdr:from>
    <xdr:ext cx="762000" cy="259045"/>
    <xdr:sp macro="" textlink="">
      <xdr:nvSpPr>
        <xdr:cNvPr id="333" name="テキスト ボックス 332"/>
        <xdr:cNvSpPr txBox="1"/>
      </xdr:nvSpPr>
      <xdr:spPr>
        <a:xfrm>
          <a:off x="14020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34" name="フローチャート: 判断 333"/>
        <xdr:cNvSpPr/>
      </xdr:nvSpPr>
      <xdr:spPr>
        <a:xfrm>
          <a:off x="13462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106243</xdr:rowOff>
    </xdr:from>
    <xdr:ext cx="762000" cy="259045"/>
    <xdr:sp macro="" textlink="">
      <xdr:nvSpPr>
        <xdr:cNvPr id="335" name="テキスト ボックス 334"/>
        <xdr:cNvSpPr txBox="1"/>
      </xdr:nvSpPr>
      <xdr:spPr>
        <a:xfrm>
          <a:off x="13131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2268</xdr:rowOff>
    </xdr:from>
    <xdr:to>
      <xdr:col>81</xdr:col>
      <xdr:colOff>95250</xdr:colOff>
      <xdr:row>62</xdr:row>
      <xdr:rowOff>103868</xdr:rowOff>
    </xdr:to>
    <xdr:sp macro="" textlink="">
      <xdr:nvSpPr>
        <xdr:cNvPr id="341" name="楕円 340"/>
        <xdr:cNvSpPr/>
      </xdr:nvSpPr>
      <xdr:spPr>
        <a:xfrm>
          <a:off x="16967200" y="106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145795</xdr:rowOff>
    </xdr:from>
    <xdr:ext cx="762000" cy="259045"/>
    <xdr:sp macro="" textlink="">
      <xdr:nvSpPr>
        <xdr:cNvPr id="342" name="定員管理の状況該当値テキスト"/>
        <xdr:cNvSpPr txBox="1"/>
      </xdr:nvSpPr>
      <xdr:spPr>
        <a:xfrm>
          <a:off x="17106900" y="10604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170271</xdr:rowOff>
    </xdr:from>
    <xdr:to>
      <xdr:col>77</xdr:col>
      <xdr:colOff>95250</xdr:colOff>
      <xdr:row>62</xdr:row>
      <xdr:rowOff>100421</xdr:rowOff>
    </xdr:to>
    <xdr:sp macro="" textlink="">
      <xdr:nvSpPr>
        <xdr:cNvPr id="343" name="楕円 342"/>
        <xdr:cNvSpPr/>
      </xdr:nvSpPr>
      <xdr:spPr>
        <a:xfrm>
          <a:off x="16129000" y="1062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85198</xdr:rowOff>
    </xdr:from>
    <xdr:ext cx="736600" cy="259045"/>
    <xdr:sp macro="" textlink="">
      <xdr:nvSpPr>
        <xdr:cNvPr id="344" name="テキスト ボックス 343"/>
        <xdr:cNvSpPr txBox="1"/>
      </xdr:nvSpPr>
      <xdr:spPr>
        <a:xfrm>
          <a:off x="15798800" y="10715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29845</xdr:rowOff>
    </xdr:from>
    <xdr:to>
      <xdr:col>73</xdr:col>
      <xdr:colOff>44450</xdr:colOff>
      <xdr:row>62</xdr:row>
      <xdr:rowOff>131445</xdr:rowOff>
    </xdr:to>
    <xdr:sp macro="" textlink="">
      <xdr:nvSpPr>
        <xdr:cNvPr id="345" name="楕円 344"/>
        <xdr:cNvSpPr/>
      </xdr:nvSpPr>
      <xdr:spPr>
        <a:xfrm>
          <a:off x="15240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116222</xdr:rowOff>
    </xdr:from>
    <xdr:ext cx="762000" cy="259045"/>
    <xdr:sp macro="" textlink="">
      <xdr:nvSpPr>
        <xdr:cNvPr id="346" name="テキスト ボックス 345"/>
        <xdr:cNvSpPr txBox="1"/>
      </xdr:nvSpPr>
      <xdr:spPr>
        <a:xfrm>
          <a:off x="14909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26398</xdr:rowOff>
    </xdr:from>
    <xdr:to>
      <xdr:col>68</xdr:col>
      <xdr:colOff>203200</xdr:colOff>
      <xdr:row>62</xdr:row>
      <xdr:rowOff>127998</xdr:rowOff>
    </xdr:to>
    <xdr:sp macro="" textlink="">
      <xdr:nvSpPr>
        <xdr:cNvPr id="347" name="楕円 346"/>
        <xdr:cNvSpPr/>
      </xdr:nvSpPr>
      <xdr:spPr>
        <a:xfrm>
          <a:off x="14351000" y="106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112775</xdr:rowOff>
    </xdr:from>
    <xdr:ext cx="762000" cy="259045"/>
    <xdr:sp macro="" textlink="">
      <xdr:nvSpPr>
        <xdr:cNvPr id="348" name="テキスト ボックス 347"/>
        <xdr:cNvSpPr txBox="1"/>
      </xdr:nvSpPr>
      <xdr:spPr>
        <a:xfrm>
          <a:off x="14020800" y="1074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48804</xdr:rowOff>
    </xdr:from>
    <xdr:to>
      <xdr:col>64</xdr:col>
      <xdr:colOff>152400</xdr:colOff>
      <xdr:row>62</xdr:row>
      <xdr:rowOff>150404</xdr:rowOff>
    </xdr:to>
    <xdr:sp macro="" textlink="">
      <xdr:nvSpPr>
        <xdr:cNvPr id="349" name="楕円 348"/>
        <xdr:cNvSpPr/>
      </xdr:nvSpPr>
      <xdr:spPr>
        <a:xfrm>
          <a:off x="13462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135181</xdr:rowOff>
    </xdr:from>
    <xdr:ext cx="762000" cy="259045"/>
    <xdr:sp macro="" textlink="">
      <xdr:nvSpPr>
        <xdr:cNvPr id="350" name="テキスト ボックス 349"/>
        <xdr:cNvSpPr txBox="1"/>
      </xdr:nvSpPr>
      <xdr:spPr>
        <a:xfrm>
          <a:off x="13131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eiryo UI" panose="020B0604030504040204" pitchFamily="50" charset="-128"/>
              <a:ea typeface="Meiryo UI" panose="020B0604030504040204" pitchFamily="50" charset="-128"/>
            </a:rPr>
            <a:t>償還終了が償還開始より多く，元金償還金及び利子償還金で減額となった。借入額の抑制により減少傾向となっているが，臨時的措置による単年度借入の増額が懸念されるため，今後も財政計画に基づき可能な限り借入額の抑制に努める。</a:t>
          </a:r>
          <a:endParaRPr kumimoji="1" lang="en-US" altLang="ja-JP" sz="1300">
            <a:latin typeface="Meiryo UI" panose="020B0604030504040204" pitchFamily="50" charset="-128"/>
            <a:ea typeface="Meiryo UI" panose="020B060403050404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122344</xdr:rowOff>
    </xdr:to>
    <xdr:cxnSp macro="">
      <xdr:nvCxnSpPr>
        <xdr:cNvPr id="378" name="直線コネクタ 377"/>
        <xdr:cNvCxnSpPr/>
      </xdr:nvCxnSpPr>
      <xdr:spPr>
        <a:xfrm flipV="1">
          <a:off x="17018000" y="6413923"/>
          <a:ext cx="0" cy="14236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9"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80" name="直線コネクタ 379"/>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41</xdr:row>
      <xdr:rowOff>148590</xdr:rowOff>
    </xdr:to>
    <xdr:cxnSp macro="">
      <xdr:nvCxnSpPr>
        <xdr:cNvPr id="383" name="直線コネクタ 382"/>
        <xdr:cNvCxnSpPr/>
      </xdr:nvCxnSpPr>
      <xdr:spPr>
        <a:xfrm flipV="1">
          <a:off x="16179800" y="71699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158344</xdr:rowOff>
    </xdr:from>
    <xdr:ext cx="762000" cy="259045"/>
    <xdr:sp macro="" textlink="">
      <xdr:nvSpPr>
        <xdr:cNvPr id="384" name="公債費負担の状況平均値テキスト"/>
        <xdr:cNvSpPr txBox="1"/>
      </xdr:nvSpPr>
      <xdr:spPr>
        <a:xfrm>
          <a:off x="17106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85" name="フローチャート: 判断 384"/>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140546</xdr:rowOff>
    </xdr:from>
    <xdr:to>
      <xdr:col>77</xdr:col>
      <xdr:colOff>44450</xdr:colOff>
      <xdr:row>41</xdr:row>
      <xdr:rowOff>148590</xdr:rowOff>
    </xdr:to>
    <xdr:cxnSp macro="">
      <xdr:nvCxnSpPr>
        <xdr:cNvPr id="386" name="直線コネクタ 385"/>
        <xdr:cNvCxnSpPr/>
      </xdr:nvCxnSpPr>
      <xdr:spPr>
        <a:xfrm>
          <a:off x="15290800" y="71699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87" name="フローチャート: 判断 386"/>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88" name="テキスト ボックス 387"/>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140546</xdr:rowOff>
    </xdr:to>
    <xdr:cxnSp macro="">
      <xdr:nvCxnSpPr>
        <xdr:cNvPr id="389" name="直線コネクタ 388"/>
        <xdr:cNvCxnSpPr/>
      </xdr:nvCxnSpPr>
      <xdr:spPr>
        <a:xfrm>
          <a:off x="14401800" y="71458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0" name="フローチャート: 判断 389"/>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91" name="テキスト ボックス 390"/>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116417</xdr:rowOff>
    </xdr:to>
    <xdr:cxnSp macro="">
      <xdr:nvCxnSpPr>
        <xdr:cNvPr id="392" name="直線コネクタ 391"/>
        <xdr:cNvCxnSpPr/>
      </xdr:nvCxnSpPr>
      <xdr:spPr>
        <a:xfrm>
          <a:off x="13512800" y="71297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3" name="フローチャート: 判断 392"/>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394" name="テキスト ボックス 393"/>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5" name="フローチャート: 判断 394"/>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396" name="テキスト ボックス 395"/>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402" name="楕円 401"/>
        <xdr:cNvSpPr/>
      </xdr:nvSpPr>
      <xdr:spPr>
        <a:xfrm>
          <a:off x="16967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106273</xdr:rowOff>
    </xdr:from>
    <xdr:ext cx="762000" cy="259045"/>
    <xdr:sp macro="" textlink="">
      <xdr:nvSpPr>
        <xdr:cNvPr id="403" name="公債費負担の状況該当値テキスト"/>
        <xdr:cNvSpPr txBox="1"/>
      </xdr:nvSpPr>
      <xdr:spPr>
        <a:xfrm>
          <a:off x="17106900" y="696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4" name="楕円 403"/>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405" name="テキスト ボックス 404"/>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89746</xdr:rowOff>
    </xdr:from>
    <xdr:to>
      <xdr:col>73</xdr:col>
      <xdr:colOff>44450</xdr:colOff>
      <xdr:row>42</xdr:row>
      <xdr:rowOff>19896</xdr:rowOff>
    </xdr:to>
    <xdr:sp macro="" textlink="">
      <xdr:nvSpPr>
        <xdr:cNvPr id="406" name="楕円 405"/>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407" name="テキスト ボックス 406"/>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08" name="楕円 407"/>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409" name="テキスト ボックス 408"/>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10" name="楕円 409"/>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11" name="テキスト ボックス 410"/>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eiryo UI" panose="020B0604030504040204" pitchFamily="50" charset="-128"/>
              <a:ea typeface="Meiryo UI" panose="020B0604030504040204" pitchFamily="50" charset="-128"/>
            </a:rPr>
            <a:t>将来負担額である地方債残高が減少するとともに，ふるさと寄附金の増額により充当可能基金残高が増加したことから前年度と比較し，比率は</a:t>
          </a:r>
          <a:r>
            <a:rPr kumimoji="1" lang="en-US" altLang="ja-JP" sz="1300">
              <a:latin typeface="Meiryo UI" panose="020B0604030504040204" pitchFamily="50" charset="-128"/>
              <a:ea typeface="Meiryo UI" panose="020B0604030504040204" pitchFamily="50" charset="-128"/>
            </a:rPr>
            <a:t>3.0</a:t>
          </a:r>
          <a:r>
            <a:rPr kumimoji="1" lang="ja-JP" altLang="en-US" sz="1300">
              <a:latin typeface="Meiryo UI" panose="020B0604030504040204" pitchFamily="50" charset="-128"/>
              <a:ea typeface="Meiryo UI" panose="020B0604030504040204" pitchFamily="50" charset="-128"/>
            </a:rPr>
            <a:t>ポイント減少した。　</a:t>
          </a:r>
        </a:p>
        <a:p>
          <a:r>
            <a:rPr kumimoji="1" lang="ja-JP" altLang="en-US" sz="1300">
              <a:latin typeface="Meiryo UI" panose="020B0604030504040204" pitchFamily="50" charset="-128"/>
              <a:ea typeface="Meiryo UI" panose="020B0604030504040204" pitchFamily="50" charset="-128"/>
            </a:rPr>
            <a:t>しかし，臨時的措置による単年度借入の増額に伴う公債費の増額が懸念され，今後の将来世代への負担を軽減するため，財政計画及び組織機構再編計画に基づき，引き続き財政の健全化に努める。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38" name="直線コネクタ 437"/>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39" name="将来負担の状況最小値テキスト"/>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0" name="直線コネクタ 439"/>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127051</xdr:rowOff>
    </xdr:from>
    <xdr:to>
      <xdr:col>81</xdr:col>
      <xdr:colOff>44450</xdr:colOff>
      <xdr:row>14</xdr:row>
      <xdr:rowOff>156007</xdr:rowOff>
    </xdr:to>
    <xdr:cxnSp macro="">
      <xdr:nvCxnSpPr>
        <xdr:cNvPr id="443" name="直線コネクタ 442"/>
        <xdr:cNvCxnSpPr/>
      </xdr:nvCxnSpPr>
      <xdr:spPr>
        <a:xfrm flipV="1">
          <a:off x="16179800" y="2527351"/>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115892</xdr:rowOff>
    </xdr:from>
    <xdr:ext cx="762000" cy="259045"/>
    <xdr:sp macro="" textlink="">
      <xdr:nvSpPr>
        <xdr:cNvPr id="444" name="将来負担の状況平均値テキスト"/>
        <xdr:cNvSpPr txBox="1"/>
      </xdr:nvSpPr>
      <xdr:spPr>
        <a:xfrm>
          <a:off x="17106900" y="251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143815</xdr:rowOff>
    </xdr:from>
    <xdr:to>
      <xdr:col>81</xdr:col>
      <xdr:colOff>95250</xdr:colOff>
      <xdr:row>15</xdr:row>
      <xdr:rowOff>73965</xdr:rowOff>
    </xdr:to>
    <xdr:sp macro="" textlink="">
      <xdr:nvSpPr>
        <xdr:cNvPr id="445" name="フローチャート: 判断 444"/>
        <xdr:cNvSpPr/>
      </xdr:nvSpPr>
      <xdr:spPr>
        <a:xfrm>
          <a:off x="169672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156007</xdr:rowOff>
    </xdr:from>
    <xdr:to>
      <xdr:col>77</xdr:col>
      <xdr:colOff>44450</xdr:colOff>
      <xdr:row>15</xdr:row>
      <xdr:rowOff>71425</xdr:rowOff>
    </xdr:to>
    <xdr:cxnSp macro="">
      <xdr:nvCxnSpPr>
        <xdr:cNvPr id="446" name="直線コネクタ 445"/>
        <xdr:cNvCxnSpPr/>
      </xdr:nvCxnSpPr>
      <xdr:spPr>
        <a:xfrm flipV="1">
          <a:off x="15290800" y="2556307"/>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148641</xdr:rowOff>
    </xdr:from>
    <xdr:to>
      <xdr:col>77</xdr:col>
      <xdr:colOff>95250</xdr:colOff>
      <xdr:row>15</xdr:row>
      <xdr:rowOff>78791</xdr:rowOff>
    </xdr:to>
    <xdr:sp macro="" textlink="">
      <xdr:nvSpPr>
        <xdr:cNvPr id="447" name="フローチャート: 判断 446"/>
        <xdr:cNvSpPr/>
      </xdr:nvSpPr>
      <xdr:spPr>
        <a:xfrm>
          <a:off x="16129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63568</xdr:rowOff>
    </xdr:from>
    <xdr:ext cx="736600" cy="259045"/>
    <xdr:sp macro="" textlink="">
      <xdr:nvSpPr>
        <xdr:cNvPr id="448" name="テキスト ボックス 447"/>
        <xdr:cNvSpPr txBox="1"/>
      </xdr:nvSpPr>
      <xdr:spPr>
        <a:xfrm>
          <a:off x="15798800" y="2635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71425</xdr:rowOff>
    </xdr:from>
    <xdr:to>
      <xdr:col>72</xdr:col>
      <xdr:colOff>203200</xdr:colOff>
      <xdr:row>15</xdr:row>
      <xdr:rowOff>110998</xdr:rowOff>
    </xdr:to>
    <xdr:cxnSp macro="">
      <xdr:nvCxnSpPr>
        <xdr:cNvPr id="449" name="直線コネクタ 448"/>
        <xdr:cNvCxnSpPr/>
      </xdr:nvCxnSpPr>
      <xdr:spPr>
        <a:xfrm flipV="1">
          <a:off x="14401800" y="2643175"/>
          <a:ext cx="8890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11938</xdr:rowOff>
    </xdr:from>
    <xdr:to>
      <xdr:col>73</xdr:col>
      <xdr:colOff>44450</xdr:colOff>
      <xdr:row>15</xdr:row>
      <xdr:rowOff>113538</xdr:rowOff>
    </xdr:to>
    <xdr:sp macro="" textlink="">
      <xdr:nvSpPr>
        <xdr:cNvPr id="450" name="フローチャート: 判断 449"/>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51" name="テキスト ボックス 450"/>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85903</xdr:rowOff>
    </xdr:from>
    <xdr:to>
      <xdr:col>68</xdr:col>
      <xdr:colOff>152400</xdr:colOff>
      <xdr:row>15</xdr:row>
      <xdr:rowOff>110998</xdr:rowOff>
    </xdr:to>
    <xdr:cxnSp macro="">
      <xdr:nvCxnSpPr>
        <xdr:cNvPr id="452" name="直線コネクタ 451"/>
        <xdr:cNvCxnSpPr/>
      </xdr:nvCxnSpPr>
      <xdr:spPr>
        <a:xfrm>
          <a:off x="13512800" y="2657653"/>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23520</xdr:rowOff>
    </xdr:from>
    <xdr:to>
      <xdr:col>68</xdr:col>
      <xdr:colOff>203200</xdr:colOff>
      <xdr:row>15</xdr:row>
      <xdr:rowOff>125120</xdr:rowOff>
    </xdr:to>
    <xdr:sp macro="" textlink="">
      <xdr:nvSpPr>
        <xdr:cNvPr id="453" name="フローチャート: 判断 452"/>
        <xdr:cNvSpPr/>
      </xdr:nvSpPr>
      <xdr:spPr>
        <a:xfrm>
          <a:off x="14351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135297</xdr:rowOff>
    </xdr:from>
    <xdr:ext cx="762000" cy="259045"/>
    <xdr:sp macro="" textlink="">
      <xdr:nvSpPr>
        <xdr:cNvPr id="454" name="テキスト ボックス 453"/>
        <xdr:cNvSpPr txBox="1"/>
      </xdr:nvSpPr>
      <xdr:spPr>
        <a:xfrm>
          <a:off x="14020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145136</xdr:rowOff>
    </xdr:from>
    <xdr:to>
      <xdr:col>64</xdr:col>
      <xdr:colOff>152400</xdr:colOff>
      <xdr:row>16</xdr:row>
      <xdr:rowOff>75286</xdr:rowOff>
    </xdr:to>
    <xdr:sp macro="" textlink="">
      <xdr:nvSpPr>
        <xdr:cNvPr id="455" name="フローチャート: 判断 454"/>
        <xdr:cNvSpPr/>
      </xdr:nvSpPr>
      <xdr:spPr>
        <a:xfrm>
          <a:off x="134620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60063</xdr:rowOff>
    </xdr:from>
    <xdr:ext cx="762000" cy="259045"/>
    <xdr:sp macro="" textlink="">
      <xdr:nvSpPr>
        <xdr:cNvPr id="456" name="テキスト ボックス 455"/>
        <xdr:cNvSpPr txBox="1"/>
      </xdr:nvSpPr>
      <xdr:spPr>
        <a:xfrm>
          <a:off x="13131800" y="280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76251</xdr:rowOff>
    </xdr:from>
    <xdr:to>
      <xdr:col>81</xdr:col>
      <xdr:colOff>95250</xdr:colOff>
      <xdr:row>15</xdr:row>
      <xdr:rowOff>6401</xdr:rowOff>
    </xdr:to>
    <xdr:sp macro="" textlink="">
      <xdr:nvSpPr>
        <xdr:cNvPr id="462" name="楕円 461"/>
        <xdr:cNvSpPr/>
      </xdr:nvSpPr>
      <xdr:spPr>
        <a:xfrm>
          <a:off x="16967200" y="247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168978</xdr:rowOff>
    </xdr:from>
    <xdr:ext cx="762000" cy="259045"/>
    <xdr:sp macro="" textlink="">
      <xdr:nvSpPr>
        <xdr:cNvPr id="463" name="将来負担の状況該当値テキスト"/>
        <xdr:cNvSpPr txBox="1"/>
      </xdr:nvSpPr>
      <xdr:spPr>
        <a:xfrm>
          <a:off x="17106900" y="239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105207</xdr:rowOff>
    </xdr:from>
    <xdr:to>
      <xdr:col>77</xdr:col>
      <xdr:colOff>95250</xdr:colOff>
      <xdr:row>15</xdr:row>
      <xdr:rowOff>35357</xdr:rowOff>
    </xdr:to>
    <xdr:sp macro="" textlink="">
      <xdr:nvSpPr>
        <xdr:cNvPr id="464" name="楕円 463"/>
        <xdr:cNvSpPr/>
      </xdr:nvSpPr>
      <xdr:spPr>
        <a:xfrm>
          <a:off x="16129000" y="250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45534</xdr:rowOff>
    </xdr:from>
    <xdr:ext cx="736600" cy="259045"/>
    <xdr:sp macro="" textlink="">
      <xdr:nvSpPr>
        <xdr:cNvPr id="465" name="テキスト ボックス 464"/>
        <xdr:cNvSpPr txBox="1"/>
      </xdr:nvSpPr>
      <xdr:spPr>
        <a:xfrm>
          <a:off x="15798800" y="227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20625</xdr:rowOff>
    </xdr:from>
    <xdr:to>
      <xdr:col>73</xdr:col>
      <xdr:colOff>44450</xdr:colOff>
      <xdr:row>15</xdr:row>
      <xdr:rowOff>122225</xdr:rowOff>
    </xdr:to>
    <xdr:sp macro="" textlink="">
      <xdr:nvSpPr>
        <xdr:cNvPr id="466" name="楕円 465"/>
        <xdr:cNvSpPr/>
      </xdr:nvSpPr>
      <xdr:spPr>
        <a:xfrm>
          <a:off x="15240000" y="259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107002</xdr:rowOff>
    </xdr:from>
    <xdr:ext cx="762000" cy="259045"/>
    <xdr:sp macro="" textlink="">
      <xdr:nvSpPr>
        <xdr:cNvPr id="467" name="テキスト ボックス 466"/>
        <xdr:cNvSpPr txBox="1"/>
      </xdr:nvSpPr>
      <xdr:spPr>
        <a:xfrm>
          <a:off x="14909800" y="267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60198</xdr:rowOff>
    </xdr:from>
    <xdr:to>
      <xdr:col>68</xdr:col>
      <xdr:colOff>203200</xdr:colOff>
      <xdr:row>15</xdr:row>
      <xdr:rowOff>161798</xdr:rowOff>
    </xdr:to>
    <xdr:sp macro="" textlink="">
      <xdr:nvSpPr>
        <xdr:cNvPr id="468" name="楕円 467"/>
        <xdr:cNvSpPr/>
      </xdr:nvSpPr>
      <xdr:spPr>
        <a:xfrm>
          <a:off x="14351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146575</xdr:rowOff>
    </xdr:from>
    <xdr:ext cx="762000" cy="259045"/>
    <xdr:sp macro="" textlink="">
      <xdr:nvSpPr>
        <xdr:cNvPr id="469" name="テキスト ボックス 468"/>
        <xdr:cNvSpPr txBox="1"/>
      </xdr:nvSpPr>
      <xdr:spPr>
        <a:xfrm>
          <a:off x="14020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35103</xdr:rowOff>
    </xdr:from>
    <xdr:to>
      <xdr:col>64</xdr:col>
      <xdr:colOff>152400</xdr:colOff>
      <xdr:row>15</xdr:row>
      <xdr:rowOff>136703</xdr:rowOff>
    </xdr:to>
    <xdr:sp macro="" textlink="">
      <xdr:nvSpPr>
        <xdr:cNvPr id="470" name="楕円 469"/>
        <xdr:cNvSpPr/>
      </xdr:nvSpPr>
      <xdr:spPr>
        <a:xfrm>
          <a:off x="13462000" y="26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146880</xdr:rowOff>
    </xdr:from>
    <xdr:ext cx="762000" cy="259045"/>
    <xdr:sp macro="" textlink="">
      <xdr:nvSpPr>
        <xdr:cNvPr id="471" name="テキスト ボックス 470"/>
        <xdr:cNvSpPr txBox="1"/>
      </xdr:nvSpPr>
      <xdr:spPr>
        <a:xfrm>
          <a:off x="13131800" y="23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34,777
34,366
357.91
23,222,856
22,774,717
408,679
12,345,685
20,626,201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eiryo UI" panose="020B0604030504040204" pitchFamily="50" charset="-128"/>
              <a:ea typeface="Meiryo UI" panose="020B0604030504040204" pitchFamily="50" charset="-128"/>
            </a:rPr>
            <a:t>南九州市第３次定員適正化計画（平成</a:t>
          </a:r>
          <a:r>
            <a:rPr kumimoji="1" lang="en-US" altLang="ja-JP" sz="1100">
              <a:latin typeface="Meiryo UI" panose="020B0604030504040204" pitchFamily="50" charset="-128"/>
              <a:ea typeface="Meiryo UI" panose="020B0604030504040204" pitchFamily="50" charset="-128"/>
            </a:rPr>
            <a:t>30</a:t>
          </a:r>
          <a:r>
            <a:rPr kumimoji="1" lang="ja-JP" altLang="en-US" sz="1100">
              <a:latin typeface="Meiryo UI" panose="020B0604030504040204" pitchFamily="50" charset="-128"/>
              <a:ea typeface="Meiryo UI" panose="020B0604030504040204" pitchFamily="50" charset="-128"/>
            </a:rPr>
            <a:t>年２月策定）に基づき，本庁方式への移行や社会情勢，人口動態等を勘案し，組織再編，定年延長制度の導入等を考慮しながら緩やかな職員数の削減により職員給与，退職手当組合負担金等の減となったものの，人件費が類似団体平均に比べ高止まりしているのは市の基幹産業である農業関連部署への職員配置数が多いことや，総合支所方式と分庁支所方式を組み合わせた方式を採用しているた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40</xdr:row>
      <xdr:rowOff>101600</xdr:rowOff>
    </xdr:to>
    <xdr:cxnSp macro="">
      <xdr:nvCxnSpPr>
        <xdr:cNvPr id="61" name="直線コネクタ 60"/>
        <xdr:cNvCxnSpPr/>
      </xdr:nvCxnSpPr>
      <xdr:spPr>
        <a:xfrm flipV="1">
          <a:off x="4826000" y="5537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44450</xdr:rowOff>
    </xdr:from>
    <xdr:to>
      <xdr:col>24</xdr:col>
      <xdr:colOff>25400</xdr:colOff>
      <xdr:row>37</xdr:row>
      <xdr:rowOff>44450</xdr:rowOff>
    </xdr:to>
    <xdr:cxnSp macro="">
      <xdr:nvCxnSpPr>
        <xdr:cNvPr id="66" name="直線コネクタ 65"/>
        <xdr:cNvCxnSpPr/>
      </xdr:nvCxnSpPr>
      <xdr:spPr>
        <a:xfrm>
          <a:off x="3987800" y="6388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127000</xdr:rowOff>
    </xdr:from>
    <xdr:to>
      <xdr:col>24</xdr:col>
      <xdr:colOff>76200</xdr:colOff>
      <xdr:row>35</xdr:row>
      <xdr:rowOff>57150</xdr:rowOff>
    </xdr:to>
    <xdr:sp macro="" textlink="">
      <xdr:nvSpPr>
        <xdr:cNvPr id="68" name="フローチャート: 判断 67"/>
        <xdr:cNvSpPr/>
      </xdr:nvSpPr>
      <xdr:spPr>
        <a:xfrm>
          <a:off x="47752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44450</xdr:rowOff>
    </xdr:from>
    <xdr:to>
      <xdr:col>19</xdr:col>
      <xdr:colOff>187325</xdr:colOff>
      <xdr:row>37</xdr:row>
      <xdr:rowOff>69850</xdr:rowOff>
    </xdr:to>
    <xdr:cxnSp macro="">
      <xdr:nvCxnSpPr>
        <xdr:cNvPr id="69" name="直線コネクタ 68"/>
        <xdr:cNvCxnSpPr/>
      </xdr:nvCxnSpPr>
      <xdr:spPr>
        <a:xfrm flipV="1">
          <a:off x="3098800" y="6388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50800</xdr:rowOff>
    </xdr:from>
    <xdr:to>
      <xdr:col>20</xdr:col>
      <xdr:colOff>38100</xdr:colOff>
      <xdr:row>34</xdr:row>
      <xdr:rowOff>152400</xdr:rowOff>
    </xdr:to>
    <xdr:sp macro="" textlink="">
      <xdr:nvSpPr>
        <xdr:cNvPr id="70" name="フローチャート: 判断 69"/>
        <xdr:cNvSpPr/>
      </xdr:nvSpPr>
      <xdr:spPr>
        <a:xfrm>
          <a:off x="3937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162577</xdr:rowOff>
    </xdr:from>
    <xdr:ext cx="736600" cy="259045"/>
    <xdr:sp macro="" textlink="">
      <xdr:nvSpPr>
        <xdr:cNvPr id="71" name="テキスト ボックス 70"/>
        <xdr:cNvSpPr txBox="1"/>
      </xdr:nvSpPr>
      <xdr:spPr>
        <a:xfrm>
          <a:off x="3606800" y="564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57150</xdr:rowOff>
    </xdr:from>
    <xdr:to>
      <xdr:col>15</xdr:col>
      <xdr:colOff>98425</xdr:colOff>
      <xdr:row>37</xdr:row>
      <xdr:rowOff>69850</xdr:rowOff>
    </xdr:to>
    <xdr:cxnSp macro="">
      <xdr:nvCxnSpPr>
        <xdr:cNvPr id="72" name="直線コネクタ 71"/>
        <xdr:cNvCxnSpPr/>
      </xdr:nvCxnSpPr>
      <xdr:spPr>
        <a:xfrm>
          <a:off x="2209800" y="640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25400</xdr:rowOff>
    </xdr:from>
    <xdr:to>
      <xdr:col>15</xdr:col>
      <xdr:colOff>149225</xdr:colOff>
      <xdr:row>34</xdr:row>
      <xdr:rowOff>127000</xdr:rowOff>
    </xdr:to>
    <xdr:sp macro="" textlink="">
      <xdr:nvSpPr>
        <xdr:cNvPr id="73" name="フローチャート: 判断 72"/>
        <xdr:cNvSpPr/>
      </xdr:nvSpPr>
      <xdr:spPr>
        <a:xfrm>
          <a:off x="30480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137177</xdr:rowOff>
    </xdr:from>
    <xdr:ext cx="762000" cy="259045"/>
    <xdr:sp macro="" textlink="">
      <xdr:nvSpPr>
        <xdr:cNvPr id="74" name="テキスト ボックス 73"/>
        <xdr:cNvSpPr txBox="1"/>
      </xdr:nvSpPr>
      <xdr:spPr>
        <a:xfrm>
          <a:off x="2717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57150</xdr:rowOff>
    </xdr:to>
    <xdr:cxnSp macro="">
      <xdr:nvCxnSpPr>
        <xdr:cNvPr id="75" name="直線コネクタ 74"/>
        <xdr:cNvCxnSpPr/>
      </xdr:nvCxnSpPr>
      <xdr:spPr>
        <a:xfrm>
          <a:off x="1320800" y="6337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50800</xdr:rowOff>
    </xdr:from>
    <xdr:to>
      <xdr:col>11</xdr:col>
      <xdr:colOff>60325</xdr:colOff>
      <xdr:row>34</xdr:row>
      <xdr:rowOff>152400</xdr:rowOff>
    </xdr:to>
    <xdr:sp macro="" textlink="">
      <xdr:nvSpPr>
        <xdr:cNvPr id="76" name="フローチャート: 判断 75"/>
        <xdr:cNvSpPr/>
      </xdr:nvSpPr>
      <xdr:spPr>
        <a:xfrm>
          <a:off x="2159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162577</xdr:rowOff>
    </xdr:from>
    <xdr:ext cx="762000" cy="259045"/>
    <xdr:sp macro="" textlink="">
      <xdr:nvSpPr>
        <xdr:cNvPr id="77" name="テキスト ボックス 76"/>
        <xdr:cNvSpPr txBox="1"/>
      </xdr:nvSpPr>
      <xdr:spPr>
        <a:xfrm>
          <a:off x="1828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12700</xdr:rowOff>
    </xdr:from>
    <xdr:to>
      <xdr:col>6</xdr:col>
      <xdr:colOff>171450</xdr:colOff>
      <xdr:row>34</xdr:row>
      <xdr:rowOff>114300</xdr:rowOff>
    </xdr:to>
    <xdr:sp macro="" textlink="">
      <xdr:nvSpPr>
        <xdr:cNvPr id="78" name="フローチャート: 判断 77"/>
        <xdr:cNvSpPr/>
      </xdr:nvSpPr>
      <xdr:spPr>
        <a:xfrm>
          <a:off x="1270000" y="58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124477</xdr:rowOff>
    </xdr:from>
    <xdr:ext cx="762000" cy="259045"/>
    <xdr:sp macro="" textlink="">
      <xdr:nvSpPr>
        <xdr:cNvPr id="79" name="テキスト ボックス 78"/>
        <xdr:cNvSpPr txBox="1"/>
      </xdr:nvSpPr>
      <xdr:spPr>
        <a:xfrm>
          <a:off x="939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165100</xdr:rowOff>
    </xdr:from>
    <xdr:to>
      <xdr:col>24</xdr:col>
      <xdr:colOff>76200</xdr:colOff>
      <xdr:row>37</xdr:row>
      <xdr:rowOff>95250</xdr:rowOff>
    </xdr:to>
    <xdr:sp macro="" textlink="">
      <xdr:nvSpPr>
        <xdr:cNvPr id="85" name="楕円 84"/>
        <xdr:cNvSpPr/>
      </xdr:nvSpPr>
      <xdr:spPr>
        <a:xfrm>
          <a:off x="47752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137177</xdr:rowOff>
    </xdr:from>
    <xdr:ext cx="762000" cy="259045"/>
    <xdr:sp macro="" textlink="">
      <xdr:nvSpPr>
        <xdr:cNvPr id="86" name="人件費該当値テキスト"/>
        <xdr:cNvSpPr txBox="1"/>
      </xdr:nvSpPr>
      <xdr:spPr>
        <a:xfrm>
          <a:off x="49149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165100</xdr:rowOff>
    </xdr:from>
    <xdr:to>
      <xdr:col>20</xdr:col>
      <xdr:colOff>38100</xdr:colOff>
      <xdr:row>37</xdr:row>
      <xdr:rowOff>95250</xdr:rowOff>
    </xdr:to>
    <xdr:sp macro="" textlink="">
      <xdr:nvSpPr>
        <xdr:cNvPr id="87" name="楕円 86"/>
        <xdr:cNvSpPr/>
      </xdr:nvSpPr>
      <xdr:spPr>
        <a:xfrm>
          <a:off x="3937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80027</xdr:rowOff>
    </xdr:from>
    <xdr:ext cx="736600" cy="259045"/>
    <xdr:sp macro="" textlink="">
      <xdr:nvSpPr>
        <xdr:cNvPr id="88" name="テキスト ボックス 87"/>
        <xdr:cNvSpPr txBox="1"/>
      </xdr:nvSpPr>
      <xdr:spPr>
        <a:xfrm>
          <a:off x="3606800" y="642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6350</xdr:rowOff>
    </xdr:from>
    <xdr:to>
      <xdr:col>11</xdr:col>
      <xdr:colOff>60325</xdr:colOff>
      <xdr:row>37</xdr:row>
      <xdr:rowOff>107950</xdr:rowOff>
    </xdr:to>
    <xdr:sp macro="" textlink="">
      <xdr:nvSpPr>
        <xdr:cNvPr id="91" name="楕円 90"/>
        <xdr:cNvSpPr/>
      </xdr:nvSpPr>
      <xdr:spPr>
        <a:xfrm>
          <a:off x="2159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92" name="テキスト ボックス 91"/>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94" name="テキスト ボックス 93"/>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eiryo UI" panose="020B0604030504040204" pitchFamily="50" charset="-128"/>
              <a:ea typeface="Meiryo UI" panose="020B0604030504040204" pitchFamily="50" charset="-128"/>
            </a:rPr>
            <a:t>指定管理料や業務委託の見直し等により抑制を図り，前年度と比較し</a:t>
          </a:r>
          <a:r>
            <a:rPr kumimoji="1" lang="en-US" altLang="ja-JP" sz="1300">
              <a:latin typeface="Meiryo UI" panose="020B0604030504040204" pitchFamily="50" charset="-128"/>
              <a:ea typeface="Meiryo UI" panose="020B0604030504040204" pitchFamily="50" charset="-128"/>
            </a:rPr>
            <a:t>1.4</a:t>
          </a:r>
          <a:r>
            <a:rPr kumimoji="1" lang="ja-JP" altLang="en-US" sz="1300">
              <a:latin typeface="Meiryo UI" panose="020B0604030504040204" pitchFamily="50" charset="-128"/>
              <a:ea typeface="Meiryo UI" panose="020B0604030504040204" pitchFamily="50" charset="-128"/>
            </a:rPr>
            <a:t>ポイント減少した。</a:t>
          </a:r>
        </a:p>
        <a:p>
          <a:r>
            <a:rPr kumimoji="1" lang="ja-JP" altLang="en-US" sz="1300">
              <a:latin typeface="Meiryo UI" panose="020B0604030504040204" pitchFamily="50" charset="-128"/>
              <a:ea typeface="Meiryo UI" panose="020B0604030504040204" pitchFamily="50" charset="-128"/>
            </a:rPr>
            <a:t>今後も上昇を抑えるため，事務事業の見直しとともに施設の統廃合や民営化を計画的に進め，経費の削減に努める。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63500</xdr:rowOff>
    </xdr:from>
    <xdr:to>
      <xdr:col>82</xdr:col>
      <xdr:colOff>107950</xdr:colOff>
      <xdr:row>21</xdr:row>
      <xdr:rowOff>44450</xdr:rowOff>
    </xdr:to>
    <xdr:cxnSp macro="">
      <xdr:nvCxnSpPr>
        <xdr:cNvPr id="122" name="直線コネクタ 121"/>
        <xdr:cNvCxnSpPr/>
      </xdr:nvCxnSpPr>
      <xdr:spPr>
        <a:xfrm flipV="1">
          <a:off x="16510000" y="2120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16527</xdr:rowOff>
    </xdr:from>
    <xdr:ext cx="762000" cy="259045"/>
    <xdr:sp macro="" textlink="">
      <xdr:nvSpPr>
        <xdr:cNvPr id="123" name="物件費最小値テキスト"/>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44450</xdr:rowOff>
    </xdr:from>
    <xdr:to>
      <xdr:col>82</xdr:col>
      <xdr:colOff>196850</xdr:colOff>
      <xdr:row>21</xdr:row>
      <xdr:rowOff>44450</xdr:rowOff>
    </xdr:to>
    <xdr:cxnSp macro="">
      <xdr:nvCxnSpPr>
        <xdr:cNvPr id="124" name="直線コネクタ 123"/>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149877</xdr:rowOff>
    </xdr:from>
    <xdr:ext cx="762000" cy="259045"/>
    <xdr:sp macro="" textlink="">
      <xdr:nvSpPr>
        <xdr:cNvPr id="125"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63500</xdr:rowOff>
    </xdr:from>
    <xdr:to>
      <xdr:col>82</xdr:col>
      <xdr:colOff>196850</xdr:colOff>
      <xdr:row>12</xdr:row>
      <xdr:rowOff>63500</xdr:rowOff>
    </xdr:to>
    <xdr:cxnSp macro="">
      <xdr:nvCxnSpPr>
        <xdr:cNvPr id="126" name="直線コネクタ 125"/>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114300</xdr:rowOff>
    </xdr:from>
    <xdr:to>
      <xdr:col>82</xdr:col>
      <xdr:colOff>107950</xdr:colOff>
      <xdr:row>15</xdr:row>
      <xdr:rowOff>120650</xdr:rowOff>
    </xdr:to>
    <xdr:cxnSp macro="">
      <xdr:nvCxnSpPr>
        <xdr:cNvPr id="127" name="直線コネクタ 126"/>
        <xdr:cNvCxnSpPr/>
      </xdr:nvCxnSpPr>
      <xdr:spPr>
        <a:xfrm flipV="1">
          <a:off x="15671800" y="25146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88900</xdr:rowOff>
    </xdr:from>
    <xdr:to>
      <xdr:col>82</xdr:col>
      <xdr:colOff>158750</xdr:colOff>
      <xdr:row>17</xdr:row>
      <xdr:rowOff>19050</xdr:rowOff>
    </xdr:to>
    <xdr:sp macro="" textlink="">
      <xdr:nvSpPr>
        <xdr:cNvPr id="129" name="フローチャート: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95250</xdr:rowOff>
    </xdr:from>
    <xdr:to>
      <xdr:col>78</xdr:col>
      <xdr:colOff>69850</xdr:colOff>
      <xdr:row>15</xdr:row>
      <xdr:rowOff>120650</xdr:rowOff>
    </xdr:to>
    <xdr:cxnSp macro="">
      <xdr:nvCxnSpPr>
        <xdr:cNvPr id="130" name="直線コネクタ 129"/>
        <xdr:cNvCxnSpPr/>
      </xdr:nvCxnSpPr>
      <xdr:spPr>
        <a:xfrm>
          <a:off x="14782800" y="2667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63500</xdr:rowOff>
    </xdr:from>
    <xdr:to>
      <xdr:col>78</xdr:col>
      <xdr:colOff>120650</xdr:colOff>
      <xdr:row>16</xdr:row>
      <xdr:rowOff>165100</xdr:rowOff>
    </xdr:to>
    <xdr:sp macro="" textlink="">
      <xdr:nvSpPr>
        <xdr:cNvPr id="131" name="フローチャート: 判断 130"/>
        <xdr:cNvSpPr/>
      </xdr:nvSpPr>
      <xdr:spPr>
        <a:xfrm>
          <a:off x="15621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149877</xdr:rowOff>
    </xdr:from>
    <xdr:ext cx="736600" cy="259045"/>
    <xdr:sp macro="" textlink="">
      <xdr:nvSpPr>
        <xdr:cNvPr id="132" name="テキスト ボックス 131"/>
        <xdr:cNvSpPr txBox="1"/>
      </xdr:nvSpPr>
      <xdr:spPr>
        <a:xfrm>
          <a:off x="15290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95250</xdr:rowOff>
    </xdr:from>
    <xdr:to>
      <xdr:col>73</xdr:col>
      <xdr:colOff>180975</xdr:colOff>
      <xdr:row>16</xdr:row>
      <xdr:rowOff>50800</xdr:rowOff>
    </xdr:to>
    <xdr:cxnSp macro="">
      <xdr:nvCxnSpPr>
        <xdr:cNvPr id="133" name="直線コネクタ 132"/>
        <xdr:cNvCxnSpPr/>
      </xdr:nvCxnSpPr>
      <xdr:spPr>
        <a:xfrm flipV="1">
          <a:off x="13893800" y="2667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99077</xdr:rowOff>
    </xdr:from>
    <xdr:ext cx="762000" cy="259045"/>
    <xdr:sp macro="" textlink="">
      <xdr:nvSpPr>
        <xdr:cNvPr id="135" name="テキスト ボックス 134"/>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0</xdr:rowOff>
    </xdr:from>
    <xdr:to>
      <xdr:col>69</xdr:col>
      <xdr:colOff>92075</xdr:colOff>
      <xdr:row>16</xdr:row>
      <xdr:rowOff>50800</xdr:rowOff>
    </xdr:to>
    <xdr:cxnSp macro="">
      <xdr:nvCxnSpPr>
        <xdr:cNvPr id="136" name="直線コネクタ 135"/>
        <xdr:cNvCxnSpPr/>
      </xdr:nvCxnSpPr>
      <xdr:spPr>
        <a:xfrm>
          <a:off x="13004800" y="2743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38" name="テキスト ボックス 137"/>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22877</xdr:rowOff>
    </xdr:from>
    <xdr:ext cx="762000" cy="259045"/>
    <xdr:sp macro="" textlink="">
      <xdr:nvSpPr>
        <xdr:cNvPr id="140" name="テキスト ボックス 139"/>
        <xdr:cNvSpPr txBox="1"/>
      </xdr:nvSpPr>
      <xdr:spPr>
        <a:xfrm>
          <a:off x="12623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63500</xdr:rowOff>
    </xdr:from>
    <xdr:to>
      <xdr:col>82</xdr:col>
      <xdr:colOff>158750</xdr:colOff>
      <xdr:row>14</xdr:row>
      <xdr:rowOff>165100</xdr:rowOff>
    </xdr:to>
    <xdr:sp macro="" textlink="">
      <xdr:nvSpPr>
        <xdr:cNvPr id="146" name="楕円 145"/>
        <xdr:cNvSpPr/>
      </xdr:nvSpPr>
      <xdr:spPr>
        <a:xfrm>
          <a:off x="164592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80027</xdr:rowOff>
    </xdr:from>
    <xdr:ext cx="762000" cy="259045"/>
    <xdr:sp macro="" textlink="">
      <xdr:nvSpPr>
        <xdr:cNvPr id="147" name="物件費該当値テキスト"/>
        <xdr:cNvSpPr txBox="1"/>
      </xdr:nvSpPr>
      <xdr:spPr>
        <a:xfrm>
          <a:off x="165989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69850</xdr:rowOff>
    </xdr:from>
    <xdr:to>
      <xdr:col>78</xdr:col>
      <xdr:colOff>120650</xdr:colOff>
      <xdr:row>16</xdr:row>
      <xdr:rowOff>0</xdr:rowOff>
    </xdr:to>
    <xdr:sp macro="" textlink="">
      <xdr:nvSpPr>
        <xdr:cNvPr id="148" name="楕円 147"/>
        <xdr:cNvSpPr/>
      </xdr:nvSpPr>
      <xdr:spPr>
        <a:xfrm>
          <a:off x="1562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10177</xdr:rowOff>
    </xdr:from>
    <xdr:ext cx="736600" cy="259045"/>
    <xdr:sp macro="" textlink="">
      <xdr:nvSpPr>
        <xdr:cNvPr id="149" name="テキスト ボックス 148"/>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44450</xdr:rowOff>
    </xdr:from>
    <xdr:to>
      <xdr:col>74</xdr:col>
      <xdr:colOff>31750</xdr:colOff>
      <xdr:row>15</xdr:row>
      <xdr:rowOff>146050</xdr:rowOff>
    </xdr:to>
    <xdr:sp macro="" textlink="">
      <xdr:nvSpPr>
        <xdr:cNvPr id="150" name="楕円 149"/>
        <xdr:cNvSpPr/>
      </xdr:nvSpPr>
      <xdr:spPr>
        <a:xfrm>
          <a:off x="14732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156227</xdr:rowOff>
    </xdr:from>
    <xdr:ext cx="762000" cy="259045"/>
    <xdr:sp macro="" textlink="">
      <xdr:nvSpPr>
        <xdr:cNvPr id="151" name="テキスト ボックス 150"/>
        <xdr:cNvSpPr txBox="1"/>
      </xdr:nvSpPr>
      <xdr:spPr>
        <a:xfrm>
          <a:off x="14401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2" name="楕円 151"/>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53" name="テキスト ボックス 152"/>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120650</xdr:rowOff>
    </xdr:from>
    <xdr:to>
      <xdr:col>65</xdr:col>
      <xdr:colOff>53975</xdr:colOff>
      <xdr:row>16</xdr:row>
      <xdr:rowOff>50800</xdr:rowOff>
    </xdr:to>
    <xdr:sp macro="" textlink="">
      <xdr:nvSpPr>
        <xdr:cNvPr id="154" name="楕円 153"/>
        <xdr:cNvSpPr/>
      </xdr:nvSpPr>
      <xdr:spPr>
        <a:xfrm>
          <a:off x="12954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55" name="テキスト ボックス 154"/>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eiryo UI" panose="020B0604030504040204" pitchFamily="50" charset="-128"/>
              <a:ea typeface="Meiryo UI" panose="020B0604030504040204" pitchFamily="50" charset="-128"/>
            </a:rPr>
            <a:t>扶助費に係る経常収支比率が類似団体平均を上回る要因として，認定こども園施設型給付費，生活保護扶助費等の額が膨らんでいることなどが挙げられる。財政支援や資格審査等の適正化，高齢者の健康増進，予防等の施策を徹底して進め，上昇の歯止めをかけるよう努める。</a:t>
          </a:r>
          <a:endParaRPr kumimoji="1" lang="en-US" altLang="ja-JP" sz="1100">
            <a:latin typeface="Meiryo UI" panose="020B0604030504040204" pitchFamily="50" charset="-128"/>
            <a:ea typeface="Meiryo UI" panose="020B060403050404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62</xdr:row>
      <xdr:rowOff>12700</xdr:rowOff>
    </xdr:to>
    <xdr:cxnSp macro="">
      <xdr:nvCxnSpPr>
        <xdr:cNvPr id="185" name="直線コネクタ 184"/>
        <xdr:cNvCxnSpPr/>
      </xdr:nvCxnSpPr>
      <xdr:spPr>
        <a:xfrm flipV="1">
          <a:off x="4826000" y="92383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6"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7" name="直線コネクタ 186"/>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60</xdr:row>
      <xdr:rowOff>61685</xdr:rowOff>
    </xdr:to>
    <xdr:cxnSp macro="">
      <xdr:nvCxnSpPr>
        <xdr:cNvPr id="190" name="直線コネクタ 189"/>
        <xdr:cNvCxnSpPr/>
      </xdr:nvCxnSpPr>
      <xdr:spPr>
        <a:xfrm>
          <a:off x="3987800" y="10071100"/>
          <a:ext cx="8382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19249</xdr:rowOff>
    </xdr:from>
    <xdr:ext cx="762000" cy="259045"/>
    <xdr:sp macro="" textlink="">
      <xdr:nvSpPr>
        <xdr:cNvPr id="191" name="扶助費平均値テキスト"/>
        <xdr:cNvSpPr txBox="1"/>
      </xdr:nvSpPr>
      <xdr:spPr>
        <a:xfrm>
          <a:off x="4914900" y="962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2" name="フローチャート: 判断 191"/>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37193</xdr:rowOff>
    </xdr:to>
    <xdr:cxnSp macro="">
      <xdr:nvCxnSpPr>
        <xdr:cNvPr id="193" name="直線コネクタ 192"/>
        <xdr:cNvCxnSpPr/>
      </xdr:nvCxnSpPr>
      <xdr:spPr>
        <a:xfrm flipV="1">
          <a:off x="3098800" y="100711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108857</xdr:rowOff>
    </xdr:from>
    <xdr:to>
      <xdr:col>20</xdr:col>
      <xdr:colOff>38100</xdr:colOff>
      <xdr:row>57</xdr:row>
      <xdr:rowOff>39007</xdr:rowOff>
    </xdr:to>
    <xdr:sp macro="" textlink="">
      <xdr:nvSpPr>
        <xdr:cNvPr id="194" name="フローチャート: 判断 193"/>
        <xdr:cNvSpPr/>
      </xdr:nvSpPr>
      <xdr:spPr>
        <a:xfrm>
          <a:off x="3937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49184</xdr:rowOff>
    </xdr:from>
    <xdr:ext cx="736600" cy="259045"/>
    <xdr:sp macro="" textlink="">
      <xdr:nvSpPr>
        <xdr:cNvPr id="195" name="テキスト ボックス 194"/>
        <xdr:cNvSpPr txBox="1"/>
      </xdr:nvSpPr>
      <xdr:spPr>
        <a:xfrm>
          <a:off x="3606800" y="947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37193</xdr:rowOff>
    </xdr:from>
    <xdr:to>
      <xdr:col>15</xdr:col>
      <xdr:colOff>98425</xdr:colOff>
      <xdr:row>59</xdr:row>
      <xdr:rowOff>53522</xdr:rowOff>
    </xdr:to>
    <xdr:cxnSp macro="">
      <xdr:nvCxnSpPr>
        <xdr:cNvPr id="196" name="直線コネクタ 195"/>
        <xdr:cNvCxnSpPr/>
      </xdr:nvCxnSpPr>
      <xdr:spPr>
        <a:xfrm flipV="1">
          <a:off x="2209800" y="101527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8" name="テキスト ボックス 197"/>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29028</xdr:rowOff>
    </xdr:from>
    <xdr:to>
      <xdr:col>11</xdr:col>
      <xdr:colOff>9525</xdr:colOff>
      <xdr:row>59</xdr:row>
      <xdr:rowOff>53522</xdr:rowOff>
    </xdr:to>
    <xdr:cxnSp macro="">
      <xdr:nvCxnSpPr>
        <xdr:cNvPr id="199" name="直線コネクタ 198"/>
        <xdr:cNvCxnSpPr/>
      </xdr:nvCxnSpPr>
      <xdr:spPr>
        <a:xfrm>
          <a:off x="1320800" y="99731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0" name="フローチャート: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01" name="テキスト ボックス 200"/>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02" name="フローチャート: 判断 201"/>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90005</xdr:rowOff>
    </xdr:from>
    <xdr:ext cx="762000" cy="259045"/>
    <xdr:sp macro="" textlink="">
      <xdr:nvSpPr>
        <xdr:cNvPr id="203" name="テキスト ボックス 202"/>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10885</xdr:rowOff>
    </xdr:from>
    <xdr:to>
      <xdr:col>24</xdr:col>
      <xdr:colOff>76200</xdr:colOff>
      <xdr:row>60</xdr:row>
      <xdr:rowOff>112485</xdr:rowOff>
    </xdr:to>
    <xdr:sp macro="" textlink="">
      <xdr:nvSpPr>
        <xdr:cNvPr id="209" name="楕円 208"/>
        <xdr:cNvSpPr/>
      </xdr:nvSpPr>
      <xdr:spPr>
        <a:xfrm>
          <a:off x="47752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154412</xdr:rowOff>
    </xdr:from>
    <xdr:ext cx="762000" cy="259045"/>
    <xdr:sp macro="" textlink="">
      <xdr:nvSpPr>
        <xdr:cNvPr id="210" name="扶助費該当値テキスト"/>
        <xdr:cNvSpPr txBox="1"/>
      </xdr:nvSpPr>
      <xdr:spPr>
        <a:xfrm>
          <a:off x="49149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1" name="楕円 210"/>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2" name="テキスト ボックス 211"/>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157843</xdr:rowOff>
    </xdr:from>
    <xdr:to>
      <xdr:col>15</xdr:col>
      <xdr:colOff>149225</xdr:colOff>
      <xdr:row>59</xdr:row>
      <xdr:rowOff>87993</xdr:rowOff>
    </xdr:to>
    <xdr:sp macro="" textlink="">
      <xdr:nvSpPr>
        <xdr:cNvPr id="213" name="楕円 212"/>
        <xdr:cNvSpPr/>
      </xdr:nvSpPr>
      <xdr:spPr>
        <a:xfrm>
          <a:off x="3048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72770</xdr:rowOff>
    </xdr:from>
    <xdr:ext cx="762000" cy="259045"/>
    <xdr:sp macro="" textlink="">
      <xdr:nvSpPr>
        <xdr:cNvPr id="214" name="テキスト ボックス 213"/>
        <xdr:cNvSpPr txBox="1"/>
      </xdr:nvSpPr>
      <xdr:spPr>
        <a:xfrm>
          <a:off x="2717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2722</xdr:rowOff>
    </xdr:from>
    <xdr:to>
      <xdr:col>11</xdr:col>
      <xdr:colOff>60325</xdr:colOff>
      <xdr:row>59</xdr:row>
      <xdr:rowOff>104322</xdr:rowOff>
    </xdr:to>
    <xdr:sp macro="" textlink="">
      <xdr:nvSpPr>
        <xdr:cNvPr id="215" name="楕円 214"/>
        <xdr:cNvSpPr/>
      </xdr:nvSpPr>
      <xdr:spPr>
        <a:xfrm>
          <a:off x="2159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89099</xdr:rowOff>
    </xdr:from>
    <xdr:ext cx="762000" cy="259045"/>
    <xdr:sp macro="" textlink="">
      <xdr:nvSpPr>
        <xdr:cNvPr id="216" name="テキスト ボックス 215"/>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17" name="楕円 216"/>
        <xdr:cNvSpPr/>
      </xdr:nvSpPr>
      <xdr:spPr>
        <a:xfrm>
          <a:off x="1270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18" name="テキスト ボックス 217"/>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eiryo UI" panose="020B0604030504040204" pitchFamily="50" charset="-128"/>
              <a:ea typeface="Meiryo UI" panose="020B0604030504040204" pitchFamily="50" charset="-128"/>
            </a:rPr>
            <a:t>その他に係る経常収支比率が類似団体平均値を上回っている要因として，特別会計への繰出金が主な要因である。</a:t>
          </a:r>
        </a:p>
        <a:p>
          <a:r>
            <a:rPr kumimoji="1" lang="ja-JP" altLang="en-US" sz="1100">
              <a:latin typeface="Meiryo UI" panose="020B0604030504040204" pitchFamily="50" charset="-128"/>
              <a:ea typeface="Meiryo UI" panose="020B0604030504040204" pitchFamily="50" charset="-128"/>
            </a:rPr>
            <a:t>繰出金については，国保・介護・後期高齢者特別会計が大半を占めている。</a:t>
          </a:r>
        </a:p>
        <a:p>
          <a:r>
            <a:rPr kumimoji="1" lang="ja-JP" altLang="en-US" sz="1100">
              <a:latin typeface="Meiryo UI" panose="020B0604030504040204" pitchFamily="50" charset="-128"/>
              <a:ea typeface="Meiryo UI" panose="020B0604030504040204" pitchFamily="50" charset="-128"/>
            </a:rPr>
            <a:t>今後も繰出金の負担増が予想されるため，独立採算の原則に基づいて受益者負担の適正化を図りながら，基準外の繰出しの見直しに努めていく。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16510</xdr:rowOff>
    </xdr:to>
    <xdr:cxnSp macro="">
      <xdr:nvCxnSpPr>
        <xdr:cNvPr id="246" name="直線コネクタ 245"/>
        <xdr:cNvCxnSpPr/>
      </xdr:nvCxnSpPr>
      <xdr:spPr>
        <a:xfrm flipV="1">
          <a:off x="16510000" y="922528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7"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48" name="直線コネクタ 247"/>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153670</xdr:rowOff>
    </xdr:from>
    <xdr:to>
      <xdr:col>82</xdr:col>
      <xdr:colOff>107950</xdr:colOff>
      <xdr:row>57</xdr:row>
      <xdr:rowOff>153670</xdr:rowOff>
    </xdr:to>
    <xdr:cxnSp macro="">
      <xdr:nvCxnSpPr>
        <xdr:cNvPr id="251" name="直線コネクタ 250"/>
        <xdr:cNvCxnSpPr/>
      </xdr:nvCxnSpPr>
      <xdr:spPr>
        <a:xfrm>
          <a:off x="15671800" y="9926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3" name="フローチャート: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153670</xdr:rowOff>
    </xdr:to>
    <xdr:cxnSp macro="">
      <xdr:nvCxnSpPr>
        <xdr:cNvPr id="254" name="直線コネクタ 253"/>
        <xdr:cNvCxnSpPr/>
      </xdr:nvCxnSpPr>
      <xdr:spPr>
        <a:xfrm>
          <a:off x="14782800" y="988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5" name="フローチャート: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138430</xdr:rowOff>
    </xdr:to>
    <xdr:cxnSp macro="">
      <xdr:nvCxnSpPr>
        <xdr:cNvPr id="257" name="直線コネクタ 256"/>
        <xdr:cNvCxnSpPr/>
      </xdr:nvCxnSpPr>
      <xdr:spPr>
        <a:xfrm flipV="1">
          <a:off x="13893800" y="9880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138430</xdr:rowOff>
    </xdr:to>
    <xdr:cxnSp macro="">
      <xdr:nvCxnSpPr>
        <xdr:cNvPr id="260" name="直線コネクタ 259"/>
        <xdr:cNvCxnSpPr/>
      </xdr:nvCxnSpPr>
      <xdr:spPr>
        <a:xfrm>
          <a:off x="13004800" y="9880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62" name="テキスト ボックス 261"/>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102870</xdr:rowOff>
    </xdr:from>
    <xdr:to>
      <xdr:col>82</xdr:col>
      <xdr:colOff>158750</xdr:colOff>
      <xdr:row>58</xdr:row>
      <xdr:rowOff>33020</xdr:rowOff>
    </xdr:to>
    <xdr:sp macro="" textlink="">
      <xdr:nvSpPr>
        <xdr:cNvPr id="270" name="楕円 269"/>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74947</xdr:rowOff>
    </xdr:from>
    <xdr:ext cx="762000" cy="259045"/>
    <xdr:sp macro="" textlink="">
      <xdr:nvSpPr>
        <xdr:cNvPr id="271" name="その他該当値テキスト"/>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102870</xdr:rowOff>
    </xdr:from>
    <xdr:to>
      <xdr:col>78</xdr:col>
      <xdr:colOff>120650</xdr:colOff>
      <xdr:row>58</xdr:row>
      <xdr:rowOff>33020</xdr:rowOff>
    </xdr:to>
    <xdr:sp macro="" textlink="">
      <xdr:nvSpPr>
        <xdr:cNvPr id="272" name="楕円 271"/>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73" name="テキスト ボックス 272"/>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4" name="楕円 273"/>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75" name="テキスト ボックス 274"/>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6" name="楕円 275"/>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7" name="テキスト ボックス 276"/>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78" name="楕円 277"/>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79" name="テキスト ボックス 278"/>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eiryo UI" panose="020B0604030504040204" pitchFamily="50" charset="-128"/>
              <a:ea typeface="Meiryo UI" panose="020B0604030504040204" pitchFamily="50" charset="-128"/>
            </a:rPr>
            <a:t>市単独事業の補助金については，令和元年に見直しを行い抑制を図っているが，プレミアム付商品券事業，企業立地促進補助，国体実行委員会負担金などにより増加したことで，前年度と比較し</a:t>
          </a:r>
          <a:r>
            <a:rPr kumimoji="1" lang="en-US" altLang="ja-JP" sz="1100">
              <a:latin typeface="Meiryo UI" panose="020B0604030504040204" pitchFamily="50" charset="-128"/>
              <a:ea typeface="Meiryo UI" panose="020B0604030504040204" pitchFamily="50" charset="-128"/>
            </a:rPr>
            <a:t>0.3</a:t>
          </a:r>
          <a:r>
            <a:rPr kumimoji="1" lang="ja-JP" altLang="en-US" sz="1100">
              <a:latin typeface="Meiryo UI" panose="020B0604030504040204" pitchFamily="50" charset="-128"/>
              <a:ea typeface="Meiryo UI" panose="020B0604030504040204" pitchFamily="50" charset="-128"/>
            </a:rPr>
            <a:t>ポイント上昇した。</a:t>
          </a:r>
        </a:p>
        <a:p>
          <a:r>
            <a:rPr kumimoji="1" lang="ja-JP" altLang="en-US" sz="1100">
              <a:latin typeface="Meiryo UI" panose="020B0604030504040204" pitchFamily="50" charset="-128"/>
              <a:ea typeface="Meiryo UI" panose="020B0604030504040204" pitchFamily="50" charset="-128"/>
            </a:rPr>
            <a:t>令和元年度の市単独事業の補助金見直し結果に基づき，今後も引き続き，負担金の精査や事業成果の検証を行い，廃止を含めた見直しを図ることで，財政の健全化に努める。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50800</xdr:rowOff>
    </xdr:from>
    <xdr:to>
      <xdr:col>82</xdr:col>
      <xdr:colOff>107950</xdr:colOff>
      <xdr:row>40</xdr:row>
      <xdr:rowOff>50800</xdr:rowOff>
    </xdr:to>
    <xdr:cxnSp macro="">
      <xdr:nvCxnSpPr>
        <xdr:cNvPr id="307" name="直線コネクタ 306"/>
        <xdr:cNvCxnSpPr/>
      </xdr:nvCxnSpPr>
      <xdr:spPr>
        <a:xfrm flipV="1">
          <a:off x="16510000" y="5537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308" name="補助費等最小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309" name="直線コネクタ 308"/>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137177</xdr:rowOff>
    </xdr:from>
    <xdr:ext cx="762000" cy="259045"/>
    <xdr:sp macro="" textlink="">
      <xdr:nvSpPr>
        <xdr:cNvPr id="310" name="補助費等最大値テキスト"/>
        <xdr:cNvSpPr txBox="1"/>
      </xdr:nvSpPr>
      <xdr:spPr>
        <a:xfrm>
          <a:off x="16598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50800</xdr:rowOff>
    </xdr:from>
    <xdr:to>
      <xdr:col>82</xdr:col>
      <xdr:colOff>196850</xdr:colOff>
      <xdr:row>32</xdr:row>
      <xdr:rowOff>50800</xdr:rowOff>
    </xdr:to>
    <xdr:cxnSp macro="">
      <xdr:nvCxnSpPr>
        <xdr:cNvPr id="311" name="直線コネクタ 310"/>
        <xdr:cNvCxnSpPr/>
      </xdr:nvCxnSpPr>
      <xdr:spPr>
        <a:xfrm>
          <a:off x="16421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115570</xdr:rowOff>
    </xdr:to>
    <xdr:cxnSp macro="">
      <xdr:nvCxnSpPr>
        <xdr:cNvPr id="312" name="直線コネクタ 311"/>
        <xdr:cNvCxnSpPr/>
      </xdr:nvCxnSpPr>
      <xdr:spPr>
        <a:xfrm>
          <a:off x="15671800" y="6093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158767</xdr:rowOff>
    </xdr:from>
    <xdr:ext cx="762000" cy="259045"/>
    <xdr:sp macro="" textlink="">
      <xdr:nvSpPr>
        <xdr:cNvPr id="313"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14" name="フローチャート: 判断 313"/>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62230</xdr:rowOff>
    </xdr:from>
    <xdr:to>
      <xdr:col>78</xdr:col>
      <xdr:colOff>69850</xdr:colOff>
      <xdr:row>35</xdr:row>
      <xdr:rowOff>92710</xdr:rowOff>
    </xdr:to>
    <xdr:cxnSp macro="">
      <xdr:nvCxnSpPr>
        <xdr:cNvPr id="315" name="直線コネクタ 314"/>
        <xdr:cNvCxnSpPr/>
      </xdr:nvCxnSpPr>
      <xdr:spPr>
        <a:xfrm>
          <a:off x="14782800" y="6062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22860</xdr:rowOff>
    </xdr:from>
    <xdr:to>
      <xdr:col>78</xdr:col>
      <xdr:colOff>120650</xdr:colOff>
      <xdr:row>36</xdr:row>
      <xdr:rowOff>124460</xdr:rowOff>
    </xdr:to>
    <xdr:sp macro="" textlink="">
      <xdr:nvSpPr>
        <xdr:cNvPr id="316" name="フローチャート: 判断 315"/>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109237</xdr:rowOff>
    </xdr:from>
    <xdr:ext cx="736600" cy="259045"/>
    <xdr:sp macro="" textlink="">
      <xdr:nvSpPr>
        <xdr:cNvPr id="317" name="テキスト ボックス 316"/>
        <xdr:cNvSpPr txBox="1"/>
      </xdr:nvSpPr>
      <xdr:spPr>
        <a:xfrm>
          <a:off x="15290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35</xdr:row>
      <xdr:rowOff>62230</xdr:rowOff>
    </xdr:to>
    <xdr:cxnSp macro="">
      <xdr:nvCxnSpPr>
        <xdr:cNvPr id="318" name="直線コネクタ 317"/>
        <xdr:cNvCxnSpPr/>
      </xdr:nvCxnSpPr>
      <xdr:spPr>
        <a:xfrm>
          <a:off x="13893800" y="59791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148590</xdr:rowOff>
    </xdr:from>
    <xdr:to>
      <xdr:col>74</xdr:col>
      <xdr:colOff>31750</xdr:colOff>
      <xdr:row>36</xdr:row>
      <xdr:rowOff>78740</xdr:rowOff>
    </xdr:to>
    <xdr:sp macro="" textlink="">
      <xdr:nvSpPr>
        <xdr:cNvPr id="319" name="フローチャート: 判断 318"/>
        <xdr:cNvSpPr/>
      </xdr:nvSpPr>
      <xdr:spPr>
        <a:xfrm>
          <a:off x="14732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63517</xdr:rowOff>
    </xdr:from>
    <xdr:ext cx="762000" cy="259045"/>
    <xdr:sp macro="" textlink="">
      <xdr:nvSpPr>
        <xdr:cNvPr id="320" name="テキスト ボックス 319"/>
        <xdr:cNvSpPr txBox="1"/>
      </xdr:nvSpPr>
      <xdr:spPr>
        <a:xfrm>
          <a:off x="14401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134620</xdr:rowOff>
    </xdr:from>
    <xdr:to>
      <xdr:col>69</xdr:col>
      <xdr:colOff>92075</xdr:colOff>
      <xdr:row>34</xdr:row>
      <xdr:rowOff>149860</xdr:rowOff>
    </xdr:to>
    <xdr:cxnSp macro="">
      <xdr:nvCxnSpPr>
        <xdr:cNvPr id="321" name="直線コネクタ 320"/>
        <xdr:cNvCxnSpPr/>
      </xdr:nvCxnSpPr>
      <xdr:spPr>
        <a:xfrm>
          <a:off x="13004800" y="5963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125730</xdr:rowOff>
    </xdr:from>
    <xdr:to>
      <xdr:col>69</xdr:col>
      <xdr:colOff>142875</xdr:colOff>
      <xdr:row>36</xdr:row>
      <xdr:rowOff>55880</xdr:rowOff>
    </xdr:to>
    <xdr:sp macro="" textlink="">
      <xdr:nvSpPr>
        <xdr:cNvPr id="322" name="フローチャート: 判断 321"/>
        <xdr:cNvSpPr/>
      </xdr:nvSpPr>
      <xdr:spPr>
        <a:xfrm>
          <a:off x="13843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40657</xdr:rowOff>
    </xdr:from>
    <xdr:ext cx="762000" cy="259045"/>
    <xdr:sp macro="" textlink="">
      <xdr:nvSpPr>
        <xdr:cNvPr id="323" name="テキスト ボックス 322"/>
        <xdr:cNvSpPr txBox="1"/>
      </xdr:nvSpPr>
      <xdr:spPr>
        <a:xfrm>
          <a:off x="13512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24" name="フローチャート: 判断 323"/>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143527</xdr:rowOff>
    </xdr:from>
    <xdr:ext cx="762000" cy="259045"/>
    <xdr:sp macro="" textlink="">
      <xdr:nvSpPr>
        <xdr:cNvPr id="325" name="テキスト ボックス 324"/>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31" name="楕円 330"/>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macro="" textlink="">
      <xdr:nvSpPr>
        <xdr:cNvPr id="332"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33" name="楕円 332"/>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34" name="テキスト ボックス 333"/>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11430</xdr:rowOff>
    </xdr:from>
    <xdr:to>
      <xdr:col>74</xdr:col>
      <xdr:colOff>31750</xdr:colOff>
      <xdr:row>35</xdr:row>
      <xdr:rowOff>113030</xdr:rowOff>
    </xdr:to>
    <xdr:sp macro="" textlink="">
      <xdr:nvSpPr>
        <xdr:cNvPr id="335" name="楕円 334"/>
        <xdr:cNvSpPr/>
      </xdr:nvSpPr>
      <xdr:spPr>
        <a:xfrm>
          <a:off x="14732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123207</xdr:rowOff>
    </xdr:from>
    <xdr:ext cx="762000" cy="259045"/>
    <xdr:sp macro="" textlink="">
      <xdr:nvSpPr>
        <xdr:cNvPr id="336" name="テキスト ボックス 335"/>
        <xdr:cNvSpPr txBox="1"/>
      </xdr:nvSpPr>
      <xdr:spPr>
        <a:xfrm>
          <a:off x="14401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37" name="楕円 336"/>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38" name="テキスト ボックス 337"/>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83820</xdr:rowOff>
    </xdr:from>
    <xdr:to>
      <xdr:col>65</xdr:col>
      <xdr:colOff>53975</xdr:colOff>
      <xdr:row>35</xdr:row>
      <xdr:rowOff>13970</xdr:rowOff>
    </xdr:to>
    <xdr:sp macro="" textlink="">
      <xdr:nvSpPr>
        <xdr:cNvPr id="339" name="楕円 338"/>
        <xdr:cNvSpPr/>
      </xdr:nvSpPr>
      <xdr:spPr>
        <a:xfrm>
          <a:off x="12954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24147</xdr:rowOff>
    </xdr:from>
    <xdr:ext cx="762000" cy="259045"/>
    <xdr:sp macro="" textlink="">
      <xdr:nvSpPr>
        <xdr:cNvPr id="340" name="テキスト ボックス 339"/>
        <xdr:cNvSpPr txBox="1"/>
      </xdr:nvSpPr>
      <xdr:spPr>
        <a:xfrm>
          <a:off x="12623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eiryo UI" panose="020B0604030504040204" pitchFamily="50" charset="-128"/>
              <a:ea typeface="Meiryo UI" panose="020B0604030504040204" pitchFamily="50" charset="-128"/>
            </a:rPr>
            <a:t>小学校の大規模改造等の大型事業に係る地方債の償還開始に伴い，比率は横ばい傾向にあるが，地方債残高が減少した影響（償還終了</a:t>
          </a:r>
          <a:r>
            <a:rPr kumimoji="1" lang="en-US" altLang="ja-JP" sz="1100">
              <a:latin typeface="Meiryo UI" panose="020B0604030504040204" pitchFamily="50" charset="-128"/>
              <a:ea typeface="Meiryo UI" panose="020B0604030504040204" pitchFamily="50" charset="-128"/>
            </a:rPr>
            <a:t>60</a:t>
          </a:r>
          <a:r>
            <a:rPr kumimoji="1" lang="ja-JP" altLang="en-US" sz="1100">
              <a:latin typeface="Meiryo UI" panose="020B0604030504040204" pitchFamily="50" charset="-128"/>
              <a:ea typeface="Meiryo UI" panose="020B0604030504040204" pitchFamily="50" charset="-128"/>
            </a:rPr>
            <a:t>件・償還開始</a:t>
          </a:r>
          <a:r>
            <a:rPr kumimoji="1" lang="en-US" altLang="ja-JP" sz="1100">
              <a:latin typeface="Meiryo UI" panose="020B0604030504040204" pitchFamily="50" charset="-128"/>
              <a:ea typeface="Meiryo UI" panose="020B0604030504040204" pitchFamily="50" charset="-128"/>
            </a:rPr>
            <a:t>10</a:t>
          </a:r>
          <a:r>
            <a:rPr kumimoji="1" lang="ja-JP" altLang="en-US" sz="1100">
              <a:latin typeface="Meiryo UI" panose="020B0604030504040204" pitchFamily="50" charset="-128"/>
              <a:ea typeface="Meiryo UI" panose="020B0604030504040204" pitchFamily="50" charset="-128"/>
            </a:rPr>
            <a:t>件）により元金償還金，利子償還金が減額され，公債費に係る経常収支比率は類似団体平均を</a:t>
          </a:r>
          <a:r>
            <a:rPr kumimoji="1" lang="en-US" altLang="ja-JP" sz="1100">
              <a:latin typeface="Meiryo UI" panose="020B0604030504040204" pitchFamily="50" charset="-128"/>
              <a:ea typeface="Meiryo UI" panose="020B0604030504040204" pitchFamily="50" charset="-128"/>
            </a:rPr>
            <a:t>1.4</a:t>
          </a:r>
          <a:r>
            <a:rPr kumimoji="1" lang="ja-JP" altLang="en-US" sz="1100">
              <a:latin typeface="Meiryo UI" panose="020B0604030504040204" pitchFamily="50" charset="-128"/>
              <a:ea typeface="Meiryo UI" panose="020B0604030504040204" pitchFamily="50" charset="-128"/>
            </a:rPr>
            <a:t>ポイント下回っている。</a:t>
          </a:r>
        </a:p>
        <a:p>
          <a:r>
            <a:rPr kumimoji="1" lang="ja-JP" altLang="en-US" sz="1100">
              <a:latin typeface="Meiryo UI" panose="020B0604030504040204" pitchFamily="50" charset="-128"/>
              <a:ea typeface="Meiryo UI" panose="020B0604030504040204" pitchFamily="50" charset="-128"/>
            </a:rPr>
            <a:t>今後も光ブロードバントや新ごみ処理施設の整備に伴い，比率が上昇することが予想されるため，財政計画に基づき償還額以上の借入を抑制するという方針を堅持しながら，健全な財政運営に努める。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40132</xdr:rowOff>
    </xdr:to>
    <xdr:cxnSp macro="">
      <xdr:nvCxnSpPr>
        <xdr:cNvPr id="365" name="直線コネクタ 364"/>
        <xdr:cNvCxnSpPr/>
      </xdr:nvCxnSpPr>
      <xdr:spPr>
        <a:xfrm flipV="1">
          <a:off x="4826000" y="1274114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8"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9" name="直線コネクタ 368"/>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xdr:rowOff>
    </xdr:from>
    <xdr:to>
      <xdr:col>24</xdr:col>
      <xdr:colOff>25400</xdr:colOff>
      <xdr:row>78</xdr:row>
      <xdr:rowOff>35561</xdr:rowOff>
    </xdr:to>
    <xdr:cxnSp macro="">
      <xdr:nvCxnSpPr>
        <xdr:cNvPr id="370" name="直線コネクタ 369"/>
        <xdr:cNvCxnSpPr/>
      </xdr:nvCxnSpPr>
      <xdr:spPr>
        <a:xfrm flipV="1">
          <a:off x="3987800" y="13381228"/>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71"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72" name="フローチャート: 判断 371"/>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44704</xdr:rowOff>
    </xdr:to>
    <xdr:cxnSp macro="">
      <xdr:nvCxnSpPr>
        <xdr:cNvPr id="373" name="直線コネクタ 372"/>
        <xdr:cNvCxnSpPr/>
      </xdr:nvCxnSpPr>
      <xdr:spPr>
        <a:xfrm flipV="1">
          <a:off x="3098800" y="134086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4" name="フローチャート: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5" name="テキスト ボックス 374"/>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44704</xdr:rowOff>
    </xdr:from>
    <xdr:to>
      <xdr:col>15</xdr:col>
      <xdr:colOff>98425</xdr:colOff>
      <xdr:row>78</xdr:row>
      <xdr:rowOff>49276</xdr:rowOff>
    </xdr:to>
    <xdr:cxnSp macro="">
      <xdr:nvCxnSpPr>
        <xdr:cNvPr id="376" name="直線コネクタ 375"/>
        <xdr:cNvCxnSpPr/>
      </xdr:nvCxnSpPr>
      <xdr:spPr>
        <a:xfrm flipV="1">
          <a:off x="2209800" y="134178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7" name="フローチャート: 判断 376"/>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78" name="テキスト ボックス 377"/>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156718</xdr:rowOff>
    </xdr:from>
    <xdr:to>
      <xdr:col>11</xdr:col>
      <xdr:colOff>9525</xdr:colOff>
      <xdr:row>78</xdr:row>
      <xdr:rowOff>49276</xdr:rowOff>
    </xdr:to>
    <xdr:cxnSp macro="">
      <xdr:nvCxnSpPr>
        <xdr:cNvPr id="379" name="直線コネクタ 378"/>
        <xdr:cNvCxnSpPr/>
      </xdr:nvCxnSpPr>
      <xdr:spPr>
        <a:xfrm>
          <a:off x="1320800" y="133583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xdr:rowOff>
    </xdr:from>
    <xdr:to>
      <xdr:col>11</xdr:col>
      <xdr:colOff>60325</xdr:colOff>
      <xdr:row>78</xdr:row>
      <xdr:rowOff>109220</xdr:rowOff>
    </xdr:to>
    <xdr:sp macro="" textlink="">
      <xdr:nvSpPr>
        <xdr:cNvPr id="380" name="フローチャート: 判断 379"/>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81" name="テキスト ボックス 380"/>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82" name="フローチャート: 判断 381"/>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83" name="テキスト ボックス 382"/>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89" name="楕円 388"/>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145305</xdr:rowOff>
    </xdr:from>
    <xdr:ext cx="762000" cy="259045"/>
    <xdr:sp macro="" textlink="">
      <xdr:nvSpPr>
        <xdr:cNvPr id="390" name="公債費該当値テキスト"/>
        <xdr:cNvSpPr txBox="1"/>
      </xdr:nvSpPr>
      <xdr:spPr>
        <a:xfrm>
          <a:off x="4914900" y="1317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91" name="楕円 390"/>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96538</xdr:rowOff>
    </xdr:from>
    <xdr:ext cx="736600" cy="259045"/>
    <xdr:sp macro="" textlink="">
      <xdr:nvSpPr>
        <xdr:cNvPr id="392" name="テキスト ボックス 391"/>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165354</xdr:rowOff>
    </xdr:from>
    <xdr:to>
      <xdr:col>15</xdr:col>
      <xdr:colOff>149225</xdr:colOff>
      <xdr:row>78</xdr:row>
      <xdr:rowOff>95504</xdr:rowOff>
    </xdr:to>
    <xdr:sp macro="" textlink="">
      <xdr:nvSpPr>
        <xdr:cNvPr id="393" name="楕円 392"/>
        <xdr:cNvSpPr/>
      </xdr:nvSpPr>
      <xdr:spPr>
        <a:xfrm>
          <a:off x="3048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105681</xdr:rowOff>
    </xdr:from>
    <xdr:ext cx="762000" cy="259045"/>
    <xdr:sp macro="" textlink="">
      <xdr:nvSpPr>
        <xdr:cNvPr id="394" name="テキスト ボックス 393"/>
        <xdr:cNvSpPr txBox="1"/>
      </xdr:nvSpPr>
      <xdr:spPr>
        <a:xfrm>
          <a:off x="2717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169926</xdr:rowOff>
    </xdr:from>
    <xdr:to>
      <xdr:col>11</xdr:col>
      <xdr:colOff>60325</xdr:colOff>
      <xdr:row>78</xdr:row>
      <xdr:rowOff>100076</xdr:rowOff>
    </xdr:to>
    <xdr:sp macro="" textlink="">
      <xdr:nvSpPr>
        <xdr:cNvPr id="395" name="楕円 394"/>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96" name="テキスト ボックス 395"/>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97" name="楕円 396"/>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98" name="テキスト ボックス 397"/>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eiryo UI" panose="020B0604030504040204" pitchFamily="50" charset="-128"/>
              <a:ea typeface="Meiryo UI" panose="020B0604030504040204" pitchFamily="50" charset="-128"/>
            </a:rPr>
            <a:t>ここ数年は増加傾向にあり類似団体平均値を上回っている。人件費や扶助費等の義務的経費の割合が高いことが，経常収支比率の高止まりにつながっている。</a:t>
          </a:r>
        </a:p>
        <a:p>
          <a:r>
            <a:rPr kumimoji="1" lang="ja-JP" altLang="en-US" sz="1300">
              <a:latin typeface="Meiryo UI" panose="020B0604030504040204" pitchFamily="50" charset="-128"/>
              <a:ea typeface="Meiryo UI" panose="020B0604030504040204" pitchFamily="50" charset="-128"/>
            </a:rPr>
            <a:t>今後は，さらなる行財政改革の取組みを通じて経常経費の削減を図り，財政の健全化に努める。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153670</xdr:rowOff>
    </xdr:to>
    <xdr:cxnSp macro="">
      <xdr:nvCxnSpPr>
        <xdr:cNvPr id="426" name="直線コネクタ 425"/>
        <xdr:cNvCxnSpPr/>
      </xdr:nvCxnSpPr>
      <xdr:spPr>
        <a:xfrm flipV="1">
          <a:off x="16510000" y="126466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125747</xdr:rowOff>
    </xdr:from>
    <xdr:ext cx="762000" cy="259045"/>
    <xdr:sp macro="" textlink="">
      <xdr:nvSpPr>
        <xdr:cNvPr id="427" name="公債費以外最小値テキスト"/>
        <xdr:cNvSpPr txBox="1"/>
      </xdr:nvSpPr>
      <xdr:spPr>
        <a:xfrm>
          <a:off x="16598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153670</xdr:rowOff>
    </xdr:from>
    <xdr:to>
      <xdr:col>82</xdr:col>
      <xdr:colOff>196850</xdr:colOff>
      <xdr:row>81</xdr:row>
      <xdr:rowOff>153670</xdr:rowOff>
    </xdr:to>
    <xdr:cxnSp macro="">
      <xdr:nvCxnSpPr>
        <xdr:cNvPr id="428" name="直線コネクタ 427"/>
        <xdr:cNvCxnSpPr/>
      </xdr:nvCxnSpPr>
      <xdr:spPr>
        <a:xfrm>
          <a:off x="16421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29"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0" name="直線コネクタ 429"/>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81280</xdr:rowOff>
    </xdr:to>
    <xdr:cxnSp macro="">
      <xdr:nvCxnSpPr>
        <xdr:cNvPr id="431" name="直線コネクタ 430"/>
        <xdr:cNvCxnSpPr/>
      </xdr:nvCxnSpPr>
      <xdr:spPr>
        <a:xfrm>
          <a:off x="15671800" y="134086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2" name="公債費以外平均値テキスト"/>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3" name="フローチャート: 判断 432"/>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168911</xdr:rowOff>
    </xdr:from>
    <xdr:to>
      <xdr:col>78</xdr:col>
      <xdr:colOff>69850</xdr:colOff>
      <xdr:row>78</xdr:row>
      <xdr:rowOff>35561</xdr:rowOff>
    </xdr:to>
    <xdr:cxnSp macro="">
      <xdr:nvCxnSpPr>
        <xdr:cNvPr id="434" name="直線コネクタ 433"/>
        <xdr:cNvCxnSpPr/>
      </xdr:nvCxnSpPr>
      <xdr:spPr>
        <a:xfrm>
          <a:off x="14782800" y="133705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35" name="フローチャート: 判断 434"/>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149877</xdr:rowOff>
    </xdr:from>
    <xdr:ext cx="736600" cy="259045"/>
    <xdr:sp macro="" textlink="">
      <xdr:nvSpPr>
        <xdr:cNvPr id="436" name="テキスト ボックス 435"/>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168911</xdr:rowOff>
    </xdr:from>
    <xdr:to>
      <xdr:col>73</xdr:col>
      <xdr:colOff>180975</xdr:colOff>
      <xdr:row>78</xdr:row>
      <xdr:rowOff>20320</xdr:rowOff>
    </xdr:to>
    <xdr:cxnSp macro="">
      <xdr:nvCxnSpPr>
        <xdr:cNvPr id="437" name="直線コネクタ 436"/>
        <xdr:cNvCxnSpPr/>
      </xdr:nvCxnSpPr>
      <xdr:spPr>
        <a:xfrm flipV="1">
          <a:off x="13893800" y="133705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102870</xdr:rowOff>
    </xdr:from>
    <xdr:to>
      <xdr:col>74</xdr:col>
      <xdr:colOff>31750</xdr:colOff>
      <xdr:row>76</xdr:row>
      <xdr:rowOff>33020</xdr:rowOff>
    </xdr:to>
    <xdr:sp macro="" textlink="">
      <xdr:nvSpPr>
        <xdr:cNvPr id="438" name="フローチャート: 判断 437"/>
        <xdr:cNvSpPr/>
      </xdr:nvSpPr>
      <xdr:spPr>
        <a:xfrm>
          <a:off x="14732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43197</xdr:rowOff>
    </xdr:from>
    <xdr:ext cx="762000" cy="259045"/>
    <xdr:sp macro="" textlink="">
      <xdr:nvSpPr>
        <xdr:cNvPr id="439" name="テキスト ボックス 438"/>
        <xdr:cNvSpPr txBox="1"/>
      </xdr:nvSpPr>
      <xdr:spPr>
        <a:xfrm>
          <a:off x="14401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157480</xdr:rowOff>
    </xdr:from>
    <xdr:to>
      <xdr:col>69</xdr:col>
      <xdr:colOff>92075</xdr:colOff>
      <xdr:row>78</xdr:row>
      <xdr:rowOff>20320</xdr:rowOff>
    </xdr:to>
    <xdr:cxnSp macro="">
      <xdr:nvCxnSpPr>
        <xdr:cNvPr id="440" name="直線コネクタ 439"/>
        <xdr:cNvCxnSpPr/>
      </xdr:nvCxnSpPr>
      <xdr:spPr>
        <a:xfrm>
          <a:off x="13004800" y="131876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11430</xdr:rowOff>
    </xdr:from>
    <xdr:to>
      <xdr:col>69</xdr:col>
      <xdr:colOff>142875</xdr:colOff>
      <xdr:row>75</xdr:row>
      <xdr:rowOff>113030</xdr:rowOff>
    </xdr:to>
    <xdr:sp macro="" textlink="">
      <xdr:nvSpPr>
        <xdr:cNvPr id="441" name="フローチャート: 判断 440"/>
        <xdr:cNvSpPr/>
      </xdr:nvSpPr>
      <xdr:spPr>
        <a:xfrm>
          <a:off x="13843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123207</xdr:rowOff>
    </xdr:from>
    <xdr:ext cx="762000" cy="259045"/>
    <xdr:sp macro="" textlink="">
      <xdr:nvSpPr>
        <xdr:cNvPr id="442" name="テキスト ボックス 441"/>
        <xdr:cNvSpPr txBox="1"/>
      </xdr:nvSpPr>
      <xdr:spPr>
        <a:xfrm>
          <a:off x="13512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68580</xdr:rowOff>
    </xdr:from>
    <xdr:to>
      <xdr:col>65</xdr:col>
      <xdr:colOff>53975</xdr:colOff>
      <xdr:row>74</xdr:row>
      <xdr:rowOff>170180</xdr:rowOff>
    </xdr:to>
    <xdr:sp macro="" textlink="">
      <xdr:nvSpPr>
        <xdr:cNvPr id="443" name="フローチャート: 判断 442"/>
        <xdr:cNvSpPr/>
      </xdr:nvSpPr>
      <xdr:spPr>
        <a:xfrm>
          <a:off x="12954000" y="1275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8907</xdr:rowOff>
    </xdr:from>
    <xdr:ext cx="762000" cy="259045"/>
    <xdr:sp macro="" textlink="">
      <xdr:nvSpPr>
        <xdr:cNvPr id="444" name="テキスト ボックス 443"/>
        <xdr:cNvSpPr txBox="1"/>
      </xdr:nvSpPr>
      <xdr:spPr>
        <a:xfrm>
          <a:off x="12623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50" name="楕円 449"/>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51"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52" name="楕円 451"/>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53" name="テキスト ボックス 452"/>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118111</xdr:rowOff>
    </xdr:from>
    <xdr:to>
      <xdr:col>74</xdr:col>
      <xdr:colOff>31750</xdr:colOff>
      <xdr:row>78</xdr:row>
      <xdr:rowOff>48261</xdr:rowOff>
    </xdr:to>
    <xdr:sp macro="" textlink="">
      <xdr:nvSpPr>
        <xdr:cNvPr id="454" name="楕円 453"/>
        <xdr:cNvSpPr/>
      </xdr:nvSpPr>
      <xdr:spPr>
        <a:xfrm>
          <a:off x="14732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33038</xdr:rowOff>
    </xdr:from>
    <xdr:ext cx="762000" cy="259045"/>
    <xdr:sp macro="" textlink="">
      <xdr:nvSpPr>
        <xdr:cNvPr id="455" name="テキスト ボックス 454"/>
        <xdr:cNvSpPr txBox="1"/>
      </xdr:nvSpPr>
      <xdr:spPr>
        <a:xfrm>
          <a:off x="14401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140970</xdr:rowOff>
    </xdr:from>
    <xdr:to>
      <xdr:col>69</xdr:col>
      <xdr:colOff>142875</xdr:colOff>
      <xdr:row>78</xdr:row>
      <xdr:rowOff>71120</xdr:rowOff>
    </xdr:to>
    <xdr:sp macro="" textlink="">
      <xdr:nvSpPr>
        <xdr:cNvPr id="456" name="楕円 455"/>
        <xdr:cNvSpPr/>
      </xdr:nvSpPr>
      <xdr:spPr>
        <a:xfrm>
          <a:off x="13843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55897</xdr:rowOff>
    </xdr:from>
    <xdr:ext cx="762000" cy="259045"/>
    <xdr:sp macro="" textlink="">
      <xdr:nvSpPr>
        <xdr:cNvPr id="457" name="テキスト ボックス 456"/>
        <xdr:cNvSpPr txBox="1"/>
      </xdr:nvSpPr>
      <xdr:spPr>
        <a:xfrm>
          <a:off x="13512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58" name="楕円 457"/>
        <xdr:cNvSpPr/>
      </xdr:nvSpPr>
      <xdr:spPr>
        <a:xfrm>
          <a:off x="12954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21607</xdr:rowOff>
    </xdr:from>
    <xdr:ext cx="762000" cy="259045"/>
    <xdr:sp macro="" textlink="">
      <xdr:nvSpPr>
        <xdr:cNvPr id="459" name="テキスト ボックス 458"/>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88639</xdr:rowOff>
    </xdr:from>
    <xdr:to>
      <xdr:col>29</xdr:col>
      <xdr:colOff>127000</xdr:colOff>
      <xdr:row>20</xdr:row>
      <xdr:rowOff>99056</xdr:rowOff>
    </xdr:to>
    <xdr:cxnSp macro="">
      <xdr:nvCxnSpPr>
        <xdr:cNvPr id="47" name="直線コネクタ 46"/>
        <xdr:cNvCxnSpPr/>
      </xdr:nvCxnSpPr>
      <xdr:spPr bwMode="auto">
        <a:xfrm flipV="1">
          <a:off x="5651500" y="2193664"/>
          <a:ext cx="0" cy="1382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71133</xdr:rowOff>
    </xdr:from>
    <xdr:ext cx="762000" cy="259045"/>
    <xdr:sp macro="" textlink="">
      <xdr:nvSpPr>
        <xdr:cNvPr id="48" name="人口1人当たり決算額の推移最小値テキスト130"/>
        <xdr:cNvSpPr txBox="1"/>
      </xdr:nvSpPr>
      <xdr:spPr>
        <a:xfrm>
          <a:off x="5740400" y="354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99056</xdr:rowOff>
    </xdr:from>
    <xdr:to>
      <xdr:col>30</xdr:col>
      <xdr:colOff>25400</xdr:colOff>
      <xdr:row>20</xdr:row>
      <xdr:rowOff>99056</xdr:rowOff>
    </xdr:to>
    <xdr:cxnSp macro="">
      <xdr:nvCxnSpPr>
        <xdr:cNvPr id="49" name="直線コネクタ 48"/>
        <xdr:cNvCxnSpPr/>
      </xdr:nvCxnSpPr>
      <xdr:spPr bwMode="auto">
        <a:xfrm>
          <a:off x="5562600" y="3575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3566</xdr:rowOff>
    </xdr:from>
    <xdr:ext cx="762000" cy="259045"/>
    <xdr:sp macro="" textlink="">
      <xdr:nvSpPr>
        <xdr:cNvPr id="50" name="人口1人当たり決算額の推移最大値テキスト130"/>
        <xdr:cNvSpPr txBox="1"/>
      </xdr:nvSpPr>
      <xdr:spPr>
        <a:xfrm>
          <a:off x="5740400" y="193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88639</xdr:rowOff>
    </xdr:from>
    <xdr:to>
      <xdr:col>30</xdr:col>
      <xdr:colOff>25400</xdr:colOff>
      <xdr:row>12</xdr:row>
      <xdr:rowOff>88639</xdr:rowOff>
    </xdr:to>
    <xdr:cxnSp macro="">
      <xdr:nvCxnSpPr>
        <xdr:cNvPr id="51" name="直線コネクタ 50"/>
        <xdr:cNvCxnSpPr/>
      </xdr:nvCxnSpPr>
      <xdr:spPr bwMode="auto">
        <a:xfrm>
          <a:off x="5562600" y="21936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13707</xdr:rowOff>
    </xdr:from>
    <xdr:to>
      <xdr:col>29</xdr:col>
      <xdr:colOff>127000</xdr:colOff>
      <xdr:row>15</xdr:row>
      <xdr:rowOff>24941</xdr:rowOff>
    </xdr:to>
    <xdr:cxnSp macro="">
      <xdr:nvCxnSpPr>
        <xdr:cNvPr id="52" name="直線コネクタ 51"/>
        <xdr:cNvCxnSpPr/>
      </xdr:nvCxnSpPr>
      <xdr:spPr bwMode="auto">
        <a:xfrm flipV="1">
          <a:off x="5003800" y="2633082"/>
          <a:ext cx="647700" cy="11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65090</xdr:rowOff>
    </xdr:from>
    <xdr:ext cx="762000" cy="259045"/>
    <xdr:sp macro="" textlink="">
      <xdr:nvSpPr>
        <xdr:cNvPr id="53" name="人口1人当たり決算額の推移平均値テキスト130"/>
        <xdr:cNvSpPr txBox="1"/>
      </xdr:nvSpPr>
      <xdr:spPr>
        <a:xfrm>
          <a:off x="5740400" y="285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93013</xdr:rowOff>
    </xdr:from>
    <xdr:to>
      <xdr:col>29</xdr:col>
      <xdr:colOff>177800</xdr:colOff>
      <xdr:row>17</xdr:row>
      <xdr:rowOff>23163</xdr:rowOff>
    </xdr:to>
    <xdr:sp macro="" textlink="">
      <xdr:nvSpPr>
        <xdr:cNvPr id="54" name="フローチャート: 判断 53"/>
        <xdr:cNvSpPr/>
      </xdr:nvSpPr>
      <xdr:spPr bwMode="auto">
        <a:xfrm>
          <a:off x="56007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24941</xdr:rowOff>
    </xdr:from>
    <xdr:to>
      <xdr:col>26</xdr:col>
      <xdr:colOff>50800</xdr:colOff>
      <xdr:row>15</xdr:row>
      <xdr:rowOff>34167</xdr:rowOff>
    </xdr:to>
    <xdr:cxnSp macro="">
      <xdr:nvCxnSpPr>
        <xdr:cNvPr id="55" name="直線コネクタ 54"/>
        <xdr:cNvCxnSpPr/>
      </xdr:nvCxnSpPr>
      <xdr:spPr bwMode="auto">
        <a:xfrm flipV="1">
          <a:off x="4305300" y="2644316"/>
          <a:ext cx="698500" cy="9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155160</xdr:rowOff>
    </xdr:from>
    <xdr:to>
      <xdr:col>26</xdr:col>
      <xdr:colOff>101600</xdr:colOff>
      <xdr:row>17</xdr:row>
      <xdr:rowOff>85310</xdr:rowOff>
    </xdr:to>
    <xdr:sp macro="" textlink="">
      <xdr:nvSpPr>
        <xdr:cNvPr id="56" name="フローチャート: 判断 55"/>
        <xdr:cNvSpPr/>
      </xdr:nvSpPr>
      <xdr:spPr bwMode="auto">
        <a:xfrm>
          <a:off x="4953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70087</xdr:rowOff>
    </xdr:from>
    <xdr:ext cx="736600" cy="259045"/>
    <xdr:sp macro="" textlink="">
      <xdr:nvSpPr>
        <xdr:cNvPr id="57" name="テキスト ボックス 56"/>
        <xdr:cNvSpPr txBox="1"/>
      </xdr:nvSpPr>
      <xdr:spPr>
        <a:xfrm>
          <a:off x="4622800" y="303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34167</xdr:rowOff>
    </xdr:from>
    <xdr:to>
      <xdr:col>22</xdr:col>
      <xdr:colOff>114300</xdr:colOff>
      <xdr:row>15</xdr:row>
      <xdr:rowOff>79038</xdr:rowOff>
    </xdr:to>
    <xdr:cxnSp macro="">
      <xdr:nvCxnSpPr>
        <xdr:cNvPr id="58" name="直線コネクタ 57"/>
        <xdr:cNvCxnSpPr/>
      </xdr:nvCxnSpPr>
      <xdr:spPr bwMode="auto">
        <a:xfrm flipV="1">
          <a:off x="3606800" y="2653542"/>
          <a:ext cx="698500" cy="44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6896</xdr:rowOff>
    </xdr:from>
    <xdr:to>
      <xdr:col>22</xdr:col>
      <xdr:colOff>165100</xdr:colOff>
      <xdr:row>17</xdr:row>
      <xdr:rowOff>108496</xdr:rowOff>
    </xdr:to>
    <xdr:sp macro="" textlink="">
      <xdr:nvSpPr>
        <xdr:cNvPr id="59" name="フローチャート: 判断 58"/>
        <xdr:cNvSpPr/>
      </xdr:nvSpPr>
      <xdr:spPr bwMode="auto">
        <a:xfrm>
          <a:off x="4254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93273</xdr:rowOff>
    </xdr:from>
    <xdr:ext cx="762000" cy="259045"/>
    <xdr:sp macro="" textlink="">
      <xdr:nvSpPr>
        <xdr:cNvPr id="60" name="テキスト ボックス 59"/>
        <xdr:cNvSpPr txBox="1"/>
      </xdr:nvSpPr>
      <xdr:spPr>
        <a:xfrm>
          <a:off x="39243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60896</xdr:rowOff>
    </xdr:from>
    <xdr:to>
      <xdr:col>18</xdr:col>
      <xdr:colOff>177800</xdr:colOff>
      <xdr:row>15</xdr:row>
      <xdr:rowOff>79038</xdr:rowOff>
    </xdr:to>
    <xdr:cxnSp macro="">
      <xdr:nvCxnSpPr>
        <xdr:cNvPr id="61" name="直線コネクタ 60"/>
        <xdr:cNvCxnSpPr/>
      </xdr:nvCxnSpPr>
      <xdr:spPr bwMode="auto">
        <a:xfrm>
          <a:off x="2908300" y="2680271"/>
          <a:ext cx="698500" cy="18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1769</xdr:rowOff>
    </xdr:from>
    <xdr:to>
      <xdr:col>19</xdr:col>
      <xdr:colOff>38100</xdr:colOff>
      <xdr:row>17</xdr:row>
      <xdr:rowOff>103369</xdr:rowOff>
    </xdr:to>
    <xdr:sp macro="" textlink="">
      <xdr:nvSpPr>
        <xdr:cNvPr id="62" name="フローチャート: 判断 61"/>
        <xdr:cNvSpPr/>
      </xdr:nvSpPr>
      <xdr:spPr bwMode="auto">
        <a:xfrm>
          <a:off x="35560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88146</xdr:rowOff>
    </xdr:from>
    <xdr:ext cx="762000" cy="259045"/>
    <xdr:sp macro="" textlink="">
      <xdr:nvSpPr>
        <xdr:cNvPr id="63" name="テキスト ボックス 62"/>
        <xdr:cNvSpPr txBox="1"/>
      </xdr:nvSpPr>
      <xdr:spPr>
        <a:xfrm>
          <a:off x="3225800" y="30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161070</xdr:rowOff>
    </xdr:from>
    <xdr:to>
      <xdr:col>15</xdr:col>
      <xdr:colOff>101600</xdr:colOff>
      <xdr:row>17</xdr:row>
      <xdr:rowOff>91220</xdr:rowOff>
    </xdr:to>
    <xdr:sp macro="" textlink="">
      <xdr:nvSpPr>
        <xdr:cNvPr id="64" name="フローチャート: 判断 63"/>
        <xdr:cNvSpPr/>
      </xdr:nvSpPr>
      <xdr:spPr bwMode="auto">
        <a:xfrm>
          <a:off x="28575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75997</xdr:rowOff>
    </xdr:from>
    <xdr:ext cx="762000" cy="259045"/>
    <xdr:sp macro="" textlink="">
      <xdr:nvSpPr>
        <xdr:cNvPr id="65" name="テキスト ボックス 64"/>
        <xdr:cNvSpPr txBox="1"/>
      </xdr:nvSpPr>
      <xdr:spPr>
        <a:xfrm>
          <a:off x="2527300" y="303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134357</xdr:rowOff>
    </xdr:from>
    <xdr:to>
      <xdr:col>29</xdr:col>
      <xdr:colOff>177800</xdr:colOff>
      <xdr:row>15</xdr:row>
      <xdr:rowOff>64507</xdr:rowOff>
    </xdr:to>
    <xdr:sp macro="" textlink="">
      <xdr:nvSpPr>
        <xdr:cNvPr id="71" name="楕円 70"/>
        <xdr:cNvSpPr/>
      </xdr:nvSpPr>
      <xdr:spPr bwMode="auto">
        <a:xfrm>
          <a:off x="5600700" y="2582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150884</xdr:rowOff>
    </xdr:from>
    <xdr:ext cx="762000" cy="259045"/>
    <xdr:sp macro="" textlink="">
      <xdr:nvSpPr>
        <xdr:cNvPr id="72" name="人口1人当たり決算額の推移該当値テキスト130"/>
        <xdr:cNvSpPr txBox="1"/>
      </xdr:nvSpPr>
      <xdr:spPr>
        <a:xfrm>
          <a:off x="5740400" y="242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145591</xdr:rowOff>
    </xdr:from>
    <xdr:to>
      <xdr:col>26</xdr:col>
      <xdr:colOff>101600</xdr:colOff>
      <xdr:row>15</xdr:row>
      <xdr:rowOff>75741</xdr:rowOff>
    </xdr:to>
    <xdr:sp macro="" textlink="">
      <xdr:nvSpPr>
        <xdr:cNvPr id="73" name="楕円 72"/>
        <xdr:cNvSpPr/>
      </xdr:nvSpPr>
      <xdr:spPr bwMode="auto">
        <a:xfrm>
          <a:off x="4953000" y="2593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85918</xdr:rowOff>
    </xdr:from>
    <xdr:ext cx="736600" cy="259045"/>
    <xdr:sp macro="" textlink="">
      <xdr:nvSpPr>
        <xdr:cNvPr id="74" name="テキスト ボックス 73"/>
        <xdr:cNvSpPr txBox="1"/>
      </xdr:nvSpPr>
      <xdr:spPr>
        <a:xfrm>
          <a:off x="4622800" y="236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154817</xdr:rowOff>
    </xdr:from>
    <xdr:to>
      <xdr:col>22</xdr:col>
      <xdr:colOff>165100</xdr:colOff>
      <xdr:row>15</xdr:row>
      <xdr:rowOff>84967</xdr:rowOff>
    </xdr:to>
    <xdr:sp macro="" textlink="">
      <xdr:nvSpPr>
        <xdr:cNvPr id="75" name="楕円 74"/>
        <xdr:cNvSpPr/>
      </xdr:nvSpPr>
      <xdr:spPr bwMode="auto">
        <a:xfrm>
          <a:off x="4254500" y="2602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95144</xdr:rowOff>
    </xdr:from>
    <xdr:ext cx="762000" cy="259045"/>
    <xdr:sp macro="" textlink="">
      <xdr:nvSpPr>
        <xdr:cNvPr id="76" name="テキスト ボックス 75"/>
        <xdr:cNvSpPr txBox="1"/>
      </xdr:nvSpPr>
      <xdr:spPr>
        <a:xfrm>
          <a:off x="3924300" y="237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28238</xdr:rowOff>
    </xdr:from>
    <xdr:to>
      <xdr:col>19</xdr:col>
      <xdr:colOff>38100</xdr:colOff>
      <xdr:row>15</xdr:row>
      <xdr:rowOff>129838</xdr:rowOff>
    </xdr:to>
    <xdr:sp macro="" textlink="">
      <xdr:nvSpPr>
        <xdr:cNvPr id="77" name="楕円 76"/>
        <xdr:cNvSpPr/>
      </xdr:nvSpPr>
      <xdr:spPr bwMode="auto">
        <a:xfrm>
          <a:off x="3556000" y="2647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140015</xdr:rowOff>
    </xdr:from>
    <xdr:ext cx="762000" cy="259045"/>
    <xdr:sp macro="" textlink="">
      <xdr:nvSpPr>
        <xdr:cNvPr id="78" name="テキスト ボックス 77"/>
        <xdr:cNvSpPr txBox="1"/>
      </xdr:nvSpPr>
      <xdr:spPr>
        <a:xfrm>
          <a:off x="3225800" y="241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10096</xdr:rowOff>
    </xdr:from>
    <xdr:to>
      <xdr:col>15</xdr:col>
      <xdr:colOff>101600</xdr:colOff>
      <xdr:row>15</xdr:row>
      <xdr:rowOff>111696</xdr:rowOff>
    </xdr:to>
    <xdr:sp macro="" textlink="">
      <xdr:nvSpPr>
        <xdr:cNvPr id="79" name="楕円 78"/>
        <xdr:cNvSpPr/>
      </xdr:nvSpPr>
      <xdr:spPr bwMode="auto">
        <a:xfrm>
          <a:off x="2857500" y="2629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121873</xdr:rowOff>
    </xdr:from>
    <xdr:ext cx="762000" cy="259045"/>
    <xdr:sp macro="" textlink="">
      <xdr:nvSpPr>
        <xdr:cNvPr id="80" name="テキスト ボックス 79"/>
        <xdr:cNvSpPr txBox="1"/>
      </xdr:nvSpPr>
      <xdr:spPr>
        <a:xfrm>
          <a:off x="2527300" y="2398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65278</xdr:rowOff>
    </xdr:from>
    <xdr:to>
      <xdr:col>29</xdr:col>
      <xdr:colOff>127000</xdr:colOff>
      <xdr:row>37</xdr:row>
      <xdr:rowOff>245434</xdr:rowOff>
    </xdr:to>
    <xdr:cxnSp macro="">
      <xdr:nvCxnSpPr>
        <xdr:cNvPr id="108" name="直線コネクタ 107"/>
        <xdr:cNvCxnSpPr/>
      </xdr:nvCxnSpPr>
      <xdr:spPr bwMode="auto">
        <a:xfrm flipV="1">
          <a:off x="5651500" y="5989828"/>
          <a:ext cx="0" cy="1380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217511</xdr:rowOff>
    </xdr:from>
    <xdr:ext cx="762000" cy="259045"/>
    <xdr:sp macro="" textlink="">
      <xdr:nvSpPr>
        <xdr:cNvPr id="109" name="人口1人当たり決算額の推移最小値テキスト445"/>
        <xdr:cNvSpPr txBox="1"/>
      </xdr:nvSpPr>
      <xdr:spPr>
        <a:xfrm>
          <a:off x="5740400" y="734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245434</xdr:rowOff>
    </xdr:from>
    <xdr:to>
      <xdr:col>30</xdr:col>
      <xdr:colOff>25400</xdr:colOff>
      <xdr:row>37</xdr:row>
      <xdr:rowOff>245434</xdr:rowOff>
    </xdr:to>
    <xdr:cxnSp macro="">
      <xdr:nvCxnSpPr>
        <xdr:cNvPr id="110" name="直線コネクタ 109"/>
        <xdr:cNvCxnSpPr/>
      </xdr:nvCxnSpPr>
      <xdr:spPr bwMode="auto">
        <a:xfrm>
          <a:off x="5562600" y="7370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323105</xdr:rowOff>
    </xdr:from>
    <xdr:ext cx="762000" cy="259045"/>
    <xdr:sp macro="" textlink="">
      <xdr:nvSpPr>
        <xdr:cNvPr id="111" name="人口1人当たり決算額の推移最大値テキスト445"/>
        <xdr:cNvSpPr txBox="1"/>
      </xdr:nvSpPr>
      <xdr:spPr>
        <a:xfrm>
          <a:off x="5740400" y="573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65278</xdr:rowOff>
    </xdr:from>
    <xdr:to>
      <xdr:col>30</xdr:col>
      <xdr:colOff>25400</xdr:colOff>
      <xdr:row>33</xdr:row>
      <xdr:rowOff>65278</xdr:rowOff>
    </xdr:to>
    <xdr:cxnSp macro="">
      <xdr:nvCxnSpPr>
        <xdr:cNvPr id="112" name="直線コネクタ 111"/>
        <xdr:cNvCxnSpPr/>
      </xdr:nvCxnSpPr>
      <xdr:spPr bwMode="auto">
        <a:xfrm>
          <a:off x="5562600" y="5989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146755</xdr:rowOff>
    </xdr:from>
    <xdr:to>
      <xdr:col>29</xdr:col>
      <xdr:colOff>127000</xdr:colOff>
      <xdr:row>35</xdr:row>
      <xdr:rowOff>157347</xdr:rowOff>
    </xdr:to>
    <xdr:cxnSp macro="">
      <xdr:nvCxnSpPr>
        <xdr:cNvPr id="113" name="直線コネクタ 112"/>
        <xdr:cNvCxnSpPr/>
      </xdr:nvCxnSpPr>
      <xdr:spPr bwMode="auto">
        <a:xfrm>
          <a:off x="5003800" y="6757105"/>
          <a:ext cx="647700" cy="10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275797</xdr:rowOff>
    </xdr:from>
    <xdr:ext cx="762000" cy="259045"/>
    <xdr:sp macro="" textlink="">
      <xdr:nvSpPr>
        <xdr:cNvPr id="114" name="人口1人当たり決算額の推移平均値テキスト445"/>
        <xdr:cNvSpPr txBox="1"/>
      </xdr:nvSpPr>
      <xdr:spPr>
        <a:xfrm>
          <a:off x="5740400" y="65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87820</xdr:rowOff>
    </xdr:from>
    <xdr:to>
      <xdr:col>29</xdr:col>
      <xdr:colOff>177800</xdr:colOff>
      <xdr:row>35</xdr:row>
      <xdr:rowOff>189420</xdr:rowOff>
    </xdr:to>
    <xdr:sp macro="" textlink="">
      <xdr:nvSpPr>
        <xdr:cNvPr id="115" name="フローチャート: 判断 114"/>
        <xdr:cNvSpPr/>
      </xdr:nvSpPr>
      <xdr:spPr bwMode="auto">
        <a:xfrm>
          <a:off x="56007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128943</xdr:rowOff>
    </xdr:from>
    <xdr:to>
      <xdr:col>26</xdr:col>
      <xdr:colOff>50800</xdr:colOff>
      <xdr:row>35</xdr:row>
      <xdr:rowOff>146755</xdr:rowOff>
    </xdr:to>
    <xdr:cxnSp macro="">
      <xdr:nvCxnSpPr>
        <xdr:cNvPr id="116" name="直線コネクタ 115"/>
        <xdr:cNvCxnSpPr/>
      </xdr:nvCxnSpPr>
      <xdr:spPr bwMode="auto">
        <a:xfrm>
          <a:off x="4305300" y="6739293"/>
          <a:ext cx="698500" cy="17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85154</xdr:rowOff>
    </xdr:from>
    <xdr:to>
      <xdr:col>26</xdr:col>
      <xdr:colOff>101600</xdr:colOff>
      <xdr:row>35</xdr:row>
      <xdr:rowOff>186754</xdr:rowOff>
    </xdr:to>
    <xdr:sp macro="" textlink="">
      <xdr:nvSpPr>
        <xdr:cNvPr id="117" name="フローチャート: 判断 116"/>
        <xdr:cNvSpPr/>
      </xdr:nvSpPr>
      <xdr:spPr bwMode="auto">
        <a:xfrm>
          <a:off x="49530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196931</xdr:rowOff>
    </xdr:from>
    <xdr:ext cx="736600" cy="259045"/>
    <xdr:sp macro="" textlink="">
      <xdr:nvSpPr>
        <xdr:cNvPr id="118" name="テキスト ボックス 117"/>
        <xdr:cNvSpPr txBox="1"/>
      </xdr:nvSpPr>
      <xdr:spPr>
        <a:xfrm>
          <a:off x="4622800" y="646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128943</xdr:rowOff>
    </xdr:from>
    <xdr:to>
      <xdr:col>22</xdr:col>
      <xdr:colOff>114300</xdr:colOff>
      <xdr:row>35</xdr:row>
      <xdr:rowOff>139192</xdr:rowOff>
    </xdr:to>
    <xdr:cxnSp macro="">
      <xdr:nvCxnSpPr>
        <xdr:cNvPr id="119" name="直線コネクタ 118"/>
        <xdr:cNvCxnSpPr/>
      </xdr:nvCxnSpPr>
      <xdr:spPr bwMode="auto">
        <a:xfrm flipV="1">
          <a:off x="3606800" y="6739293"/>
          <a:ext cx="698500" cy="10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84982</xdr:rowOff>
    </xdr:from>
    <xdr:to>
      <xdr:col>22</xdr:col>
      <xdr:colOff>165100</xdr:colOff>
      <xdr:row>35</xdr:row>
      <xdr:rowOff>186582</xdr:rowOff>
    </xdr:to>
    <xdr:sp macro="" textlink="">
      <xdr:nvSpPr>
        <xdr:cNvPr id="120" name="フローチャート: 判断 119"/>
        <xdr:cNvSpPr/>
      </xdr:nvSpPr>
      <xdr:spPr bwMode="auto">
        <a:xfrm>
          <a:off x="42545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171359</xdr:rowOff>
    </xdr:from>
    <xdr:ext cx="762000" cy="259045"/>
    <xdr:sp macro="" textlink="">
      <xdr:nvSpPr>
        <xdr:cNvPr id="121" name="テキスト ボックス 120"/>
        <xdr:cNvSpPr txBox="1"/>
      </xdr:nvSpPr>
      <xdr:spPr>
        <a:xfrm>
          <a:off x="3924300" y="678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139192</xdr:rowOff>
    </xdr:from>
    <xdr:to>
      <xdr:col>18</xdr:col>
      <xdr:colOff>177800</xdr:colOff>
      <xdr:row>35</xdr:row>
      <xdr:rowOff>160871</xdr:rowOff>
    </xdr:to>
    <xdr:cxnSp macro="">
      <xdr:nvCxnSpPr>
        <xdr:cNvPr id="122" name="直線コネクタ 121"/>
        <xdr:cNvCxnSpPr/>
      </xdr:nvCxnSpPr>
      <xdr:spPr bwMode="auto">
        <a:xfrm flipV="1">
          <a:off x="2908300" y="6749542"/>
          <a:ext cx="698500" cy="21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81362</xdr:rowOff>
    </xdr:from>
    <xdr:to>
      <xdr:col>19</xdr:col>
      <xdr:colOff>38100</xdr:colOff>
      <xdr:row>35</xdr:row>
      <xdr:rowOff>182962</xdr:rowOff>
    </xdr:to>
    <xdr:sp macro="" textlink="">
      <xdr:nvSpPr>
        <xdr:cNvPr id="123" name="フローチャート: 判断 122"/>
        <xdr:cNvSpPr/>
      </xdr:nvSpPr>
      <xdr:spPr bwMode="auto">
        <a:xfrm>
          <a:off x="35560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193139</xdr:rowOff>
    </xdr:from>
    <xdr:ext cx="762000" cy="259045"/>
    <xdr:sp macro="" textlink="">
      <xdr:nvSpPr>
        <xdr:cNvPr id="124" name="テキスト ボックス 123"/>
        <xdr:cNvSpPr txBox="1"/>
      </xdr:nvSpPr>
      <xdr:spPr>
        <a:xfrm>
          <a:off x="32258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60179</xdr:rowOff>
    </xdr:from>
    <xdr:to>
      <xdr:col>15</xdr:col>
      <xdr:colOff>101600</xdr:colOff>
      <xdr:row>35</xdr:row>
      <xdr:rowOff>161779</xdr:rowOff>
    </xdr:to>
    <xdr:sp macro="" textlink="">
      <xdr:nvSpPr>
        <xdr:cNvPr id="125" name="フローチャート: 判断 124"/>
        <xdr:cNvSpPr/>
      </xdr:nvSpPr>
      <xdr:spPr bwMode="auto">
        <a:xfrm>
          <a:off x="28575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171956</xdr:rowOff>
    </xdr:from>
    <xdr:ext cx="762000" cy="259045"/>
    <xdr:sp macro="" textlink="">
      <xdr:nvSpPr>
        <xdr:cNvPr id="126" name="テキスト ボックス 125"/>
        <xdr:cNvSpPr txBox="1"/>
      </xdr:nvSpPr>
      <xdr:spPr>
        <a:xfrm>
          <a:off x="2527300" y="643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106547</xdr:rowOff>
    </xdr:from>
    <xdr:to>
      <xdr:col>29</xdr:col>
      <xdr:colOff>177800</xdr:colOff>
      <xdr:row>35</xdr:row>
      <xdr:rowOff>208147</xdr:rowOff>
    </xdr:to>
    <xdr:sp macro="" textlink="">
      <xdr:nvSpPr>
        <xdr:cNvPr id="132" name="楕円 131"/>
        <xdr:cNvSpPr/>
      </xdr:nvSpPr>
      <xdr:spPr bwMode="auto">
        <a:xfrm>
          <a:off x="5600700" y="6716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78624</xdr:rowOff>
    </xdr:from>
    <xdr:ext cx="762000" cy="259045"/>
    <xdr:sp macro="" textlink="">
      <xdr:nvSpPr>
        <xdr:cNvPr id="133" name="人口1人当たり決算額の推移該当値テキスト445"/>
        <xdr:cNvSpPr txBox="1"/>
      </xdr:nvSpPr>
      <xdr:spPr>
        <a:xfrm>
          <a:off x="5740400" y="6688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95955</xdr:rowOff>
    </xdr:from>
    <xdr:to>
      <xdr:col>26</xdr:col>
      <xdr:colOff>101600</xdr:colOff>
      <xdr:row>35</xdr:row>
      <xdr:rowOff>197555</xdr:rowOff>
    </xdr:to>
    <xdr:sp macro="" textlink="">
      <xdr:nvSpPr>
        <xdr:cNvPr id="134" name="楕円 133"/>
        <xdr:cNvSpPr/>
      </xdr:nvSpPr>
      <xdr:spPr bwMode="auto">
        <a:xfrm>
          <a:off x="4953000" y="6706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182332</xdr:rowOff>
    </xdr:from>
    <xdr:ext cx="736600" cy="259045"/>
    <xdr:sp macro="" textlink="">
      <xdr:nvSpPr>
        <xdr:cNvPr id="135" name="テキスト ボックス 134"/>
        <xdr:cNvSpPr txBox="1"/>
      </xdr:nvSpPr>
      <xdr:spPr>
        <a:xfrm>
          <a:off x="4622800" y="6792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78143</xdr:rowOff>
    </xdr:from>
    <xdr:to>
      <xdr:col>22</xdr:col>
      <xdr:colOff>165100</xdr:colOff>
      <xdr:row>35</xdr:row>
      <xdr:rowOff>179743</xdr:rowOff>
    </xdr:to>
    <xdr:sp macro="" textlink="">
      <xdr:nvSpPr>
        <xdr:cNvPr id="136" name="楕円 135"/>
        <xdr:cNvSpPr/>
      </xdr:nvSpPr>
      <xdr:spPr bwMode="auto">
        <a:xfrm>
          <a:off x="4254500" y="6688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189920</xdr:rowOff>
    </xdr:from>
    <xdr:ext cx="762000" cy="259045"/>
    <xdr:sp macro="" textlink="">
      <xdr:nvSpPr>
        <xdr:cNvPr id="137" name="テキスト ボックス 136"/>
        <xdr:cNvSpPr txBox="1"/>
      </xdr:nvSpPr>
      <xdr:spPr>
        <a:xfrm>
          <a:off x="3924300" y="64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88392</xdr:rowOff>
    </xdr:from>
    <xdr:to>
      <xdr:col>19</xdr:col>
      <xdr:colOff>38100</xdr:colOff>
      <xdr:row>35</xdr:row>
      <xdr:rowOff>189992</xdr:rowOff>
    </xdr:to>
    <xdr:sp macro="" textlink="">
      <xdr:nvSpPr>
        <xdr:cNvPr id="138" name="楕円 137"/>
        <xdr:cNvSpPr/>
      </xdr:nvSpPr>
      <xdr:spPr bwMode="auto">
        <a:xfrm>
          <a:off x="3556000" y="6698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174769</xdr:rowOff>
    </xdr:from>
    <xdr:ext cx="762000" cy="259045"/>
    <xdr:sp macro="" textlink="">
      <xdr:nvSpPr>
        <xdr:cNvPr id="139" name="テキスト ボックス 138"/>
        <xdr:cNvSpPr txBox="1"/>
      </xdr:nvSpPr>
      <xdr:spPr>
        <a:xfrm>
          <a:off x="3225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110071</xdr:rowOff>
    </xdr:from>
    <xdr:to>
      <xdr:col>15</xdr:col>
      <xdr:colOff>101600</xdr:colOff>
      <xdr:row>35</xdr:row>
      <xdr:rowOff>211671</xdr:rowOff>
    </xdr:to>
    <xdr:sp macro="" textlink="">
      <xdr:nvSpPr>
        <xdr:cNvPr id="140" name="楕円 139"/>
        <xdr:cNvSpPr/>
      </xdr:nvSpPr>
      <xdr:spPr bwMode="auto">
        <a:xfrm>
          <a:off x="2857500" y="6720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196448</xdr:rowOff>
    </xdr:from>
    <xdr:ext cx="762000" cy="259045"/>
    <xdr:sp macro="" textlink="">
      <xdr:nvSpPr>
        <xdr:cNvPr id="141" name="テキスト ボックス 140"/>
        <xdr:cNvSpPr txBox="1"/>
      </xdr:nvSpPr>
      <xdr:spPr>
        <a:xfrm>
          <a:off x="2527300" y="680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34,777
34,366
357.91
23,222,856
22,774,717
408,679
12,345,685
20,626,201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54465</xdr:rowOff>
    </xdr:from>
    <xdr:to>
      <xdr:col>24</xdr:col>
      <xdr:colOff>62865</xdr:colOff>
      <xdr:row>38</xdr:row>
      <xdr:rowOff>30788</xdr:rowOff>
    </xdr:to>
    <xdr:cxnSp macro="">
      <xdr:nvCxnSpPr>
        <xdr:cNvPr id="58" name="直線コネクタ 57"/>
        <xdr:cNvCxnSpPr/>
      </xdr:nvCxnSpPr>
      <xdr:spPr>
        <a:xfrm flipV="1">
          <a:off x="4633595" y="5197965"/>
          <a:ext cx="1270" cy="1347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34615</xdr:rowOff>
    </xdr:from>
    <xdr:ext cx="534377" cy="259045"/>
    <xdr:sp macro="" textlink="">
      <xdr:nvSpPr>
        <xdr:cNvPr id="59" name="人件費最小値テキスト"/>
        <xdr:cNvSpPr txBox="1"/>
      </xdr:nvSpPr>
      <xdr:spPr>
        <a:xfrm>
          <a:off x="4686300" y="654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30788</xdr:rowOff>
    </xdr:from>
    <xdr:to>
      <xdr:col>24</xdr:col>
      <xdr:colOff>152400</xdr:colOff>
      <xdr:row>38</xdr:row>
      <xdr:rowOff>30788</xdr:rowOff>
    </xdr:to>
    <xdr:cxnSp macro="">
      <xdr:nvCxnSpPr>
        <xdr:cNvPr id="60" name="直線コネクタ 59"/>
        <xdr:cNvCxnSpPr/>
      </xdr:nvCxnSpPr>
      <xdr:spPr>
        <a:xfrm>
          <a:off x="4546600" y="654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1142</xdr:rowOff>
    </xdr:from>
    <xdr:ext cx="599010" cy="259045"/>
    <xdr:sp macro="" textlink="">
      <xdr:nvSpPr>
        <xdr:cNvPr id="61" name="人件費最大値テキスト"/>
        <xdr:cNvSpPr txBox="1"/>
      </xdr:nvSpPr>
      <xdr:spPr>
        <a:xfrm>
          <a:off x="4686300" y="497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54465</xdr:rowOff>
    </xdr:from>
    <xdr:to>
      <xdr:col>24</xdr:col>
      <xdr:colOff>152400</xdr:colOff>
      <xdr:row>30</xdr:row>
      <xdr:rowOff>54465</xdr:rowOff>
    </xdr:to>
    <xdr:cxnSp macro="">
      <xdr:nvCxnSpPr>
        <xdr:cNvPr id="62" name="直線コネクタ 61"/>
        <xdr:cNvCxnSpPr/>
      </xdr:nvCxnSpPr>
      <xdr:spPr>
        <a:xfrm>
          <a:off x="4546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108202</xdr:rowOff>
    </xdr:from>
    <xdr:to>
      <xdr:col>24</xdr:col>
      <xdr:colOff>63500</xdr:colOff>
      <xdr:row>33</xdr:row>
      <xdr:rowOff>114048</xdr:rowOff>
    </xdr:to>
    <xdr:cxnSp macro="">
      <xdr:nvCxnSpPr>
        <xdr:cNvPr id="63" name="直線コネクタ 62"/>
        <xdr:cNvCxnSpPr/>
      </xdr:nvCxnSpPr>
      <xdr:spPr>
        <a:xfrm flipV="1">
          <a:off x="3797300" y="5766052"/>
          <a:ext cx="8382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117733</xdr:rowOff>
    </xdr:from>
    <xdr:ext cx="534377" cy="259045"/>
    <xdr:sp macro="" textlink="">
      <xdr:nvSpPr>
        <xdr:cNvPr id="64" name="人件費平均値テキスト"/>
        <xdr:cNvSpPr txBox="1"/>
      </xdr:nvSpPr>
      <xdr:spPr>
        <a:xfrm>
          <a:off x="4686300" y="5947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139306</xdr:rowOff>
    </xdr:from>
    <xdr:to>
      <xdr:col>24</xdr:col>
      <xdr:colOff>114300</xdr:colOff>
      <xdr:row>35</xdr:row>
      <xdr:rowOff>69456</xdr:rowOff>
    </xdr:to>
    <xdr:sp macro="" textlink="">
      <xdr:nvSpPr>
        <xdr:cNvPr id="65" name="フローチャート: 判断 64"/>
        <xdr:cNvSpPr/>
      </xdr:nvSpPr>
      <xdr:spPr>
        <a:xfrm>
          <a:off x="4584700" y="59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90861</xdr:rowOff>
    </xdr:from>
    <xdr:to>
      <xdr:col>19</xdr:col>
      <xdr:colOff>177800</xdr:colOff>
      <xdr:row>33</xdr:row>
      <xdr:rowOff>114048</xdr:rowOff>
    </xdr:to>
    <xdr:cxnSp macro="">
      <xdr:nvCxnSpPr>
        <xdr:cNvPr id="66" name="直線コネクタ 65"/>
        <xdr:cNvCxnSpPr/>
      </xdr:nvCxnSpPr>
      <xdr:spPr>
        <a:xfrm>
          <a:off x="2908300" y="5748711"/>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25317</xdr:rowOff>
    </xdr:from>
    <xdr:to>
      <xdr:col>20</xdr:col>
      <xdr:colOff>38100</xdr:colOff>
      <xdr:row>35</xdr:row>
      <xdr:rowOff>126917</xdr:rowOff>
    </xdr:to>
    <xdr:sp macro="" textlink="">
      <xdr:nvSpPr>
        <xdr:cNvPr id="67" name="フローチャート: 判断 66"/>
        <xdr:cNvSpPr/>
      </xdr:nvSpPr>
      <xdr:spPr>
        <a:xfrm>
          <a:off x="37465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118044</xdr:rowOff>
    </xdr:from>
    <xdr:ext cx="534377" cy="259045"/>
    <xdr:sp macro="" textlink="">
      <xdr:nvSpPr>
        <xdr:cNvPr id="68" name="テキスト ボックス 67"/>
        <xdr:cNvSpPr txBox="1"/>
      </xdr:nvSpPr>
      <xdr:spPr>
        <a:xfrm>
          <a:off x="3530111" y="61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90861</xdr:rowOff>
    </xdr:from>
    <xdr:to>
      <xdr:col>15</xdr:col>
      <xdr:colOff>50800</xdr:colOff>
      <xdr:row>33</xdr:row>
      <xdr:rowOff>115044</xdr:rowOff>
    </xdr:to>
    <xdr:cxnSp macro="">
      <xdr:nvCxnSpPr>
        <xdr:cNvPr id="69" name="直線コネクタ 68"/>
        <xdr:cNvCxnSpPr/>
      </xdr:nvCxnSpPr>
      <xdr:spPr>
        <a:xfrm flipV="1">
          <a:off x="2019300" y="5748711"/>
          <a:ext cx="889000" cy="2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42021</xdr:rowOff>
    </xdr:from>
    <xdr:to>
      <xdr:col>15</xdr:col>
      <xdr:colOff>101600</xdr:colOff>
      <xdr:row>35</xdr:row>
      <xdr:rowOff>143621</xdr:rowOff>
    </xdr:to>
    <xdr:sp macro="" textlink="">
      <xdr:nvSpPr>
        <xdr:cNvPr id="70" name="フローチャート: 判断 69"/>
        <xdr:cNvSpPr/>
      </xdr:nvSpPr>
      <xdr:spPr>
        <a:xfrm>
          <a:off x="2857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134748</xdr:rowOff>
    </xdr:from>
    <xdr:ext cx="534377" cy="259045"/>
    <xdr:sp macro="" textlink="">
      <xdr:nvSpPr>
        <xdr:cNvPr id="71" name="テキスト ボックス 70"/>
        <xdr:cNvSpPr txBox="1"/>
      </xdr:nvSpPr>
      <xdr:spPr>
        <a:xfrm>
          <a:off x="2641111" y="61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115044</xdr:rowOff>
    </xdr:from>
    <xdr:to>
      <xdr:col>10</xdr:col>
      <xdr:colOff>114300</xdr:colOff>
      <xdr:row>33</xdr:row>
      <xdr:rowOff>121314</xdr:rowOff>
    </xdr:to>
    <xdr:cxnSp macro="">
      <xdr:nvCxnSpPr>
        <xdr:cNvPr id="72" name="直線コネクタ 71"/>
        <xdr:cNvCxnSpPr/>
      </xdr:nvCxnSpPr>
      <xdr:spPr>
        <a:xfrm flipV="1">
          <a:off x="1130300" y="5772894"/>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23961</xdr:rowOff>
    </xdr:from>
    <xdr:to>
      <xdr:col>10</xdr:col>
      <xdr:colOff>165100</xdr:colOff>
      <xdr:row>35</xdr:row>
      <xdr:rowOff>125561</xdr:rowOff>
    </xdr:to>
    <xdr:sp macro="" textlink="">
      <xdr:nvSpPr>
        <xdr:cNvPr id="73" name="フローチャート: 判断 72"/>
        <xdr:cNvSpPr/>
      </xdr:nvSpPr>
      <xdr:spPr>
        <a:xfrm>
          <a:off x="1968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116688</xdr:rowOff>
    </xdr:from>
    <xdr:ext cx="534377" cy="259045"/>
    <xdr:sp macro="" textlink="">
      <xdr:nvSpPr>
        <xdr:cNvPr id="74" name="テキスト ボックス 73"/>
        <xdr:cNvSpPr txBox="1"/>
      </xdr:nvSpPr>
      <xdr:spPr>
        <a:xfrm>
          <a:off x="1752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19895</xdr:rowOff>
    </xdr:from>
    <xdr:to>
      <xdr:col>6</xdr:col>
      <xdr:colOff>38100</xdr:colOff>
      <xdr:row>35</xdr:row>
      <xdr:rowOff>121495</xdr:rowOff>
    </xdr:to>
    <xdr:sp macro="" textlink="">
      <xdr:nvSpPr>
        <xdr:cNvPr id="75" name="フローチャート: 判断 74"/>
        <xdr:cNvSpPr/>
      </xdr:nvSpPr>
      <xdr:spPr>
        <a:xfrm>
          <a:off x="1079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112622</xdr:rowOff>
    </xdr:from>
    <xdr:ext cx="534377" cy="259045"/>
    <xdr:sp macro="" textlink="">
      <xdr:nvSpPr>
        <xdr:cNvPr id="76" name="テキスト ボックス 75"/>
        <xdr:cNvSpPr txBox="1"/>
      </xdr:nvSpPr>
      <xdr:spPr>
        <a:xfrm>
          <a:off x="863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57402</xdr:rowOff>
    </xdr:from>
    <xdr:to>
      <xdr:col>24</xdr:col>
      <xdr:colOff>114300</xdr:colOff>
      <xdr:row>33</xdr:row>
      <xdr:rowOff>159002</xdr:rowOff>
    </xdr:to>
    <xdr:sp macro="" textlink="">
      <xdr:nvSpPr>
        <xdr:cNvPr id="82" name="楕円 81"/>
        <xdr:cNvSpPr/>
      </xdr:nvSpPr>
      <xdr:spPr>
        <a:xfrm>
          <a:off x="4584700" y="571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80279</xdr:rowOff>
    </xdr:from>
    <xdr:ext cx="599010" cy="259045"/>
    <xdr:sp macro="" textlink="">
      <xdr:nvSpPr>
        <xdr:cNvPr id="83" name="人件費該当値テキスト"/>
        <xdr:cNvSpPr txBox="1"/>
      </xdr:nvSpPr>
      <xdr:spPr>
        <a:xfrm>
          <a:off x="4686300" y="556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63248</xdr:rowOff>
    </xdr:from>
    <xdr:to>
      <xdr:col>20</xdr:col>
      <xdr:colOff>38100</xdr:colOff>
      <xdr:row>33</xdr:row>
      <xdr:rowOff>164848</xdr:rowOff>
    </xdr:to>
    <xdr:sp macro="" textlink="">
      <xdr:nvSpPr>
        <xdr:cNvPr id="84" name="楕円 83"/>
        <xdr:cNvSpPr/>
      </xdr:nvSpPr>
      <xdr:spPr>
        <a:xfrm>
          <a:off x="3746500" y="572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9925</xdr:rowOff>
    </xdr:from>
    <xdr:ext cx="599010" cy="259045"/>
    <xdr:sp macro="" textlink="">
      <xdr:nvSpPr>
        <xdr:cNvPr id="85" name="テキスト ボックス 84"/>
        <xdr:cNvSpPr txBox="1"/>
      </xdr:nvSpPr>
      <xdr:spPr>
        <a:xfrm>
          <a:off x="3497795" y="54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40061</xdr:rowOff>
    </xdr:from>
    <xdr:to>
      <xdr:col>15</xdr:col>
      <xdr:colOff>101600</xdr:colOff>
      <xdr:row>33</xdr:row>
      <xdr:rowOff>141661</xdr:rowOff>
    </xdr:to>
    <xdr:sp macro="" textlink="">
      <xdr:nvSpPr>
        <xdr:cNvPr id="86" name="楕円 85"/>
        <xdr:cNvSpPr/>
      </xdr:nvSpPr>
      <xdr:spPr>
        <a:xfrm>
          <a:off x="2857500" y="569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158188</xdr:rowOff>
    </xdr:from>
    <xdr:ext cx="599010" cy="259045"/>
    <xdr:sp macro="" textlink="">
      <xdr:nvSpPr>
        <xdr:cNvPr id="87" name="テキスト ボックス 86"/>
        <xdr:cNvSpPr txBox="1"/>
      </xdr:nvSpPr>
      <xdr:spPr>
        <a:xfrm>
          <a:off x="2608795" y="5473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64244</xdr:rowOff>
    </xdr:from>
    <xdr:to>
      <xdr:col>10</xdr:col>
      <xdr:colOff>165100</xdr:colOff>
      <xdr:row>33</xdr:row>
      <xdr:rowOff>165844</xdr:rowOff>
    </xdr:to>
    <xdr:sp macro="" textlink="">
      <xdr:nvSpPr>
        <xdr:cNvPr id="88" name="楕円 87"/>
        <xdr:cNvSpPr/>
      </xdr:nvSpPr>
      <xdr:spPr>
        <a:xfrm>
          <a:off x="1968500" y="572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10921</xdr:rowOff>
    </xdr:from>
    <xdr:ext cx="599010" cy="259045"/>
    <xdr:sp macro="" textlink="">
      <xdr:nvSpPr>
        <xdr:cNvPr id="89" name="テキスト ボックス 88"/>
        <xdr:cNvSpPr txBox="1"/>
      </xdr:nvSpPr>
      <xdr:spPr>
        <a:xfrm>
          <a:off x="1719795" y="5497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70514</xdr:rowOff>
    </xdr:from>
    <xdr:to>
      <xdr:col>6</xdr:col>
      <xdr:colOff>38100</xdr:colOff>
      <xdr:row>34</xdr:row>
      <xdr:rowOff>664</xdr:rowOff>
    </xdr:to>
    <xdr:sp macro="" textlink="">
      <xdr:nvSpPr>
        <xdr:cNvPr id="90" name="楕円 89"/>
        <xdr:cNvSpPr/>
      </xdr:nvSpPr>
      <xdr:spPr>
        <a:xfrm>
          <a:off x="1079500" y="572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17191</xdr:rowOff>
    </xdr:from>
    <xdr:ext cx="599010" cy="259045"/>
    <xdr:sp macro="" textlink="">
      <xdr:nvSpPr>
        <xdr:cNvPr id="91" name="テキスト ボックス 90"/>
        <xdr:cNvSpPr txBox="1"/>
      </xdr:nvSpPr>
      <xdr:spPr>
        <a:xfrm>
          <a:off x="830795" y="550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1816</xdr:rowOff>
    </xdr:from>
    <xdr:to>
      <xdr:col>24</xdr:col>
      <xdr:colOff>62865</xdr:colOff>
      <xdr:row>59</xdr:row>
      <xdr:rowOff>131458</xdr:rowOff>
    </xdr:to>
    <xdr:cxnSp macro="">
      <xdr:nvCxnSpPr>
        <xdr:cNvPr id="116" name="直線コネクタ 115"/>
        <xdr:cNvCxnSpPr/>
      </xdr:nvCxnSpPr>
      <xdr:spPr>
        <a:xfrm flipV="1">
          <a:off x="4633595" y="8574316"/>
          <a:ext cx="1270" cy="16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135285</xdr:rowOff>
    </xdr:from>
    <xdr:ext cx="534377" cy="259045"/>
    <xdr:sp macro="" textlink="">
      <xdr:nvSpPr>
        <xdr:cNvPr id="117" name="物件費最小値テキスト"/>
        <xdr:cNvSpPr txBox="1"/>
      </xdr:nvSpPr>
      <xdr:spPr>
        <a:xfrm>
          <a:off x="4686300" y="1025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131458</xdr:rowOff>
    </xdr:from>
    <xdr:to>
      <xdr:col>24</xdr:col>
      <xdr:colOff>152400</xdr:colOff>
      <xdr:row>59</xdr:row>
      <xdr:rowOff>131458</xdr:rowOff>
    </xdr:to>
    <xdr:cxnSp macro="">
      <xdr:nvCxnSpPr>
        <xdr:cNvPr id="118" name="直線コネクタ 117"/>
        <xdr:cNvCxnSpPr/>
      </xdr:nvCxnSpPr>
      <xdr:spPr>
        <a:xfrm>
          <a:off x="4546600" y="1024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119943</xdr:rowOff>
    </xdr:from>
    <xdr:ext cx="599010" cy="259045"/>
    <xdr:sp macro="" textlink="">
      <xdr:nvSpPr>
        <xdr:cNvPr id="119" name="物件費最大値テキスト"/>
        <xdr:cNvSpPr txBox="1"/>
      </xdr:nvSpPr>
      <xdr:spPr>
        <a:xfrm>
          <a:off x="4686300" y="834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1816</xdr:rowOff>
    </xdr:from>
    <xdr:to>
      <xdr:col>24</xdr:col>
      <xdr:colOff>152400</xdr:colOff>
      <xdr:row>50</xdr:row>
      <xdr:rowOff>1816</xdr:rowOff>
    </xdr:to>
    <xdr:cxnSp macro="">
      <xdr:nvCxnSpPr>
        <xdr:cNvPr id="120" name="直線コネクタ 119"/>
        <xdr:cNvCxnSpPr/>
      </xdr:nvCxnSpPr>
      <xdr:spPr>
        <a:xfrm>
          <a:off x="4546600" y="857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103124</xdr:rowOff>
    </xdr:from>
    <xdr:to>
      <xdr:col>24</xdr:col>
      <xdr:colOff>63500</xdr:colOff>
      <xdr:row>58</xdr:row>
      <xdr:rowOff>2883</xdr:rowOff>
    </xdr:to>
    <xdr:cxnSp macro="">
      <xdr:nvCxnSpPr>
        <xdr:cNvPr id="121" name="直線コネクタ 120"/>
        <xdr:cNvCxnSpPr/>
      </xdr:nvCxnSpPr>
      <xdr:spPr>
        <a:xfrm flipV="1">
          <a:off x="3797300" y="9704324"/>
          <a:ext cx="838200" cy="24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141838</xdr:rowOff>
    </xdr:from>
    <xdr:ext cx="534377" cy="259045"/>
    <xdr:sp macro="" textlink="">
      <xdr:nvSpPr>
        <xdr:cNvPr id="122" name="物件費平均値テキスト"/>
        <xdr:cNvSpPr txBox="1"/>
      </xdr:nvSpPr>
      <xdr:spPr>
        <a:xfrm>
          <a:off x="4686300" y="974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163411</xdr:rowOff>
    </xdr:from>
    <xdr:to>
      <xdr:col>24</xdr:col>
      <xdr:colOff>114300</xdr:colOff>
      <xdr:row>57</xdr:row>
      <xdr:rowOff>93561</xdr:rowOff>
    </xdr:to>
    <xdr:sp macro="" textlink="">
      <xdr:nvSpPr>
        <xdr:cNvPr id="123" name="フローチャート: 判断 122"/>
        <xdr:cNvSpPr/>
      </xdr:nvSpPr>
      <xdr:spPr>
        <a:xfrm>
          <a:off x="45847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2883</xdr:rowOff>
    </xdr:from>
    <xdr:to>
      <xdr:col>19</xdr:col>
      <xdr:colOff>177800</xdr:colOff>
      <xdr:row>59</xdr:row>
      <xdr:rowOff>18796</xdr:rowOff>
    </xdr:to>
    <xdr:cxnSp macro="">
      <xdr:nvCxnSpPr>
        <xdr:cNvPr id="124" name="直線コネクタ 123"/>
        <xdr:cNvCxnSpPr/>
      </xdr:nvCxnSpPr>
      <xdr:spPr>
        <a:xfrm flipV="1">
          <a:off x="2908300" y="9946983"/>
          <a:ext cx="889000" cy="18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65329</xdr:rowOff>
    </xdr:from>
    <xdr:to>
      <xdr:col>20</xdr:col>
      <xdr:colOff>38100</xdr:colOff>
      <xdr:row>57</xdr:row>
      <xdr:rowOff>166929</xdr:rowOff>
    </xdr:to>
    <xdr:sp macro="" textlink="">
      <xdr:nvSpPr>
        <xdr:cNvPr id="125" name="フローチャート: 判断 124"/>
        <xdr:cNvSpPr/>
      </xdr:nvSpPr>
      <xdr:spPr>
        <a:xfrm>
          <a:off x="3746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12006</xdr:rowOff>
    </xdr:from>
    <xdr:ext cx="534377" cy="259045"/>
    <xdr:sp macro="" textlink="">
      <xdr:nvSpPr>
        <xdr:cNvPr id="126" name="テキスト ボックス 125"/>
        <xdr:cNvSpPr txBox="1"/>
      </xdr:nvSpPr>
      <xdr:spPr>
        <a:xfrm>
          <a:off x="3530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13488</xdr:rowOff>
    </xdr:from>
    <xdr:to>
      <xdr:col>15</xdr:col>
      <xdr:colOff>50800</xdr:colOff>
      <xdr:row>59</xdr:row>
      <xdr:rowOff>18796</xdr:rowOff>
    </xdr:to>
    <xdr:cxnSp macro="">
      <xdr:nvCxnSpPr>
        <xdr:cNvPr id="127" name="直線コネクタ 126"/>
        <xdr:cNvCxnSpPr/>
      </xdr:nvCxnSpPr>
      <xdr:spPr>
        <a:xfrm>
          <a:off x="2019300" y="10129038"/>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167957</xdr:rowOff>
    </xdr:from>
    <xdr:to>
      <xdr:col>15</xdr:col>
      <xdr:colOff>101600</xdr:colOff>
      <xdr:row>58</xdr:row>
      <xdr:rowOff>98107</xdr:rowOff>
    </xdr:to>
    <xdr:sp macro="" textlink="">
      <xdr:nvSpPr>
        <xdr:cNvPr id="128" name="フローチャート: 判断 127"/>
        <xdr:cNvSpPr/>
      </xdr:nvSpPr>
      <xdr:spPr>
        <a:xfrm>
          <a:off x="2857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114634</xdr:rowOff>
    </xdr:from>
    <xdr:ext cx="534377" cy="259045"/>
    <xdr:sp macro="" textlink="">
      <xdr:nvSpPr>
        <xdr:cNvPr id="129" name="テキスト ボックス 128"/>
        <xdr:cNvSpPr txBox="1"/>
      </xdr:nvSpPr>
      <xdr:spPr>
        <a:xfrm>
          <a:off x="2641111" y="97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166370</xdr:rowOff>
    </xdr:from>
    <xdr:to>
      <xdr:col>10</xdr:col>
      <xdr:colOff>114300</xdr:colOff>
      <xdr:row>59</xdr:row>
      <xdr:rowOff>13488</xdr:rowOff>
    </xdr:to>
    <xdr:cxnSp macro="">
      <xdr:nvCxnSpPr>
        <xdr:cNvPr id="130" name="直線コネクタ 129"/>
        <xdr:cNvCxnSpPr/>
      </xdr:nvCxnSpPr>
      <xdr:spPr>
        <a:xfrm>
          <a:off x="1130300" y="10110470"/>
          <a:ext cx="889000" cy="1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162916</xdr:rowOff>
    </xdr:from>
    <xdr:to>
      <xdr:col>10</xdr:col>
      <xdr:colOff>165100</xdr:colOff>
      <xdr:row>58</xdr:row>
      <xdr:rowOff>93066</xdr:rowOff>
    </xdr:to>
    <xdr:sp macro="" textlink="">
      <xdr:nvSpPr>
        <xdr:cNvPr id="131" name="フローチャート: 判断 130"/>
        <xdr:cNvSpPr/>
      </xdr:nvSpPr>
      <xdr:spPr>
        <a:xfrm>
          <a:off x="1968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109593</xdr:rowOff>
    </xdr:from>
    <xdr:ext cx="534377" cy="259045"/>
    <xdr:sp macro="" textlink="">
      <xdr:nvSpPr>
        <xdr:cNvPr id="132" name="テキスト ボックス 131"/>
        <xdr:cNvSpPr txBox="1"/>
      </xdr:nvSpPr>
      <xdr:spPr>
        <a:xfrm>
          <a:off x="1752111" y="97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33248</xdr:rowOff>
    </xdr:from>
    <xdr:to>
      <xdr:col>6</xdr:col>
      <xdr:colOff>38100</xdr:colOff>
      <xdr:row>58</xdr:row>
      <xdr:rowOff>134848</xdr:rowOff>
    </xdr:to>
    <xdr:sp macro="" textlink="">
      <xdr:nvSpPr>
        <xdr:cNvPr id="133" name="フローチャート: 判断 132"/>
        <xdr:cNvSpPr/>
      </xdr:nvSpPr>
      <xdr:spPr>
        <a:xfrm>
          <a:off x="1079500" y="99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151375</xdr:rowOff>
    </xdr:from>
    <xdr:ext cx="534377" cy="259045"/>
    <xdr:sp macro="" textlink="">
      <xdr:nvSpPr>
        <xdr:cNvPr id="134" name="テキスト ボックス 133"/>
        <xdr:cNvSpPr txBox="1"/>
      </xdr:nvSpPr>
      <xdr:spPr>
        <a:xfrm>
          <a:off x="863111" y="97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52324</xdr:rowOff>
    </xdr:from>
    <xdr:to>
      <xdr:col>24</xdr:col>
      <xdr:colOff>114300</xdr:colOff>
      <xdr:row>56</xdr:row>
      <xdr:rowOff>153924</xdr:rowOff>
    </xdr:to>
    <xdr:sp macro="" textlink="">
      <xdr:nvSpPr>
        <xdr:cNvPr id="140" name="楕円 139"/>
        <xdr:cNvSpPr/>
      </xdr:nvSpPr>
      <xdr:spPr>
        <a:xfrm>
          <a:off x="4584700" y="96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75201</xdr:rowOff>
    </xdr:from>
    <xdr:ext cx="534377" cy="259045"/>
    <xdr:sp macro="" textlink="">
      <xdr:nvSpPr>
        <xdr:cNvPr id="141" name="物件費該当値テキスト"/>
        <xdr:cNvSpPr txBox="1"/>
      </xdr:nvSpPr>
      <xdr:spPr>
        <a:xfrm>
          <a:off x="4686300" y="950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123533</xdr:rowOff>
    </xdr:from>
    <xdr:to>
      <xdr:col>20</xdr:col>
      <xdr:colOff>38100</xdr:colOff>
      <xdr:row>58</xdr:row>
      <xdr:rowOff>53683</xdr:rowOff>
    </xdr:to>
    <xdr:sp macro="" textlink="">
      <xdr:nvSpPr>
        <xdr:cNvPr id="142" name="楕円 141"/>
        <xdr:cNvSpPr/>
      </xdr:nvSpPr>
      <xdr:spPr>
        <a:xfrm>
          <a:off x="3746500" y="98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44810</xdr:rowOff>
    </xdr:from>
    <xdr:ext cx="534377" cy="259045"/>
    <xdr:sp macro="" textlink="">
      <xdr:nvSpPr>
        <xdr:cNvPr id="143" name="テキスト ボックス 142"/>
        <xdr:cNvSpPr txBox="1"/>
      </xdr:nvSpPr>
      <xdr:spPr>
        <a:xfrm>
          <a:off x="3530111" y="998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139446</xdr:rowOff>
    </xdr:from>
    <xdr:to>
      <xdr:col>15</xdr:col>
      <xdr:colOff>101600</xdr:colOff>
      <xdr:row>59</xdr:row>
      <xdr:rowOff>69596</xdr:rowOff>
    </xdr:to>
    <xdr:sp macro="" textlink="">
      <xdr:nvSpPr>
        <xdr:cNvPr id="144" name="楕円 143"/>
        <xdr:cNvSpPr/>
      </xdr:nvSpPr>
      <xdr:spPr>
        <a:xfrm>
          <a:off x="2857500" y="1008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60723</xdr:rowOff>
    </xdr:from>
    <xdr:ext cx="534377" cy="259045"/>
    <xdr:sp macro="" textlink="">
      <xdr:nvSpPr>
        <xdr:cNvPr id="145" name="テキスト ボックス 144"/>
        <xdr:cNvSpPr txBox="1"/>
      </xdr:nvSpPr>
      <xdr:spPr>
        <a:xfrm>
          <a:off x="2641111" y="1017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134138</xdr:rowOff>
    </xdr:from>
    <xdr:to>
      <xdr:col>10</xdr:col>
      <xdr:colOff>165100</xdr:colOff>
      <xdr:row>59</xdr:row>
      <xdr:rowOff>64288</xdr:rowOff>
    </xdr:to>
    <xdr:sp macro="" textlink="">
      <xdr:nvSpPr>
        <xdr:cNvPr id="146" name="楕円 145"/>
        <xdr:cNvSpPr/>
      </xdr:nvSpPr>
      <xdr:spPr>
        <a:xfrm>
          <a:off x="1968500" y="100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55415</xdr:rowOff>
    </xdr:from>
    <xdr:ext cx="534377" cy="259045"/>
    <xdr:sp macro="" textlink="">
      <xdr:nvSpPr>
        <xdr:cNvPr id="147" name="テキスト ボックス 146"/>
        <xdr:cNvSpPr txBox="1"/>
      </xdr:nvSpPr>
      <xdr:spPr>
        <a:xfrm>
          <a:off x="1752111" y="1017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115570</xdr:rowOff>
    </xdr:from>
    <xdr:to>
      <xdr:col>6</xdr:col>
      <xdr:colOff>38100</xdr:colOff>
      <xdr:row>59</xdr:row>
      <xdr:rowOff>45720</xdr:rowOff>
    </xdr:to>
    <xdr:sp macro="" textlink="">
      <xdr:nvSpPr>
        <xdr:cNvPr id="148" name="楕円 147"/>
        <xdr:cNvSpPr/>
      </xdr:nvSpPr>
      <xdr:spPr>
        <a:xfrm>
          <a:off x="1079500" y="100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36847</xdr:rowOff>
    </xdr:from>
    <xdr:ext cx="534377" cy="259045"/>
    <xdr:sp macro="" textlink="">
      <xdr:nvSpPr>
        <xdr:cNvPr id="149" name="テキスト ボックス 148"/>
        <xdr:cNvSpPr txBox="1"/>
      </xdr:nvSpPr>
      <xdr:spPr>
        <a:xfrm>
          <a:off x="863111" y="1015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158217</xdr:rowOff>
    </xdr:from>
    <xdr:to>
      <xdr:col>24</xdr:col>
      <xdr:colOff>62865</xdr:colOff>
      <xdr:row>78</xdr:row>
      <xdr:rowOff>91999</xdr:rowOff>
    </xdr:to>
    <xdr:cxnSp macro="">
      <xdr:nvCxnSpPr>
        <xdr:cNvPr id="173" name="直線コネクタ 172"/>
        <xdr:cNvCxnSpPr/>
      </xdr:nvCxnSpPr>
      <xdr:spPr>
        <a:xfrm flipV="1">
          <a:off x="4633595" y="11988267"/>
          <a:ext cx="1270" cy="1476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95826</xdr:rowOff>
    </xdr:from>
    <xdr:ext cx="469744" cy="259045"/>
    <xdr:sp macro="" textlink="">
      <xdr:nvSpPr>
        <xdr:cNvPr id="174" name="維持補修費最小値テキスト"/>
        <xdr:cNvSpPr txBox="1"/>
      </xdr:nvSpPr>
      <xdr:spPr>
        <a:xfrm>
          <a:off x="4686300" y="1346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91999</xdr:rowOff>
    </xdr:from>
    <xdr:to>
      <xdr:col>24</xdr:col>
      <xdr:colOff>152400</xdr:colOff>
      <xdr:row>78</xdr:row>
      <xdr:rowOff>91999</xdr:rowOff>
    </xdr:to>
    <xdr:cxnSp macro="">
      <xdr:nvCxnSpPr>
        <xdr:cNvPr id="175" name="直線コネクタ 174"/>
        <xdr:cNvCxnSpPr/>
      </xdr:nvCxnSpPr>
      <xdr:spPr>
        <a:xfrm>
          <a:off x="4546600" y="13465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104894</xdr:rowOff>
    </xdr:from>
    <xdr:ext cx="534377" cy="259045"/>
    <xdr:sp macro="" textlink="">
      <xdr:nvSpPr>
        <xdr:cNvPr id="176" name="維持補修費最大値テキスト"/>
        <xdr:cNvSpPr txBox="1"/>
      </xdr:nvSpPr>
      <xdr:spPr>
        <a:xfrm>
          <a:off x="4686300" y="1176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158217</xdr:rowOff>
    </xdr:from>
    <xdr:to>
      <xdr:col>24</xdr:col>
      <xdr:colOff>152400</xdr:colOff>
      <xdr:row>69</xdr:row>
      <xdr:rowOff>158217</xdr:rowOff>
    </xdr:to>
    <xdr:cxnSp macro="">
      <xdr:nvCxnSpPr>
        <xdr:cNvPr id="177" name="直線コネクタ 176"/>
        <xdr:cNvCxnSpPr/>
      </xdr:nvCxnSpPr>
      <xdr:spPr>
        <a:xfrm>
          <a:off x="4546600" y="1198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101448</xdr:rowOff>
    </xdr:from>
    <xdr:to>
      <xdr:col>24</xdr:col>
      <xdr:colOff>63500</xdr:colOff>
      <xdr:row>76</xdr:row>
      <xdr:rowOff>169342</xdr:rowOff>
    </xdr:to>
    <xdr:cxnSp macro="">
      <xdr:nvCxnSpPr>
        <xdr:cNvPr id="178" name="直線コネクタ 177"/>
        <xdr:cNvCxnSpPr/>
      </xdr:nvCxnSpPr>
      <xdr:spPr>
        <a:xfrm>
          <a:off x="3797300" y="13131648"/>
          <a:ext cx="8382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48912</xdr:rowOff>
    </xdr:from>
    <xdr:ext cx="469744" cy="259045"/>
    <xdr:sp macro="" textlink="">
      <xdr:nvSpPr>
        <xdr:cNvPr id="179" name="維持補修費平均値テキスト"/>
        <xdr:cNvSpPr txBox="1"/>
      </xdr:nvSpPr>
      <xdr:spPr>
        <a:xfrm>
          <a:off x="4686300" y="12907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26036</xdr:rowOff>
    </xdr:from>
    <xdr:to>
      <xdr:col>24</xdr:col>
      <xdr:colOff>114300</xdr:colOff>
      <xdr:row>76</xdr:row>
      <xdr:rowOff>127636</xdr:rowOff>
    </xdr:to>
    <xdr:sp macro="" textlink="">
      <xdr:nvSpPr>
        <xdr:cNvPr id="180" name="フローチャート: 判断 179"/>
        <xdr:cNvSpPr/>
      </xdr:nvSpPr>
      <xdr:spPr>
        <a:xfrm>
          <a:off x="4584700" y="13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101448</xdr:rowOff>
    </xdr:from>
    <xdr:to>
      <xdr:col>19</xdr:col>
      <xdr:colOff>177800</xdr:colOff>
      <xdr:row>76</xdr:row>
      <xdr:rowOff>115469</xdr:rowOff>
    </xdr:to>
    <xdr:cxnSp macro="">
      <xdr:nvCxnSpPr>
        <xdr:cNvPr id="181" name="直線コネクタ 180"/>
        <xdr:cNvCxnSpPr/>
      </xdr:nvCxnSpPr>
      <xdr:spPr>
        <a:xfrm flipV="1">
          <a:off x="2908300" y="13131648"/>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110922</xdr:rowOff>
    </xdr:from>
    <xdr:to>
      <xdr:col>20</xdr:col>
      <xdr:colOff>38100</xdr:colOff>
      <xdr:row>76</xdr:row>
      <xdr:rowOff>41072</xdr:rowOff>
    </xdr:to>
    <xdr:sp macro="" textlink="">
      <xdr:nvSpPr>
        <xdr:cNvPr id="182" name="フローチャート: 判断 181"/>
        <xdr:cNvSpPr/>
      </xdr:nvSpPr>
      <xdr:spPr>
        <a:xfrm>
          <a:off x="3746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57599</xdr:rowOff>
    </xdr:from>
    <xdr:ext cx="469744" cy="259045"/>
    <xdr:sp macro="" textlink="">
      <xdr:nvSpPr>
        <xdr:cNvPr id="183" name="テキスト ボックス 182"/>
        <xdr:cNvSpPr txBox="1"/>
      </xdr:nvSpPr>
      <xdr:spPr>
        <a:xfrm>
          <a:off x="3562428" y="1274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72949</xdr:rowOff>
    </xdr:from>
    <xdr:to>
      <xdr:col>15</xdr:col>
      <xdr:colOff>50800</xdr:colOff>
      <xdr:row>76</xdr:row>
      <xdr:rowOff>115469</xdr:rowOff>
    </xdr:to>
    <xdr:cxnSp macro="">
      <xdr:nvCxnSpPr>
        <xdr:cNvPr id="184" name="直線コネクタ 183"/>
        <xdr:cNvCxnSpPr/>
      </xdr:nvCxnSpPr>
      <xdr:spPr>
        <a:xfrm>
          <a:off x="2019300" y="13103149"/>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40666</xdr:rowOff>
    </xdr:from>
    <xdr:to>
      <xdr:col>15</xdr:col>
      <xdr:colOff>101600</xdr:colOff>
      <xdr:row>75</xdr:row>
      <xdr:rowOff>142266</xdr:rowOff>
    </xdr:to>
    <xdr:sp macro="" textlink="">
      <xdr:nvSpPr>
        <xdr:cNvPr id="185" name="フローチャート: 判断 184"/>
        <xdr:cNvSpPr/>
      </xdr:nvSpPr>
      <xdr:spPr>
        <a:xfrm>
          <a:off x="2857500" y="1289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158793</xdr:rowOff>
    </xdr:from>
    <xdr:ext cx="469744" cy="259045"/>
    <xdr:sp macro="" textlink="">
      <xdr:nvSpPr>
        <xdr:cNvPr id="186" name="テキスト ボックス 185"/>
        <xdr:cNvSpPr txBox="1"/>
      </xdr:nvSpPr>
      <xdr:spPr>
        <a:xfrm>
          <a:off x="2673428" y="1267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72949</xdr:rowOff>
    </xdr:from>
    <xdr:to>
      <xdr:col>10</xdr:col>
      <xdr:colOff>114300</xdr:colOff>
      <xdr:row>76</xdr:row>
      <xdr:rowOff>94208</xdr:rowOff>
    </xdr:to>
    <xdr:cxnSp macro="">
      <xdr:nvCxnSpPr>
        <xdr:cNvPr id="187" name="直線コネクタ 186"/>
        <xdr:cNvCxnSpPr/>
      </xdr:nvCxnSpPr>
      <xdr:spPr>
        <a:xfrm flipV="1">
          <a:off x="1130300" y="13103149"/>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103683</xdr:rowOff>
    </xdr:from>
    <xdr:to>
      <xdr:col>10</xdr:col>
      <xdr:colOff>165100</xdr:colOff>
      <xdr:row>76</xdr:row>
      <xdr:rowOff>33834</xdr:rowOff>
    </xdr:to>
    <xdr:sp macro="" textlink="">
      <xdr:nvSpPr>
        <xdr:cNvPr id="188" name="フローチャート: 判断 187"/>
        <xdr:cNvSpPr/>
      </xdr:nvSpPr>
      <xdr:spPr>
        <a:xfrm>
          <a:off x="1968500" y="129624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50360</xdr:rowOff>
    </xdr:from>
    <xdr:ext cx="469744" cy="259045"/>
    <xdr:sp macro="" textlink="">
      <xdr:nvSpPr>
        <xdr:cNvPr id="189" name="テキスト ボックス 188"/>
        <xdr:cNvSpPr txBox="1"/>
      </xdr:nvSpPr>
      <xdr:spPr>
        <a:xfrm>
          <a:off x="1784428" y="1273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155956</xdr:rowOff>
    </xdr:from>
    <xdr:to>
      <xdr:col>6</xdr:col>
      <xdr:colOff>38100</xdr:colOff>
      <xdr:row>76</xdr:row>
      <xdr:rowOff>86106</xdr:rowOff>
    </xdr:to>
    <xdr:sp macro="" textlink="">
      <xdr:nvSpPr>
        <xdr:cNvPr id="190" name="フローチャート: 判断 189"/>
        <xdr:cNvSpPr/>
      </xdr:nvSpPr>
      <xdr:spPr>
        <a:xfrm>
          <a:off x="1079500" y="1301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102633</xdr:rowOff>
    </xdr:from>
    <xdr:ext cx="469744" cy="259045"/>
    <xdr:sp macro="" textlink="">
      <xdr:nvSpPr>
        <xdr:cNvPr id="191" name="テキスト ボックス 190"/>
        <xdr:cNvSpPr txBox="1"/>
      </xdr:nvSpPr>
      <xdr:spPr>
        <a:xfrm>
          <a:off x="895428" y="1278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118542</xdr:rowOff>
    </xdr:from>
    <xdr:to>
      <xdr:col>24</xdr:col>
      <xdr:colOff>114300</xdr:colOff>
      <xdr:row>77</xdr:row>
      <xdr:rowOff>48692</xdr:rowOff>
    </xdr:to>
    <xdr:sp macro="" textlink="">
      <xdr:nvSpPr>
        <xdr:cNvPr id="197" name="楕円 196"/>
        <xdr:cNvSpPr/>
      </xdr:nvSpPr>
      <xdr:spPr>
        <a:xfrm>
          <a:off x="4584700" y="131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96969</xdr:rowOff>
    </xdr:from>
    <xdr:ext cx="469744" cy="259045"/>
    <xdr:sp macro="" textlink="">
      <xdr:nvSpPr>
        <xdr:cNvPr id="198" name="維持補修費該当値テキスト"/>
        <xdr:cNvSpPr txBox="1"/>
      </xdr:nvSpPr>
      <xdr:spPr>
        <a:xfrm>
          <a:off x="4686300" y="1312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50648</xdr:rowOff>
    </xdr:from>
    <xdr:to>
      <xdr:col>20</xdr:col>
      <xdr:colOff>38100</xdr:colOff>
      <xdr:row>76</xdr:row>
      <xdr:rowOff>152248</xdr:rowOff>
    </xdr:to>
    <xdr:sp macro="" textlink="">
      <xdr:nvSpPr>
        <xdr:cNvPr id="199" name="楕円 198"/>
        <xdr:cNvSpPr/>
      </xdr:nvSpPr>
      <xdr:spPr>
        <a:xfrm>
          <a:off x="3746500" y="1308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143375</xdr:rowOff>
    </xdr:from>
    <xdr:ext cx="469744" cy="259045"/>
    <xdr:sp macro="" textlink="">
      <xdr:nvSpPr>
        <xdr:cNvPr id="200" name="テキスト ボックス 199"/>
        <xdr:cNvSpPr txBox="1"/>
      </xdr:nvSpPr>
      <xdr:spPr>
        <a:xfrm>
          <a:off x="3562428" y="1317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64669</xdr:rowOff>
    </xdr:from>
    <xdr:to>
      <xdr:col>15</xdr:col>
      <xdr:colOff>101600</xdr:colOff>
      <xdr:row>76</xdr:row>
      <xdr:rowOff>166269</xdr:rowOff>
    </xdr:to>
    <xdr:sp macro="" textlink="">
      <xdr:nvSpPr>
        <xdr:cNvPr id="201" name="楕円 200"/>
        <xdr:cNvSpPr/>
      </xdr:nvSpPr>
      <xdr:spPr>
        <a:xfrm>
          <a:off x="2857500" y="1309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157396</xdr:rowOff>
    </xdr:from>
    <xdr:ext cx="469744" cy="259045"/>
    <xdr:sp macro="" textlink="">
      <xdr:nvSpPr>
        <xdr:cNvPr id="202" name="テキスト ボックス 201"/>
        <xdr:cNvSpPr txBox="1"/>
      </xdr:nvSpPr>
      <xdr:spPr>
        <a:xfrm>
          <a:off x="2673428" y="1318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22149</xdr:rowOff>
    </xdr:from>
    <xdr:to>
      <xdr:col>10</xdr:col>
      <xdr:colOff>165100</xdr:colOff>
      <xdr:row>76</xdr:row>
      <xdr:rowOff>123749</xdr:rowOff>
    </xdr:to>
    <xdr:sp macro="" textlink="">
      <xdr:nvSpPr>
        <xdr:cNvPr id="203" name="楕円 202"/>
        <xdr:cNvSpPr/>
      </xdr:nvSpPr>
      <xdr:spPr>
        <a:xfrm>
          <a:off x="1968500" y="1305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114876</xdr:rowOff>
    </xdr:from>
    <xdr:ext cx="469744" cy="259045"/>
    <xdr:sp macro="" textlink="">
      <xdr:nvSpPr>
        <xdr:cNvPr id="204" name="テキスト ボックス 203"/>
        <xdr:cNvSpPr txBox="1"/>
      </xdr:nvSpPr>
      <xdr:spPr>
        <a:xfrm>
          <a:off x="1784428" y="1314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43408</xdr:rowOff>
    </xdr:from>
    <xdr:to>
      <xdr:col>6</xdr:col>
      <xdr:colOff>38100</xdr:colOff>
      <xdr:row>76</xdr:row>
      <xdr:rowOff>145008</xdr:rowOff>
    </xdr:to>
    <xdr:sp macro="" textlink="">
      <xdr:nvSpPr>
        <xdr:cNvPr id="205" name="楕円 204"/>
        <xdr:cNvSpPr/>
      </xdr:nvSpPr>
      <xdr:spPr>
        <a:xfrm>
          <a:off x="1079500" y="1307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136135</xdr:rowOff>
    </xdr:from>
    <xdr:ext cx="469744" cy="259045"/>
    <xdr:sp macro="" textlink="">
      <xdr:nvSpPr>
        <xdr:cNvPr id="206" name="テキスト ボックス 205"/>
        <xdr:cNvSpPr txBox="1"/>
      </xdr:nvSpPr>
      <xdr:spPr>
        <a:xfrm>
          <a:off x="895428" y="1316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33841</xdr:rowOff>
    </xdr:from>
    <xdr:to>
      <xdr:col>24</xdr:col>
      <xdr:colOff>62865</xdr:colOff>
      <xdr:row>99</xdr:row>
      <xdr:rowOff>95531</xdr:rowOff>
    </xdr:to>
    <xdr:cxnSp macro="">
      <xdr:nvCxnSpPr>
        <xdr:cNvPr id="233" name="直線コネクタ 232"/>
        <xdr:cNvCxnSpPr/>
      </xdr:nvCxnSpPr>
      <xdr:spPr>
        <a:xfrm flipV="1">
          <a:off x="4633595" y="15464341"/>
          <a:ext cx="1270" cy="1604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99358</xdr:rowOff>
    </xdr:from>
    <xdr:ext cx="534377" cy="259045"/>
    <xdr:sp macro="" textlink="">
      <xdr:nvSpPr>
        <xdr:cNvPr id="234" name="扶助費最小値テキスト"/>
        <xdr:cNvSpPr txBox="1"/>
      </xdr:nvSpPr>
      <xdr:spPr>
        <a:xfrm>
          <a:off x="4686300" y="170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95531</xdr:rowOff>
    </xdr:from>
    <xdr:to>
      <xdr:col>24</xdr:col>
      <xdr:colOff>152400</xdr:colOff>
      <xdr:row>99</xdr:row>
      <xdr:rowOff>95531</xdr:rowOff>
    </xdr:to>
    <xdr:cxnSp macro="">
      <xdr:nvCxnSpPr>
        <xdr:cNvPr id="235" name="直線コネクタ 234"/>
        <xdr:cNvCxnSpPr/>
      </xdr:nvCxnSpPr>
      <xdr:spPr>
        <a:xfrm>
          <a:off x="4546600" y="1706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151968</xdr:rowOff>
    </xdr:from>
    <xdr:ext cx="599010" cy="259045"/>
    <xdr:sp macro="" textlink="">
      <xdr:nvSpPr>
        <xdr:cNvPr id="236" name="扶助費最大値テキスト"/>
        <xdr:cNvSpPr txBox="1"/>
      </xdr:nvSpPr>
      <xdr:spPr>
        <a:xfrm>
          <a:off x="4686300" y="1523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33841</xdr:rowOff>
    </xdr:from>
    <xdr:to>
      <xdr:col>24</xdr:col>
      <xdr:colOff>152400</xdr:colOff>
      <xdr:row>90</xdr:row>
      <xdr:rowOff>33841</xdr:rowOff>
    </xdr:to>
    <xdr:cxnSp macro="">
      <xdr:nvCxnSpPr>
        <xdr:cNvPr id="237" name="直線コネクタ 236"/>
        <xdr:cNvCxnSpPr/>
      </xdr:nvCxnSpPr>
      <xdr:spPr>
        <a:xfrm>
          <a:off x="4546600" y="1546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143015</xdr:rowOff>
    </xdr:from>
    <xdr:to>
      <xdr:col>24</xdr:col>
      <xdr:colOff>63500</xdr:colOff>
      <xdr:row>93</xdr:row>
      <xdr:rowOff>52358</xdr:rowOff>
    </xdr:to>
    <xdr:cxnSp macro="">
      <xdr:nvCxnSpPr>
        <xdr:cNvPr id="238" name="直線コネクタ 237"/>
        <xdr:cNvCxnSpPr/>
      </xdr:nvCxnSpPr>
      <xdr:spPr>
        <a:xfrm flipV="1">
          <a:off x="3797300" y="15916415"/>
          <a:ext cx="838200" cy="8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165282</xdr:rowOff>
    </xdr:from>
    <xdr:ext cx="534377" cy="259045"/>
    <xdr:sp macro="" textlink="">
      <xdr:nvSpPr>
        <xdr:cNvPr id="239" name="扶助費平均値テキスト"/>
        <xdr:cNvSpPr txBox="1"/>
      </xdr:nvSpPr>
      <xdr:spPr>
        <a:xfrm>
          <a:off x="4686300" y="16453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15405</xdr:rowOff>
    </xdr:from>
    <xdr:to>
      <xdr:col>24</xdr:col>
      <xdr:colOff>114300</xdr:colOff>
      <xdr:row>96</xdr:row>
      <xdr:rowOff>117005</xdr:rowOff>
    </xdr:to>
    <xdr:sp macro="" textlink="">
      <xdr:nvSpPr>
        <xdr:cNvPr id="240" name="フローチャート: 判断 239"/>
        <xdr:cNvSpPr/>
      </xdr:nvSpPr>
      <xdr:spPr>
        <a:xfrm>
          <a:off x="45847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40292</xdr:rowOff>
    </xdr:from>
    <xdr:to>
      <xdr:col>19</xdr:col>
      <xdr:colOff>177800</xdr:colOff>
      <xdr:row>93</xdr:row>
      <xdr:rowOff>52358</xdr:rowOff>
    </xdr:to>
    <xdr:cxnSp macro="">
      <xdr:nvCxnSpPr>
        <xdr:cNvPr id="241" name="直線コネクタ 240"/>
        <xdr:cNvCxnSpPr/>
      </xdr:nvCxnSpPr>
      <xdr:spPr>
        <a:xfrm>
          <a:off x="2908300" y="1598514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105130</xdr:rowOff>
    </xdr:from>
    <xdr:to>
      <xdr:col>20</xdr:col>
      <xdr:colOff>38100</xdr:colOff>
      <xdr:row>97</xdr:row>
      <xdr:rowOff>35280</xdr:rowOff>
    </xdr:to>
    <xdr:sp macro="" textlink="">
      <xdr:nvSpPr>
        <xdr:cNvPr id="242" name="フローチャート: 判断 241"/>
        <xdr:cNvSpPr/>
      </xdr:nvSpPr>
      <xdr:spPr>
        <a:xfrm>
          <a:off x="3746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26407</xdr:rowOff>
    </xdr:from>
    <xdr:ext cx="534377" cy="259045"/>
    <xdr:sp macro="" textlink="">
      <xdr:nvSpPr>
        <xdr:cNvPr id="243" name="テキスト ボックス 242"/>
        <xdr:cNvSpPr txBox="1"/>
      </xdr:nvSpPr>
      <xdr:spPr>
        <a:xfrm>
          <a:off x="3530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168700</xdr:rowOff>
    </xdr:from>
    <xdr:to>
      <xdr:col>15</xdr:col>
      <xdr:colOff>50800</xdr:colOff>
      <xdr:row>93</xdr:row>
      <xdr:rowOff>40292</xdr:rowOff>
    </xdr:to>
    <xdr:cxnSp macro="">
      <xdr:nvCxnSpPr>
        <xdr:cNvPr id="244" name="直線コネクタ 243"/>
        <xdr:cNvCxnSpPr/>
      </xdr:nvCxnSpPr>
      <xdr:spPr>
        <a:xfrm>
          <a:off x="2019300" y="15942100"/>
          <a:ext cx="889000" cy="4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137984</xdr:rowOff>
    </xdr:from>
    <xdr:to>
      <xdr:col>15</xdr:col>
      <xdr:colOff>101600</xdr:colOff>
      <xdr:row>97</xdr:row>
      <xdr:rowOff>68134</xdr:rowOff>
    </xdr:to>
    <xdr:sp macro="" textlink="">
      <xdr:nvSpPr>
        <xdr:cNvPr id="245" name="フローチャート: 判断 244"/>
        <xdr:cNvSpPr/>
      </xdr:nvSpPr>
      <xdr:spPr>
        <a:xfrm>
          <a:off x="2857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59261</xdr:rowOff>
    </xdr:from>
    <xdr:ext cx="534377" cy="259045"/>
    <xdr:sp macro="" textlink="">
      <xdr:nvSpPr>
        <xdr:cNvPr id="246" name="テキスト ボックス 245"/>
        <xdr:cNvSpPr txBox="1"/>
      </xdr:nvSpPr>
      <xdr:spPr>
        <a:xfrm>
          <a:off x="2641111" y="166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168700</xdr:rowOff>
    </xdr:from>
    <xdr:to>
      <xdr:col>10</xdr:col>
      <xdr:colOff>114300</xdr:colOff>
      <xdr:row>94</xdr:row>
      <xdr:rowOff>111810</xdr:rowOff>
    </xdr:to>
    <xdr:cxnSp macro="">
      <xdr:nvCxnSpPr>
        <xdr:cNvPr id="247" name="直線コネクタ 246"/>
        <xdr:cNvCxnSpPr/>
      </xdr:nvCxnSpPr>
      <xdr:spPr>
        <a:xfrm flipV="1">
          <a:off x="1130300" y="15942100"/>
          <a:ext cx="889000" cy="28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119614</xdr:rowOff>
    </xdr:from>
    <xdr:to>
      <xdr:col>10</xdr:col>
      <xdr:colOff>165100</xdr:colOff>
      <xdr:row>97</xdr:row>
      <xdr:rowOff>49764</xdr:rowOff>
    </xdr:to>
    <xdr:sp macro="" textlink="">
      <xdr:nvSpPr>
        <xdr:cNvPr id="248" name="フローチャート: 判断 247"/>
        <xdr:cNvSpPr/>
      </xdr:nvSpPr>
      <xdr:spPr>
        <a:xfrm>
          <a:off x="1968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40891</xdr:rowOff>
    </xdr:from>
    <xdr:ext cx="534377" cy="259045"/>
    <xdr:sp macro="" textlink="">
      <xdr:nvSpPr>
        <xdr:cNvPr id="249" name="テキスト ボックス 248"/>
        <xdr:cNvSpPr txBox="1"/>
      </xdr:nvSpPr>
      <xdr:spPr>
        <a:xfrm>
          <a:off x="1752111" y="166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1755</xdr:rowOff>
    </xdr:from>
    <xdr:to>
      <xdr:col>6</xdr:col>
      <xdr:colOff>38100</xdr:colOff>
      <xdr:row>97</xdr:row>
      <xdr:rowOff>103355</xdr:rowOff>
    </xdr:to>
    <xdr:sp macro="" textlink="">
      <xdr:nvSpPr>
        <xdr:cNvPr id="250" name="フローチャート: 判断 249"/>
        <xdr:cNvSpPr/>
      </xdr:nvSpPr>
      <xdr:spPr>
        <a:xfrm>
          <a:off x="1079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94482</xdr:rowOff>
    </xdr:from>
    <xdr:ext cx="534377" cy="259045"/>
    <xdr:sp macro="" textlink="">
      <xdr:nvSpPr>
        <xdr:cNvPr id="251" name="テキスト ボックス 250"/>
        <xdr:cNvSpPr txBox="1"/>
      </xdr:nvSpPr>
      <xdr:spPr>
        <a:xfrm>
          <a:off x="863111" y="167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92215</xdr:rowOff>
    </xdr:from>
    <xdr:to>
      <xdr:col>24</xdr:col>
      <xdr:colOff>114300</xdr:colOff>
      <xdr:row>93</xdr:row>
      <xdr:rowOff>22365</xdr:rowOff>
    </xdr:to>
    <xdr:sp macro="" textlink="">
      <xdr:nvSpPr>
        <xdr:cNvPr id="257" name="楕円 256"/>
        <xdr:cNvSpPr/>
      </xdr:nvSpPr>
      <xdr:spPr>
        <a:xfrm>
          <a:off x="4584700" y="1586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115092</xdr:rowOff>
    </xdr:from>
    <xdr:ext cx="599010" cy="259045"/>
    <xdr:sp macro="" textlink="">
      <xdr:nvSpPr>
        <xdr:cNvPr id="258" name="扶助費該当値テキスト"/>
        <xdr:cNvSpPr txBox="1"/>
      </xdr:nvSpPr>
      <xdr:spPr>
        <a:xfrm>
          <a:off x="4686300" y="15717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1558</xdr:rowOff>
    </xdr:from>
    <xdr:to>
      <xdr:col>20</xdr:col>
      <xdr:colOff>38100</xdr:colOff>
      <xdr:row>93</xdr:row>
      <xdr:rowOff>103158</xdr:rowOff>
    </xdr:to>
    <xdr:sp macro="" textlink="">
      <xdr:nvSpPr>
        <xdr:cNvPr id="259" name="楕円 258"/>
        <xdr:cNvSpPr/>
      </xdr:nvSpPr>
      <xdr:spPr>
        <a:xfrm>
          <a:off x="3746500" y="1594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119685</xdr:rowOff>
    </xdr:from>
    <xdr:ext cx="599010" cy="259045"/>
    <xdr:sp macro="" textlink="">
      <xdr:nvSpPr>
        <xdr:cNvPr id="260" name="テキスト ボックス 259"/>
        <xdr:cNvSpPr txBox="1"/>
      </xdr:nvSpPr>
      <xdr:spPr>
        <a:xfrm>
          <a:off x="3497795" y="15721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160942</xdr:rowOff>
    </xdr:from>
    <xdr:to>
      <xdr:col>15</xdr:col>
      <xdr:colOff>101600</xdr:colOff>
      <xdr:row>93</xdr:row>
      <xdr:rowOff>91092</xdr:rowOff>
    </xdr:to>
    <xdr:sp macro="" textlink="">
      <xdr:nvSpPr>
        <xdr:cNvPr id="261" name="楕円 260"/>
        <xdr:cNvSpPr/>
      </xdr:nvSpPr>
      <xdr:spPr>
        <a:xfrm>
          <a:off x="2857500" y="1593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107619</xdr:rowOff>
    </xdr:from>
    <xdr:ext cx="599010" cy="259045"/>
    <xdr:sp macro="" textlink="">
      <xdr:nvSpPr>
        <xdr:cNvPr id="262" name="テキスト ボックス 261"/>
        <xdr:cNvSpPr txBox="1"/>
      </xdr:nvSpPr>
      <xdr:spPr>
        <a:xfrm>
          <a:off x="2608795" y="1570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117900</xdr:rowOff>
    </xdr:from>
    <xdr:to>
      <xdr:col>10</xdr:col>
      <xdr:colOff>165100</xdr:colOff>
      <xdr:row>93</xdr:row>
      <xdr:rowOff>48050</xdr:rowOff>
    </xdr:to>
    <xdr:sp macro="" textlink="">
      <xdr:nvSpPr>
        <xdr:cNvPr id="263" name="楕円 262"/>
        <xdr:cNvSpPr/>
      </xdr:nvSpPr>
      <xdr:spPr>
        <a:xfrm>
          <a:off x="1968500" y="158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64577</xdr:rowOff>
    </xdr:from>
    <xdr:ext cx="599010" cy="259045"/>
    <xdr:sp macro="" textlink="">
      <xdr:nvSpPr>
        <xdr:cNvPr id="264" name="テキスト ボックス 263"/>
        <xdr:cNvSpPr txBox="1"/>
      </xdr:nvSpPr>
      <xdr:spPr>
        <a:xfrm>
          <a:off x="1719795" y="1566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61010</xdr:rowOff>
    </xdr:from>
    <xdr:to>
      <xdr:col>6</xdr:col>
      <xdr:colOff>38100</xdr:colOff>
      <xdr:row>94</xdr:row>
      <xdr:rowOff>162610</xdr:rowOff>
    </xdr:to>
    <xdr:sp macro="" textlink="">
      <xdr:nvSpPr>
        <xdr:cNvPr id="265" name="楕円 264"/>
        <xdr:cNvSpPr/>
      </xdr:nvSpPr>
      <xdr:spPr>
        <a:xfrm>
          <a:off x="1079500" y="161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7687</xdr:rowOff>
    </xdr:from>
    <xdr:ext cx="599010" cy="259045"/>
    <xdr:sp macro="" textlink="">
      <xdr:nvSpPr>
        <xdr:cNvPr id="266" name="テキスト ボックス 265"/>
        <xdr:cNvSpPr txBox="1"/>
      </xdr:nvSpPr>
      <xdr:spPr>
        <a:xfrm>
          <a:off x="830795" y="15952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162878</xdr:rowOff>
    </xdr:from>
    <xdr:to>
      <xdr:col>54</xdr:col>
      <xdr:colOff>189865</xdr:colOff>
      <xdr:row>38</xdr:row>
      <xdr:rowOff>126682</xdr:rowOff>
    </xdr:to>
    <xdr:cxnSp macro="">
      <xdr:nvCxnSpPr>
        <xdr:cNvPr id="291" name="直線コネクタ 290"/>
        <xdr:cNvCxnSpPr/>
      </xdr:nvCxnSpPr>
      <xdr:spPr>
        <a:xfrm flipV="1">
          <a:off x="10475595" y="5134928"/>
          <a:ext cx="1270" cy="1506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130509</xdr:rowOff>
    </xdr:from>
    <xdr:ext cx="534377" cy="259045"/>
    <xdr:sp macro="" textlink="">
      <xdr:nvSpPr>
        <xdr:cNvPr id="292" name="補助費等最小値テキスト"/>
        <xdr:cNvSpPr txBox="1"/>
      </xdr:nvSpPr>
      <xdr:spPr>
        <a:xfrm>
          <a:off x="10528300" y="66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126682</xdr:rowOff>
    </xdr:from>
    <xdr:to>
      <xdr:col>55</xdr:col>
      <xdr:colOff>88900</xdr:colOff>
      <xdr:row>38</xdr:row>
      <xdr:rowOff>126682</xdr:rowOff>
    </xdr:to>
    <xdr:cxnSp macro="">
      <xdr:nvCxnSpPr>
        <xdr:cNvPr id="293" name="直線コネクタ 292"/>
        <xdr:cNvCxnSpPr/>
      </xdr:nvCxnSpPr>
      <xdr:spPr>
        <a:xfrm>
          <a:off x="10388600" y="664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109555</xdr:rowOff>
    </xdr:from>
    <xdr:ext cx="599010" cy="259045"/>
    <xdr:sp macro="" textlink="">
      <xdr:nvSpPr>
        <xdr:cNvPr id="294" name="補助費等最大値テキスト"/>
        <xdr:cNvSpPr txBox="1"/>
      </xdr:nvSpPr>
      <xdr:spPr>
        <a:xfrm>
          <a:off x="10528300" y="491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162878</xdr:rowOff>
    </xdr:from>
    <xdr:to>
      <xdr:col>55</xdr:col>
      <xdr:colOff>88900</xdr:colOff>
      <xdr:row>29</xdr:row>
      <xdr:rowOff>162878</xdr:rowOff>
    </xdr:to>
    <xdr:cxnSp macro="">
      <xdr:nvCxnSpPr>
        <xdr:cNvPr id="295" name="直線コネクタ 294"/>
        <xdr:cNvCxnSpPr/>
      </xdr:nvCxnSpPr>
      <xdr:spPr>
        <a:xfrm>
          <a:off x="10388600" y="5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93726</xdr:rowOff>
    </xdr:from>
    <xdr:to>
      <xdr:col>55</xdr:col>
      <xdr:colOff>0</xdr:colOff>
      <xdr:row>37</xdr:row>
      <xdr:rowOff>6807</xdr:rowOff>
    </xdr:to>
    <xdr:cxnSp macro="">
      <xdr:nvCxnSpPr>
        <xdr:cNvPr id="296" name="直線コネクタ 295"/>
        <xdr:cNvCxnSpPr/>
      </xdr:nvCxnSpPr>
      <xdr:spPr>
        <a:xfrm flipV="1">
          <a:off x="9639300" y="6265926"/>
          <a:ext cx="838200" cy="8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142867</xdr:rowOff>
    </xdr:from>
    <xdr:ext cx="534377" cy="259045"/>
    <xdr:sp macro="" textlink="">
      <xdr:nvSpPr>
        <xdr:cNvPr id="297" name="補助費等平均値テキスト"/>
        <xdr:cNvSpPr txBox="1"/>
      </xdr:nvSpPr>
      <xdr:spPr>
        <a:xfrm>
          <a:off x="10528300" y="5972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119990</xdr:rowOff>
    </xdr:from>
    <xdr:to>
      <xdr:col>55</xdr:col>
      <xdr:colOff>50800</xdr:colOff>
      <xdr:row>36</xdr:row>
      <xdr:rowOff>50140</xdr:rowOff>
    </xdr:to>
    <xdr:sp macro="" textlink="">
      <xdr:nvSpPr>
        <xdr:cNvPr id="298" name="フローチャート: 判断 297"/>
        <xdr:cNvSpPr/>
      </xdr:nvSpPr>
      <xdr:spPr>
        <a:xfrm>
          <a:off x="10426700" y="61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6807</xdr:rowOff>
    </xdr:from>
    <xdr:to>
      <xdr:col>50</xdr:col>
      <xdr:colOff>114300</xdr:colOff>
      <xdr:row>37</xdr:row>
      <xdr:rowOff>48603</xdr:rowOff>
    </xdr:to>
    <xdr:cxnSp macro="">
      <xdr:nvCxnSpPr>
        <xdr:cNvPr id="299" name="直線コネクタ 298"/>
        <xdr:cNvCxnSpPr/>
      </xdr:nvCxnSpPr>
      <xdr:spPr>
        <a:xfrm flipV="1">
          <a:off x="8750300" y="6350457"/>
          <a:ext cx="8890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53022</xdr:rowOff>
    </xdr:from>
    <xdr:to>
      <xdr:col>50</xdr:col>
      <xdr:colOff>165100</xdr:colOff>
      <xdr:row>36</xdr:row>
      <xdr:rowOff>154622</xdr:rowOff>
    </xdr:to>
    <xdr:sp macro="" textlink="">
      <xdr:nvSpPr>
        <xdr:cNvPr id="300" name="フローチャート: 判断 299"/>
        <xdr:cNvSpPr/>
      </xdr:nvSpPr>
      <xdr:spPr>
        <a:xfrm>
          <a:off x="9588500" y="62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171149</xdr:rowOff>
    </xdr:from>
    <xdr:ext cx="534377" cy="259045"/>
    <xdr:sp macro="" textlink="">
      <xdr:nvSpPr>
        <xdr:cNvPr id="301" name="テキスト ボックス 300"/>
        <xdr:cNvSpPr txBox="1"/>
      </xdr:nvSpPr>
      <xdr:spPr>
        <a:xfrm>
          <a:off x="9372111" y="600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16040</xdr:rowOff>
    </xdr:from>
    <xdr:to>
      <xdr:col>45</xdr:col>
      <xdr:colOff>177800</xdr:colOff>
      <xdr:row>37</xdr:row>
      <xdr:rowOff>48603</xdr:rowOff>
    </xdr:to>
    <xdr:cxnSp macro="">
      <xdr:nvCxnSpPr>
        <xdr:cNvPr id="302" name="直線コネクタ 301"/>
        <xdr:cNvCxnSpPr/>
      </xdr:nvCxnSpPr>
      <xdr:spPr>
        <a:xfrm>
          <a:off x="7861300" y="6359690"/>
          <a:ext cx="889000" cy="3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61290</xdr:rowOff>
    </xdr:from>
    <xdr:to>
      <xdr:col>46</xdr:col>
      <xdr:colOff>38100</xdr:colOff>
      <xdr:row>36</xdr:row>
      <xdr:rowOff>162890</xdr:rowOff>
    </xdr:to>
    <xdr:sp macro="" textlink="">
      <xdr:nvSpPr>
        <xdr:cNvPr id="303" name="フローチャート: 判断 302"/>
        <xdr:cNvSpPr/>
      </xdr:nvSpPr>
      <xdr:spPr>
        <a:xfrm>
          <a:off x="8699500" y="62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7967</xdr:rowOff>
    </xdr:from>
    <xdr:ext cx="534377" cy="259045"/>
    <xdr:sp macro="" textlink="">
      <xdr:nvSpPr>
        <xdr:cNvPr id="304" name="テキスト ボックス 303"/>
        <xdr:cNvSpPr txBox="1"/>
      </xdr:nvSpPr>
      <xdr:spPr>
        <a:xfrm>
          <a:off x="8483111" y="600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89573</xdr:rowOff>
    </xdr:from>
    <xdr:to>
      <xdr:col>41</xdr:col>
      <xdr:colOff>50800</xdr:colOff>
      <xdr:row>37</xdr:row>
      <xdr:rowOff>16040</xdr:rowOff>
    </xdr:to>
    <xdr:cxnSp macro="">
      <xdr:nvCxnSpPr>
        <xdr:cNvPr id="305" name="直線コネクタ 304"/>
        <xdr:cNvCxnSpPr/>
      </xdr:nvCxnSpPr>
      <xdr:spPr>
        <a:xfrm>
          <a:off x="6972300" y="6261773"/>
          <a:ext cx="8890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73190</xdr:rowOff>
    </xdr:from>
    <xdr:to>
      <xdr:col>41</xdr:col>
      <xdr:colOff>101600</xdr:colOff>
      <xdr:row>37</xdr:row>
      <xdr:rowOff>3340</xdr:rowOff>
    </xdr:to>
    <xdr:sp macro="" textlink="">
      <xdr:nvSpPr>
        <xdr:cNvPr id="306" name="フローチャート: 判断 305"/>
        <xdr:cNvSpPr/>
      </xdr:nvSpPr>
      <xdr:spPr>
        <a:xfrm>
          <a:off x="7810500" y="62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19867</xdr:rowOff>
    </xdr:from>
    <xdr:ext cx="534377" cy="259045"/>
    <xdr:sp macro="" textlink="">
      <xdr:nvSpPr>
        <xdr:cNvPr id="307" name="テキスト ボックス 306"/>
        <xdr:cNvSpPr txBox="1"/>
      </xdr:nvSpPr>
      <xdr:spPr>
        <a:xfrm>
          <a:off x="7594111" y="60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45923</xdr:rowOff>
    </xdr:from>
    <xdr:to>
      <xdr:col>36</xdr:col>
      <xdr:colOff>165100</xdr:colOff>
      <xdr:row>36</xdr:row>
      <xdr:rowOff>147523</xdr:rowOff>
    </xdr:to>
    <xdr:sp macro="" textlink="">
      <xdr:nvSpPr>
        <xdr:cNvPr id="308" name="フローチャート: 判断 307"/>
        <xdr:cNvSpPr/>
      </xdr:nvSpPr>
      <xdr:spPr>
        <a:xfrm>
          <a:off x="6921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138650</xdr:rowOff>
    </xdr:from>
    <xdr:ext cx="534377" cy="259045"/>
    <xdr:sp macro="" textlink="">
      <xdr:nvSpPr>
        <xdr:cNvPr id="309" name="テキスト ボックス 308"/>
        <xdr:cNvSpPr txBox="1"/>
      </xdr:nvSpPr>
      <xdr:spPr>
        <a:xfrm>
          <a:off x="6705111" y="63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42926</xdr:rowOff>
    </xdr:from>
    <xdr:to>
      <xdr:col>55</xdr:col>
      <xdr:colOff>50800</xdr:colOff>
      <xdr:row>36</xdr:row>
      <xdr:rowOff>144526</xdr:rowOff>
    </xdr:to>
    <xdr:sp macro="" textlink="">
      <xdr:nvSpPr>
        <xdr:cNvPr id="315" name="楕円 314"/>
        <xdr:cNvSpPr/>
      </xdr:nvSpPr>
      <xdr:spPr>
        <a:xfrm>
          <a:off x="10426700" y="62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21353</xdr:rowOff>
    </xdr:from>
    <xdr:ext cx="534377" cy="259045"/>
    <xdr:sp macro="" textlink="">
      <xdr:nvSpPr>
        <xdr:cNvPr id="316" name="補助費等該当値テキスト"/>
        <xdr:cNvSpPr txBox="1"/>
      </xdr:nvSpPr>
      <xdr:spPr>
        <a:xfrm>
          <a:off x="10528300" y="619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127457</xdr:rowOff>
    </xdr:from>
    <xdr:to>
      <xdr:col>50</xdr:col>
      <xdr:colOff>165100</xdr:colOff>
      <xdr:row>37</xdr:row>
      <xdr:rowOff>57607</xdr:rowOff>
    </xdr:to>
    <xdr:sp macro="" textlink="">
      <xdr:nvSpPr>
        <xdr:cNvPr id="317" name="楕円 316"/>
        <xdr:cNvSpPr/>
      </xdr:nvSpPr>
      <xdr:spPr>
        <a:xfrm>
          <a:off x="9588500" y="62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48734</xdr:rowOff>
    </xdr:from>
    <xdr:ext cx="534377" cy="259045"/>
    <xdr:sp macro="" textlink="">
      <xdr:nvSpPr>
        <xdr:cNvPr id="318" name="テキスト ボックス 317"/>
        <xdr:cNvSpPr txBox="1"/>
      </xdr:nvSpPr>
      <xdr:spPr>
        <a:xfrm>
          <a:off x="9372111" y="63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169253</xdr:rowOff>
    </xdr:from>
    <xdr:to>
      <xdr:col>46</xdr:col>
      <xdr:colOff>38100</xdr:colOff>
      <xdr:row>37</xdr:row>
      <xdr:rowOff>99403</xdr:rowOff>
    </xdr:to>
    <xdr:sp macro="" textlink="">
      <xdr:nvSpPr>
        <xdr:cNvPr id="319" name="楕円 318"/>
        <xdr:cNvSpPr/>
      </xdr:nvSpPr>
      <xdr:spPr>
        <a:xfrm>
          <a:off x="8699500" y="634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90530</xdr:rowOff>
    </xdr:from>
    <xdr:ext cx="534377" cy="259045"/>
    <xdr:sp macro="" textlink="">
      <xdr:nvSpPr>
        <xdr:cNvPr id="320" name="テキスト ボックス 319"/>
        <xdr:cNvSpPr txBox="1"/>
      </xdr:nvSpPr>
      <xdr:spPr>
        <a:xfrm>
          <a:off x="8483111" y="643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136690</xdr:rowOff>
    </xdr:from>
    <xdr:to>
      <xdr:col>41</xdr:col>
      <xdr:colOff>101600</xdr:colOff>
      <xdr:row>37</xdr:row>
      <xdr:rowOff>66840</xdr:rowOff>
    </xdr:to>
    <xdr:sp macro="" textlink="">
      <xdr:nvSpPr>
        <xdr:cNvPr id="321" name="楕円 320"/>
        <xdr:cNvSpPr/>
      </xdr:nvSpPr>
      <xdr:spPr>
        <a:xfrm>
          <a:off x="7810500" y="630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57967</xdr:rowOff>
    </xdr:from>
    <xdr:ext cx="534377" cy="259045"/>
    <xdr:sp macro="" textlink="">
      <xdr:nvSpPr>
        <xdr:cNvPr id="322" name="テキスト ボックス 321"/>
        <xdr:cNvSpPr txBox="1"/>
      </xdr:nvSpPr>
      <xdr:spPr>
        <a:xfrm>
          <a:off x="7594111" y="640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38773</xdr:rowOff>
    </xdr:from>
    <xdr:to>
      <xdr:col>36</xdr:col>
      <xdr:colOff>165100</xdr:colOff>
      <xdr:row>36</xdr:row>
      <xdr:rowOff>140373</xdr:rowOff>
    </xdr:to>
    <xdr:sp macro="" textlink="">
      <xdr:nvSpPr>
        <xdr:cNvPr id="323" name="楕円 322"/>
        <xdr:cNvSpPr/>
      </xdr:nvSpPr>
      <xdr:spPr>
        <a:xfrm>
          <a:off x="6921500" y="621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156900</xdr:rowOff>
    </xdr:from>
    <xdr:ext cx="534377" cy="259045"/>
    <xdr:sp macro="" textlink="">
      <xdr:nvSpPr>
        <xdr:cNvPr id="324" name="テキスト ボックス 323"/>
        <xdr:cNvSpPr txBox="1"/>
      </xdr:nvSpPr>
      <xdr:spPr>
        <a:xfrm>
          <a:off x="6705111" y="598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133434</xdr:rowOff>
    </xdr:from>
    <xdr:to>
      <xdr:col>54</xdr:col>
      <xdr:colOff>189865</xdr:colOff>
      <xdr:row>59</xdr:row>
      <xdr:rowOff>25712</xdr:rowOff>
    </xdr:to>
    <xdr:cxnSp macro="">
      <xdr:nvCxnSpPr>
        <xdr:cNvPr id="348" name="直線コネクタ 347"/>
        <xdr:cNvCxnSpPr/>
      </xdr:nvCxnSpPr>
      <xdr:spPr>
        <a:xfrm flipV="1">
          <a:off x="10475595" y="8705934"/>
          <a:ext cx="1270" cy="1435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29539</xdr:rowOff>
    </xdr:from>
    <xdr:ext cx="534377" cy="259045"/>
    <xdr:sp macro="" textlink="">
      <xdr:nvSpPr>
        <xdr:cNvPr id="349" name="普通建設事業費最小値テキスト"/>
        <xdr:cNvSpPr txBox="1"/>
      </xdr:nvSpPr>
      <xdr:spPr>
        <a:xfrm>
          <a:off x="10528300" y="101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25712</xdr:rowOff>
    </xdr:from>
    <xdr:to>
      <xdr:col>55</xdr:col>
      <xdr:colOff>88900</xdr:colOff>
      <xdr:row>59</xdr:row>
      <xdr:rowOff>25712</xdr:rowOff>
    </xdr:to>
    <xdr:cxnSp macro="">
      <xdr:nvCxnSpPr>
        <xdr:cNvPr id="350" name="直線コネクタ 349"/>
        <xdr:cNvCxnSpPr/>
      </xdr:nvCxnSpPr>
      <xdr:spPr>
        <a:xfrm>
          <a:off x="10388600" y="101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80111</xdr:rowOff>
    </xdr:from>
    <xdr:ext cx="690189" cy="259045"/>
    <xdr:sp macro="" textlink="">
      <xdr:nvSpPr>
        <xdr:cNvPr id="351" name="普通建設事業費最大値テキスト"/>
        <xdr:cNvSpPr txBox="1"/>
      </xdr:nvSpPr>
      <xdr:spPr>
        <a:xfrm>
          <a:off x="10528300" y="84811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133434</xdr:rowOff>
    </xdr:from>
    <xdr:to>
      <xdr:col>55</xdr:col>
      <xdr:colOff>88900</xdr:colOff>
      <xdr:row>50</xdr:row>
      <xdr:rowOff>133434</xdr:rowOff>
    </xdr:to>
    <xdr:cxnSp macro="">
      <xdr:nvCxnSpPr>
        <xdr:cNvPr id="352" name="直線コネクタ 351"/>
        <xdr:cNvCxnSpPr/>
      </xdr:nvCxnSpPr>
      <xdr:spPr>
        <a:xfrm>
          <a:off x="10388600" y="870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146683</xdr:rowOff>
    </xdr:from>
    <xdr:to>
      <xdr:col>55</xdr:col>
      <xdr:colOff>0</xdr:colOff>
      <xdr:row>58</xdr:row>
      <xdr:rowOff>158088</xdr:rowOff>
    </xdr:to>
    <xdr:cxnSp macro="">
      <xdr:nvCxnSpPr>
        <xdr:cNvPr id="353" name="直線コネクタ 352"/>
        <xdr:cNvCxnSpPr/>
      </xdr:nvCxnSpPr>
      <xdr:spPr>
        <a:xfrm flipV="1">
          <a:off x="9639300" y="10090783"/>
          <a:ext cx="838200" cy="1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86645</xdr:rowOff>
    </xdr:from>
    <xdr:ext cx="599010" cy="259045"/>
    <xdr:sp macro="" textlink="">
      <xdr:nvSpPr>
        <xdr:cNvPr id="354" name="普通建設事業費平均値テキスト"/>
        <xdr:cNvSpPr txBox="1"/>
      </xdr:nvSpPr>
      <xdr:spPr>
        <a:xfrm>
          <a:off x="10528300" y="9859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63768</xdr:rowOff>
    </xdr:from>
    <xdr:to>
      <xdr:col>55</xdr:col>
      <xdr:colOff>50800</xdr:colOff>
      <xdr:row>58</xdr:row>
      <xdr:rowOff>165368</xdr:rowOff>
    </xdr:to>
    <xdr:sp macro="" textlink="">
      <xdr:nvSpPr>
        <xdr:cNvPr id="355" name="フローチャート: 判断 354"/>
        <xdr:cNvSpPr/>
      </xdr:nvSpPr>
      <xdr:spPr>
        <a:xfrm>
          <a:off x="104267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156622</xdr:rowOff>
    </xdr:from>
    <xdr:to>
      <xdr:col>50</xdr:col>
      <xdr:colOff>114300</xdr:colOff>
      <xdr:row>58</xdr:row>
      <xdr:rowOff>158088</xdr:rowOff>
    </xdr:to>
    <xdr:cxnSp macro="">
      <xdr:nvCxnSpPr>
        <xdr:cNvPr id="356" name="直線コネクタ 355"/>
        <xdr:cNvCxnSpPr/>
      </xdr:nvCxnSpPr>
      <xdr:spPr>
        <a:xfrm>
          <a:off x="8750300" y="10100722"/>
          <a:ext cx="889000" cy="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101264</xdr:rowOff>
    </xdr:from>
    <xdr:to>
      <xdr:col>50</xdr:col>
      <xdr:colOff>165100</xdr:colOff>
      <xdr:row>59</xdr:row>
      <xdr:rowOff>31414</xdr:rowOff>
    </xdr:to>
    <xdr:sp macro="" textlink="">
      <xdr:nvSpPr>
        <xdr:cNvPr id="357" name="フローチャート: 判断 356"/>
        <xdr:cNvSpPr/>
      </xdr:nvSpPr>
      <xdr:spPr>
        <a:xfrm>
          <a:off x="9588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47941</xdr:rowOff>
    </xdr:from>
    <xdr:ext cx="534377" cy="259045"/>
    <xdr:sp macro="" textlink="">
      <xdr:nvSpPr>
        <xdr:cNvPr id="358" name="テキスト ボックス 357"/>
        <xdr:cNvSpPr txBox="1"/>
      </xdr:nvSpPr>
      <xdr:spPr>
        <a:xfrm>
          <a:off x="9372111" y="98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156622</xdr:rowOff>
    </xdr:from>
    <xdr:to>
      <xdr:col>45</xdr:col>
      <xdr:colOff>177800</xdr:colOff>
      <xdr:row>58</xdr:row>
      <xdr:rowOff>167190</xdr:rowOff>
    </xdr:to>
    <xdr:cxnSp macro="">
      <xdr:nvCxnSpPr>
        <xdr:cNvPr id="359" name="直線コネクタ 358"/>
        <xdr:cNvCxnSpPr/>
      </xdr:nvCxnSpPr>
      <xdr:spPr>
        <a:xfrm flipV="1">
          <a:off x="7861300" y="10100722"/>
          <a:ext cx="889000" cy="1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100298</xdr:rowOff>
    </xdr:from>
    <xdr:to>
      <xdr:col>46</xdr:col>
      <xdr:colOff>38100</xdr:colOff>
      <xdr:row>59</xdr:row>
      <xdr:rowOff>30448</xdr:rowOff>
    </xdr:to>
    <xdr:sp macro="" textlink="">
      <xdr:nvSpPr>
        <xdr:cNvPr id="360" name="フローチャート: 判断 359"/>
        <xdr:cNvSpPr/>
      </xdr:nvSpPr>
      <xdr:spPr>
        <a:xfrm>
          <a:off x="8699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46975</xdr:rowOff>
    </xdr:from>
    <xdr:ext cx="534377" cy="259045"/>
    <xdr:sp macro="" textlink="">
      <xdr:nvSpPr>
        <xdr:cNvPr id="361" name="テキスト ボックス 360"/>
        <xdr:cNvSpPr txBox="1"/>
      </xdr:nvSpPr>
      <xdr:spPr>
        <a:xfrm>
          <a:off x="8483111" y="98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167190</xdr:rowOff>
    </xdr:from>
    <xdr:to>
      <xdr:col>41</xdr:col>
      <xdr:colOff>50800</xdr:colOff>
      <xdr:row>58</xdr:row>
      <xdr:rowOff>167660</xdr:rowOff>
    </xdr:to>
    <xdr:cxnSp macro="">
      <xdr:nvCxnSpPr>
        <xdr:cNvPr id="362" name="直線コネクタ 361"/>
        <xdr:cNvCxnSpPr/>
      </xdr:nvCxnSpPr>
      <xdr:spPr>
        <a:xfrm flipV="1">
          <a:off x="6972300" y="10111290"/>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105006</xdr:rowOff>
    </xdr:from>
    <xdr:to>
      <xdr:col>41</xdr:col>
      <xdr:colOff>101600</xdr:colOff>
      <xdr:row>59</xdr:row>
      <xdr:rowOff>35156</xdr:rowOff>
    </xdr:to>
    <xdr:sp macro="" textlink="">
      <xdr:nvSpPr>
        <xdr:cNvPr id="363" name="フローチャート: 判断 362"/>
        <xdr:cNvSpPr/>
      </xdr:nvSpPr>
      <xdr:spPr>
        <a:xfrm>
          <a:off x="7810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51683</xdr:rowOff>
    </xdr:from>
    <xdr:ext cx="534377" cy="259045"/>
    <xdr:sp macro="" textlink="">
      <xdr:nvSpPr>
        <xdr:cNvPr id="364" name="テキスト ボックス 363"/>
        <xdr:cNvSpPr txBox="1"/>
      </xdr:nvSpPr>
      <xdr:spPr>
        <a:xfrm>
          <a:off x="7594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98064</xdr:rowOff>
    </xdr:from>
    <xdr:to>
      <xdr:col>36</xdr:col>
      <xdr:colOff>165100</xdr:colOff>
      <xdr:row>59</xdr:row>
      <xdr:rowOff>28214</xdr:rowOff>
    </xdr:to>
    <xdr:sp macro="" textlink="">
      <xdr:nvSpPr>
        <xdr:cNvPr id="365" name="フローチャート: 判断 364"/>
        <xdr:cNvSpPr/>
      </xdr:nvSpPr>
      <xdr:spPr>
        <a:xfrm>
          <a:off x="6921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44741</xdr:rowOff>
    </xdr:from>
    <xdr:ext cx="534377" cy="259045"/>
    <xdr:sp macro="" textlink="">
      <xdr:nvSpPr>
        <xdr:cNvPr id="366" name="テキスト ボックス 365"/>
        <xdr:cNvSpPr txBox="1"/>
      </xdr:nvSpPr>
      <xdr:spPr>
        <a:xfrm>
          <a:off x="6705111" y="981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95883</xdr:rowOff>
    </xdr:from>
    <xdr:to>
      <xdr:col>55</xdr:col>
      <xdr:colOff>50800</xdr:colOff>
      <xdr:row>59</xdr:row>
      <xdr:rowOff>26033</xdr:rowOff>
    </xdr:to>
    <xdr:sp macro="" textlink="">
      <xdr:nvSpPr>
        <xdr:cNvPr id="372" name="楕円 371"/>
        <xdr:cNvSpPr/>
      </xdr:nvSpPr>
      <xdr:spPr>
        <a:xfrm>
          <a:off x="10426700" y="1003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42196</xdr:rowOff>
    </xdr:from>
    <xdr:ext cx="534377" cy="259045"/>
    <xdr:sp macro="" textlink="">
      <xdr:nvSpPr>
        <xdr:cNvPr id="373" name="普通建設事業費該当値テキスト"/>
        <xdr:cNvSpPr txBox="1"/>
      </xdr:nvSpPr>
      <xdr:spPr>
        <a:xfrm>
          <a:off x="10528300" y="998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107288</xdr:rowOff>
    </xdr:from>
    <xdr:to>
      <xdr:col>50</xdr:col>
      <xdr:colOff>165100</xdr:colOff>
      <xdr:row>59</xdr:row>
      <xdr:rowOff>37438</xdr:rowOff>
    </xdr:to>
    <xdr:sp macro="" textlink="">
      <xdr:nvSpPr>
        <xdr:cNvPr id="374" name="楕円 373"/>
        <xdr:cNvSpPr/>
      </xdr:nvSpPr>
      <xdr:spPr>
        <a:xfrm>
          <a:off x="9588500" y="1005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28565</xdr:rowOff>
    </xdr:from>
    <xdr:ext cx="534377" cy="259045"/>
    <xdr:sp macro="" textlink="">
      <xdr:nvSpPr>
        <xdr:cNvPr id="375" name="テキスト ボックス 374"/>
        <xdr:cNvSpPr txBox="1"/>
      </xdr:nvSpPr>
      <xdr:spPr>
        <a:xfrm>
          <a:off x="9372111" y="1014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105822</xdr:rowOff>
    </xdr:from>
    <xdr:to>
      <xdr:col>46</xdr:col>
      <xdr:colOff>38100</xdr:colOff>
      <xdr:row>59</xdr:row>
      <xdr:rowOff>35972</xdr:rowOff>
    </xdr:to>
    <xdr:sp macro="" textlink="">
      <xdr:nvSpPr>
        <xdr:cNvPr id="376" name="楕円 375"/>
        <xdr:cNvSpPr/>
      </xdr:nvSpPr>
      <xdr:spPr>
        <a:xfrm>
          <a:off x="8699500" y="1004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27099</xdr:rowOff>
    </xdr:from>
    <xdr:ext cx="534377" cy="259045"/>
    <xdr:sp macro="" textlink="">
      <xdr:nvSpPr>
        <xdr:cNvPr id="377" name="テキスト ボックス 376"/>
        <xdr:cNvSpPr txBox="1"/>
      </xdr:nvSpPr>
      <xdr:spPr>
        <a:xfrm>
          <a:off x="8483111" y="101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116390</xdr:rowOff>
    </xdr:from>
    <xdr:to>
      <xdr:col>41</xdr:col>
      <xdr:colOff>101600</xdr:colOff>
      <xdr:row>59</xdr:row>
      <xdr:rowOff>46540</xdr:rowOff>
    </xdr:to>
    <xdr:sp macro="" textlink="">
      <xdr:nvSpPr>
        <xdr:cNvPr id="378" name="楕円 377"/>
        <xdr:cNvSpPr/>
      </xdr:nvSpPr>
      <xdr:spPr>
        <a:xfrm>
          <a:off x="7810500" y="100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37667</xdr:rowOff>
    </xdr:from>
    <xdr:ext cx="534377" cy="259045"/>
    <xdr:sp macro="" textlink="">
      <xdr:nvSpPr>
        <xdr:cNvPr id="379" name="テキスト ボックス 378"/>
        <xdr:cNvSpPr txBox="1"/>
      </xdr:nvSpPr>
      <xdr:spPr>
        <a:xfrm>
          <a:off x="7594111" y="1015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116860</xdr:rowOff>
    </xdr:from>
    <xdr:to>
      <xdr:col>36</xdr:col>
      <xdr:colOff>165100</xdr:colOff>
      <xdr:row>59</xdr:row>
      <xdr:rowOff>47010</xdr:rowOff>
    </xdr:to>
    <xdr:sp macro="" textlink="">
      <xdr:nvSpPr>
        <xdr:cNvPr id="380" name="楕円 379"/>
        <xdr:cNvSpPr/>
      </xdr:nvSpPr>
      <xdr:spPr>
        <a:xfrm>
          <a:off x="6921500" y="1006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38137</xdr:rowOff>
    </xdr:from>
    <xdr:ext cx="534377" cy="259045"/>
    <xdr:sp macro="" textlink="">
      <xdr:nvSpPr>
        <xdr:cNvPr id="381" name="テキスト ボックス 380"/>
        <xdr:cNvSpPr txBox="1"/>
      </xdr:nvSpPr>
      <xdr:spPr>
        <a:xfrm>
          <a:off x="6705111" y="1015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7" name="テキスト ボックス 396"/>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9" name="テキスト ボックス 398"/>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123322</xdr:rowOff>
    </xdr:from>
    <xdr:to>
      <xdr:col>54</xdr:col>
      <xdr:colOff>189865</xdr:colOff>
      <xdr:row>79</xdr:row>
      <xdr:rowOff>43808</xdr:rowOff>
    </xdr:to>
    <xdr:cxnSp macro="">
      <xdr:nvCxnSpPr>
        <xdr:cNvPr id="405" name="直線コネクタ 404"/>
        <xdr:cNvCxnSpPr/>
      </xdr:nvCxnSpPr>
      <xdr:spPr>
        <a:xfrm flipV="1">
          <a:off x="10475595" y="12296272"/>
          <a:ext cx="1270" cy="129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51798</xdr:rowOff>
    </xdr:from>
    <xdr:ext cx="378565" cy="259045"/>
    <xdr:sp macro="" textlink="">
      <xdr:nvSpPr>
        <xdr:cNvPr id="406" name="普通建設事業費 （ うち新規整備　）最小値テキスト"/>
        <xdr:cNvSpPr txBox="1"/>
      </xdr:nvSpPr>
      <xdr:spPr>
        <a:xfrm>
          <a:off x="10528300" y="1359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43808</xdr:rowOff>
    </xdr:from>
    <xdr:to>
      <xdr:col>55</xdr:col>
      <xdr:colOff>88900</xdr:colOff>
      <xdr:row>79</xdr:row>
      <xdr:rowOff>43808</xdr:rowOff>
    </xdr:to>
    <xdr:cxnSp macro="">
      <xdr:nvCxnSpPr>
        <xdr:cNvPr id="407" name="直線コネクタ 406"/>
        <xdr:cNvCxnSpPr/>
      </xdr:nvCxnSpPr>
      <xdr:spPr>
        <a:xfrm>
          <a:off x="10388600" y="1358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69999</xdr:rowOff>
    </xdr:from>
    <xdr:ext cx="690189" cy="259045"/>
    <xdr:sp macro="" textlink="">
      <xdr:nvSpPr>
        <xdr:cNvPr id="408" name="普通建設事業費 （ うち新規整備　）最大値テキスト"/>
        <xdr:cNvSpPr txBox="1"/>
      </xdr:nvSpPr>
      <xdr:spPr>
        <a:xfrm>
          <a:off x="10528300" y="120714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123322</xdr:rowOff>
    </xdr:from>
    <xdr:to>
      <xdr:col>55</xdr:col>
      <xdr:colOff>88900</xdr:colOff>
      <xdr:row>71</xdr:row>
      <xdr:rowOff>123322</xdr:rowOff>
    </xdr:to>
    <xdr:cxnSp macro="">
      <xdr:nvCxnSpPr>
        <xdr:cNvPr id="409" name="直線コネクタ 408"/>
        <xdr:cNvCxnSpPr/>
      </xdr:nvCxnSpPr>
      <xdr:spPr>
        <a:xfrm>
          <a:off x="10388600" y="1229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34024</xdr:rowOff>
    </xdr:from>
    <xdr:to>
      <xdr:col>55</xdr:col>
      <xdr:colOff>0</xdr:colOff>
      <xdr:row>79</xdr:row>
      <xdr:rowOff>43205</xdr:rowOff>
    </xdr:to>
    <xdr:cxnSp macro="">
      <xdr:nvCxnSpPr>
        <xdr:cNvPr id="410" name="直線コネクタ 409"/>
        <xdr:cNvCxnSpPr/>
      </xdr:nvCxnSpPr>
      <xdr:spPr>
        <a:xfrm>
          <a:off x="9639300" y="13578574"/>
          <a:ext cx="838200" cy="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140698</xdr:rowOff>
    </xdr:from>
    <xdr:ext cx="534377" cy="259045"/>
    <xdr:sp macro="" textlink="">
      <xdr:nvSpPr>
        <xdr:cNvPr id="411" name="普通建設事業費 （ うち新規整備　）平均値テキスト"/>
        <xdr:cNvSpPr txBox="1"/>
      </xdr:nvSpPr>
      <xdr:spPr>
        <a:xfrm>
          <a:off x="10528300" y="1334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117821</xdr:rowOff>
    </xdr:from>
    <xdr:to>
      <xdr:col>55</xdr:col>
      <xdr:colOff>50800</xdr:colOff>
      <xdr:row>79</xdr:row>
      <xdr:rowOff>47971</xdr:rowOff>
    </xdr:to>
    <xdr:sp macro="" textlink="">
      <xdr:nvSpPr>
        <xdr:cNvPr id="412" name="フローチャート: 判断 411"/>
        <xdr:cNvSpPr/>
      </xdr:nvSpPr>
      <xdr:spPr>
        <a:xfrm>
          <a:off x="10426700" y="1349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32465</xdr:rowOff>
    </xdr:from>
    <xdr:to>
      <xdr:col>50</xdr:col>
      <xdr:colOff>114300</xdr:colOff>
      <xdr:row>79</xdr:row>
      <xdr:rowOff>34024</xdr:rowOff>
    </xdr:to>
    <xdr:cxnSp macro="">
      <xdr:nvCxnSpPr>
        <xdr:cNvPr id="413" name="直線コネクタ 412"/>
        <xdr:cNvCxnSpPr/>
      </xdr:nvCxnSpPr>
      <xdr:spPr>
        <a:xfrm>
          <a:off x="8750300" y="13577015"/>
          <a:ext cx="889000" cy="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150369</xdr:rowOff>
    </xdr:from>
    <xdr:to>
      <xdr:col>50</xdr:col>
      <xdr:colOff>165100</xdr:colOff>
      <xdr:row>79</xdr:row>
      <xdr:rowOff>80519</xdr:rowOff>
    </xdr:to>
    <xdr:sp macro="" textlink="">
      <xdr:nvSpPr>
        <xdr:cNvPr id="414" name="フローチャート: 判断 413"/>
        <xdr:cNvSpPr/>
      </xdr:nvSpPr>
      <xdr:spPr>
        <a:xfrm>
          <a:off x="9588500" y="135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97046</xdr:rowOff>
    </xdr:from>
    <xdr:ext cx="534377" cy="259045"/>
    <xdr:sp macro="" textlink="">
      <xdr:nvSpPr>
        <xdr:cNvPr id="415" name="テキスト ボックス 414"/>
        <xdr:cNvSpPr txBox="1"/>
      </xdr:nvSpPr>
      <xdr:spPr>
        <a:xfrm>
          <a:off x="9372111" y="132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32465</xdr:rowOff>
    </xdr:from>
    <xdr:to>
      <xdr:col>45</xdr:col>
      <xdr:colOff>177800</xdr:colOff>
      <xdr:row>79</xdr:row>
      <xdr:rowOff>37297</xdr:rowOff>
    </xdr:to>
    <xdr:cxnSp macro="">
      <xdr:nvCxnSpPr>
        <xdr:cNvPr id="416" name="直線コネクタ 415"/>
        <xdr:cNvCxnSpPr/>
      </xdr:nvCxnSpPr>
      <xdr:spPr>
        <a:xfrm flipV="1">
          <a:off x="7861300" y="13577015"/>
          <a:ext cx="889000" cy="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148701</xdr:rowOff>
    </xdr:from>
    <xdr:to>
      <xdr:col>46</xdr:col>
      <xdr:colOff>38100</xdr:colOff>
      <xdr:row>79</xdr:row>
      <xdr:rowOff>78851</xdr:rowOff>
    </xdr:to>
    <xdr:sp macro="" textlink="">
      <xdr:nvSpPr>
        <xdr:cNvPr id="417" name="フローチャート: 判断 416"/>
        <xdr:cNvSpPr/>
      </xdr:nvSpPr>
      <xdr:spPr>
        <a:xfrm>
          <a:off x="8699500" y="1352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95378</xdr:rowOff>
    </xdr:from>
    <xdr:ext cx="534377" cy="259045"/>
    <xdr:sp macro="" textlink="">
      <xdr:nvSpPr>
        <xdr:cNvPr id="418" name="テキスト ボックス 417"/>
        <xdr:cNvSpPr txBox="1"/>
      </xdr:nvSpPr>
      <xdr:spPr>
        <a:xfrm>
          <a:off x="8483111" y="1329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21596</xdr:rowOff>
    </xdr:from>
    <xdr:to>
      <xdr:col>41</xdr:col>
      <xdr:colOff>50800</xdr:colOff>
      <xdr:row>79</xdr:row>
      <xdr:rowOff>37297</xdr:rowOff>
    </xdr:to>
    <xdr:cxnSp macro="">
      <xdr:nvCxnSpPr>
        <xdr:cNvPr id="419" name="直線コネクタ 418"/>
        <xdr:cNvCxnSpPr/>
      </xdr:nvCxnSpPr>
      <xdr:spPr>
        <a:xfrm>
          <a:off x="6972300" y="13566146"/>
          <a:ext cx="889000" cy="1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142728</xdr:rowOff>
    </xdr:from>
    <xdr:to>
      <xdr:col>41</xdr:col>
      <xdr:colOff>101600</xdr:colOff>
      <xdr:row>79</xdr:row>
      <xdr:rowOff>72878</xdr:rowOff>
    </xdr:to>
    <xdr:sp macro="" textlink="">
      <xdr:nvSpPr>
        <xdr:cNvPr id="420" name="フローチャート: 判断 419"/>
        <xdr:cNvSpPr/>
      </xdr:nvSpPr>
      <xdr:spPr>
        <a:xfrm>
          <a:off x="7810500" y="1351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89405</xdr:rowOff>
    </xdr:from>
    <xdr:ext cx="534377" cy="259045"/>
    <xdr:sp macro="" textlink="">
      <xdr:nvSpPr>
        <xdr:cNvPr id="421" name="テキスト ボックス 420"/>
        <xdr:cNvSpPr txBox="1"/>
      </xdr:nvSpPr>
      <xdr:spPr>
        <a:xfrm>
          <a:off x="7594111" y="1329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128808</xdr:rowOff>
    </xdr:from>
    <xdr:to>
      <xdr:col>36</xdr:col>
      <xdr:colOff>165100</xdr:colOff>
      <xdr:row>79</xdr:row>
      <xdr:rowOff>58958</xdr:rowOff>
    </xdr:to>
    <xdr:sp macro="" textlink="">
      <xdr:nvSpPr>
        <xdr:cNvPr id="422" name="フローチャート: 判断 421"/>
        <xdr:cNvSpPr/>
      </xdr:nvSpPr>
      <xdr:spPr>
        <a:xfrm>
          <a:off x="6921500" y="1350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75485</xdr:rowOff>
    </xdr:from>
    <xdr:ext cx="534377" cy="259045"/>
    <xdr:sp macro="" textlink="">
      <xdr:nvSpPr>
        <xdr:cNvPr id="423" name="テキスト ボックス 422"/>
        <xdr:cNvSpPr txBox="1"/>
      </xdr:nvSpPr>
      <xdr:spPr>
        <a:xfrm>
          <a:off x="6705111" y="1327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163855</xdr:rowOff>
    </xdr:from>
    <xdr:to>
      <xdr:col>55</xdr:col>
      <xdr:colOff>50800</xdr:colOff>
      <xdr:row>79</xdr:row>
      <xdr:rowOff>94005</xdr:rowOff>
    </xdr:to>
    <xdr:sp macro="" textlink="">
      <xdr:nvSpPr>
        <xdr:cNvPr id="429" name="楕円 428"/>
        <xdr:cNvSpPr/>
      </xdr:nvSpPr>
      <xdr:spPr>
        <a:xfrm>
          <a:off x="10426700" y="135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96247</xdr:rowOff>
    </xdr:from>
    <xdr:ext cx="469744" cy="259045"/>
    <xdr:sp macro="" textlink="">
      <xdr:nvSpPr>
        <xdr:cNvPr id="430" name="普通建設事業費 （ うち新規整備　）該当値テキスト"/>
        <xdr:cNvSpPr txBox="1"/>
      </xdr:nvSpPr>
      <xdr:spPr>
        <a:xfrm>
          <a:off x="10528300" y="1346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154674</xdr:rowOff>
    </xdr:from>
    <xdr:to>
      <xdr:col>50</xdr:col>
      <xdr:colOff>165100</xdr:colOff>
      <xdr:row>79</xdr:row>
      <xdr:rowOff>84824</xdr:rowOff>
    </xdr:to>
    <xdr:sp macro="" textlink="">
      <xdr:nvSpPr>
        <xdr:cNvPr id="431" name="楕円 430"/>
        <xdr:cNvSpPr/>
      </xdr:nvSpPr>
      <xdr:spPr>
        <a:xfrm>
          <a:off x="9588500" y="1352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75951</xdr:rowOff>
    </xdr:from>
    <xdr:ext cx="534377" cy="259045"/>
    <xdr:sp macro="" textlink="">
      <xdr:nvSpPr>
        <xdr:cNvPr id="432" name="テキスト ボックス 431"/>
        <xdr:cNvSpPr txBox="1"/>
      </xdr:nvSpPr>
      <xdr:spPr>
        <a:xfrm>
          <a:off x="9372111" y="1362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153115</xdr:rowOff>
    </xdr:from>
    <xdr:to>
      <xdr:col>46</xdr:col>
      <xdr:colOff>38100</xdr:colOff>
      <xdr:row>79</xdr:row>
      <xdr:rowOff>83265</xdr:rowOff>
    </xdr:to>
    <xdr:sp macro="" textlink="">
      <xdr:nvSpPr>
        <xdr:cNvPr id="433" name="楕円 432"/>
        <xdr:cNvSpPr/>
      </xdr:nvSpPr>
      <xdr:spPr>
        <a:xfrm>
          <a:off x="8699500" y="1352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74392</xdr:rowOff>
    </xdr:from>
    <xdr:ext cx="534377" cy="259045"/>
    <xdr:sp macro="" textlink="">
      <xdr:nvSpPr>
        <xdr:cNvPr id="434" name="テキスト ボックス 433"/>
        <xdr:cNvSpPr txBox="1"/>
      </xdr:nvSpPr>
      <xdr:spPr>
        <a:xfrm>
          <a:off x="8483111" y="1361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157947</xdr:rowOff>
    </xdr:from>
    <xdr:to>
      <xdr:col>41</xdr:col>
      <xdr:colOff>101600</xdr:colOff>
      <xdr:row>79</xdr:row>
      <xdr:rowOff>88097</xdr:rowOff>
    </xdr:to>
    <xdr:sp macro="" textlink="">
      <xdr:nvSpPr>
        <xdr:cNvPr id="435" name="楕円 434"/>
        <xdr:cNvSpPr/>
      </xdr:nvSpPr>
      <xdr:spPr>
        <a:xfrm>
          <a:off x="7810500" y="1353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79224</xdr:rowOff>
    </xdr:from>
    <xdr:ext cx="469744" cy="259045"/>
    <xdr:sp macro="" textlink="">
      <xdr:nvSpPr>
        <xdr:cNvPr id="436" name="テキスト ボックス 435"/>
        <xdr:cNvSpPr txBox="1"/>
      </xdr:nvSpPr>
      <xdr:spPr>
        <a:xfrm>
          <a:off x="7626428" y="1362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142246</xdr:rowOff>
    </xdr:from>
    <xdr:to>
      <xdr:col>36</xdr:col>
      <xdr:colOff>165100</xdr:colOff>
      <xdr:row>79</xdr:row>
      <xdr:rowOff>72396</xdr:rowOff>
    </xdr:to>
    <xdr:sp macro="" textlink="">
      <xdr:nvSpPr>
        <xdr:cNvPr id="437" name="楕円 436"/>
        <xdr:cNvSpPr/>
      </xdr:nvSpPr>
      <xdr:spPr>
        <a:xfrm>
          <a:off x="6921500" y="1351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63523</xdr:rowOff>
    </xdr:from>
    <xdr:ext cx="534377" cy="259045"/>
    <xdr:sp macro="" textlink="">
      <xdr:nvSpPr>
        <xdr:cNvPr id="438" name="テキスト ボックス 437"/>
        <xdr:cNvSpPr txBox="1"/>
      </xdr:nvSpPr>
      <xdr:spPr>
        <a:xfrm>
          <a:off x="6705111" y="1360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36675</xdr:rowOff>
    </xdr:from>
    <xdr:to>
      <xdr:col>54</xdr:col>
      <xdr:colOff>189865</xdr:colOff>
      <xdr:row>98</xdr:row>
      <xdr:rowOff>45115</xdr:rowOff>
    </xdr:to>
    <xdr:cxnSp macro="">
      <xdr:nvCxnSpPr>
        <xdr:cNvPr id="460" name="直線コネクタ 459"/>
        <xdr:cNvCxnSpPr/>
      </xdr:nvCxnSpPr>
      <xdr:spPr>
        <a:xfrm flipV="1">
          <a:off x="10475595" y="15467175"/>
          <a:ext cx="1270" cy="1380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48942</xdr:rowOff>
    </xdr:from>
    <xdr:ext cx="534377" cy="259045"/>
    <xdr:sp macro="" textlink="">
      <xdr:nvSpPr>
        <xdr:cNvPr id="461" name="普通建設事業費 （ うち更新整備　）最小値テキスト"/>
        <xdr:cNvSpPr txBox="1"/>
      </xdr:nvSpPr>
      <xdr:spPr>
        <a:xfrm>
          <a:off x="10528300" y="168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45115</xdr:rowOff>
    </xdr:from>
    <xdr:to>
      <xdr:col>55</xdr:col>
      <xdr:colOff>88900</xdr:colOff>
      <xdr:row>98</xdr:row>
      <xdr:rowOff>45115</xdr:rowOff>
    </xdr:to>
    <xdr:cxnSp macro="">
      <xdr:nvCxnSpPr>
        <xdr:cNvPr id="462" name="直線コネクタ 461"/>
        <xdr:cNvCxnSpPr/>
      </xdr:nvCxnSpPr>
      <xdr:spPr>
        <a:xfrm>
          <a:off x="10388600" y="1684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154802</xdr:rowOff>
    </xdr:from>
    <xdr:ext cx="599010" cy="259045"/>
    <xdr:sp macro="" textlink="">
      <xdr:nvSpPr>
        <xdr:cNvPr id="463" name="普通建設事業費 （ うち更新整備　）最大値テキスト"/>
        <xdr:cNvSpPr txBox="1"/>
      </xdr:nvSpPr>
      <xdr:spPr>
        <a:xfrm>
          <a:off x="10528300" y="1524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36675</xdr:rowOff>
    </xdr:from>
    <xdr:to>
      <xdr:col>55</xdr:col>
      <xdr:colOff>88900</xdr:colOff>
      <xdr:row>90</xdr:row>
      <xdr:rowOff>36675</xdr:rowOff>
    </xdr:to>
    <xdr:cxnSp macro="">
      <xdr:nvCxnSpPr>
        <xdr:cNvPr id="464" name="直線コネクタ 463"/>
        <xdr:cNvCxnSpPr/>
      </xdr:nvCxnSpPr>
      <xdr:spPr>
        <a:xfrm>
          <a:off x="10388600" y="1546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158428</xdr:rowOff>
    </xdr:from>
    <xdr:to>
      <xdr:col>55</xdr:col>
      <xdr:colOff>0</xdr:colOff>
      <xdr:row>96</xdr:row>
      <xdr:rowOff>29807</xdr:rowOff>
    </xdr:to>
    <xdr:cxnSp macro="">
      <xdr:nvCxnSpPr>
        <xdr:cNvPr id="465" name="直線コネクタ 464"/>
        <xdr:cNvCxnSpPr/>
      </xdr:nvCxnSpPr>
      <xdr:spPr>
        <a:xfrm flipV="1">
          <a:off x="9639300" y="16446178"/>
          <a:ext cx="838200" cy="4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138248</xdr:rowOff>
    </xdr:from>
    <xdr:ext cx="534377" cy="259045"/>
    <xdr:sp macro="" textlink="">
      <xdr:nvSpPr>
        <xdr:cNvPr id="466" name="普通建設事業費 （ うち更新整備　）平均値テキスト"/>
        <xdr:cNvSpPr txBox="1"/>
      </xdr:nvSpPr>
      <xdr:spPr>
        <a:xfrm>
          <a:off x="10528300" y="1642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159821</xdr:rowOff>
    </xdr:from>
    <xdr:to>
      <xdr:col>55</xdr:col>
      <xdr:colOff>50800</xdr:colOff>
      <xdr:row>96</xdr:row>
      <xdr:rowOff>89971</xdr:rowOff>
    </xdr:to>
    <xdr:sp macro="" textlink="">
      <xdr:nvSpPr>
        <xdr:cNvPr id="467" name="フローチャート: 判断 466"/>
        <xdr:cNvSpPr/>
      </xdr:nvSpPr>
      <xdr:spPr>
        <a:xfrm>
          <a:off x="10426700" y="1644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29807</xdr:rowOff>
    </xdr:from>
    <xdr:to>
      <xdr:col>50</xdr:col>
      <xdr:colOff>114300</xdr:colOff>
      <xdr:row>97</xdr:row>
      <xdr:rowOff>6930</xdr:rowOff>
    </xdr:to>
    <xdr:cxnSp macro="">
      <xdr:nvCxnSpPr>
        <xdr:cNvPr id="468" name="直線コネクタ 467"/>
        <xdr:cNvCxnSpPr/>
      </xdr:nvCxnSpPr>
      <xdr:spPr>
        <a:xfrm flipV="1">
          <a:off x="8750300" y="16489007"/>
          <a:ext cx="889000" cy="14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163323</xdr:rowOff>
    </xdr:from>
    <xdr:to>
      <xdr:col>50</xdr:col>
      <xdr:colOff>165100</xdr:colOff>
      <xdr:row>96</xdr:row>
      <xdr:rowOff>93473</xdr:rowOff>
    </xdr:to>
    <xdr:sp macro="" textlink="">
      <xdr:nvSpPr>
        <xdr:cNvPr id="469" name="フローチャート: 判断 468"/>
        <xdr:cNvSpPr/>
      </xdr:nvSpPr>
      <xdr:spPr>
        <a:xfrm>
          <a:off x="9588500" y="1645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84600</xdr:rowOff>
    </xdr:from>
    <xdr:ext cx="534377" cy="259045"/>
    <xdr:sp macro="" textlink="">
      <xdr:nvSpPr>
        <xdr:cNvPr id="470" name="テキスト ボックス 469"/>
        <xdr:cNvSpPr txBox="1"/>
      </xdr:nvSpPr>
      <xdr:spPr>
        <a:xfrm>
          <a:off x="9372111" y="1654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5155</xdr:rowOff>
    </xdr:from>
    <xdr:to>
      <xdr:col>45</xdr:col>
      <xdr:colOff>177800</xdr:colOff>
      <xdr:row>97</xdr:row>
      <xdr:rowOff>6930</xdr:rowOff>
    </xdr:to>
    <xdr:cxnSp macro="">
      <xdr:nvCxnSpPr>
        <xdr:cNvPr id="471" name="直線コネクタ 470"/>
        <xdr:cNvCxnSpPr/>
      </xdr:nvCxnSpPr>
      <xdr:spPr>
        <a:xfrm>
          <a:off x="7861300" y="16635805"/>
          <a:ext cx="8890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16599</xdr:rowOff>
    </xdr:from>
    <xdr:to>
      <xdr:col>46</xdr:col>
      <xdr:colOff>38100</xdr:colOff>
      <xdr:row>96</xdr:row>
      <xdr:rowOff>118199</xdr:rowOff>
    </xdr:to>
    <xdr:sp macro="" textlink="">
      <xdr:nvSpPr>
        <xdr:cNvPr id="472" name="フローチャート: 判断 471"/>
        <xdr:cNvSpPr/>
      </xdr:nvSpPr>
      <xdr:spPr>
        <a:xfrm>
          <a:off x="8699500" y="164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134726</xdr:rowOff>
    </xdr:from>
    <xdr:ext cx="534377" cy="259045"/>
    <xdr:sp macro="" textlink="">
      <xdr:nvSpPr>
        <xdr:cNvPr id="473" name="テキスト ボックス 472"/>
        <xdr:cNvSpPr txBox="1"/>
      </xdr:nvSpPr>
      <xdr:spPr>
        <a:xfrm>
          <a:off x="8483111" y="1625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5155</xdr:rowOff>
    </xdr:from>
    <xdr:to>
      <xdr:col>41</xdr:col>
      <xdr:colOff>50800</xdr:colOff>
      <xdr:row>97</xdr:row>
      <xdr:rowOff>168055</xdr:rowOff>
    </xdr:to>
    <xdr:cxnSp macro="">
      <xdr:nvCxnSpPr>
        <xdr:cNvPr id="474" name="直線コネクタ 473"/>
        <xdr:cNvCxnSpPr/>
      </xdr:nvCxnSpPr>
      <xdr:spPr>
        <a:xfrm flipV="1">
          <a:off x="6972300" y="16635805"/>
          <a:ext cx="889000" cy="16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123574</xdr:rowOff>
    </xdr:from>
    <xdr:to>
      <xdr:col>41</xdr:col>
      <xdr:colOff>101600</xdr:colOff>
      <xdr:row>97</xdr:row>
      <xdr:rowOff>53724</xdr:rowOff>
    </xdr:to>
    <xdr:sp macro="" textlink="">
      <xdr:nvSpPr>
        <xdr:cNvPr id="475" name="フローチャート: 判断 474"/>
        <xdr:cNvSpPr/>
      </xdr:nvSpPr>
      <xdr:spPr>
        <a:xfrm>
          <a:off x="7810500" y="165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70251</xdr:rowOff>
    </xdr:from>
    <xdr:ext cx="534377" cy="259045"/>
    <xdr:sp macro="" textlink="">
      <xdr:nvSpPr>
        <xdr:cNvPr id="476" name="テキスト ボックス 475"/>
        <xdr:cNvSpPr txBox="1"/>
      </xdr:nvSpPr>
      <xdr:spPr>
        <a:xfrm>
          <a:off x="7594111" y="1635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40382</xdr:rowOff>
    </xdr:from>
    <xdr:to>
      <xdr:col>36</xdr:col>
      <xdr:colOff>165100</xdr:colOff>
      <xdr:row>97</xdr:row>
      <xdr:rowOff>141982</xdr:rowOff>
    </xdr:to>
    <xdr:sp macro="" textlink="">
      <xdr:nvSpPr>
        <xdr:cNvPr id="477" name="フローチャート: 判断 476"/>
        <xdr:cNvSpPr/>
      </xdr:nvSpPr>
      <xdr:spPr>
        <a:xfrm>
          <a:off x="6921500" y="1667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158509</xdr:rowOff>
    </xdr:from>
    <xdr:ext cx="534377" cy="259045"/>
    <xdr:sp macro="" textlink="">
      <xdr:nvSpPr>
        <xdr:cNvPr id="478" name="テキスト ボックス 477"/>
        <xdr:cNvSpPr txBox="1"/>
      </xdr:nvSpPr>
      <xdr:spPr>
        <a:xfrm>
          <a:off x="6705111" y="1644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107628</xdr:rowOff>
    </xdr:from>
    <xdr:to>
      <xdr:col>55</xdr:col>
      <xdr:colOff>50800</xdr:colOff>
      <xdr:row>96</xdr:row>
      <xdr:rowOff>37778</xdr:rowOff>
    </xdr:to>
    <xdr:sp macro="" textlink="">
      <xdr:nvSpPr>
        <xdr:cNvPr id="484" name="楕円 483"/>
        <xdr:cNvSpPr/>
      </xdr:nvSpPr>
      <xdr:spPr>
        <a:xfrm>
          <a:off x="10426700" y="163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130505</xdr:rowOff>
    </xdr:from>
    <xdr:ext cx="534377" cy="259045"/>
    <xdr:sp macro="" textlink="">
      <xdr:nvSpPr>
        <xdr:cNvPr id="485" name="普通建設事業費 （ うち更新整備　）該当値テキスト"/>
        <xdr:cNvSpPr txBox="1"/>
      </xdr:nvSpPr>
      <xdr:spPr>
        <a:xfrm>
          <a:off x="10528300" y="1624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150457</xdr:rowOff>
    </xdr:from>
    <xdr:to>
      <xdr:col>50</xdr:col>
      <xdr:colOff>165100</xdr:colOff>
      <xdr:row>96</xdr:row>
      <xdr:rowOff>80607</xdr:rowOff>
    </xdr:to>
    <xdr:sp macro="" textlink="">
      <xdr:nvSpPr>
        <xdr:cNvPr id="486" name="楕円 485"/>
        <xdr:cNvSpPr/>
      </xdr:nvSpPr>
      <xdr:spPr>
        <a:xfrm>
          <a:off x="9588500" y="1643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97134</xdr:rowOff>
    </xdr:from>
    <xdr:ext cx="534377" cy="259045"/>
    <xdr:sp macro="" textlink="">
      <xdr:nvSpPr>
        <xdr:cNvPr id="487" name="テキスト ボックス 486"/>
        <xdr:cNvSpPr txBox="1"/>
      </xdr:nvSpPr>
      <xdr:spPr>
        <a:xfrm>
          <a:off x="9372111" y="1621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127580</xdr:rowOff>
    </xdr:from>
    <xdr:to>
      <xdr:col>46</xdr:col>
      <xdr:colOff>38100</xdr:colOff>
      <xdr:row>97</xdr:row>
      <xdr:rowOff>57730</xdr:rowOff>
    </xdr:to>
    <xdr:sp macro="" textlink="">
      <xdr:nvSpPr>
        <xdr:cNvPr id="488" name="楕円 487"/>
        <xdr:cNvSpPr/>
      </xdr:nvSpPr>
      <xdr:spPr>
        <a:xfrm>
          <a:off x="8699500" y="165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48857</xdr:rowOff>
    </xdr:from>
    <xdr:ext cx="534377" cy="259045"/>
    <xdr:sp macro="" textlink="">
      <xdr:nvSpPr>
        <xdr:cNvPr id="489" name="テキスト ボックス 488"/>
        <xdr:cNvSpPr txBox="1"/>
      </xdr:nvSpPr>
      <xdr:spPr>
        <a:xfrm>
          <a:off x="8483111" y="1667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125805</xdr:rowOff>
    </xdr:from>
    <xdr:to>
      <xdr:col>41</xdr:col>
      <xdr:colOff>101600</xdr:colOff>
      <xdr:row>97</xdr:row>
      <xdr:rowOff>55955</xdr:rowOff>
    </xdr:to>
    <xdr:sp macro="" textlink="">
      <xdr:nvSpPr>
        <xdr:cNvPr id="490" name="楕円 489"/>
        <xdr:cNvSpPr/>
      </xdr:nvSpPr>
      <xdr:spPr>
        <a:xfrm>
          <a:off x="7810500" y="165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47082</xdr:rowOff>
    </xdr:from>
    <xdr:ext cx="534377" cy="259045"/>
    <xdr:sp macro="" textlink="">
      <xdr:nvSpPr>
        <xdr:cNvPr id="491" name="テキスト ボックス 490"/>
        <xdr:cNvSpPr txBox="1"/>
      </xdr:nvSpPr>
      <xdr:spPr>
        <a:xfrm>
          <a:off x="7594111" y="1667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117255</xdr:rowOff>
    </xdr:from>
    <xdr:to>
      <xdr:col>36</xdr:col>
      <xdr:colOff>165100</xdr:colOff>
      <xdr:row>98</xdr:row>
      <xdr:rowOff>47405</xdr:rowOff>
    </xdr:to>
    <xdr:sp macro="" textlink="">
      <xdr:nvSpPr>
        <xdr:cNvPr id="492" name="楕円 491"/>
        <xdr:cNvSpPr/>
      </xdr:nvSpPr>
      <xdr:spPr>
        <a:xfrm>
          <a:off x="6921500" y="1674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38532</xdr:rowOff>
    </xdr:from>
    <xdr:ext cx="534377" cy="259045"/>
    <xdr:sp macro="" textlink="">
      <xdr:nvSpPr>
        <xdr:cNvPr id="493" name="テキスト ボックス 492"/>
        <xdr:cNvSpPr txBox="1"/>
      </xdr:nvSpPr>
      <xdr:spPr>
        <a:xfrm>
          <a:off x="6705111" y="168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105766</xdr:rowOff>
    </xdr:from>
    <xdr:to>
      <xdr:col>85</xdr:col>
      <xdr:colOff>126364</xdr:colOff>
      <xdr:row>39</xdr:row>
      <xdr:rowOff>44450</xdr:rowOff>
    </xdr:to>
    <xdr:cxnSp macro="">
      <xdr:nvCxnSpPr>
        <xdr:cNvPr id="517" name="直線コネクタ 516"/>
        <xdr:cNvCxnSpPr/>
      </xdr:nvCxnSpPr>
      <xdr:spPr>
        <a:xfrm flipV="1">
          <a:off x="16317595" y="5420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68117</xdr:rowOff>
    </xdr:from>
    <xdr:ext cx="249299" cy="259045"/>
    <xdr:sp macro="" textlink="">
      <xdr:nvSpPr>
        <xdr:cNvPr id="518" name="災害復旧事業費最小値テキスト"/>
        <xdr:cNvSpPr txBox="1"/>
      </xdr:nvSpPr>
      <xdr:spPr>
        <a:xfrm>
          <a:off x="16370300" y="6754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52443</xdr:rowOff>
    </xdr:from>
    <xdr:ext cx="599010" cy="259045"/>
    <xdr:sp macro="" textlink="">
      <xdr:nvSpPr>
        <xdr:cNvPr id="520" name="災害復旧事業費最大値テキスト"/>
        <xdr:cNvSpPr txBox="1"/>
      </xdr:nvSpPr>
      <xdr:spPr>
        <a:xfrm>
          <a:off x="16370300" y="519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105766</xdr:rowOff>
    </xdr:from>
    <xdr:to>
      <xdr:col>86</xdr:col>
      <xdr:colOff>25400</xdr:colOff>
      <xdr:row>31</xdr:row>
      <xdr:rowOff>105766</xdr:rowOff>
    </xdr:to>
    <xdr:cxnSp macro="">
      <xdr:nvCxnSpPr>
        <xdr:cNvPr id="521" name="直線コネクタ 520"/>
        <xdr:cNvCxnSpPr/>
      </xdr:nvCxnSpPr>
      <xdr:spPr>
        <a:xfrm>
          <a:off x="16230600" y="542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36215</xdr:rowOff>
    </xdr:from>
    <xdr:to>
      <xdr:col>85</xdr:col>
      <xdr:colOff>127000</xdr:colOff>
      <xdr:row>39</xdr:row>
      <xdr:rowOff>41456</xdr:rowOff>
    </xdr:to>
    <xdr:cxnSp macro="">
      <xdr:nvCxnSpPr>
        <xdr:cNvPr id="522" name="直線コネクタ 521"/>
        <xdr:cNvCxnSpPr/>
      </xdr:nvCxnSpPr>
      <xdr:spPr>
        <a:xfrm flipV="1">
          <a:off x="15481300" y="6722765"/>
          <a:ext cx="8382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157017</xdr:rowOff>
    </xdr:from>
    <xdr:ext cx="534377" cy="259045"/>
    <xdr:sp macro="" textlink="">
      <xdr:nvSpPr>
        <xdr:cNvPr id="523" name="災害復旧事業費平均値テキスト"/>
        <xdr:cNvSpPr txBox="1"/>
      </xdr:nvSpPr>
      <xdr:spPr>
        <a:xfrm>
          <a:off x="16370300" y="6500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134140</xdr:rowOff>
    </xdr:from>
    <xdr:to>
      <xdr:col>85</xdr:col>
      <xdr:colOff>177800</xdr:colOff>
      <xdr:row>39</xdr:row>
      <xdr:rowOff>64290</xdr:rowOff>
    </xdr:to>
    <xdr:sp macro="" textlink="">
      <xdr:nvSpPr>
        <xdr:cNvPr id="524" name="フローチャート: 判断 523"/>
        <xdr:cNvSpPr/>
      </xdr:nvSpPr>
      <xdr:spPr>
        <a:xfrm>
          <a:off x="16268700" y="664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29345</xdr:rowOff>
    </xdr:from>
    <xdr:to>
      <xdr:col>81</xdr:col>
      <xdr:colOff>50800</xdr:colOff>
      <xdr:row>39</xdr:row>
      <xdr:rowOff>41456</xdr:rowOff>
    </xdr:to>
    <xdr:cxnSp macro="">
      <xdr:nvCxnSpPr>
        <xdr:cNvPr id="525" name="直線コネクタ 524"/>
        <xdr:cNvCxnSpPr/>
      </xdr:nvCxnSpPr>
      <xdr:spPr>
        <a:xfrm>
          <a:off x="14592300" y="6715895"/>
          <a:ext cx="889000" cy="1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158817</xdr:rowOff>
    </xdr:from>
    <xdr:to>
      <xdr:col>81</xdr:col>
      <xdr:colOff>101600</xdr:colOff>
      <xdr:row>39</xdr:row>
      <xdr:rowOff>88967</xdr:rowOff>
    </xdr:to>
    <xdr:sp macro="" textlink="">
      <xdr:nvSpPr>
        <xdr:cNvPr id="526" name="フローチャート: 判断 525"/>
        <xdr:cNvSpPr/>
      </xdr:nvSpPr>
      <xdr:spPr>
        <a:xfrm>
          <a:off x="15430500" y="66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105494</xdr:rowOff>
    </xdr:from>
    <xdr:ext cx="469744" cy="259045"/>
    <xdr:sp macro="" textlink="">
      <xdr:nvSpPr>
        <xdr:cNvPr id="527" name="テキスト ボックス 526"/>
        <xdr:cNvSpPr txBox="1"/>
      </xdr:nvSpPr>
      <xdr:spPr>
        <a:xfrm>
          <a:off x="15246428" y="644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27004</xdr:rowOff>
    </xdr:from>
    <xdr:to>
      <xdr:col>76</xdr:col>
      <xdr:colOff>114300</xdr:colOff>
      <xdr:row>39</xdr:row>
      <xdr:rowOff>29345</xdr:rowOff>
    </xdr:to>
    <xdr:cxnSp macro="">
      <xdr:nvCxnSpPr>
        <xdr:cNvPr id="528" name="直線コネクタ 527"/>
        <xdr:cNvCxnSpPr/>
      </xdr:nvCxnSpPr>
      <xdr:spPr>
        <a:xfrm>
          <a:off x="13703300" y="6713554"/>
          <a:ext cx="8890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160210</xdr:rowOff>
    </xdr:from>
    <xdr:to>
      <xdr:col>76</xdr:col>
      <xdr:colOff>165100</xdr:colOff>
      <xdr:row>39</xdr:row>
      <xdr:rowOff>90360</xdr:rowOff>
    </xdr:to>
    <xdr:sp macro="" textlink="">
      <xdr:nvSpPr>
        <xdr:cNvPr id="529" name="フローチャート: 判断 528"/>
        <xdr:cNvSpPr/>
      </xdr:nvSpPr>
      <xdr:spPr>
        <a:xfrm>
          <a:off x="14541500" y="66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81487</xdr:rowOff>
    </xdr:from>
    <xdr:ext cx="469744" cy="259045"/>
    <xdr:sp macro="" textlink="">
      <xdr:nvSpPr>
        <xdr:cNvPr id="530" name="テキスト ボックス 529"/>
        <xdr:cNvSpPr txBox="1"/>
      </xdr:nvSpPr>
      <xdr:spPr>
        <a:xfrm>
          <a:off x="14357428" y="676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27004</xdr:rowOff>
    </xdr:from>
    <xdr:to>
      <xdr:col>71</xdr:col>
      <xdr:colOff>177800</xdr:colOff>
      <xdr:row>39</xdr:row>
      <xdr:rowOff>38388</xdr:rowOff>
    </xdr:to>
    <xdr:cxnSp macro="">
      <xdr:nvCxnSpPr>
        <xdr:cNvPr id="531" name="直線コネクタ 530"/>
        <xdr:cNvCxnSpPr/>
      </xdr:nvCxnSpPr>
      <xdr:spPr>
        <a:xfrm flipV="1">
          <a:off x="12814300" y="6713554"/>
          <a:ext cx="8890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161027</xdr:rowOff>
    </xdr:from>
    <xdr:to>
      <xdr:col>72</xdr:col>
      <xdr:colOff>38100</xdr:colOff>
      <xdr:row>39</xdr:row>
      <xdr:rowOff>91177</xdr:rowOff>
    </xdr:to>
    <xdr:sp macro="" textlink="">
      <xdr:nvSpPr>
        <xdr:cNvPr id="532" name="フローチャート: 判断 531"/>
        <xdr:cNvSpPr/>
      </xdr:nvSpPr>
      <xdr:spPr>
        <a:xfrm>
          <a:off x="13652500" y="66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82304</xdr:rowOff>
    </xdr:from>
    <xdr:ext cx="469744" cy="259045"/>
    <xdr:sp macro="" textlink="">
      <xdr:nvSpPr>
        <xdr:cNvPr id="533" name="テキスト ボックス 532"/>
        <xdr:cNvSpPr txBox="1"/>
      </xdr:nvSpPr>
      <xdr:spPr>
        <a:xfrm>
          <a:off x="13468428" y="676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160387</xdr:rowOff>
    </xdr:from>
    <xdr:to>
      <xdr:col>67</xdr:col>
      <xdr:colOff>101600</xdr:colOff>
      <xdr:row>39</xdr:row>
      <xdr:rowOff>90537</xdr:rowOff>
    </xdr:to>
    <xdr:sp macro="" textlink="">
      <xdr:nvSpPr>
        <xdr:cNvPr id="534" name="フローチャート: 判断 533"/>
        <xdr:cNvSpPr/>
      </xdr:nvSpPr>
      <xdr:spPr>
        <a:xfrm>
          <a:off x="12763500" y="66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81664</xdr:rowOff>
    </xdr:from>
    <xdr:ext cx="469744" cy="259045"/>
    <xdr:sp macro="" textlink="">
      <xdr:nvSpPr>
        <xdr:cNvPr id="535" name="テキスト ボックス 534"/>
        <xdr:cNvSpPr txBox="1"/>
      </xdr:nvSpPr>
      <xdr:spPr>
        <a:xfrm>
          <a:off x="12579428" y="676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156865</xdr:rowOff>
    </xdr:from>
    <xdr:to>
      <xdr:col>85</xdr:col>
      <xdr:colOff>177800</xdr:colOff>
      <xdr:row>39</xdr:row>
      <xdr:rowOff>87015</xdr:rowOff>
    </xdr:to>
    <xdr:sp macro="" textlink="">
      <xdr:nvSpPr>
        <xdr:cNvPr id="541" name="楕円 540"/>
        <xdr:cNvSpPr/>
      </xdr:nvSpPr>
      <xdr:spPr>
        <a:xfrm>
          <a:off x="16268700" y="667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112567</xdr:rowOff>
    </xdr:from>
    <xdr:ext cx="469744" cy="259045"/>
    <xdr:sp macro="" textlink="">
      <xdr:nvSpPr>
        <xdr:cNvPr id="542" name="災害復旧事業費該当値テキスト"/>
        <xdr:cNvSpPr txBox="1"/>
      </xdr:nvSpPr>
      <xdr:spPr>
        <a:xfrm>
          <a:off x="16370300" y="662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162106</xdr:rowOff>
    </xdr:from>
    <xdr:to>
      <xdr:col>81</xdr:col>
      <xdr:colOff>101600</xdr:colOff>
      <xdr:row>39</xdr:row>
      <xdr:rowOff>92256</xdr:rowOff>
    </xdr:to>
    <xdr:sp macro="" textlink="">
      <xdr:nvSpPr>
        <xdr:cNvPr id="543" name="楕円 542"/>
        <xdr:cNvSpPr/>
      </xdr:nvSpPr>
      <xdr:spPr>
        <a:xfrm>
          <a:off x="15430500" y="667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83383</xdr:rowOff>
    </xdr:from>
    <xdr:ext cx="469744" cy="259045"/>
    <xdr:sp macro="" textlink="">
      <xdr:nvSpPr>
        <xdr:cNvPr id="544" name="テキスト ボックス 543"/>
        <xdr:cNvSpPr txBox="1"/>
      </xdr:nvSpPr>
      <xdr:spPr>
        <a:xfrm>
          <a:off x="15246428" y="676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149995</xdr:rowOff>
    </xdr:from>
    <xdr:to>
      <xdr:col>76</xdr:col>
      <xdr:colOff>165100</xdr:colOff>
      <xdr:row>39</xdr:row>
      <xdr:rowOff>80145</xdr:rowOff>
    </xdr:to>
    <xdr:sp macro="" textlink="">
      <xdr:nvSpPr>
        <xdr:cNvPr id="545" name="楕円 544"/>
        <xdr:cNvSpPr/>
      </xdr:nvSpPr>
      <xdr:spPr>
        <a:xfrm>
          <a:off x="14541500" y="66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96672</xdr:rowOff>
    </xdr:from>
    <xdr:ext cx="469744" cy="259045"/>
    <xdr:sp macro="" textlink="">
      <xdr:nvSpPr>
        <xdr:cNvPr id="546" name="テキスト ボックス 545"/>
        <xdr:cNvSpPr txBox="1"/>
      </xdr:nvSpPr>
      <xdr:spPr>
        <a:xfrm>
          <a:off x="14357428" y="644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147654</xdr:rowOff>
    </xdr:from>
    <xdr:to>
      <xdr:col>72</xdr:col>
      <xdr:colOff>38100</xdr:colOff>
      <xdr:row>39</xdr:row>
      <xdr:rowOff>77804</xdr:rowOff>
    </xdr:to>
    <xdr:sp macro="" textlink="">
      <xdr:nvSpPr>
        <xdr:cNvPr id="547" name="楕円 546"/>
        <xdr:cNvSpPr/>
      </xdr:nvSpPr>
      <xdr:spPr>
        <a:xfrm>
          <a:off x="13652500" y="666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94331</xdr:rowOff>
    </xdr:from>
    <xdr:ext cx="469744" cy="259045"/>
    <xdr:sp macro="" textlink="">
      <xdr:nvSpPr>
        <xdr:cNvPr id="548" name="テキスト ボックス 547"/>
        <xdr:cNvSpPr txBox="1"/>
      </xdr:nvSpPr>
      <xdr:spPr>
        <a:xfrm>
          <a:off x="13468428" y="643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159038</xdr:rowOff>
    </xdr:from>
    <xdr:to>
      <xdr:col>67</xdr:col>
      <xdr:colOff>101600</xdr:colOff>
      <xdr:row>39</xdr:row>
      <xdr:rowOff>89188</xdr:rowOff>
    </xdr:to>
    <xdr:sp macro="" textlink="">
      <xdr:nvSpPr>
        <xdr:cNvPr id="549" name="楕円 548"/>
        <xdr:cNvSpPr/>
      </xdr:nvSpPr>
      <xdr:spPr>
        <a:xfrm>
          <a:off x="12763500" y="667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105715</xdr:rowOff>
    </xdr:from>
    <xdr:ext cx="469744" cy="259045"/>
    <xdr:sp macro="" textlink="">
      <xdr:nvSpPr>
        <xdr:cNvPr id="550" name="テキスト ボックス 549"/>
        <xdr:cNvSpPr txBox="1"/>
      </xdr:nvSpPr>
      <xdr:spPr>
        <a:xfrm>
          <a:off x="12579428" y="644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74277</xdr:rowOff>
    </xdr:from>
    <xdr:to>
      <xdr:col>85</xdr:col>
      <xdr:colOff>126364</xdr:colOff>
      <xdr:row>78</xdr:row>
      <xdr:rowOff>168711</xdr:rowOff>
    </xdr:to>
    <xdr:cxnSp macro="">
      <xdr:nvCxnSpPr>
        <xdr:cNvPr id="625" name="直線コネクタ 624"/>
        <xdr:cNvCxnSpPr/>
      </xdr:nvCxnSpPr>
      <xdr:spPr>
        <a:xfrm flipV="1">
          <a:off x="16317595" y="12075777"/>
          <a:ext cx="1269" cy="1466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1088</xdr:rowOff>
    </xdr:from>
    <xdr:ext cx="469744" cy="259045"/>
    <xdr:sp macro="" textlink="">
      <xdr:nvSpPr>
        <xdr:cNvPr id="626" name="公債費最小値テキスト"/>
        <xdr:cNvSpPr txBox="1"/>
      </xdr:nvSpPr>
      <xdr:spPr>
        <a:xfrm>
          <a:off x="16370300" y="1354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168711</xdr:rowOff>
    </xdr:from>
    <xdr:to>
      <xdr:col>86</xdr:col>
      <xdr:colOff>25400</xdr:colOff>
      <xdr:row>78</xdr:row>
      <xdr:rowOff>168711</xdr:rowOff>
    </xdr:to>
    <xdr:cxnSp macro="">
      <xdr:nvCxnSpPr>
        <xdr:cNvPr id="627" name="直線コネクタ 626"/>
        <xdr:cNvCxnSpPr/>
      </xdr:nvCxnSpPr>
      <xdr:spPr>
        <a:xfrm>
          <a:off x="16230600" y="1354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20954</xdr:rowOff>
    </xdr:from>
    <xdr:ext cx="599010" cy="259045"/>
    <xdr:sp macro="" textlink="">
      <xdr:nvSpPr>
        <xdr:cNvPr id="628" name="公債費最大値テキスト"/>
        <xdr:cNvSpPr txBox="1"/>
      </xdr:nvSpPr>
      <xdr:spPr>
        <a:xfrm>
          <a:off x="16370300" y="1185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74277</xdr:rowOff>
    </xdr:from>
    <xdr:to>
      <xdr:col>86</xdr:col>
      <xdr:colOff>25400</xdr:colOff>
      <xdr:row>70</xdr:row>
      <xdr:rowOff>74277</xdr:rowOff>
    </xdr:to>
    <xdr:cxnSp macro="">
      <xdr:nvCxnSpPr>
        <xdr:cNvPr id="629" name="直線コネクタ 628"/>
        <xdr:cNvCxnSpPr/>
      </xdr:nvCxnSpPr>
      <xdr:spPr>
        <a:xfrm>
          <a:off x="16230600" y="12075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64545</xdr:rowOff>
    </xdr:from>
    <xdr:to>
      <xdr:col>85</xdr:col>
      <xdr:colOff>127000</xdr:colOff>
      <xdr:row>75</xdr:row>
      <xdr:rowOff>92837</xdr:rowOff>
    </xdr:to>
    <xdr:cxnSp macro="">
      <xdr:nvCxnSpPr>
        <xdr:cNvPr id="630" name="直線コネクタ 629"/>
        <xdr:cNvCxnSpPr/>
      </xdr:nvCxnSpPr>
      <xdr:spPr>
        <a:xfrm>
          <a:off x="15481300" y="12923295"/>
          <a:ext cx="838200" cy="2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13229</xdr:rowOff>
    </xdr:from>
    <xdr:ext cx="534377" cy="259045"/>
    <xdr:sp macro="" textlink="">
      <xdr:nvSpPr>
        <xdr:cNvPr id="631" name="公債費平均値テキスト"/>
        <xdr:cNvSpPr txBox="1"/>
      </xdr:nvSpPr>
      <xdr:spPr>
        <a:xfrm>
          <a:off x="16370300" y="12700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161802</xdr:rowOff>
    </xdr:from>
    <xdr:to>
      <xdr:col>85</xdr:col>
      <xdr:colOff>177800</xdr:colOff>
      <xdr:row>75</xdr:row>
      <xdr:rowOff>91952</xdr:rowOff>
    </xdr:to>
    <xdr:sp macro="" textlink="">
      <xdr:nvSpPr>
        <xdr:cNvPr id="632" name="フローチャート: 判断 631"/>
        <xdr:cNvSpPr/>
      </xdr:nvSpPr>
      <xdr:spPr>
        <a:xfrm>
          <a:off x="16268700" y="128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54976</xdr:rowOff>
    </xdr:from>
    <xdr:to>
      <xdr:col>81</xdr:col>
      <xdr:colOff>50800</xdr:colOff>
      <xdr:row>75</xdr:row>
      <xdr:rowOff>64545</xdr:rowOff>
    </xdr:to>
    <xdr:cxnSp macro="">
      <xdr:nvCxnSpPr>
        <xdr:cNvPr id="633" name="直線コネクタ 632"/>
        <xdr:cNvCxnSpPr/>
      </xdr:nvCxnSpPr>
      <xdr:spPr>
        <a:xfrm>
          <a:off x="14592300" y="12913726"/>
          <a:ext cx="8890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1215</xdr:rowOff>
    </xdr:from>
    <xdr:to>
      <xdr:col>81</xdr:col>
      <xdr:colOff>101600</xdr:colOff>
      <xdr:row>75</xdr:row>
      <xdr:rowOff>102815</xdr:rowOff>
    </xdr:to>
    <xdr:sp macro="" textlink="">
      <xdr:nvSpPr>
        <xdr:cNvPr id="634" name="フローチャート: 判断 633"/>
        <xdr:cNvSpPr/>
      </xdr:nvSpPr>
      <xdr:spPr>
        <a:xfrm>
          <a:off x="154305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119342</xdr:rowOff>
    </xdr:from>
    <xdr:ext cx="534377" cy="259045"/>
    <xdr:sp macro="" textlink="">
      <xdr:nvSpPr>
        <xdr:cNvPr id="635" name="テキスト ボックス 634"/>
        <xdr:cNvSpPr txBox="1"/>
      </xdr:nvSpPr>
      <xdr:spPr>
        <a:xfrm>
          <a:off x="15214111" y="1263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54857</xdr:rowOff>
    </xdr:from>
    <xdr:to>
      <xdr:col>76</xdr:col>
      <xdr:colOff>114300</xdr:colOff>
      <xdr:row>75</xdr:row>
      <xdr:rowOff>54976</xdr:rowOff>
    </xdr:to>
    <xdr:cxnSp macro="">
      <xdr:nvCxnSpPr>
        <xdr:cNvPr id="636" name="直線コネクタ 635"/>
        <xdr:cNvCxnSpPr/>
      </xdr:nvCxnSpPr>
      <xdr:spPr>
        <a:xfrm>
          <a:off x="13703300" y="12913607"/>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166667</xdr:rowOff>
    </xdr:from>
    <xdr:to>
      <xdr:col>76</xdr:col>
      <xdr:colOff>165100</xdr:colOff>
      <xdr:row>75</xdr:row>
      <xdr:rowOff>96817</xdr:rowOff>
    </xdr:to>
    <xdr:sp macro="" textlink="">
      <xdr:nvSpPr>
        <xdr:cNvPr id="637" name="フローチャート: 判断 636"/>
        <xdr:cNvSpPr/>
      </xdr:nvSpPr>
      <xdr:spPr>
        <a:xfrm>
          <a:off x="14541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113344</xdr:rowOff>
    </xdr:from>
    <xdr:ext cx="534377" cy="259045"/>
    <xdr:sp macro="" textlink="">
      <xdr:nvSpPr>
        <xdr:cNvPr id="638" name="テキスト ボックス 637"/>
        <xdr:cNvSpPr txBox="1"/>
      </xdr:nvSpPr>
      <xdr:spPr>
        <a:xfrm>
          <a:off x="14325111" y="126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54857</xdr:rowOff>
    </xdr:from>
    <xdr:to>
      <xdr:col>71</xdr:col>
      <xdr:colOff>177800</xdr:colOff>
      <xdr:row>75</xdr:row>
      <xdr:rowOff>101458</xdr:rowOff>
    </xdr:to>
    <xdr:cxnSp macro="">
      <xdr:nvCxnSpPr>
        <xdr:cNvPr id="639" name="直線コネクタ 638"/>
        <xdr:cNvCxnSpPr/>
      </xdr:nvCxnSpPr>
      <xdr:spPr>
        <a:xfrm flipV="1">
          <a:off x="12814300" y="12913607"/>
          <a:ext cx="889000" cy="4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20440</xdr:rowOff>
    </xdr:from>
    <xdr:to>
      <xdr:col>72</xdr:col>
      <xdr:colOff>38100</xdr:colOff>
      <xdr:row>75</xdr:row>
      <xdr:rowOff>122040</xdr:rowOff>
    </xdr:to>
    <xdr:sp macro="" textlink="">
      <xdr:nvSpPr>
        <xdr:cNvPr id="640" name="フローチャート: 判断 639"/>
        <xdr:cNvSpPr/>
      </xdr:nvSpPr>
      <xdr:spPr>
        <a:xfrm>
          <a:off x="13652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113166</xdr:rowOff>
    </xdr:from>
    <xdr:ext cx="534377" cy="259045"/>
    <xdr:sp macro="" textlink="">
      <xdr:nvSpPr>
        <xdr:cNvPr id="641" name="テキスト ボックス 640"/>
        <xdr:cNvSpPr txBox="1"/>
      </xdr:nvSpPr>
      <xdr:spPr>
        <a:xfrm>
          <a:off x="13436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14267</xdr:rowOff>
    </xdr:from>
    <xdr:to>
      <xdr:col>67</xdr:col>
      <xdr:colOff>101600</xdr:colOff>
      <xdr:row>75</xdr:row>
      <xdr:rowOff>115867</xdr:rowOff>
    </xdr:to>
    <xdr:sp macro="" textlink="">
      <xdr:nvSpPr>
        <xdr:cNvPr id="642" name="フローチャート: 判断 641"/>
        <xdr:cNvSpPr/>
      </xdr:nvSpPr>
      <xdr:spPr>
        <a:xfrm>
          <a:off x="12763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132394</xdr:rowOff>
    </xdr:from>
    <xdr:ext cx="534377" cy="259045"/>
    <xdr:sp macro="" textlink="">
      <xdr:nvSpPr>
        <xdr:cNvPr id="643" name="テキスト ボックス 642"/>
        <xdr:cNvSpPr txBox="1"/>
      </xdr:nvSpPr>
      <xdr:spPr>
        <a:xfrm>
          <a:off x="12547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42037</xdr:rowOff>
    </xdr:from>
    <xdr:to>
      <xdr:col>85</xdr:col>
      <xdr:colOff>177800</xdr:colOff>
      <xdr:row>75</xdr:row>
      <xdr:rowOff>143637</xdr:rowOff>
    </xdr:to>
    <xdr:sp macro="" textlink="">
      <xdr:nvSpPr>
        <xdr:cNvPr id="649" name="楕円 648"/>
        <xdr:cNvSpPr/>
      </xdr:nvSpPr>
      <xdr:spPr>
        <a:xfrm>
          <a:off x="16268700" y="1290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20464</xdr:rowOff>
    </xdr:from>
    <xdr:ext cx="534377" cy="259045"/>
    <xdr:sp macro="" textlink="">
      <xdr:nvSpPr>
        <xdr:cNvPr id="650" name="公債費該当値テキスト"/>
        <xdr:cNvSpPr txBox="1"/>
      </xdr:nvSpPr>
      <xdr:spPr>
        <a:xfrm>
          <a:off x="16370300" y="128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13745</xdr:rowOff>
    </xdr:from>
    <xdr:to>
      <xdr:col>81</xdr:col>
      <xdr:colOff>101600</xdr:colOff>
      <xdr:row>75</xdr:row>
      <xdr:rowOff>115345</xdr:rowOff>
    </xdr:to>
    <xdr:sp macro="" textlink="">
      <xdr:nvSpPr>
        <xdr:cNvPr id="651" name="楕円 650"/>
        <xdr:cNvSpPr/>
      </xdr:nvSpPr>
      <xdr:spPr>
        <a:xfrm>
          <a:off x="15430500" y="1287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106472</xdr:rowOff>
    </xdr:from>
    <xdr:ext cx="534377" cy="259045"/>
    <xdr:sp macro="" textlink="">
      <xdr:nvSpPr>
        <xdr:cNvPr id="652" name="テキスト ボックス 651"/>
        <xdr:cNvSpPr txBox="1"/>
      </xdr:nvSpPr>
      <xdr:spPr>
        <a:xfrm>
          <a:off x="15214111" y="1296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4176</xdr:rowOff>
    </xdr:from>
    <xdr:to>
      <xdr:col>76</xdr:col>
      <xdr:colOff>165100</xdr:colOff>
      <xdr:row>75</xdr:row>
      <xdr:rowOff>105776</xdr:rowOff>
    </xdr:to>
    <xdr:sp macro="" textlink="">
      <xdr:nvSpPr>
        <xdr:cNvPr id="653" name="楕円 652"/>
        <xdr:cNvSpPr/>
      </xdr:nvSpPr>
      <xdr:spPr>
        <a:xfrm>
          <a:off x="14541500" y="1286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96903</xdr:rowOff>
    </xdr:from>
    <xdr:ext cx="534377" cy="259045"/>
    <xdr:sp macro="" textlink="">
      <xdr:nvSpPr>
        <xdr:cNvPr id="654" name="テキスト ボックス 653"/>
        <xdr:cNvSpPr txBox="1"/>
      </xdr:nvSpPr>
      <xdr:spPr>
        <a:xfrm>
          <a:off x="14325111" y="1295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4057</xdr:rowOff>
    </xdr:from>
    <xdr:to>
      <xdr:col>72</xdr:col>
      <xdr:colOff>38100</xdr:colOff>
      <xdr:row>75</xdr:row>
      <xdr:rowOff>105657</xdr:rowOff>
    </xdr:to>
    <xdr:sp macro="" textlink="">
      <xdr:nvSpPr>
        <xdr:cNvPr id="655" name="楕円 654"/>
        <xdr:cNvSpPr/>
      </xdr:nvSpPr>
      <xdr:spPr>
        <a:xfrm>
          <a:off x="13652500" y="128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122184</xdr:rowOff>
    </xdr:from>
    <xdr:ext cx="534377" cy="259045"/>
    <xdr:sp macro="" textlink="">
      <xdr:nvSpPr>
        <xdr:cNvPr id="656" name="テキスト ボックス 655"/>
        <xdr:cNvSpPr txBox="1"/>
      </xdr:nvSpPr>
      <xdr:spPr>
        <a:xfrm>
          <a:off x="13436111" y="1263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50658</xdr:rowOff>
    </xdr:from>
    <xdr:to>
      <xdr:col>67</xdr:col>
      <xdr:colOff>101600</xdr:colOff>
      <xdr:row>75</xdr:row>
      <xdr:rowOff>152257</xdr:rowOff>
    </xdr:to>
    <xdr:sp macro="" textlink="">
      <xdr:nvSpPr>
        <xdr:cNvPr id="657" name="楕円 656"/>
        <xdr:cNvSpPr/>
      </xdr:nvSpPr>
      <xdr:spPr>
        <a:xfrm>
          <a:off x="12763500" y="129094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143386</xdr:rowOff>
    </xdr:from>
    <xdr:ext cx="534377" cy="259045"/>
    <xdr:sp macro="" textlink="">
      <xdr:nvSpPr>
        <xdr:cNvPr id="658" name="テキスト ボックス 657"/>
        <xdr:cNvSpPr txBox="1"/>
      </xdr:nvSpPr>
      <xdr:spPr>
        <a:xfrm>
          <a:off x="12547111" y="130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8" name="テキスト ボックス 67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123518</xdr:rowOff>
    </xdr:from>
    <xdr:to>
      <xdr:col>85</xdr:col>
      <xdr:colOff>126364</xdr:colOff>
      <xdr:row>99</xdr:row>
      <xdr:rowOff>42873</xdr:rowOff>
    </xdr:to>
    <xdr:cxnSp macro="">
      <xdr:nvCxnSpPr>
        <xdr:cNvPr id="682" name="直線コネクタ 681"/>
        <xdr:cNvCxnSpPr/>
      </xdr:nvCxnSpPr>
      <xdr:spPr>
        <a:xfrm flipV="1">
          <a:off x="16317595" y="15725468"/>
          <a:ext cx="1269" cy="129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46700</xdr:rowOff>
    </xdr:from>
    <xdr:ext cx="469744" cy="259045"/>
    <xdr:sp macro="" textlink="">
      <xdr:nvSpPr>
        <xdr:cNvPr id="683" name="積立金最小値テキスト"/>
        <xdr:cNvSpPr txBox="1"/>
      </xdr:nvSpPr>
      <xdr:spPr>
        <a:xfrm>
          <a:off x="16370300" y="1702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42873</xdr:rowOff>
    </xdr:from>
    <xdr:to>
      <xdr:col>86</xdr:col>
      <xdr:colOff>25400</xdr:colOff>
      <xdr:row>99</xdr:row>
      <xdr:rowOff>42873</xdr:rowOff>
    </xdr:to>
    <xdr:cxnSp macro="">
      <xdr:nvCxnSpPr>
        <xdr:cNvPr id="684" name="直線コネクタ 683"/>
        <xdr:cNvCxnSpPr/>
      </xdr:nvCxnSpPr>
      <xdr:spPr>
        <a:xfrm>
          <a:off x="16230600" y="1701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70195</xdr:rowOff>
    </xdr:from>
    <xdr:ext cx="690189" cy="259045"/>
    <xdr:sp macro="" textlink="">
      <xdr:nvSpPr>
        <xdr:cNvPr id="685" name="積立金最大値テキスト"/>
        <xdr:cNvSpPr txBox="1"/>
      </xdr:nvSpPr>
      <xdr:spPr>
        <a:xfrm>
          <a:off x="16370300" y="155006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123518</xdr:rowOff>
    </xdr:from>
    <xdr:to>
      <xdr:col>86</xdr:col>
      <xdr:colOff>25400</xdr:colOff>
      <xdr:row>91</xdr:row>
      <xdr:rowOff>123518</xdr:rowOff>
    </xdr:to>
    <xdr:cxnSp macro="">
      <xdr:nvCxnSpPr>
        <xdr:cNvPr id="686" name="直線コネクタ 685"/>
        <xdr:cNvCxnSpPr/>
      </xdr:nvCxnSpPr>
      <xdr:spPr>
        <a:xfrm>
          <a:off x="16230600" y="1572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9046</xdr:rowOff>
    </xdr:from>
    <xdr:to>
      <xdr:col>85</xdr:col>
      <xdr:colOff>127000</xdr:colOff>
      <xdr:row>99</xdr:row>
      <xdr:rowOff>13931</xdr:rowOff>
    </xdr:to>
    <xdr:cxnSp macro="">
      <xdr:nvCxnSpPr>
        <xdr:cNvPr id="687" name="直線コネクタ 686"/>
        <xdr:cNvCxnSpPr/>
      </xdr:nvCxnSpPr>
      <xdr:spPr>
        <a:xfrm>
          <a:off x="15481300" y="16982596"/>
          <a:ext cx="8382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135481</xdr:rowOff>
    </xdr:from>
    <xdr:ext cx="534377" cy="259045"/>
    <xdr:sp macro="" textlink="">
      <xdr:nvSpPr>
        <xdr:cNvPr id="688" name="積立金平均値テキスト"/>
        <xdr:cNvSpPr txBox="1"/>
      </xdr:nvSpPr>
      <xdr:spPr>
        <a:xfrm>
          <a:off x="16370300" y="16766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112604</xdr:rowOff>
    </xdr:from>
    <xdr:to>
      <xdr:col>85</xdr:col>
      <xdr:colOff>177800</xdr:colOff>
      <xdr:row>99</xdr:row>
      <xdr:rowOff>42754</xdr:rowOff>
    </xdr:to>
    <xdr:sp macro="" textlink="">
      <xdr:nvSpPr>
        <xdr:cNvPr id="689" name="フローチャート: 判断 688"/>
        <xdr:cNvSpPr/>
      </xdr:nvSpPr>
      <xdr:spPr>
        <a:xfrm>
          <a:off x="16268700" y="1691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9046</xdr:rowOff>
    </xdr:from>
    <xdr:to>
      <xdr:col>81</xdr:col>
      <xdr:colOff>50800</xdr:colOff>
      <xdr:row>99</xdr:row>
      <xdr:rowOff>33096</xdr:rowOff>
    </xdr:to>
    <xdr:cxnSp macro="">
      <xdr:nvCxnSpPr>
        <xdr:cNvPr id="690" name="直線コネクタ 689"/>
        <xdr:cNvCxnSpPr/>
      </xdr:nvCxnSpPr>
      <xdr:spPr>
        <a:xfrm flipV="1">
          <a:off x="14592300" y="16982596"/>
          <a:ext cx="889000" cy="2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132742</xdr:rowOff>
    </xdr:from>
    <xdr:to>
      <xdr:col>81</xdr:col>
      <xdr:colOff>101600</xdr:colOff>
      <xdr:row>99</xdr:row>
      <xdr:rowOff>62892</xdr:rowOff>
    </xdr:to>
    <xdr:sp macro="" textlink="">
      <xdr:nvSpPr>
        <xdr:cNvPr id="691" name="フローチャート: 判断 690"/>
        <xdr:cNvSpPr/>
      </xdr:nvSpPr>
      <xdr:spPr>
        <a:xfrm>
          <a:off x="15430500" y="169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54019</xdr:rowOff>
    </xdr:from>
    <xdr:ext cx="534377" cy="259045"/>
    <xdr:sp macro="" textlink="">
      <xdr:nvSpPr>
        <xdr:cNvPr id="692" name="テキスト ボックス 691"/>
        <xdr:cNvSpPr txBox="1"/>
      </xdr:nvSpPr>
      <xdr:spPr>
        <a:xfrm>
          <a:off x="15214111" y="170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33096</xdr:rowOff>
    </xdr:from>
    <xdr:to>
      <xdr:col>76</xdr:col>
      <xdr:colOff>114300</xdr:colOff>
      <xdr:row>99</xdr:row>
      <xdr:rowOff>37481</xdr:rowOff>
    </xdr:to>
    <xdr:cxnSp macro="">
      <xdr:nvCxnSpPr>
        <xdr:cNvPr id="693" name="直線コネクタ 692"/>
        <xdr:cNvCxnSpPr/>
      </xdr:nvCxnSpPr>
      <xdr:spPr>
        <a:xfrm flipV="1">
          <a:off x="13703300" y="17006646"/>
          <a:ext cx="889000" cy="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134165</xdr:rowOff>
    </xdr:from>
    <xdr:to>
      <xdr:col>76</xdr:col>
      <xdr:colOff>165100</xdr:colOff>
      <xdr:row>99</xdr:row>
      <xdr:rowOff>64315</xdr:rowOff>
    </xdr:to>
    <xdr:sp macro="" textlink="">
      <xdr:nvSpPr>
        <xdr:cNvPr id="694" name="フローチャート: 判断 693"/>
        <xdr:cNvSpPr/>
      </xdr:nvSpPr>
      <xdr:spPr>
        <a:xfrm>
          <a:off x="14541500" y="169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80842</xdr:rowOff>
    </xdr:from>
    <xdr:ext cx="534377" cy="259045"/>
    <xdr:sp macro="" textlink="">
      <xdr:nvSpPr>
        <xdr:cNvPr id="695" name="テキスト ボックス 694"/>
        <xdr:cNvSpPr txBox="1"/>
      </xdr:nvSpPr>
      <xdr:spPr>
        <a:xfrm>
          <a:off x="14325111" y="1671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37292</xdr:rowOff>
    </xdr:from>
    <xdr:to>
      <xdr:col>71</xdr:col>
      <xdr:colOff>177800</xdr:colOff>
      <xdr:row>99</xdr:row>
      <xdr:rowOff>37481</xdr:rowOff>
    </xdr:to>
    <xdr:cxnSp macro="">
      <xdr:nvCxnSpPr>
        <xdr:cNvPr id="696" name="直線コネクタ 695"/>
        <xdr:cNvCxnSpPr/>
      </xdr:nvCxnSpPr>
      <xdr:spPr>
        <a:xfrm>
          <a:off x="12814300" y="17010842"/>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130395</xdr:rowOff>
    </xdr:from>
    <xdr:to>
      <xdr:col>72</xdr:col>
      <xdr:colOff>38100</xdr:colOff>
      <xdr:row>99</xdr:row>
      <xdr:rowOff>60545</xdr:rowOff>
    </xdr:to>
    <xdr:sp macro="" textlink="">
      <xdr:nvSpPr>
        <xdr:cNvPr id="697" name="フローチャート: 判断 696"/>
        <xdr:cNvSpPr/>
      </xdr:nvSpPr>
      <xdr:spPr>
        <a:xfrm>
          <a:off x="136525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77072</xdr:rowOff>
    </xdr:from>
    <xdr:ext cx="534377" cy="259045"/>
    <xdr:sp macro="" textlink="">
      <xdr:nvSpPr>
        <xdr:cNvPr id="698" name="テキスト ボックス 697"/>
        <xdr:cNvSpPr txBox="1"/>
      </xdr:nvSpPr>
      <xdr:spPr>
        <a:xfrm>
          <a:off x="13436111" y="1670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136274</xdr:rowOff>
    </xdr:from>
    <xdr:to>
      <xdr:col>67</xdr:col>
      <xdr:colOff>101600</xdr:colOff>
      <xdr:row>99</xdr:row>
      <xdr:rowOff>66424</xdr:rowOff>
    </xdr:to>
    <xdr:sp macro="" textlink="">
      <xdr:nvSpPr>
        <xdr:cNvPr id="699" name="フローチャート: 判断 698"/>
        <xdr:cNvSpPr/>
      </xdr:nvSpPr>
      <xdr:spPr>
        <a:xfrm>
          <a:off x="12763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82951</xdr:rowOff>
    </xdr:from>
    <xdr:ext cx="534377" cy="259045"/>
    <xdr:sp macro="" textlink="">
      <xdr:nvSpPr>
        <xdr:cNvPr id="700" name="テキスト ボックス 699"/>
        <xdr:cNvSpPr txBox="1"/>
      </xdr:nvSpPr>
      <xdr:spPr>
        <a:xfrm>
          <a:off x="12547111" y="1671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134581</xdr:rowOff>
    </xdr:from>
    <xdr:to>
      <xdr:col>85</xdr:col>
      <xdr:colOff>177800</xdr:colOff>
      <xdr:row>99</xdr:row>
      <xdr:rowOff>64731</xdr:rowOff>
    </xdr:to>
    <xdr:sp macro="" textlink="">
      <xdr:nvSpPr>
        <xdr:cNvPr id="706" name="楕円 705"/>
        <xdr:cNvSpPr/>
      </xdr:nvSpPr>
      <xdr:spPr>
        <a:xfrm>
          <a:off x="16268700" y="1693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91031</xdr:rowOff>
    </xdr:from>
    <xdr:ext cx="534377" cy="259045"/>
    <xdr:sp macro="" textlink="">
      <xdr:nvSpPr>
        <xdr:cNvPr id="707" name="積立金該当値テキスト"/>
        <xdr:cNvSpPr txBox="1"/>
      </xdr:nvSpPr>
      <xdr:spPr>
        <a:xfrm>
          <a:off x="16370300" y="1689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129696</xdr:rowOff>
    </xdr:from>
    <xdr:to>
      <xdr:col>81</xdr:col>
      <xdr:colOff>101600</xdr:colOff>
      <xdr:row>99</xdr:row>
      <xdr:rowOff>59846</xdr:rowOff>
    </xdr:to>
    <xdr:sp macro="" textlink="">
      <xdr:nvSpPr>
        <xdr:cNvPr id="708" name="楕円 707"/>
        <xdr:cNvSpPr/>
      </xdr:nvSpPr>
      <xdr:spPr>
        <a:xfrm>
          <a:off x="15430500" y="1693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76373</xdr:rowOff>
    </xdr:from>
    <xdr:ext cx="534377" cy="259045"/>
    <xdr:sp macro="" textlink="">
      <xdr:nvSpPr>
        <xdr:cNvPr id="709" name="テキスト ボックス 708"/>
        <xdr:cNvSpPr txBox="1"/>
      </xdr:nvSpPr>
      <xdr:spPr>
        <a:xfrm>
          <a:off x="15214111" y="1670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153746</xdr:rowOff>
    </xdr:from>
    <xdr:to>
      <xdr:col>76</xdr:col>
      <xdr:colOff>165100</xdr:colOff>
      <xdr:row>99</xdr:row>
      <xdr:rowOff>83896</xdr:rowOff>
    </xdr:to>
    <xdr:sp macro="" textlink="">
      <xdr:nvSpPr>
        <xdr:cNvPr id="710" name="楕円 709"/>
        <xdr:cNvSpPr/>
      </xdr:nvSpPr>
      <xdr:spPr>
        <a:xfrm>
          <a:off x="14541500" y="1695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75023</xdr:rowOff>
    </xdr:from>
    <xdr:ext cx="469744" cy="259045"/>
    <xdr:sp macro="" textlink="">
      <xdr:nvSpPr>
        <xdr:cNvPr id="711" name="テキスト ボックス 710"/>
        <xdr:cNvSpPr txBox="1"/>
      </xdr:nvSpPr>
      <xdr:spPr>
        <a:xfrm>
          <a:off x="14357428" y="1704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158131</xdr:rowOff>
    </xdr:from>
    <xdr:to>
      <xdr:col>72</xdr:col>
      <xdr:colOff>38100</xdr:colOff>
      <xdr:row>99</xdr:row>
      <xdr:rowOff>88281</xdr:rowOff>
    </xdr:to>
    <xdr:sp macro="" textlink="">
      <xdr:nvSpPr>
        <xdr:cNvPr id="712" name="楕円 711"/>
        <xdr:cNvSpPr/>
      </xdr:nvSpPr>
      <xdr:spPr>
        <a:xfrm>
          <a:off x="13652500" y="1696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79408</xdr:rowOff>
    </xdr:from>
    <xdr:ext cx="469744" cy="259045"/>
    <xdr:sp macro="" textlink="">
      <xdr:nvSpPr>
        <xdr:cNvPr id="713" name="テキスト ボックス 712"/>
        <xdr:cNvSpPr txBox="1"/>
      </xdr:nvSpPr>
      <xdr:spPr>
        <a:xfrm>
          <a:off x="13468428" y="1705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157942</xdr:rowOff>
    </xdr:from>
    <xdr:to>
      <xdr:col>67</xdr:col>
      <xdr:colOff>101600</xdr:colOff>
      <xdr:row>99</xdr:row>
      <xdr:rowOff>88092</xdr:rowOff>
    </xdr:to>
    <xdr:sp macro="" textlink="">
      <xdr:nvSpPr>
        <xdr:cNvPr id="714" name="楕円 713"/>
        <xdr:cNvSpPr/>
      </xdr:nvSpPr>
      <xdr:spPr>
        <a:xfrm>
          <a:off x="12763500" y="1696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79219</xdr:rowOff>
    </xdr:from>
    <xdr:ext cx="469744" cy="259045"/>
    <xdr:sp macro="" textlink="">
      <xdr:nvSpPr>
        <xdr:cNvPr id="715" name="テキスト ボックス 714"/>
        <xdr:cNvSpPr txBox="1"/>
      </xdr:nvSpPr>
      <xdr:spPr>
        <a:xfrm>
          <a:off x="12579428" y="1705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102019</xdr:rowOff>
    </xdr:from>
    <xdr:to>
      <xdr:col>116</xdr:col>
      <xdr:colOff>62864</xdr:colOff>
      <xdr:row>39</xdr:row>
      <xdr:rowOff>44450</xdr:rowOff>
    </xdr:to>
    <xdr:cxnSp macro="">
      <xdr:nvCxnSpPr>
        <xdr:cNvPr id="739" name="直線コネクタ 738"/>
        <xdr:cNvCxnSpPr/>
      </xdr:nvCxnSpPr>
      <xdr:spPr>
        <a:xfrm flipV="1">
          <a:off x="22159595" y="5245519"/>
          <a:ext cx="1269" cy="14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48696</xdr:rowOff>
    </xdr:from>
    <xdr:ext cx="534377" cy="259045"/>
    <xdr:sp macro="" textlink="">
      <xdr:nvSpPr>
        <xdr:cNvPr id="742" name="投資及び出資金最大値テキスト"/>
        <xdr:cNvSpPr txBox="1"/>
      </xdr:nvSpPr>
      <xdr:spPr>
        <a:xfrm>
          <a:off x="22212300" y="50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102019</xdr:rowOff>
    </xdr:from>
    <xdr:to>
      <xdr:col>116</xdr:col>
      <xdr:colOff>152400</xdr:colOff>
      <xdr:row>30</xdr:row>
      <xdr:rowOff>102019</xdr:rowOff>
    </xdr:to>
    <xdr:cxnSp macro="">
      <xdr:nvCxnSpPr>
        <xdr:cNvPr id="743" name="直線コネクタ 742"/>
        <xdr:cNvCxnSpPr/>
      </xdr:nvCxnSpPr>
      <xdr:spPr>
        <a:xfrm>
          <a:off x="22072600" y="524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13822</xdr:rowOff>
    </xdr:from>
    <xdr:ext cx="469744" cy="259045"/>
    <xdr:sp macro="" textlink="">
      <xdr:nvSpPr>
        <xdr:cNvPr id="745" name="投資及び出資金平均値テキスト"/>
        <xdr:cNvSpPr txBox="1"/>
      </xdr:nvSpPr>
      <xdr:spPr>
        <a:xfrm>
          <a:off x="22212300" y="63574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162395</xdr:rowOff>
    </xdr:from>
    <xdr:to>
      <xdr:col>116</xdr:col>
      <xdr:colOff>114300</xdr:colOff>
      <xdr:row>38</xdr:row>
      <xdr:rowOff>92545</xdr:rowOff>
    </xdr:to>
    <xdr:sp macro="" textlink="">
      <xdr:nvSpPr>
        <xdr:cNvPr id="746" name="フローチャート: 判断 745"/>
        <xdr:cNvSpPr/>
      </xdr:nvSpPr>
      <xdr:spPr>
        <a:xfrm>
          <a:off x="221107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44336</xdr:rowOff>
    </xdr:from>
    <xdr:to>
      <xdr:col>111</xdr:col>
      <xdr:colOff>177800</xdr:colOff>
      <xdr:row>39</xdr:row>
      <xdr:rowOff>44450</xdr:rowOff>
    </xdr:to>
    <xdr:cxnSp macro="">
      <xdr:nvCxnSpPr>
        <xdr:cNvPr id="747" name="直線コネクタ 746"/>
        <xdr:cNvCxnSpPr/>
      </xdr:nvCxnSpPr>
      <xdr:spPr>
        <a:xfrm>
          <a:off x="20434300" y="673088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8" name="フローチャート: 判断 747"/>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169537</xdr:rowOff>
    </xdr:from>
    <xdr:ext cx="469744" cy="259045"/>
    <xdr:sp macro="" textlink="">
      <xdr:nvSpPr>
        <xdr:cNvPr id="749" name="テキスト ボックス 748"/>
        <xdr:cNvSpPr txBox="1"/>
      </xdr:nvSpPr>
      <xdr:spPr>
        <a:xfrm>
          <a:off x="21088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44336</xdr:rowOff>
    </xdr:from>
    <xdr:to>
      <xdr:col>107</xdr:col>
      <xdr:colOff>50800</xdr:colOff>
      <xdr:row>39</xdr:row>
      <xdr:rowOff>44336</xdr:rowOff>
    </xdr:to>
    <xdr:cxnSp macro="">
      <xdr:nvCxnSpPr>
        <xdr:cNvPr id="750" name="直線コネクタ 749"/>
        <xdr:cNvCxnSpPr/>
      </xdr:nvCxnSpPr>
      <xdr:spPr>
        <a:xfrm>
          <a:off x="19545300" y="6730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51295</xdr:rowOff>
    </xdr:from>
    <xdr:to>
      <xdr:col>107</xdr:col>
      <xdr:colOff>101600</xdr:colOff>
      <xdr:row>38</xdr:row>
      <xdr:rowOff>152895</xdr:rowOff>
    </xdr:to>
    <xdr:sp macro="" textlink="">
      <xdr:nvSpPr>
        <xdr:cNvPr id="751" name="フローチャート: 判断 750"/>
        <xdr:cNvSpPr/>
      </xdr:nvSpPr>
      <xdr:spPr>
        <a:xfrm>
          <a:off x="20383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169422</xdr:rowOff>
    </xdr:from>
    <xdr:ext cx="469744" cy="259045"/>
    <xdr:sp macro="" textlink="">
      <xdr:nvSpPr>
        <xdr:cNvPr id="752" name="テキスト ボックス 751"/>
        <xdr:cNvSpPr txBox="1"/>
      </xdr:nvSpPr>
      <xdr:spPr>
        <a:xfrm>
          <a:off x="20199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44336</xdr:rowOff>
    </xdr:from>
    <xdr:to>
      <xdr:col>102</xdr:col>
      <xdr:colOff>114300</xdr:colOff>
      <xdr:row>39</xdr:row>
      <xdr:rowOff>44336</xdr:rowOff>
    </xdr:to>
    <xdr:cxnSp macro="">
      <xdr:nvCxnSpPr>
        <xdr:cNvPr id="753" name="直線コネクタ 752"/>
        <xdr:cNvCxnSpPr/>
      </xdr:nvCxnSpPr>
      <xdr:spPr>
        <a:xfrm>
          <a:off x="18656300" y="6730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33083</xdr:rowOff>
    </xdr:from>
    <xdr:to>
      <xdr:col>102</xdr:col>
      <xdr:colOff>165100</xdr:colOff>
      <xdr:row>38</xdr:row>
      <xdr:rowOff>134683</xdr:rowOff>
    </xdr:to>
    <xdr:sp macro="" textlink="">
      <xdr:nvSpPr>
        <xdr:cNvPr id="754" name="フローチャート: 判断 753"/>
        <xdr:cNvSpPr/>
      </xdr:nvSpPr>
      <xdr:spPr>
        <a:xfrm>
          <a:off x="19494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151211</xdr:rowOff>
    </xdr:from>
    <xdr:ext cx="469744" cy="259045"/>
    <xdr:sp macro="" textlink="">
      <xdr:nvSpPr>
        <xdr:cNvPr id="755" name="テキスト ボックス 754"/>
        <xdr:cNvSpPr txBox="1"/>
      </xdr:nvSpPr>
      <xdr:spPr>
        <a:xfrm>
          <a:off x="19310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57162</xdr:rowOff>
    </xdr:from>
    <xdr:to>
      <xdr:col>98</xdr:col>
      <xdr:colOff>38100</xdr:colOff>
      <xdr:row>38</xdr:row>
      <xdr:rowOff>158762</xdr:rowOff>
    </xdr:to>
    <xdr:sp macro="" textlink="">
      <xdr:nvSpPr>
        <xdr:cNvPr id="756" name="フローチャート: 判断 755"/>
        <xdr:cNvSpPr/>
      </xdr:nvSpPr>
      <xdr:spPr>
        <a:xfrm>
          <a:off x="18605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3840</xdr:rowOff>
    </xdr:from>
    <xdr:ext cx="469744" cy="259045"/>
    <xdr:sp macro="" textlink="">
      <xdr:nvSpPr>
        <xdr:cNvPr id="757" name="テキスト ボックス 756"/>
        <xdr:cNvSpPr txBox="1"/>
      </xdr:nvSpPr>
      <xdr:spPr>
        <a:xfrm>
          <a:off x="18421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164986</xdr:rowOff>
    </xdr:from>
    <xdr:to>
      <xdr:col>107</xdr:col>
      <xdr:colOff>101600</xdr:colOff>
      <xdr:row>39</xdr:row>
      <xdr:rowOff>95136</xdr:rowOff>
    </xdr:to>
    <xdr:sp macro="" textlink="">
      <xdr:nvSpPr>
        <xdr:cNvPr id="767" name="楕円 766"/>
        <xdr:cNvSpPr/>
      </xdr:nvSpPr>
      <xdr:spPr>
        <a:xfrm>
          <a:off x="20383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86263</xdr:rowOff>
    </xdr:from>
    <xdr:ext cx="249299" cy="259045"/>
    <xdr:sp macro="" textlink="">
      <xdr:nvSpPr>
        <xdr:cNvPr id="768" name="テキスト ボックス 767"/>
        <xdr:cNvSpPr txBox="1"/>
      </xdr:nvSpPr>
      <xdr:spPr>
        <a:xfrm>
          <a:off x="20309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164986</xdr:rowOff>
    </xdr:from>
    <xdr:to>
      <xdr:col>102</xdr:col>
      <xdr:colOff>165100</xdr:colOff>
      <xdr:row>39</xdr:row>
      <xdr:rowOff>95136</xdr:rowOff>
    </xdr:to>
    <xdr:sp macro="" textlink="">
      <xdr:nvSpPr>
        <xdr:cNvPr id="769" name="楕円 768"/>
        <xdr:cNvSpPr/>
      </xdr:nvSpPr>
      <xdr:spPr>
        <a:xfrm>
          <a:off x="19494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86263</xdr:rowOff>
    </xdr:from>
    <xdr:ext cx="249299" cy="259045"/>
    <xdr:sp macro="" textlink="">
      <xdr:nvSpPr>
        <xdr:cNvPr id="770" name="テキスト ボックス 769"/>
        <xdr:cNvSpPr txBox="1"/>
      </xdr:nvSpPr>
      <xdr:spPr>
        <a:xfrm>
          <a:off x="19420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164986</xdr:rowOff>
    </xdr:from>
    <xdr:to>
      <xdr:col>98</xdr:col>
      <xdr:colOff>38100</xdr:colOff>
      <xdr:row>39</xdr:row>
      <xdr:rowOff>95136</xdr:rowOff>
    </xdr:to>
    <xdr:sp macro="" textlink="">
      <xdr:nvSpPr>
        <xdr:cNvPr id="771" name="楕円 770"/>
        <xdr:cNvSpPr/>
      </xdr:nvSpPr>
      <xdr:spPr>
        <a:xfrm>
          <a:off x="18605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86263</xdr:rowOff>
    </xdr:from>
    <xdr:ext cx="249299" cy="259045"/>
    <xdr:sp macro="" textlink="">
      <xdr:nvSpPr>
        <xdr:cNvPr id="772" name="テキスト ボックス 771"/>
        <xdr:cNvSpPr txBox="1"/>
      </xdr:nvSpPr>
      <xdr:spPr>
        <a:xfrm>
          <a:off x="18531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57907</xdr:rowOff>
    </xdr:from>
    <xdr:to>
      <xdr:col>116</xdr:col>
      <xdr:colOff>62864</xdr:colOff>
      <xdr:row>58</xdr:row>
      <xdr:rowOff>139700</xdr:rowOff>
    </xdr:to>
    <xdr:cxnSp macro="">
      <xdr:nvCxnSpPr>
        <xdr:cNvPr id="794" name="直線コネクタ 793"/>
        <xdr:cNvCxnSpPr/>
      </xdr:nvCxnSpPr>
      <xdr:spPr>
        <a:xfrm flipV="1">
          <a:off x="22159595" y="8973307"/>
          <a:ext cx="1269" cy="1110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4584</xdr:rowOff>
    </xdr:from>
    <xdr:ext cx="534377" cy="259045"/>
    <xdr:sp macro="" textlink="">
      <xdr:nvSpPr>
        <xdr:cNvPr id="797" name="貸付金最大値テキスト"/>
        <xdr:cNvSpPr txBox="1"/>
      </xdr:nvSpPr>
      <xdr:spPr>
        <a:xfrm>
          <a:off x="22212300" y="87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57907</xdr:rowOff>
    </xdr:from>
    <xdr:to>
      <xdr:col>116</xdr:col>
      <xdr:colOff>152400</xdr:colOff>
      <xdr:row>52</xdr:row>
      <xdr:rowOff>57907</xdr:rowOff>
    </xdr:to>
    <xdr:cxnSp macro="">
      <xdr:nvCxnSpPr>
        <xdr:cNvPr id="798" name="直線コネクタ 797"/>
        <xdr:cNvCxnSpPr/>
      </xdr:nvCxnSpPr>
      <xdr:spPr>
        <a:xfrm>
          <a:off x="22072600" y="89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138968</xdr:rowOff>
    </xdr:from>
    <xdr:to>
      <xdr:col>116</xdr:col>
      <xdr:colOff>63500</xdr:colOff>
      <xdr:row>58</xdr:row>
      <xdr:rowOff>139380</xdr:rowOff>
    </xdr:to>
    <xdr:cxnSp macro="">
      <xdr:nvCxnSpPr>
        <xdr:cNvPr id="799" name="直線コネクタ 798"/>
        <xdr:cNvCxnSpPr/>
      </xdr:nvCxnSpPr>
      <xdr:spPr>
        <a:xfrm>
          <a:off x="21323300" y="10083068"/>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79179</xdr:rowOff>
    </xdr:from>
    <xdr:ext cx="469744" cy="259045"/>
    <xdr:sp macro="" textlink="">
      <xdr:nvSpPr>
        <xdr:cNvPr id="800" name="貸付金平均値テキスト"/>
        <xdr:cNvSpPr txBox="1"/>
      </xdr:nvSpPr>
      <xdr:spPr>
        <a:xfrm>
          <a:off x="22212300" y="968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56302</xdr:rowOff>
    </xdr:from>
    <xdr:to>
      <xdr:col>116</xdr:col>
      <xdr:colOff>114300</xdr:colOff>
      <xdr:row>57</xdr:row>
      <xdr:rowOff>157902</xdr:rowOff>
    </xdr:to>
    <xdr:sp macro="" textlink="">
      <xdr:nvSpPr>
        <xdr:cNvPr id="801" name="フローチャート: 判断 800"/>
        <xdr:cNvSpPr/>
      </xdr:nvSpPr>
      <xdr:spPr>
        <a:xfrm>
          <a:off x="22110700" y="982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138374</xdr:rowOff>
    </xdr:from>
    <xdr:to>
      <xdr:col>111</xdr:col>
      <xdr:colOff>177800</xdr:colOff>
      <xdr:row>58</xdr:row>
      <xdr:rowOff>138968</xdr:rowOff>
    </xdr:to>
    <xdr:cxnSp macro="">
      <xdr:nvCxnSpPr>
        <xdr:cNvPr id="802" name="直線コネクタ 801"/>
        <xdr:cNvCxnSpPr/>
      </xdr:nvCxnSpPr>
      <xdr:spPr>
        <a:xfrm>
          <a:off x="20434300" y="10082474"/>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59730</xdr:rowOff>
    </xdr:from>
    <xdr:to>
      <xdr:col>112</xdr:col>
      <xdr:colOff>38100</xdr:colOff>
      <xdr:row>57</xdr:row>
      <xdr:rowOff>161330</xdr:rowOff>
    </xdr:to>
    <xdr:sp macro="" textlink="">
      <xdr:nvSpPr>
        <xdr:cNvPr id="803" name="フローチャート: 判断 802"/>
        <xdr:cNvSpPr/>
      </xdr:nvSpPr>
      <xdr:spPr>
        <a:xfrm>
          <a:off x="212725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6407</xdr:rowOff>
    </xdr:from>
    <xdr:ext cx="469744" cy="259045"/>
    <xdr:sp macro="" textlink="">
      <xdr:nvSpPr>
        <xdr:cNvPr id="804" name="テキスト ボックス 803"/>
        <xdr:cNvSpPr txBox="1"/>
      </xdr:nvSpPr>
      <xdr:spPr>
        <a:xfrm>
          <a:off x="21088428" y="960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136591</xdr:rowOff>
    </xdr:from>
    <xdr:to>
      <xdr:col>107</xdr:col>
      <xdr:colOff>50800</xdr:colOff>
      <xdr:row>58</xdr:row>
      <xdr:rowOff>138374</xdr:rowOff>
    </xdr:to>
    <xdr:cxnSp macro="">
      <xdr:nvCxnSpPr>
        <xdr:cNvPr id="805" name="直線コネクタ 804"/>
        <xdr:cNvCxnSpPr/>
      </xdr:nvCxnSpPr>
      <xdr:spPr>
        <a:xfrm>
          <a:off x="19545300" y="10080691"/>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55250</xdr:rowOff>
    </xdr:from>
    <xdr:to>
      <xdr:col>107</xdr:col>
      <xdr:colOff>101600</xdr:colOff>
      <xdr:row>57</xdr:row>
      <xdr:rowOff>156850</xdr:rowOff>
    </xdr:to>
    <xdr:sp macro="" textlink="">
      <xdr:nvSpPr>
        <xdr:cNvPr id="806" name="フローチャート: 判断 805"/>
        <xdr:cNvSpPr/>
      </xdr:nvSpPr>
      <xdr:spPr>
        <a:xfrm>
          <a:off x="20383500" y="982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1927</xdr:rowOff>
    </xdr:from>
    <xdr:ext cx="469744" cy="259045"/>
    <xdr:sp macro="" textlink="">
      <xdr:nvSpPr>
        <xdr:cNvPr id="807" name="テキスト ボックス 806"/>
        <xdr:cNvSpPr txBox="1"/>
      </xdr:nvSpPr>
      <xdr:spPr>
        <a:xfrm>
          <a:off x="20199428" y="96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136591</xdr:rowOff>
    </xdr:from>
    <xdr:to>
      <xdr:col>102</xdr:col>
      <xdr:colOff>114300</xdr:colOff>
      <xdr:row>58</xdr:row>
      <xdr:rowOff>136682</xdr:rowOff>
    </xdr:to>
    <xdr:cxnSp macro="">
      <xdr:nvCxnSpPr>
        <xdr:cNvPr id="808" name="直線コネクタ 807"/>
        <xdr:cNvCxnSpPr/>
      </xdr:nvCxnSpPr>
      <xdr:spPr>
        <a:xfrm flipV="1">
          <a:off x="18656300" y="10080691"/>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63800</xdr:rowOff>
    </xdr:from>
    <xdr:to>
      <xdr:col>102</xdr:col>
      <xdr:colOff>165100</xdr:colOff>
      <xdr:row>57</xdr:row>
      <xdr:rowOff>165400</xdr:rowOff>
    </xdr:to>
    <xdr:sp macro="" textlink="">
      <xdr:nvSpPr>
        <xdr:cNvPr id="809" name="フローチャート: 判断 808"/>
        <xdr:cNvSpPr/>
      </xdr:nvSpPr>
      <xdr:spPr>
        <a:xfrm>
          <a:off x="19494500" y="983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10477</xdr:rowOff>
    </xdr:from>
    <xdr:ext cx="469744" cy="259045"/>
    <xdr:sp macro="" textlink="">
      <xdr:nvSpPr>
        <xdr:cNvPr id="810" name="テキスト ボックス 809"/>
        <xdr:cNvSpPr txBox="1"/>
      </xdr:nvSpPr>
      <xdr:spPr>
        <a:xfrm>
          <a:off x="19310428" y="961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53832</xdr:rowOff>
    </xdr:from>
    <xdr:to>
      <xdr:col>98</xdr:col>
      <xdr:colOff>38100</xdr:colOff>
      <xdr:row>57</xdr:row>
      <xdr:rowOff>155432</xdr:rowOff>
    </xdr:to>
    <xdr:sp macro="" textlink="">
      <xdr:nvSpPr>
        <xdr:cNvPr id="811" name="フローチャート: 判断 810"/>
        <xdr:cNvSpPr/>
      </xdr:nvSpPr>
      <xdr:spPr>
        <a:xfrm>
          <a:off x="186055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509</xdr:rowOff>
    </xdr:from>
    <xdr:ext cx="469744" cy="259045"/>
    <xdr:sp macro="" textlink="">
      <xdr:nvSpPr>
        <xdr:cNvPr id="812" name="テキスト ボックス 811"/>
        <xdr:cNvSpPr txBox="1"/>
      </xdr:nvSpPr>
      <xdr:spPr>
        <a:xfrm>
          <a:off x="18421428" y="960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88580</xdr:rowOff>
    </xdr:from>
    <xdr:to>
      <xdr:col>116</xdr:col>
      <xdr:colOff>114300</xdr:colOff>
      <xdr:row>59</xdr:row>
      <xdr:rowOff>18730</xdr:rowOff>
    </xdr:to>
    <xdr:sp macro="" textlink="">
      <xdr:nvSpPr>
        <xdr:cNvPr id="818" name="楕円 817"/>
        <xdr:cNvSpPr/>
      </xdr:nvSpPr>
      <xdr:spPr>
        <a:xfrm>
          <a:off x="22110700" y="100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3507</xdr:rowOff>
    </xdr:from>
    <xdr:ext cx="249299" cy="259045"/>
    <xdr:sp macro="" textlink="">
      <xdr:nvSpPr>
        <xdr:cNvPr id="819" name="貸付金該当値テキスト"/>
        <xdr:cNvSpPr txBox="1"/>
      </xdr:nvSpPr>
      <xdr:spPr>
        <a:xfrm>
          <a:off x="22212300" y="99476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88168</xdr:rowOff>
    </xdr:from>
    <xdr:to>
      <xdr:col>112</xdr:col>
      <xdr:colOff>38100</xdr:colOff>
      <xdr:row>59</xdr:row>
      <xdr:rowOff>18318</xdr:rowOff>
    </xdr:to>
    <xdr:sp macro="" textlink="">
      <xdr:nvSpPr>
        <xdr:cNvPr id="820" name="楕円 819"/>
        <xdr:cNvSpPr/>
      </xdr:nvSpPr>
      <xdr:spPr>
        <a:xfrm>
          <a:off x="21272500" y="100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9445</xdr:rowOff>
    </xdr:from>
    <xdr:ext cx="313932" cy="259045"/>
    <xdr:sp macro="" textlink="">
      <xdr:nvSpPr>
        <xdr:cNvPr id="821" name="テキスト ボックス 820"/>
        <xdr:cNvSpPr txBox="1"/>
      </xdr:nvSpPr>
      <xdr:spPr>
        <a:xfrm>
          <a:off x="21166333" y="10124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87574</xdr:rowOff>
    </xdr:from>
    <xdr:to>
      <xdr:col>107</xdr:col>
      <xdr:colOff>101600</xdr:colOff>
      <xdr:row>59</xdr:row>
      <xdr:rowOff>17724</xdr:rowOff>
    </xdr:to>
    <xdr:sp macro="" textlink="">
      <xdr:nvSpPr>
        <xdr:cNvPr id="822" name="楕円 821"/>
        <xdr:cNvSpPr/>
      </xdr:nvSpPr>
      <xdr:spPr>
        <a:xfrm>
          <a:off x="20383500" y="1003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8851</xdr:rowOff>
    </xdr:from>
    <xdr:ext cx="313932" cy="259045"/>
    <xdr:sp macro="" textlink="">
      <xdr:nvSpPr>
        <xdr:cNvPr id="823" name="テキスト ボックス 822"/>
        <xdr:cNvSpPr txBox="1"/>
      </xdr:nvSpPr>
      <xdr:spPr>
        <a:xfrm>
          <a:off x="20277333" y="10124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85791</xdr:rowOff>
    </xdr:from>
    <xdr:to>
      <xdr:col>102</xdr:col>
      <xdr:colOff>165100</xdr:colOff>
      <xdr:row>59</xdr:row>
      <xdr:rowOff>15941</xdr:rowOff>
    </xdr:to>
    <xdr:sp macro="" textlink="">
      <xdr:nvSpPr>
        <xdr:cNvPr id="824" name="楕円 823"/>
        <xdr:cNvSpPr/>
      </xdr:nvSpPr>
      <xdr:spPr>
        <a:xfrm>
          <a:off x="19494500" y="1002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7068</xdr:rowOff>
    </xdr:from>
    <xdr:ext cx="313932" cy="259045"/>
    <xdr:sp macro="" textlink="">
      <xdr:nvSpPr>
        <xdr:cNvPr id="825" name="テキスト ボックス 824"/>
        <xdr:cNvSpPr txBox="1"/>
      </xdr:nvSpPr>
      <xdr:spPr>
        <a:xfrm>
          <a:off x="19388333" y="101226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85882</xdr:rowOff>
    </xdr:from>
    <xdr:to>
      <xdr:col>98</xdr:col>
      <xdr:colOff>38100</xdr:colOff>
      <xdr:row>59</xdr:row>
      <xdr:rowOff>16032</xdr:rowOff>
    </xdr:to>
    <xdr:sp macro="" textlink="">
      <xdr:nvSpPr>
        <xdr:cNvPr id="826" name="楕円 825"/>
        <xdr:cNvSpPr/>
      </xdr:nvSpPr>
      <xdr:spPr>
        <a:xfrm>
          <a:off x="18605500" y="100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7159</xdr:rowOff>
    </xdr:from>
    <xdr:ext cx="313932" cy="259045"/>
    <xdr:sp macro="" textlink="">
      <xdr:nvSpPr>
        <xdr:cNvPr id="827" name="テキスト ボックス 826"/>
        <xdr:cNvSpPr txBox="1"/>
      </xdr:nvSpPr>
      <xdr:spPr>
        <a:xfrm>
          <a:off x="18499333" y="1012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80873</xdr:rowOff>
    </xdr:from>
    <xdr:to>
      <xdr:col>116</xdr:col>
      <xdr:colOff>62864</xdr:colOff>
      <xdr:row>78</xdr:row>
      <xdr:rowOff>161037</xdr:rowOff>
    </xdr:to>
    <xdr:cxnSp macro="">
      <xdr:nvCxnSpPr>
        <xdr:cNvPr id="852" name="直線コネクタ 851"/>
        <xdr:cNvCxnSpPr/>
      </xdr:nvCxnSpPr>
      <xdr:spPr>
        <a:xfrm flipV="1">
          <a:off x="22159595" y="12082373"/>
          <a:ext cx="1269" cy="145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164864</xdr:rowOff>
    </xdr:from>
    <xdr:ext cx="534377" cy="259045"/>
    <xdr:sp macro="" textlink="">
      <xdr:nvSpPr>
        <xdr:cNvPr id="853" name="繰出金最小値テキスト"/>
        <xdr:cNvSpPr txBox="1"/>
      </xdr:nvSpPr>
      <xdr:spPr>
        <a:xfrm>
          <a:off x="22212300" y="135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161037</xdr:rowOff>
    </xdr:from>
    <xdr:to>
      <xdr:col>116</xdr:col>
      <xdr:colOff>152400</xdr:colOff>
      <xdr:row>78</xdr:row>
      <xdr:rowOff>161037</xdr:rowOff>
    </xdr:to>
    <xdr:cxnSp macro="">
      <xdr:nvCxnSpPr>
        <xdr:cNvPr id="854" name="直線コネクタ 853"/>
        <xdr:cNvCxnSpPr/>
      </xdr:nvCxnSpPr>
      <xdr:spPr>
        <a:xfrm>
          <a:off x="22072600" y="1353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27550</xdr:rowOff>
    </xdr:from>
    <xdr:ext cx="534377" cy="259045"/>
    <xdr:sp macro="" textlink="">
      <xdr:nvSpPr>
        <xdr:cNvPr id="855" name="繰出金最大値テキスト"/>
        <xdr:cNvSpPr txBox="1"/>
      </xdr:nvSpPr>
      <xdr:spPr>
        <a:xfrm>
          <a:off x="22212300" y="118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80873</xdr:rowOff>
    </xdr:from>
    <xdr:to>
      <xdr:col>116</xdr:col>
      <xdr:colOff>152400</xdr:colOff>
      <xdr:row>70</xdr:row>
      <xdr:rowOff>80873</xdr:rowOff>
    </xdr:to>
    <xdr:cxnSp macro="">
      <xdr:nvCxnSpPr>
        <xdr:cNvPr id="856" name="直線コネクタ 855"/>
        <xdr:cNvCxnSpPr/>
      </xdr:nvCxnSpPr>
      <xdr:spPr>
        <a:xfrm>
          <a:off x="22072600" y="1208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96076</xdr:rowOff>
    </xdr:from>
    <xdr:to>
      <xdr:col>116</xdr:col>
      <xdr:colOff>63500</xdr:colOff>
      <xdr:row>73</xdr:row>
      <xdr:rowOff>149987</xdr:rowOff>
    </xdr:to>
    <xdr:cxnSp macro="">
      <xdr:nvCxnSpPr>
        <xdr:cNvPr id="857" name="直線コネクタ 856"/>
        <xdr:cNvCxnSpPr/>
      </xdr:nvCxnSpPr>
      <xdr:spPr>
        <a:xfrm flipV="1">
          <a:off x="21323300" y="12611926"/>
          <a:ext cx="838200" cy="5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170959</xdr:rowOff>
    </xdr:from>
    <xdr:ext cx="534377" cy="259045"/>
    <xdr:sp macro="" textlink="">
      <xdr:nvSpPr>
        <xdr:cNvPr id="858" name="繰出金平均値テキスト"/>
        <xdr:cNvSpPr txBox="1"/>
      </xdr:nvSpPr>
      <xdr:spPr>
        <a:xfrm>
          <a:off x="22212300" y="12858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21082</xdr:rowOff>
    </xdr:from>
    <xdr:to>
      <xdr:col>116</xdr:col>
      <xdr:colOff>114300</xdr:colOff>
      <xdr:row>75</xdr:row>
      <xdr:rowOff>122682</xdr:rowOff>
    </xdr:to>
    <xdr:sp macro="" textlink="">
      <xdr:nvSpPr>
        <xdr:cNvPr id="859" name="フローチャート: 判断 858"/>
        <xdr:cNvSpPr/>
      </xdr:nvSpPr>
      <xdr:spPr>
        <a:xfrm>
          <a:off x="22110700" y="1287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98704</xdr:rowOff>
    </xdr:from>
    <xdr:to>
      <xdr:col>111</xdr:col>
      <xdr:colOff>177800</xdr:colOff>
      <xdr:row>73</xdr:row>
      <xdr:rowOff>149987</xdr:rowOff>
    </xdr:to>
    <xdr:cxnSp macro="">
      <xdr:nvCxnSpPr>
        <xdr:cNvPr id="860" name="直線コネクタ 859"/>
        <xdr:cNvCxnSpPr/>
      </xdr:nvCxnSpPr>
      <xdr:spPr>
        <a:xfrm>
          <a:off x="20434300" y="12614554"/>
          <a:ext cx="889000" cy="5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12376</xdr:rowOff>
    </xdr:from>
    <xdr:to>
      <xdr:col>112</xdr:col>
      <xdr:colOff>38100</xdr:colOff>
      <xdr:row>75</xdr:row>
      <xdr:rowOff>113976</xdr:rowOff>
    </xdr:to>
    <xdr:sp macro="" textlink="">
      <xdr:nvSpPr>
        <xdr:cNvPr id="861" name="フローチャート: 判断 860"/>
        <xdr:cNvSpPr/>
      </xdr:nvSpPr>
      <xdr:spPr>
        <a:xfrm>
          <a:off x="212725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105103</xdr:rowOff>
    </xdr:from>
    <xdr:ext cx="534377" cy="259045"/>
    <xdr:sp macro="" textlink="">
      <xdr:nvSpPr>
        <xdr:cNvPr id="862" name="テキスト ボックス 861"/>
        <xdr:cNvSpPr txBox="1"/>
      </xdr:nvSpPr>
      <xdr:spPr>
        <a:xfrm>
          <a:off x="21056111" y="129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96685</xdr:rowOff>
    </xdr:from>
    <xdr:to>
      <xdr:col>107</xdr:col>
      <xdr:colOff>50800</xdr:colOff>
      <xdr:row>73</xdr:row>
      <xdr:rowOff>98704</xdr:rowOff>
    </xdr:to>
    <xdr:cxnSp macro="">
      <xdr:nvCxnSpPr>
        <xdr:cNvPr id="863" name="直線コネクタ 862"/>
        <xdr:cNvCxnSpPr/>
      </xdr:nvCxnSpPr>
      <xdr:spPr>
        <a:xfrm>
          <a:off x="19545300" y="12612535"/>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13386</xdr:rowOff>
    </xdr:from>
    <xdr:to>
      <xdr:col>107</xdr:col>
      <xdr:colOff>101600</xdr:colOff>
      <xdr:row>75</xdr:row>
      <xdr:rowOff>114986</xdr:rowOff>
    </xdr:to>
    <xdr:sp macro="" textlink="">
      <xdr:nvSpPr>
        <xdr:cNvPr id="864" name="フローチャート: 判断 863"/>
        <xdr:cNvSpPr/>
      </xdr:nvSpPr>
      <xdr:spPr>
        <a:xfrm>
          <a:off x="20383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106113</xdr:rowOff>
    </xdr:from>
    <xdr:ext cx="534377" cy="259045"/>
    <xdr:sp macro="" textlink="">
      <xdr:nvSpPr>
        <xdr:cNvPr id="865" name="テキスト ボックス 864"/>
        <xdr:cNvSpPr txBox="1"/>
      </xdr:nvSpPr>
      <xdr:spPr>
        <a:xfrm>
          <a:off x="20167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57004</xdr:rowOff>
    </xdr:from>
    <xdr:to>
      <xdr:col>102</xdr:col>
      <xdr:colOff>114300</xdr:colOff>
      <xdr:row>73</xdr:row>
      <xdr:rowOff>96685</xdr:rowOff>
    </xdr:to>
    <xdr:cxnSp macro="">
      <xdr:nvCxnSpPr>
        <xdr:cNvPr id="866" name="直線コネクタ 865"/>
        <xdr:cNvCxnSpPr/>
      </xdr:nvCxnSpPr>
      <xdr:spPr>
        <a:xfrm>
          <a:off x="18656300" y="12572854"/>
          <a:ext cx="889000" cy="3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160624</xdr:rowOff>
    </xdr:from>
    <xdr:to>
      <xdr:col>102</xdr:col>
      <xdr:colOff>165100</xdr:colOff>
      <xdr:row>75</xdr:row>
      <xdr:rowOff>90774</xdr:rowOff>
    </xdr:to>
    <xdr:sp macro="" textlink="">
      <xdr:nvSpPr>
        <xdr:cNvPr id="867" name="フローチャート: 判断 866"/>
        <xdr:cNvSpPr/>
      </xdr:nvSpPr>
      <xdr:spPr>
        <a:xfrm>
          <a:off x="19494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81901</xdr:rowOff>
    </xdr:from>
    <xdr:ext cx="534377" cy="259045"/>
    <xdr:sp macro="" textlink="">
      <xdr:nvSpPr>
        <xdr:cNvPr id="868" name="テキスト ボックス 867"/>
        <xdr:cNvSpPr txBox="1"/>
      </xdr:nvSpPr>
      <xdr:spPr>
        <a:xfrm>
          <a:off x="19278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80708</xdr:rowOff>
    </xdr:from>
    <xdr:to>
      <xdr:col>98</xdr:col>
      <xdr:colOff>38100</xdr:colOff>
      <xdr:row>75</xdr:row>
      <xdr:rowOff>10858</xdr:rowOff>
    </xdr:to>
    <xdr:sp macro="" textlink="">
      <xdr:nvSpPr>
        <xdr:cNvPr id="869" name="フローチャート: 判断 868"/>
        <xdr:cNvSpPr/>
      </xdr:nvSpPr>
      <xdr:spPr>
        <a:xfrm>
          <a:off x="18605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1985</xdr:rowOff>
    </xdr:from>
    <xdr:ext cx="534377" cy="259045"/>
    <xdr:sp macro="" textlink="">
      <xdr:nvSpPr>
        <xdr:cNvPr id="870" name="テキスト ボックス 869"/>
        <xdr:cNvSpPr txBox="1"/>
      </xdr:nvSpPr>
      <xdr:spPr>
        <a:xfrm>
          <a:off x="18389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45276</xdr:rowOff>
    </xdr:from>
    <xdr:to>
      <xdr:col>116</xdr:col>
      <xdr:colOff>114300</xdr:colOff>
      <xdr:row>73</xdr:row>
      <xdr:rowOff>146876</xdr:rowOff>
    </xdr:to>
    <xdr:sp macro="" textlink="">
      <xdr:nvSpPr>
        <xdr:cNvPr id="876" name="楕円 875"/>
        <xdr:cNvSpPr/>
      </xdr:nvSpPr>
      <xdr:spPr>
        <a:xfrm>
          <a:off x="22110700" y="1256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68153</xdr:rowOff>
    </xdr:from>
    <xdr:ext cx="534377" cy="259045"/>
    <xdr:sp macro="" textlink="">
      <xdr:nvSpPr>
        <xdr:cNvPr id="877" name="繰出金該当値テキスト"/>
        <xdr:cNvSpPr txBox="1"/>
      </xdr:nvSpPr>
      <xdr:spPr>
        <a:xfrm>
          <a:off x="22212300" y="1241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99187</xdr:rowOff>
    </xdr:from>
    <xdr:to>
      <xdr:col>112</xdr:col>
      <xdr:colOff>38100</xdr:colOff>
      <xdr:row>74</xdr:row>
      <xdr:rowOff>29337</xdr:rowOff>
    </xdr:to>
    <xdr:sp macro="" textlink="">
      <xdr:nvSpPr>
        <xdr:cNvPr id="878" name="楕円 877"/>
        <xdr:cNvSpPr/>
      </xdr:nvSpPr>
      <xdr:spPr>
        <a:xfrm>
          <a:off x="21272500" y="1261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45864</xdr:rowOff>
    </xdr:from>
    <xdr:ext cx="534377" cy="259045"/>
    <xdr:sp macro="" textlink="">
      <xdr:nvSpPr>
        <xdr:cNvPr id="879" name="テキスト ボックス 878"/>
        <xdr:cNvSpPr txBox="1"/>
      </xdr:nvSpPr>
      <xdr:spPr>
        <a:xfrm>
          <a:off x="21056111" y="1239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47904</xdr:rowOff>
    </xdr:from>
    <xdr:to>
      <xdr:col>107</xdr:col>
      <xdr:colOff>101600</xdr:colOff>
      <xdr:row>73</xdr:row>
      <xdr:rowOff>149504</xdr:rowOff>
    </xdr:to>
    <xdr:sp macro="" textlink="">
      <xdr:nvSpPr>
        <xdr:cNvPr id="880" name="楕円 879"/>
        <xdr:cNvSpPr/>
      </xdr:nvSpPr>
      <xdr:spPr>
        <a:xfrm>
          <a:off x="20383500" y="1256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166031</xdr:rowOff>
    </xdr:from>
    <xdr:ext cx="534377" cy="259045"/>
    <xdr:sp macro="" textlink="">
      <xdr:nvSpPr>
        <xdr:cNvPr id="881" name="テキスト ボックス 880"/>
        <xdr:cNvSpPr txBox="1"/>
      </xdr:nvSpPr>
      <xdr:spPr>
        <a:xfrm>
          <a:off x="20167111" y="1233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45885</xdr:rowOff>
    </xdr:from>
    <xdr:to>
      <xdr:col>102</xdr:col>
      <xdr:colOff>165100</xdr:colOff>
      <xdr:row>73</xdr:row>
      <xdr:rowOff>147485</xdr:rowOff>
    </xdr:to>
    <xdr:sp macro="" textlink="">
      <xdr:nvSpPr>
        <xdr:cNvPr id="882" name="楕円 881"/>
        <xdr:cNvSpPr/>
      </xdr:nvSpPr>
      <xdr:spPr>
        <a:xfrm>
          <a:off x="19494500" y="125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164012</xdr:rowOff>
    </xdr:from>
    <xdr:ext cx="534377" cy="259045"/>
    <xdr:sp macro="" textlink="">
      <xdr:nvSpPr>
        <xdr:cNvPr id="883" name="テキスト ボックス 882"/>
        <xdr:cNvSpPr txBox="1"/>
      </xdr:nvSpPr>
      <xdr:spPr>
        <a:xfrm>
          <a:off x="19278111" y="1233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6204</xdr:rowOff>
    </xdr:from>
    <xdr:to>
      <xdr:col>98</xdr:col>
      <xdr:colOff>38100</xdr:colOff>
      <xdr:row>73</xdr:row>
      <xdr:rowOff>107804</xdr:rowOff>
    </xdr:to>
    <xdr:sp macro="" textlink="">
      <xdr:nvSpPr>
        <xdr:cNvPr id="884" name="楕円 883"/>
        <xdr:cNvSpPr/>
      </xdr:nvSpPr>
      <xdr:spPr>
        <a:xfrm>
          <a:off x="18605500" y="1252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124331</xdr:rowOff>
    </xdr:from>
    <xdr:ext cx="534377" cy="259045"/>
    <xdr:sp macro="" textlink="">
      <xdr:nvSpPr>
        <xdr:cNvPr id="885" name="テキスト ボックス 884"/>
        <xdr:cNvSpPr txBox="1"/>
      </xdr:nvSpPr>
      <xdr:spPr>
        <a:xfrm>
          <a:off x="18389111" y="1229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6" name="直線コネクタ 895"/>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7" name="テキスト ボックス 896"/>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0" name="直線コネクタ 899"/>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1" name="テキスト ボックス 900"/>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5" name="直線コネクタ 904"/>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7" name="直線コネクタ 906"/>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8"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9" name="直線コネクタ 90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0" name="直線コネクタ 909"/>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1"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2" name="フローチャート: 判断 911"/>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3" name="直線コネクタ 912"/>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4" name="フローチャート: 判断 913"/>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5" name="テキスト ボックス 914"/>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6" name="直線コネクタ 915"/>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17" name="フローチャート: 判断 916"/>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18" name="テキスト ボックス 917"/>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9" name="直線コネクタ 918"/>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0" name="フローチャート: 判断 919"/>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1" name="テキスト ボックス 920"/>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2" name="フローチャート: 判断 921"/>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3" name="テキスト ボックス 922"/>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9" name="楕円 928"/>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0"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1" name="楕円 930"/>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2" name="テキスト ボックス 931"/>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3" name="楕円 932"/>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34" name="テキスト ボックス 93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5" name="楕円 934"/>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6" name="テキスト ボックス 935"/>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7" name="楕円 936"/>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8" name="テキスト ボックス 937"/>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eiryo UI" panose="020B0604030504040204" pitchFamily="50" charset="-128"/>
              <a:ea typeface="Meiryo UI" panose="020B0604030504040204" pitchFamily="50" charset="-128"/>
            </a:rPr>
            <a:t>類似団体と比較して一人当たりのコストが高くなっているのは，人件費，物件費，扶助費，普通建設事業費（うち更新整備），繰出金である。</a:t>
          </a:r>
        </a:p>
        <a:p>
          <a:r>
            <a:rPr kumimoji="1" lang="ja-JP" altLang="en-US" sz="1200">
              <a:latin typeface="Meiryo UI" panose="020B0604030504040204" pitchFamily="50" charset="-128"/>
              <a:ea typeface="Meiryo UI" panose="020B0604030504040204" pitchFamily="50" charset="-128"/>
            </a:rPr>
            <a:t>物件費は，ふるさと寄附金の増額による事務費の増加傾向が見られるほか，新生頴娃中学校のスクールバス運行開始による委託料等の増加もある。</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人件費は，平成</a:t>
          </a:r>
          <a:r>
            <a:rPr kumimoji="1" lang="en-US" altLang="ja-JP" sz="1200">
              <a:latin typeface="Meiryo UI" panose="020B0604030504040204" pitchFamily="50" charset="-128"/>
              <a:ea typeface="Meiryo UI" panose="020B0604030504040204" pitchFamily="50" charset="-128"/>
            </a:rPr>
            <a:t>19</a:t>
          </a:r>
          <a:r>
            <a:rPr kumimoji="1" lang="ja-JP" altLang="en-US" sz="1200">
              <a:latin typeface="Meiryo UI" panose="020B0604030504040204" pitchFamily="50" charset="-128"/>
              <a:ea typeface="Meiryo UI" panose="020B0604030504040204" pitchFamily="50" charset="-128"/>
            </a:rPr>
            <a:t>年</a:t>
          </a:r>
          <a:r>
            <a:rPr kumimoji="1" lang="en-US" altLang="ja-JP" sz="1200">
              <a:latin typeface="Meiryo UI" panose="020B0604030504040204" pitchFamily="50" charset="-128"/>
              <a:ea typeface="Meiryo UI" panose="020B0604030504040204" pitchFamily="50" charset="-128"/>
            </a:rPr>
            <a:t>12</a:t>
          </a:r>
          <a:r>
            <a:rPr kumimoji="1" lang="ja-JP" altLang="en-US" sz="1200">
              <a:latin typeface="Meiryo UI" panose="020B0604030504040204" pitchFamily="50" charset="-128"/>
              <a:ea typeface="Meiryo UI" panose="020B0604030504040204" pitchFamily="50" charset="-128"/>
            </a:rPr>
            <a:t>月の合併以後，南九州市定員適正化計画に基づき，職員数の削減や民間移管等を進めてきているが，現在でも類似団体よりも多い状況にあり，さらなる職員数の見直しを図ることとしている。</a:t>
          </a:r>
        </a:p>
        <a:p>
          <a:r>
            <a:rPr kumimoji="1" lang="ja-JP" altLang="en-US" sz="1200">
              <a:latin typeface="Meiryo UI" panose="020B0604030504040204" pitchFamily="50" charset="-128"/>
              <a:ea typeface="Meiryo UI" panose="020B0604030504040204" pitchFamily="50" charset="-128"/>
            </a:rPr>
            <a:t>扶助費は，毎年度高水準で推移している。今後も少子高齢化に伴い，上昇が予想されることから，高齢者の健康増進や予防の施策等を進めることで，扶助費の増加抑制に努める。</a:t>
          </a:r>
        </a:p>
        <a:p>
          <a:r>
            <a:rPr kumimoji="1" lang="ja-JP" altLang="en-US" sz="1200">
              <a:latin typeface="Meiryo UI" panose="020B0604030504040204" pitchFamily="50" charset="-128"/>
              <a:ea typeface="Meiryo UI" panose="020B0604030504040204" pitchFamily="50" charset="-128"/>
            </a:rPr>
            <a:t>また，繰出金については，平成</a:t>
          </a:r>
          <a:r>
            <a:rPr kumimoji="1" lang="en-US" altLang="ja-JP" sz="1200">
              <a:latin typeface="Meiryo UI" panose="020B0604030504040204" pitchFamily="50" charset="-128"/>
              <a:ea typeface="Meiryo UI" panose="020B0604030504040204" pitchFamily="50" charset="-128"/>
            </a:rPr>
            <a:t>28</a:t>
          </a:r>
          <a:r>
            <a:rPr kumimoji="1" lang="ja-JP" altLang="en-US" sz="1200">
              <a:latin typeface="Meiryo UI" panose="020B0604030504040204" pitchFamily="50" charset="-128"/>
              <a:ea typeface="Meiryo UI" panose="020B0604030504040204" pitchFamily="50" charset="-128"/>
            </a:rPr>
            <a:t>年度から国保の法定外繰出金の上限額を設定し，抑制を図っているところであるが，今後，国保・介護・後期高齢者特別会計への負担増が予想されるため，独立採算の原則に基づき受益者負担の適正化を図りながら，基準外の繰出しの見直しを進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34,777
34,366
357.91
23,222,856
22,774,717
408,679
12,345,685
20,626,201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9589</xdr:rowOff>
    </xdr:from>
    <xdr:to>
      <xdr:col>24</xdr:col>
      <xdr:colOff>62865</xdr:colOff>
      <xdr:row>37</xdr:row>
      <xdr:rowOff>158750</xdr:rowOff>
    </xdr:to>
    <xdr:cxnSp macro="">
      <xdr:nvCxnSpPr>
        <xdr:cNvPr id="56" name="直線コネクタ 55"/>
        <xdr:cNvCxnSpPr/>
      </xdr:nvCxnSpPr>
      <xdr:spPr>
        <a:xfrm flipV="1">
          <a:off x="4633595" y="5324539"/>
          <a:ext cx="1270" cy="1177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162577</xdr:rowOff>
    </xdr:from>
    <xdr:ext cx="469744" cy="259045"/>
    <xdr:sp macro="" textlink="">
      <xdr:nvSpPr>
        <xdr:cNvPr id="57" name="議会費最小値テキスト"/>
        <xdr:cNvSpPr txBox="1"/>
      </xdr:nvSpPr>
      <xdr:spPr>
        <a:xfrm>
          <a:off x="46863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158750</xdr:rowOff>
    </xdr:from>
    <xdr:to>
      <xdr:col>24</xdr:col>
      <xdr:colOff>152400</xdr:colOff>
      <xdr:row>37</xdr:row>
      <xdr:rowOff>158750</xdr:rowOff>
    </xdr:to>
    <xdr:cxnSp macro="">
      <xdr:nvCxnSpPr>
        <xdr:cNvPr id="58" name="直線コネクタ 57"/>
        <xdr:cNvCxnSpPr/>
      </xdr:nvCxnSpPr>
      <xdr:spPr>
        <a:xfrm>
          <a:off x="4546600" y="65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127716</xdr:rowOff>
    </xdr:from>
    <xdr:ext cx="469744" cy="259045"/>
    <xdr:sp macro="" textlink="">
      <xdr:nvSpPr>
        <xdr:cNvPr id="59" name="議会費最大値テキスト"/>
        <xdr:cNvSpPr txBox="1"/>
      </xdr:nvSpPr>
      <xdr:spPr>
        <a:xfrm>
          <a:off x="4686300" y="509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9589</xdr:rowOff>
    </xdr:from>
    <xdr:to>
      <xdr:col>24</xdr:col>
      <xdr:colOff>152400</xdr:colOff>
      <xdr:row>31</xdr:row>
      <xdr:rowOff>9589</xdr:rowOff>
    </xdr:to>
    <xdr:cxnSp macro="">
      <xdr:nvCxnSpPr>
        <xdr:cNvPr id="60" name="直線コネクタ 59"/>
        <xdr:cNvCxnSpPr/>
      </xdr:nvCxnSpPr>
      <xdr:spPr>
        <a:xfrm>
          <a:off x="4546600" y="532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169037</xdr:rowOff>
    </xdr:from>
    <xdr:to>
      <xdr:col>24</xdr:col>
      <xdr:colOff>63500</xdr:colOff>
      <xdr:row>36</xdr:row>
      <xdr:rowOff>27496</xdr:rowOff>
    </xdr:to>
    <xdr:cxnSp macro="">
      <xdr:nvCxnSpPr>
        <xdr:cNvPr id="61" name="直線コネクタ 60"/>
        <xdr:cNvCxnSpPr/>
      </xdr:nvCxnSpPr>
      <xdr:spPr>
        <a:xfrm flipV="1">
          <a:off x="3797300" y="6169787"/>
          <a:ext cx="8382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121302</xdr:rowOff>
    </xdr:from>
    <xdr:ext cx="469744" cy="259045"/>
    <xdr:sp macro="" textlink="">
      <xdr:nvSpPr>
        <xdr:cNvPr id="62" name="議会費平均値テキスト"/>
        <xdr:cNvSpPr txBox="1"/>
      </xdr:nvSpPr>
      <xdr:spPr>
        <a:xfrm>
          <a:off x="4686300" y="5950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98425</xdr:rowOff>
    </xdr:from>
    <xdr:to>
      <xdr:col>24</xdr:col>
      <xdr:colOff>114300</xdr:colOff>
      <xdr:row>36</xdr:row>
      <xdr:rowOff>28575</xdr:rowOff>
    </xdr:to>
    <xdr:sp macro="" textlink="">
      <xdr:nvSpPr>
        <xdr:cNvPr id="63" name="フローチャート: 判断 62"/>
        <xdr:cNvSpPr/>
      </xdr:nvSpPr>
      <xdr:spPr>
        <a:xfrm>
          <a:off x="45847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21971</xdr:rowOff>
    </xdr:from>
    <xdr:to>
      <xdr:col>19</xdr:col>
      <xdr:colOff>177800</xdr:colOff>
      <xdr:row>36</xdr:row>
      <xdr:rowOff>27496</xdr:rowOff>
    </xdr:to>
    <xdr:cxnSp macro="">
      <xdr:nvCxnSpPr>
        <xdr:cNvPr id="64" name="直線コネクタ 63"/>
        <xdr:cNvCxnSpPr/>
      </xdr:nvCxnSpPr>
      <xdr:spPr>
        <a:xfrm>
          <a:off x="2908300" y="6194171"/>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115189</xdr:rowOff>
    </xdr:from>
    <xdr:to>
      <xdr:col>20</xdr:col>
      <xdr:colOff>38100</xdr:colOff>
      <xdr:row>36</xdr:row>
      <xdr:rowOff>45339</xdr:rowOff>
    </xdr:to>
    <xdr:sp macro="" textlink="">
      <xdr:nvSpPr>
        <xdr:cNvPr id="65" name="フローチャート: 判断 64"/>
        <xdr:cNvSpPr/>
      </xdr:nvSpPr>
      <xdr:spPr>
        <a:xfrm>
          <a:off x="3746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61866</xdr:rowOff>
    </xdr:from>
    <xdr:ext cx="469744" cy="259045"/>
    <xdr:sp macro="" textlink="">
      <xdr:nvSpPr>
        <xdr:cNvPr id="66" name="テキスト ボックス 65"/>
        <xdr:cNvSpPr txBox="1"/>
      </xdr:nvSpPr>
      <xdr:spPr>
        <a:xfrm>
          <a:off x="3562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21971</xdr:rowOff>
    </xdr:from>
    <xdr:to>
      <xdr:col>15</xdr:col>
      <xdr:colOff>50800</xdr:colOff>
      <xdr:row>36</xdr:row>
      <xdr:rowOff>41211</xdr:rowOff>
    </xdr:to>
    <xdr:cxnSp macro="">
      <xdr:nvCxnSpPr>
        <xdr:cNvPr id="67" name="直線コネクタ 66"/>
        <xdr:cNvCxnSpPr/>
      </xdr:nvCxnSpPr>
      <xdr:spPr>
        <a:xfrm flipV="1">
          <a:off x="2019300" y="6194171"/>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138811</xdr:rowOff>
    </xdr:from>
    <xdr:to>
      <xdr:col>15</xdr:col>
      <xdr:colOff>101600</xdr:colOff>
      <xdr:row>36</xdr:row>
      <xdr:rowOff>68961</xdr:rowOff>
    </xdr:to>
    <xdr:sp macro="" textlink="">
      <xdr:nvSpPr>
        <xdr:cNvPr id="68" name="フローチャート: 判断 67"/>
        <xdr:cNvSpPr/>
      </xdr:nvSpPr>
      <xdr:spPr>
        <a:xfrm>
          <a:off x="2857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85488</xdr:rowOff>
    </xdr:from>
    <xdr:ext cx="469744" cy="259045"/>
    <xdr:sp macro="" textlink="">
      <xdr:nvSpPr>
        <xdr:cNvPr id="69" name="テキスト ボックス 68"/>
        <xdr:cNvSpPr txBox="1"/>
      </xdr:nvSpPr>
      <xdr:spPr>
        <a:xfrm>
          <a:off x="2673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826</xdr:rowOff>
    </xdr:from>
    <xdr:to>
      <xdr:col>10</xdr:col>
      <xdr:colOff>114300</xdr:colOff>
      <xdr:row>36</xdr:row>
      <xdr:rowOff>41211</xdr:rowOff>
    </xdr:to>
    <xdr:cxnSp macro="">
      <xdr:nvCxnSpPr>
        <xdr:cNvPr id="70" name="直線コネクタ 69"/>
        <xdr:cNvCxnSpPr/>
      </xdr:nvCxnSpPr>
      <xdr:spPr>
        <a:xfrm>
          <a:off x="1130300" y="6173026"/>
          <a:ext cx="88900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139573</xdr:rowOff>
    </xdr:from>
    <xdr:to>
      <xdr:col>10</xdr:col>
      <xdr:colOff>165100</xdr:colOff>
      <xdr:row>36</xdr:row>
      <xdr:rowOff>69723</xdr:rowOff>
    </xdr:to>
    <xdr:sp macro="" textlink="">
      <xdr:nvSpPr>
        <xdr:cNvPr id="71" name="フローチャート: 判断 70"/>
        <xdr:cNvSpPr/>
      </xdr:nvSpPr>
      <xdr:spPr>
        <a:xfrm>
          <a:off x="1968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86250</xdr:rowOff>
    </xdr:from>
    <xdr:ext cx="469744" cy="259045"/>
    <xdr:sp macro="" textlink="">
      <xdr:nvSpPr>
        <xdr:cNvPr id="72" name="テキスト ボックス 71"/>
        <xdr:cNvSpPr txBox="1"/>
      </xdr:nvSpPr>
      <xdr:spPr>
        <a:xfrm>
          <a:off x="1784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13860</xdr:rowOff>
    </xdr:from>
    <xdr:ext cx="469744" cy="259045"/>
    <xdr:sp macro="" textlink="">
      <xdr:nvSpPr>
        <xdr:cNvPr id="74" name="テキスト ボックス 73"/>
        <xdr:cNvSpPr txBox="1"/>
      </xdr:nvSpPr>
      <xdr:spPr>
        <a:xfrm>
          <a:off x="895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118237</xdr:rowOff>
    </xdr:from>
    <xdr:to>
      <xdr:col>24</xdr:col>
      <xdr:colOff>114300</xdr:colOff>
      <xdr:row>36</xdr:row>
      <xdr:rowOff>48387</xdr:rowOff>
    </xdr:to>
    <xdr:sp macro="" textlink="">
      <xdr:nvSpPr>
        <xdr:cNvPr id="80" name="楕円 79"/>
        <xdr:cNvSpPr/>
      </xdr:nvSpPr>
      <xdr:spPr>
        <a:xfrm>
          <a:off x="4584700" y="61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96664</xdr:rowOff>
    </xdr:from>
    <xdr:ext cx="469744" cy="259045"/>
    <xdr:sp macro="" textlink="">
      <xdr:nvSpPr>
        <xdr:cNvPr id="81" name="議会費該当値テキスト"/>
        <xdr:cNvSpPr txBox="1"/>
      </xdr:nvSpPr>
      <xdr:spPr>
        <a:xfrm>
          <a:off x="4686300" y="6097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148146</xdr:rowOff>
    </xdr:from>
    <xdr:to>
      <xdr:col>20</xdr:col>
      <xdr:colOff>38100</xdr:colOff>
      <xdr:row>36</xdr:row>
      <xdr:rowOff>78296</xdr:rowOff>
    </xdr:to>
    <xdr:sp macro="" textlink="">
      <xdr:nvSpPr>
        <xdr:cNvPr id="82" name="楕円 81"/>
        <xdr:cNvSpPr/>
      </xdr:nvSpPr>
      <xdr:spPr>
        <a:xfrm>
          <a:off x="3746500" y="614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69423</xdr:rowOff>
    </xdr:from>
    <xdr:ext cx="469744" cy="259045"/>
    <xdr:sp macro="" textlink="">
      <xdr:nvSpPr>
        <xdr:cNvPr id="83" name="テキスト ボックス 82"/>
        <xdr:cNvSpPr txBox="1"/>
      </xdr:nvSpPr>
      <xdr:spPr>
        <a:xfrm>
          <a:off x="3562428" y="624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142621</xdr:rowOff>
    </xdr:from>
    <xdr:to>
      <xdr:col>15</xdr:col>
      <xdr:colOff>101600</xdr:colOff>
      <xdr:row>36</xdr:row>
      <xdr:rowOff>72771</xdr:rowOff>
    </xdr:to>
    <xdr:sp macro="" textlink="">
      <xdr:nvSpPr>
        <xdr:cNvPr id="84" name="楕円 83"/>
        <xdr:cNvSpPr/>
      </xdr:nvSpPr>
      <xdr:spPr>
        <a:xfrm>
          <a:off x="2857500" y="61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63898</xdr:rowOff>
    </xdr:from>
    <xdr:ext cx="469744" cy="259045"/>
    <xdr:sp macro="" textlink="">
      <xdr:nvSpPr>
        <xdr:cNvPr id="85" name="テキスト ボックス 84"/>
        <xdr:cNvSpPr txBox="1"/>
      </xdr:nvSpPr>
      <xdr:spPr>
        <a:xfrm>
          <a:off x="2673428" y="623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161861</xdr:rowOff>
    </xdr:from>
    <xdr:to>
      <xdr:col>10</xdr:col>
      <xdr:colOff>165100</xdr:colOff>
      <xdr:row>36</xdr:row>
      <xdr:rowOff>92011</xdr:rowOff>
    </xdr:to>
    <xdr:sp macro="" textlink="">
      <xdr:nvSpPr>
        <xdr:cNvPr id="86" name="楕円 85"/>
        <xdr:cNvSpPr/>
      </xdr:nvSpPr>
      <xdr:spPr>
        <a:xfrm>
          <a:off x="1968500" y="61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83138</xdr:rowOff>
    </xdr:from>
    <xdr:ext cx="469744" cy="259045"/>
    <xdr:sp macro="" textlink="">
      <xdr:nvSpPr>
        <xdr:cNvPr id="87" name="テキスト ボックス 86"/>
        <xdr:cNvSpPr txBox="1"/>
      </xdr:nvSpPr>
      <xdr:spPr>
        <a:xfrm>
          <a:off x="1784428" y="625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121476</xdr:rowOff>
    </xdr:from>
    <xdr:to>
      <xdr:col>6</xdr:col>
      <xdr:colOff>38100</xdr:colOff>
      <xdr:row>36</xdr:row>
      <xdr:rowOff>51626</xdr:rowOff>
    </xdr:to>
    <xdr:sp macro="" textlink="">
      <xdr:nvSpPr>
        <xdr:cNvPr id="88" name="楕円 87"/>
        <xdr:cNvSpPr/>
      </xdr:nvSpPr>
      <xdr:spPr>
        <a:xfrm>
          <a:off x="1079500" y="612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42753</xdr:rowOff>
    </xdr:from>
    <xdr:ext cx="469744" cy="259045"/>
    <xdr:sp macro="" textlink="">
      <xdr:nvSpPr>
        <xdr:cNvPr id="89" name="テキスト ボックス 88"/>
        <xdr:cNvSpPr txBox="1"/>
      </xdr:nvSpPr>
      <xdr:spPr>
        <a:xfrm>
          <a:off x="895428" y="621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116210</xdr:rowOff>
    </xdr:from>
    <xdr:to>
      <xdr:col>24</xdr:col>
      <xdr:colOff>62865</xdr:colOff>
      <xdr:row>58</xdr:row>
      <xdr:rowOff>157869</xdr:rowOff>
    </xdr:to>
    <xdr:cxnSp macro="">
      <xdr:nvCxnSpPr>
        <xdr:cNvPr id="113" name="直線コネクタ 112"/>
        <xdr:cNvCxnSpPr/>
      </xdr:nvCxnSpPr>
      <xdr:spPr>
        <a:xfrm flipV="1">
          <a:off x="4633595" y="8688710"/>
          <a:ext cx="1270" cy="1413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161696</xdr:rowOff>
    </xdr:from>
    <xdr:ext cx="534377" cy="259045"/>
    <xdr:sp macro="" textlink="">
      <xdr:nvSpPr>
        <xdr:cNvPr id="114" name="総務費最小値テキスト"/>
        <xdr:cNvSpPr txBox="1"/>
      </xdr:nvSpPr>
      <xdr:spPr>
        <a:xfrm>
          <a:off x="4686300" y="101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157869</xdr:rowOff>
    </xdr:from>
    <xdr:to>
      <xdr:col>24</xdr:col>
      <xdr:colOff>152400</xdr:colOff>
      <xdr:row>58</xdr:row>
      <xdr:rowOff>157869</xdr:rowOff>
    </xdr:to>
    <xdr:cxnSp macro="">
      <xdr:nvCxnSpPr>
        <xdr:cNvPr id="115" name="直線コネクタ 114"/>
        <xdr:cNvCxnSpPr/>
      </xdr:nvCxnSpPr>
      <xdr:spPr>
        <a:xfrm>
          <a:off x="4546600" y="1010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62887</xdr:rowOff>
    </xdr:from>
    <xdr:ext cx="690189" cy="259045"/>
    <xdr:sp macro="" textlink="">
      <xdr:nvSpPr>
        <xdr:cNvPr id="116" name="総務費最大値テキスト"/>
        <xdr:cNvSpPr txBox="1"/>
      </xdr:nvSpPr>
      <xdr:spPr>
        <a:xfrm>
          <a:off x="4686300" y="8463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116210</xdr:rowOff>
    </xdr:from>
    <xdr:to>
      <xdr:col>24</xdr:col>
      <xdr:colOff>152400</xdr:colOff>
      <xdr:row>50</xdr:row>
      <xdr:rowOff>116210</xdr:rowOff>
    </xdr:to>
    <xdr:cxnSp macro="">
      <xdr:nvCxnSpPr>
        <xdr:cNvPr id="117" name="直線コネクタ 116"/>
        <xdr:cNvCxnSpPr/>
      </xdr:nvCxnSpPr>
      <xdr:spPr>
        <a:xfrm>
          <a:off x="4546600" y="86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57686</xdr:rowOff>
    </xdr:from>
    <xdr:to>
      <xdr:col>24</xdr:col>
      <xdr:colOff>63500</xdr:colOff>
      <xdr:row>58</xdr:row>
      <xdr:rowOff>81979</xdr:rowOff>
    </xdr:to>
    <xdr:cxnSp macro="">
      <xdr:nvCxnSpPr>
        <xdr:cNvPr id="118" name="直線コネクタ 117"/>
        <xdr:cNvCxnSpPr/>
      </xdr:nvCxnSpPr>
      <xdr:spPr>
        <a:xfrm flipV="1">
          <a:off x="3797300" y="10001786"/>
          <a:ext cx="838200" cy="2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3560</xdr:rowOff>
    </xdr:from>
    <xdr:ext cx="599010" cy="259045"/>
    <xdr:sp macro="" textlink="">
      <xdr:nvSpPr>
        <xdr:cNvPr id="119" name="総務費平均値テキスト"/>
        <xdr:cNvSpPr txBox="1"/>
      </xdr:nvSpPr>
      <xdr:spPr>
        <a:xfrm>
          <a:off x="4686300" y="99476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25133</xdr:rowOff>
    </xdr:from>
    <xdr:to>
      <xdr:col>24</xdr:col>
      <xdr:colOff>114300</xdr:colOff>
      <xdr:row>58</xdr:row>
      <xdr:rowOff>126733</xdr:rowOff>
    </xdr:to>
    <xdr:sp macro="" textlink="">
      <xdr:nvSpPr>
        <xdr:cNvPr id="120" name="フローチャート: 判断 119"/>
        <xdr:cNvSpPr/>
      </xdr:nvSpPr>
      <xdr:spPr>
        <a:xfrm>
          <a:off x="4584700" y="996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81979</xdr:rowOff>
    </xdr:from>
    <xdr:to>
      <xdr:col>19</xdr:col>
      <xdr:colOff>177800</xdr:colOff>
      <xdr:row>58</xdr:row>
      <xdr:rowOff>120254</xdr:rowOff>
    </xdr:to>
    <xdr:cxnSp macro="">
      <xdr:nvCxnSpPr>
        <xdr:cNvPr id="121" name="直線コネクタ 120"/>
        <xdr:cNvCxnSpPr/>
      </xdr:nvCxnSpPr>
      <xdr:spPr>
        <a:xfrm flipV="1">
          <a:off x="2908300" y="10026079"/>
          <a:ext cx="889000" cy="3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53048</xdr:rowOff>
    </xdr:from>
    <xdr:to>
      <xdr:col>20</xdr:col>
      <xdr:colOff>38100</xdr:colOff>
      <xdr:row>58</xdr:row>
      <xdr:rowOff>154648</xdr:rowOff>
    </xdr:to>
    <xdr:sp macro="" textlink="">
      <xdr:nvSpPr>
        <xdr:cNvPr id="122" name="フローチャート: 判断 121"/>
        <xdr:cNvSpPr/>
      </xdr:nvSpPr>
      <xdr:spPr>
        <a:xfrm>
          <a:off x="3746500" y="999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145775</xdr:rowOff>
    </xdr:from>
    <xdr:ext cx="534377" cy="259045"/>
    <xdr:sp macro="" textlink="">
      <xdr:nvSpPr>
        <xdr:cNvPr id="123" name="テキスト ボックス 122"/>
        <xdr:cNvSpPr txBox="1"/>
      </xdr:nvSpPr>
      <xdr:spPr>
        <a:xfrm>
          <a:off x="3530111" y="1008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120254</xdr:rowOff>
    </xdr:from>
    <xdr:to>
      <xdr:col>15</xdr:col>
      <xdr:colOff>50800</xdr:colOff>
      <xdr:row>58</xdr:row>
      <xdr:rowOff>126103</xdr:rowOff>
    </xdr:to>
    <xdr:cxnSp macro="">
      <xdr:nvCxnSpPr>
        <xdr:cNvPr id="124" name="直線コネクタ 123"/>
        <xdr:cNvCxnSpPr/>
      </xdr:nvCxnSpPr>
      <xdr:spPr>
        <a:xfrm flipV="1">
          <a:off x="2019300" y="10064354"/>
          <a:ext cx="88900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53415</xdr:rowOff>
    </xdr:from>
    <xdr:to>
      <xdr:col>15</xdr:col>
      <xdr:colOff>101600</xdr:colOff>
      <xdr:row>58</xdr:row>
      <xdr:rowOff>155015</xdr:rowOff>
    </xdr:to>
    <xdr:sp macro="" textlink="">
      <xdr:nvSpPr>
        <xdr:cNvPr id="125" name="フローチャート: 判断 124"/>
        <xdr:cNvSpPr/>
      </xdr:nvSpPr>
      <xdr:spPr>
        <a:xfrm>
          <a:off x="2857500" y="99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xdr:rowOff>
    </xdr:from>
    <xdr:ext cx="534377" cy="259045"/>
    <xdr:sp macro="" textlink="">
      <xdr:nvSpPr>
        <xdr:cNvPr id="126" name="テキスト ボックス 125"/>
        <xdr:cNvSpPr txBox="1"/>
      </xdr:nvSpPr>
      <xdr:spPr>
        <a:xfrm>
          <a:off x="2641111" y="977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124640</xdr:rowOff>
    </xdr:from>
    <xdr:to>
      <xdr:col>10</xdr:col>
      <xdr:colOff>114300</xdr:colOff>
      <xdr:row>58</xdr:row>
      <xdr:rowOff>126103</xdr:rowOff>
    </xdr:to>
    <xdr:cxnSp macro="">
      <xdr:nvCxnSpPr>
        <xdr:cNvPr id="127" name="直線コネクタ 126"/>
        <xdr:cNvCxnSpPr/>
      </xdr:nvCxnSpPr>
      <xdr:spPr>
        <a:xfrm>
          <a:off x="1130300" y="10068740"/>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54090</xdr:rowOff>
    </xdr:from>
    <xdr:to>
      <xdr:col>10</xdr:col>
      <xdr:colOff>165100</xdr:colOff>
      <xdr:row>58</xdr:row>
      <xdr:rowOff>155690</xdr:rowOff>
    </xdr:to>
    <xdr:sp macro="" textlink="">
      <xdr:nvSpPr>
        <xdr:cNvPr id="128" name="フローチャート: 判断 127"/>
        <xdr:cNvSpPr/>
      </xdr:nvSpPr>
      <xdr:spPr>
        <a:xfrm>
          <a:off x="1968500" y="999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767</xdr:rowOff>
    </xdr:from>
    <xdr:ext cx="534377" cy="259045"/>
    <xdr:sp macro="" textlink="">
      <xdr:nvSpPr>
        <xdr:cNvPr id="129" name="テキスト ボックス 128"/>
        <xdr:cNvSpPr txBox="1"/>
      </xdr:nvSpPr>
      <xdr:spPr>
        <a:xfrm>
          <a:off x="1752111" y="977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54807</xdr:rowOff>
    </xdr:from>
    <xdr:to>
      <xdr:col>6</xdr:col>
      <xdr:colOff>38100</xdr:colOff>
      <xdr:row>58</xdr:row>
      <xdr:rowOff>156407</xdr:rowOff>
    </xdr:to>
    <xdr:sp macro="" textlink="">
      <xdr:nvSpPr>
        <xdr:cNvPr id="130" name="フローチャート: 判断 129"/>
        <xdr:cNvSpPr/>
      </xdr:nvSpPr>
      <xdr:spPr>
        <a:xfrm>
          <a:off x="1079500" y="999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1484</xdr:rowOff>
    </xdr:from>
    <xdr:ext cx="534377" cy="259045"/>
    <xdr:sp macro="" textlink="">
      <xdr:nvSpPr>
        <xdr:cNvPr id="131" name="テキスト ボックス 130"/>
        <xdr:cNvSpPr txBox="1"/>
      </xdr:nvSpPr>
      <xdr:spPr>
        <a:xfrm>
          <a:off x="863111" y="97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6886</xdr:rowOff>
    </xdr:from>
    <xdr:to>
      <xdr:col>24</xdr:col>
      <xdr:colOff>114300</xdr:colOff>
      <xdr:row>58</xdr:row>
      <xdr:rowOff>108486</xdr:rowOff>
    </xdr:to>
    <xdr:sp macro="" textlink="">
      <xdr:nvSpPr>
        <xdr:cNvPr id="137" name="楕円 136"/>
        <xdr:cNvSpPr/>
      </xdr:nvSpPr>
      <xdr:spPr>
        <a:xfrm>
          <a:off x="4584700" y="995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137713</xdr:rowOff>
    </xdr:from>
    <xdr:ext cx="599010" cy="259045"/>
    <xdr:sp macro="" textlink="">
      <xdr:nvSpPr>
        <xdr:cNvPr id="138" name="総務費該当値テキスト"/>
        <xdr:cNvSpPr txBox="1"/>
      </xdr:nvSpPr>
      <xdr:spPr>
        <a:xfrm>
          <a:off x="4686300" y="973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31179</xdr:rowOff>
    </xdr:from>
    <xdr:to>
      <xdr:col>20</xdr:col>
      <xdr:colOff>38100</xdr:colOff>
      <xdr:row>58</xdr:row>
      <xdr:rowOff>132779</xdr:rowOff>
    </xdr:to>
    <xdr:sp macro="" textlink="">
      <xdr:nvSpPr>
        <xdr:cNvPr id="139" name="楕円 138"/>
        <xdr:cNvSpPr/>
      </xdr:nvSpPr>
      <xdr:spPr>
        <a:xfrm>
          <a:off x="3746500" y="997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149306</xdr:rowOff>
    </xdr:from>
    <xdr:ext cx="599010" cy="259045"/>
    <xdr:sp macro="" textlink="">
      <xdr:nvSpPr>
        <xdr:cNvPr id="140" name="テキスト ボックス 139"/>
        <xdr:cNvSpPr txBox="1"/>
      </xdr:nvSpPr>
      <xdr:spPr>
        <a:xfrm>
          <a:off x="3497795" y="97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69454</xdr:rowOff>
    </xdr:from>
    <xdr:to>
      <xdr:col>15</xdr:col>
      <xdr:colOff>101600</xdr:colOff>
      <xdr:row>58</xdr:row>
      <xdr:rowOff>171054</xdr:rowOff>
    </xdr:to>
    <xdr:sp macro="" textlink="">
      <xdr:nvSpPr>
        <xdr:cNvPr id="141" name="楕円 140"/>
        <xdr:cNvSpPr/>
      </xdr:nvSpPr>
      <xdr:spPr>
        <a:xfrm>
          <a:off x="2857500" y="1001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162181</xdr:rowOff>
    </xdr:from>
    <xdr:ext cx="534377" cy="259045"/>
    <xdr:sp macro="" textlink="">
      <xdr:nvSpPr>
        <xdr:cNvPr id="142" name="テキスト ボックス 141"/>
        <xdr:cNvSpPr txBox="1"/>
      </xdr:nvSpPr>
      <xdr:spPr>
        <a:xfrm>
          <a:off x="2641111" y="1010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75303</xdr:rowOff>
    </xdr:from>
    <xdr:to>
      <xdr:col>10</xdr:col>
      <xdr:colOff>165100</xdr:colOff>
      <xdr:row>59</xdr:row>
      <xdr:rowOff>5453</xdr:rowOff>
    </xdr:to>
    <xdr:sp macro="" textlink="">
      <xdr:nvSpPr>
        <xdr:cNvPr id="143" name="楕円 142"/>
        <xdr:cNvSpPr/>
      </xdr:nvSpPr>
      <xdr:spPr>
        <a:xfrm>
          <a:off x="1968500" y="1001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168030</xdr:rowOff>
    </xdr:from>
    <xdr:ext cx="534377" cy="259045"/>
    <xdr:sp macro="" textlink="">
      <xdr:nvSpPr>
        <xdr:cNvPr id="144" name="テキスト ボックス 143"/>
        <xdr:cNvSpPr txBox="1"/>
      </xdr:nvSpPr>
      <xdr:spPr>
        <a:xfrm>
          <a:off x="1752111" y="1011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73840</xdr:rowOff>
    </xdr:from>
    <xdr:to>
      <xdr:col>6</xdr:col>
      <xdr:colOff>38100</xdr:colOff>
      <xdr:row>59</xdr:row>
      <xdr:rowOff>3990</xdr:rowOff>
    </xdr:to>
    <xdr:sp macro="" textlink="">
      <xdr:nvSpPr>
        <xdr:cNvPr id="145" name="楕円 144"/>
        <xdr:cNvSpPr/>
      </xdr:nvSpPr>
      <xdr:spPr>
        <a:xfrm>
          <a:off x="1079500" y="1001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166567</xdr:rowOff>
    </xdr:from>
    <xdr:ext cx="534377" cy="259045"/>
    <xdr:sp macro="" textlink="">
      <xdr:nvSpPr>
        <xdr:cNvPr id="146" name="テキスト ボックス 145"/>
        <xdr:cNvSpPr txBox="1"/>
      </xdr:nvSpPr>
      <xdr:spPr>
        <a:xfrm>
          <a:off x="863111" y="1011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15697</xdr:rowOff>
    </xdr:from>
    <xdr:to>
      <xdr:col>24</xdr:col>
      <xdr:colOff>62865</xdr:colOff>
      <xdr:row>79</xdr:row>
      <xdr:rowOff>106998</xdr:rowOff>
    </xdr:to>
    <xdr:cxnSp macro="">
      <xdr:nvCxnSpPr>
        <xdr:cNvPr id="171" name="直線コネクタ 170"/>
        <xdr:cNvCxnSpPr/>
      </xdr:nvCxnSpPr>
      <xdr:spPr>
        <a:xfrm flipV="1">
          <a:off x="4633595" y="12017197"/>
          <a:ext cx="1270" cy="163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110825</xdr:rowOff>
    </xdr:from>
    <xdr:ext cx="599010" cy="259045"/>
    <xdr:sp macro="" textlink="">
      <xdr:nvSpPr>
        <xdr:cNvPr id="172" name="民生費最小値テキスト"/>
        <xdr:cNvSpPr txBox="1"/>
      </xdr:nvSpPr>
      <xdr:spPr>
        <a:xfrm>
          <a:off x="4686300" y="1365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106998</xdr:rowOff>
    </xdr:from>
    <xdr:to>
      <xdr:col>24</xdr:col>
      <xdr:colOff>152400</xdr:colOff>
      <xdr:row>79</xdr:row>
      <xdr:rowOff>106998</xdr:rowOff>
    </xdr:to>
    <xdr:cxnSp macro="">
      <xdr:nvCxnSpPr>
        <xdr:cNvPr id="173" name="直線コネクタ 172"/>
        <xdr:cNvCxnSpPr/>
      </xdr:nvCxnSpPr>
      <xdr:spPr>
        <a:xfrm>
          <a:off x="4546600" y="1365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133824</xdr:rowOff>
    </xdr:from>
    <xdr:ext cx="599010" cy="259045"/>
    <xdr:sp macro="" textlink="">
      <xdr:nvSpPr>
        <xdr:cNvPr id="174" name="民生費最大値テキスト"/>
        <xdr:cNvSpPr txBox="1"/>
      </xdr:nvSpPr>
      <xdr:spPr>
        <a:xfrm>
          <a:off x="4686300" y="1179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15697</xdr:rowOff>
    </xdr:from>
    <xdr:to>
      <xdr:col>24</xdr:col>
      <xdr:colOff>152400</xdr:colOff>
      <xdr:row>70</xdr:row>
      <xdr:rowOff>15697</xdr:rowOff>
    </xdr:to>
    <xdr:cxnSp macro="">
      <xdr:nvCxnSpPr>
        <xdr:cNvPr id="175" name="直線コネクタ 174"/>
        <xdr:cNvCxnSpPr/>
      </xdr:nvCxnSpPr>
      <xdr:spPr>
        <a:xfrm>
          <a:off x="4546600" y="1201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127915</xdr:rowOff>
    </xdr:from>
    <xdr:to>
      <xdr:col>24</xdr:col>
      <xdr:colOff>63500</xdr:colOff>
      <xdr:row>72</xdr:row>
      <xdr:rowOff>139979</xdr:rowOff>
    </xdr:to>
    <xdr:cxnSp macro="">
      <xdr:nvCxnSpPr>
        <xdr:cNvPr id="176" name="直線コネクタ 175"/>
        <xdr:cNvCxnSpPr/>
      </xdr:nvCxnSpPr>
      <xdr:spPr>
        <a:xfrm flipV="1">
          <a:off x="3797300" y="12300865"/>
          <a:ext cx="838200" cy="18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148683</xdr:rowOff>
    </xdr:from>
    <xdr:ext cx="599010" cy="259045"/>
    <xdr:sp macro="" textlink="">
      <xdr:nvSpPr>
        <xdr:cNvPr id="177" name="民生費平均値テキスト"/>
        <xdr:cNvSpPr txBox="1"/>
      </xdr:nvSpPr>
      <xdr:spPr>
        <a:xfrm>
          <a:off x="4686300" y="12835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170256</xdr:rowOff>
    </xdr:from>
    <xdr:to>
      <xdr:col>24</xdr:col>
      <xdr:colOff>114300</xdr:colOff>
      <xdr:row>75</xdr:row>
      <xdr:rowOff>100406</xdr:rowOff>
    </xdr:to>
    <xdr:sp macro="" textlink="">
      <xdr:nvSpPr>
        <xdr:cNvPr id="178" name="フローチャート: 判断 177"/>
        <xdr:cNvSpPr/>
      </xdr:nvSpPr>
      <xdr:spPr>
        <a:xfrm>
          <a:off x="4584700" y="1285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50495</xdr:rowOff>
    </xdr:from>
    <xdr:to>
      <xdr:col>19</xdr:col>
      <xdr:colOff>177800</xdr:colOff>
      <xdr:row>72</xdr:row>
      <xdr:rowOff>139979</xdr:rowOff>
    </xdr:to>
    <xdr:cxnSp macro="">
      <xdr:nvCxnSpPr>
        <xdr:cNvPr id="179" name="直線コネクタ 178"/>
        <xdr:cNvCxnSpPr/>
      </xdr:nvCxnSpPr>
      <xdr:spPr>
        <a:xfrm>
          <a:off x="2908300" y="12394895"/>
          <a:ext cx="889000" cy="8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132105</xdr:rowOff>
    </xdr:from>
    <xdr:to>
      <xdr:col>20</xdr:col>
      <xdr:colOff>38100</xdr:colOff>
      <xdr:row>76</xdr:row>
      <xdr:rowOff>62255</xdr:rowOff>
    </xdr:to>
    <xdr:sp macro="" textlink="">
      <xdr:nvSpPr>
        <xdr:cNvPr id="180" name="フローチャート: 判断 179"/>
        <xdr:cNvSpPr/>
      </xdr:nvSpPr>
      <xdr:spPr>
        <a:xfrm>
          <a:off x="37465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53382</xdr:rowOff>
    </xdr:from>
    <xdr:ext cx="599010" cy="259045"/>
    <xdr:sp macro="" textlink="">
      <xdr:nvSpPr>
        <xdr:cNvPr id="181" name="テキスト ボックス 180"/>
        <xdr:cNvSpPr txBox="1"/>
      </xdr:nvSpPr>
      <xdr:spPr>
        <a:xfrm>
          <a:off x="3497795" y="1308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31038</xdr:rowOff>
    </xdr:from>
    <xdr:to>
      <xdr:col>15</xdr:col>
      <xdr:colOff>50800</xdr:colOff>
      <xdr:row>72</xdr:row>
      <xdr:rowOff>50495</xdr:rowOff>
    </xdr:to>
    <xdr:cxnSp macro="">
      <xdr:nvCxnSpPr>
        <xdr:cNvPr id="182" name="直線コネクタ 181"/>
        <xdr:cNvCxnSpPr/>
      </xdr:nvCxnSpPr>
      <xdr:spPr>
        <a:xfrm>
          <a:off x="2019300" y="12375438"/>
          <a:ext cx="889000" cy="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164236</xdr:rowOff>
    </xdr:from>
    <xdr:to>
      <xdr:col>15</xdr:col>
      <xdr:colOff>101600</xdr:colOff>
      <xdr:row>76</xdr:row>
      <xdr:rowOff>94386</xdr:rowOff>
    </xdr:to>
    <xdr:sp macro="" textlink="">
      <xdr:nvSpPr>
        <xdr:cNvPr id="183" name="フローチャート: 判断 182"/>
        <xdr:cNvSpPr/>
      </xdr:nvSpPr>
      <xdr:spPr>
        <a:xfrm>
          <a:off x="2857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85513</xdr:rowOff>
    </xdr:from>
    <xdr:ext cx="599010" cy="259045"/>
    <xdr:sp macro="" textlink="">
      <xdr:nvSpPr>
        <xdr:cNvPr id="184" name="テキスト ボックス 183"/>
        <xdr:cNvSpPr txBox="1"/>
      </xdr:nvSpPr>
      <xdr:spPr>
        <a:xfrm>
          <a:off x="2608795" y="1311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31038</xdr:rowOff>
    </xdr:from>
    <xdr:to>
      <xdr:col>10</xdr:col>
      <xdr:colOff>114300</xdr:colOff>
      <xdr:row>73</xdr:row>
      <xdr:rowOff>85763</xdr:rowOff>
    </xdr:to>
    <xdr:cxnSp macro="">
      <xdr:nvCxnSpPr>
        <xdr:cNvPr id="185" name="直線コネクタ 184"/>
        <xdr:cNvCxnSpPr/>
      </xdr:nvCxnSpPr>
      <xdr:spPr>
        <a:xfrm flipV="1">
          <a:off x="1130300" y="12375438"/>
          <a:ext cx="889000" cy="2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166066</xdr:rowOff>
    </xdr:from>
    <xdr:to>
      <xdr:col>10</xdr:col>
      <xdr:colOff>165100</xdr:colOff>
      <xdr:row>76</xdr:row>
      <xdr:rowOff>96216</xdr:rowOff>
    </xdr:to>
    <xdr:sp macro="" textlink="">
      <xdr:nvSpPr>
        <xdr:cNvPr id="186" name="フローチャート: 判断 185"/>
        <xdr:cNvSpPr/>
      </xdr:nvSpPr>
      <xdr:spPr>
        <a:xfrm>
          <a:off x="1968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87343</xdr:rowOff>
    </xdr:from>
    <xdr:ext cx="599010" cy="259045"/>
    <xdr:sp macro="" textlink="">
      <xdr:nvSpPr>
        <xdr:cNvPr id="187" name="テキスト ボックス 186"/>
        <xdr:cNvSpPr txBox="1"/>
      </xdr:nvSpPr>
      <xdr:spPr>
        <a:xfrm>
          <a:off x="1719795" y="131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35483</xdr:rowOff>
    </xdr:from>
    <xdr:to>
      <xdr:col>6</xdr:col>
      <xdr:colOff>38100</xdr:colOff>
      <xdr:row>76</xdr:row>
      <xdr:rowOff>137083</xdr:rowOff>
    </xdr:to>
    <xdr:sp macro="" textlink="">
      <xdr:nvSpPr>
        <xdr:cNvPr id="188" name="フローチャート: 判断 187"/>
        <xdr:cNvSpPr/>
      </xdr:nvSpPr>
      <xdr:spPr>
        <a:xfrm>
          <a:off x="1079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128210</xdr:rowOff>
    </xdr:from>
    <xdr:ext cx="599010" cy="259045"/>
    <xdr:sp macro="" textlink="">
      <xdr:nvSpPr>
        <xdr:cNvPr id="189" name="テキスト ボックス 188"/>
        <xdr:cNvSpPr txBox="1"/>
      </xdr:nvSpPr>
      <xdr:spPr>
        <a:xfrm>
          <a:off x="830795" y="13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77115</xdr:rowOff>
    </xdr:from>
    <xdr:to>
      <xdr:col>24</xdr:col>
      <xdr:colOff>114300</xdr:colOff>
      <xdr:row>72</xdr:row>
      <xdr:rowOff>7265</xdr:rowOff>
    </xdr:to>
    <xdr:sp macro="" textlink="">
      <xdr:nvSpPr>
        <xdr:cNvPr id="195" name="楕円 194"/>
        <xdr:cNvSpPr/>
      </xdr:nvSpPr>
      <xdr:spPr>
        <a:xfrm>
          <a:off x="4584700" y="1225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99992</xdr:rowOff>
    </xdr:from>
    <xdr:ext cx="599010" cy="259045"/>
    <xdr:sp macro="" textlink="">
      <xdr:nvSpPr>
        <xdr:cNvPr id="196" name="民生費該当値テキスト"/>
        <xdr:cNvSpPr txBox="1"/>
      </xdr:nvSpPr>
      <xdr:spPr>
        <a:xfrm>
          <a:off x="4686300" y="1210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89179</xdr:rowOff>
    </xdr:from>
    <xdr:to>
      <xdr:col>20</xdr:col>
      <xdr:colOff>38100</xdr:colOff>
      <xdr:row>73</xdr:row>
      <xdr:rowOff>19329</xdr:rowOff>
    </xdr:to>
    <xdr:sp macro="" textlink="">
      <xdr:nvSpPr>
        <xdr:cNvPr id="197" name="楕円 196"/>
        <xdr:cNvSpPr/>
      </xdr:nvSpPr>
      <xdr:spPr>
        <a:xfrm>
          <a:off x="3746500" y="1243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35856</xdr:rowOff>
    </xdr:from>
    <xdr:ext cx="599010" cy="259045"/>
    <xdr:sp macro="" textlink="">
      <xdr:nvSpPr>
        <xdr:cNvPr id="198" name="テキスト ボックス 197"/>
        <xdr:cNvSpPr txBox="1"/>
      </xdr:nvSpPr>
      <xdr:spPr>
        <a:xfrm>
          <a:off x="3497795" y="1220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171145</xdr:rowOff>
    </xdr:from>
    <xdr:to>
      <xdr:col>15</xdr:col>
      <xdr:colOff>101600</xdr:colOff>
      <xdr:row>72</xdr:row>
      <xdr:rowOff>101295</xdr:rowOff>
    </xdr:to>
    <xdr:sp macro="" textlink="">
      <xdr:nvSpPr>
        <xdr:cNvPr id="199" name="楕円 198"/>
        <xdr:cNvSpPr/>
      </xdr:nvSpPr>
      <xdr:spPr>
        <a:xfrm>
          <a:off x="2857500" y="1234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117822</xdr:rowOff>
    </xdr:from>
    <xdr:ext cx="599010" cy="259045"/>
    <xdr:sp macro="" textlink="">
      <xdr:nvSpPr>
        <xdr:cNvPr id="200" name="テキスト ボックス 199"/>
        <xdr:cNvSpPr txBox="1"/>
      </xdr:nvSpPr>
      <xdr:spPr>
        <a:xfrm>
          <a:off x="2608795" y="12119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151688</xdr:rowOff>
    </xdr:from>
    <xdr:to>
      <xdr:col>10</xdr:col>
      <xdr:colOff>165100</xdr:colOff>
      <xdr:row>72</xdr:row>
      <xdr:rowOff>81838</xdr:rowOff>
    </xdr:to>
    <xdr:sp macro="" textlink="">
      <xdr:nvSpPr>
        <xdr:cNvPr id="201" name="楕円 200"/>
        <xdr:cNvSpPr/>
      </xdr:nvSpPr>
      <xdr:spPr>
        <a:xfrm>
          <a:off x="1968500" y="1232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98365</xdr:rowOff>
    </xdr:from>
    <xdr:ext cx="599010" cy="259045"/>
    <xdr:sp macro="" textlink="">
      <xdr:nvSpPr>
        <xdr:cNvPr id="202" name="テキスト ボックス 201"/>
        <xdr:cNvSpPr txBox="1"/>
      </xdr:nvSpPr>
      <xdr:spPr>
        <a:xfrm>
          <a:off x="1719795" y="1209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34963</xdr:rowOff>
    </xdr:from>
    <xdr:to>
      <xdr:col>6</xdr:col>
      <xdr:colOff>38100</xdr:colOff>
      <xdr:row>73</xdr:row>
      <xdr:rowOff>136563</xdr:rowOff>
    </xdr:to>
    <xdr:sp macro="" textlink="">
      <xdr:nvSpPr>
        <xdr:cNvPr id="203" name="楕円 202"/>
        <xdr:cNvSpPr/>
      </xdr:nvSpPr>
      <xdr:spPr>
        <a:xfrm>
          <a:off x="1079500" y="125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153090</xdr:rowOff>
    </xdr:from>
    <xdr:ext cx="599010" cy="259045"/>
    <xdr:sp macro="" textlink="">
      <xdr:nvSpPr>
        <xdr:cNvPr id="204" name="テキスト ボックス 203"/>
        <xdr:cNvSpPr txBox="1"/>
      </xdr:nvSpPr>
      <xdr:spPr>
        <a:xfrm>
          <a:off x="830795" y="12326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65405</xdr:rowOff>
    </xdr:from>
    <xdr:to>
      <xdr:col>24</xdr:col>
      <xdr:colOff>62865</xdr:colOff>
      <xdr:row>98</xdr:row>
      <xdr:rowOff>114021</xdr:rowOff>
    </xdr:to>
    <xdr:cxnSp macro="">
      <xdr:nvCxnSpPr>
        <xdr:cNvPr id="229" name="直線コネクタ 228"/>
        <xdr:cNvCxnSpPr/>
      </xdr:nvCxnSpPr>
      <xdr:spPr>
        <a:xfrm flipV="1">
          <a:off x="4633595" y="15667355"/>
          <a:ext cx="1270" cy="1248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117848</xdr:rowOff>
    </xdr:from>
    <xdr:ext cx="534377" cy="259045"/>
    <xdr:sp macro="" textlink="">
      <xdr:nvSpPr>
        <xdr:cNvPr id="230" name="衛生費最小値テキスト"/>
        <xdr:cNvSpPr txBox="1"/>
      </xdr:nvSpPr>
      <xdr:spPr>
        <a:xfrm>
          <a:off x="4686300" y="169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114021</xdr:rowOff>
    </xdr:from>
    <xdr:to>
      <xdr:col>24</xdr:col>
      <xdr:colOff>152400</xdr:colOff>
      <xdr:row>98</xdr:row>
      <xdr:rowOff>114021</xdr:rowOff>
    </xdr:to>
    <xdr:cxnSp macro="">
      <xdr:nvCxnSpPr>
        <xdr:cNvPr id="231" name="直線コネクタ 230"/>
        <xdr:cNvCxnSpPr/>
      </xdr:nvCxnSpPr>
      <xdr:spPr>
        <a:xfrm>
          <a:off x="4546600" y="16916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12082</xdr:rowOff>
    </xdr:from>
    <xdr:ext cx="534377" cy="259045"/>
    <xdr:sp macro="" textlink="">
      <xdr:nvSpPr>
        <xdr:cNvPr id="232" name="衛生費最大値テキスト"/>
        <xdr:cNvSpPr txBox="1"/>
      </xdr:nvSpPr>
      <xdr:spPr>
        <a:xfrm>
          <a:off x="4686300" y="154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90,900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65405</xdr:rowOff>
    </xdr:from>
    <xdr:to>
      <xdr:col>24</xdr:col>
      <xdr:colOff>152400</xdr:colOff>
      <xdr:row>91</xdr:row>
      <xdr:rowOff>65405</xdr:rowOff>
    </xdr:to>
    <xdr:cxnSp macro="">
      <xdr:nvCxnSpPr>
        <xdr:cNvPr id="233" name="直線コネクタ 232"/>
        <xdr:cNvCxnSpPr/>
      </xdr:nvCxnSpPr>
      <xdr:spPr>
        <a:xfrm>
          <a:off x="4546600" y="156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15494</xdr:rowOff>
    </xdr:from>
    <xdr:to>
      <xdr:col>24</xdr:col>
      <xdr:colOff>63500</xdr:colOff>
      <xdr:row>98</xdr:row>
      <xdr:rowOff>46870</xdr:rowOff>
    </xdr:to>
    <xdr:cxnSp macro="">
      <xdr:nvCxnSpPr>
        <xdr:cNvPr id="234" name="直線コネクタ 233"/>
        <xdr:cNvCxnSpPr/>
      </xdr:nvCxnSpPr>
      <xdr:spPr>
        <a:xfrm flipV="1">
          <a:off x="3797300" y="16817594"/>
          <a:ext cx="838200" cy="3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124293</xdr:rowOff>
    </xdr:from>
    <xdr:ext cx="534377" cy="259045"/>
    <xdr:sp macro="" textlink="">
      <xdr:nvSpPr>
        <xdr:cNvPr id="235" name="衛生費平均値テキスト"/>
        <xdr:cNvSpPr txBox="1"/>
      </xdr:nvSpPr>
      <xdr:spPr>
        <a:xfrm>
          <a:off x="4686300" y="16240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101416</xdr:rowOff>
    </xdr:from>
    <xdr:to>
      <xdr:col>24</xdr:col>
      <xdr:colOff>114300</xdr:colOff>
      <xdr:row>96</xdr:row>
      <xdr:rowOff>31566</xdr:rowOff>
    </xdr:to>
    <xdr:sp macro="" textlink="">
      <xdr:nvSpPr>
        <xdr:cNvPr id="236" name="フローチャート: 判断 235"/>
        <xdr:cNvSpPr/>
      </xdr:nvSpPr>
      <xdr:spPr>
        <a:xfrm>
          <a:off x="45847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23761</xdr:rowOff>
    </xdr:from>
    <xdr:to>
      <xdr:col>19</xdr:col>
      <xdr:colOff>177800</xdr:colOff>
      <xdr:row>98</xdr:row>
      <xdr:rowOff>46870</xdr:rowOff>
    </xdr:to>
    <xdr:cxnSp macro="">
      <xdr:nvCxnSpPr>
        <xdr:cNvPr id="237" name="直線コネクタ 236"/>
        <xdr:cNvCxnSpPr/>
      </xdr:nvCxnSpPr>
      <xdr:spPr>
        <a:xfrm>
          <a:off x="2908300" y="16825861"/>
          <a:ext cx="889000" cy="2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148813</xdr:rowOff>
    </xdr:from>
    <xdr:to>
      <xdr:col>20</xdr:col>
      <xdr:colOff>38100</xdr:colOff>
      <xdr:row>96</xdr:row>
      <xdr:rowOff>78963</xdr:rowOff>
    </xdr:to>
    <xdr:sp macro="" textlink="">
      <xdr:nvSpPr>
        <xdr:cNvPr id="238" name="フローチャート: 判断 237"/>
        <xdr:cNvSpPr/>
      </xdr:nvSpPr>
      <xdr:spPr>
        <a:xfrm>
          <a:off x="3746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95490</xdr:rowOff>
    </xdr:from>
    <xdr:ext cx="534377" cy="259045"/>
    <xdr:sp macro="" textlink="">
      <xdr:nvSpPr>
        <xdr:cNvPr id="239" name="テキスト ボックス 238"/>
        <xdr:cNvSpPr txBox="1"/>
      </xdr:nvSpPr>
      <xdr:spPr>
        <a:xfrm>
          <a:off x="3530111" y="1621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16580</xdr:rowOff>
    </xdr:from>
    <xdr:to>
      <xdr:col>15</xdr:col>
      <xdr:colOff>50800</xdr:colOff>
      <xdr:row>98</xdr:row>
      <xdr:rowOff>23761</xdr:rowOff>
    </xdr:to>
    <xdr:cxnSp macro="">
      <xdr:nvCxnSpPr>
        <xdr:cNvPr id="240" name="直線コネクタ 239"/>
        <xdr:cNvCxnSpPr/>
      </xdr:nvCxnSpPr>
      <xdr:spPr>
        <a:xfrm>
          <a:off x="2019300" y="16818680"/>
          <a:ext cx="889000" cy="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42838</xdr:rowOff>
    </xdr:from>
    <xdr:to>
      <xdr:col>15</xdr:col>
      <xdr:colOff>101600</xdr:colOff>
      <xdr:row>96</xdr:row>
      <xdr:rowOff>144438</xdr:rowOff>
    </xdr:to>
    <xdr:sp macro="" textlink="">
      <xdr:nvSpPr>
        <xdr:cNvPr id="241" name="フローチャート: 判断 240"/>
        <xdr:cNvSpPr/>
      </xdr:nvSpPr>
      <xdr:spPr>
        <a:xfrm>
          <a:off x="2857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160965</xdr:rowOff>
    </xdr:from>
    <xdr:ext cx="534377" cy="259045"/>
    <xdr:sp macro="" textlink="">
      <xdr:nvSpPr>
        <xdr:cNvPr id="242" name="テキスト ボックス 241"/>
        <xdr:cNvSpPr txBox="1"/>
      </xdr:nvSpPr>
      <xdr:spPr>
        <a:xfrm>
          <a:off x="2641111" y="162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106020</xdr:rowOff>
    </xdr:from>
    <xdr:to>
      <xdr:col>10</xdr:col>
      <xdr:colOff>114300</xdr:colOff>
      <xdr:row>98</xdr:row>
      <xdr:rowOff>16580</xdr:rowOff>
    </xdr:to>
    <xdr:cxnSp macro="">
      <xdr:nvCxnSpPr>
        <xdr:cNvPr id="243" name="直線コネクタ 242"/>
        <xdr:cNvCxnSpPr/>
      </xdr:nvCxnSpPr>
      <xdr:spPr>
        <a:xfrm>
          <a:off x="1130300" y="16565220"/>
          <a:ext cx="889000" cy="25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156584</xdr:rowOff>
    </xdr:from>
    <xdr:to>
      <xdr:col>10</xdr:col>
      <xdr:colOff>165100</xdr:colOff>
      <xdr:row>96</xdr:row>
      <xdr:rowOff>86734</xdr:rowOff>
    </xdr:to>
    <xdr:sp macro="" textlink="">
      <xdr:nvSpPr>
        <xdr:cNvPr id="244" name="フローチャート: 判断 243"/>
        <xdr:cNvSpPr/>
      </xdr:nvSpPr>
      <xdr:spPr>
        <a:xfrm>
          <a:off x="1968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103261</xdr:rowOff>
    </xdr:from>
    <xdr:ext cx="534377" cy="259045"/>
    <xdr:sp macro="" textlink="">
      <xdr:nvSpPr>
        <xdr:cNvPr id="245" name="テキスト ボックス 244"/>
        <xdr:cNvSpPr txBox="1"/>
      </xdr:nvSpPr>
      <xdr:spPr>
        <a:xfrm>
          <a:off x="1752111" y="1621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127419</xdr:rowOff>
    </xdr:from>
    <xdr:to>
      <xdr:col>6</xdr:col>
      <xdr:colOff>38100</xdr:colOff>
      <xdr:row>96</xdr:row>
      <xdr:rowOff>57569</xdr:rowOff>
    </xdr:to>
    <xdr:sp macro="" textlink="">
      <xdr:nvSpPr>
        <xdr:cNvPr id="246" name="フローチャート: 判断 245"/>
        <xdr:cNvSpPr/>
      </xdr:nvSpPr>
      <xdr:spPr>
        <a:xfrm>
          <a:off x="1079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74096</xdr:rowOff>
    </xdr:from>
    <xdr:ext cx="534377" cy="259045"/>
    <xdr:sp macro="" textlink="">
      <xdr:nvSpPr>
        <xdr:cNvPr id="247" name="テキスト ボックス 246"/>
        <xdr:cNvSpPr txBox="1"/>
      </xdr:nvSpPr>
      <xdr:spPr>
        <a:xfrm>
          <a:off x="863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136144</xdr:rowOff>
    </xdr:from>
    <xdr:to>
      <xdr:col>24</xdr:col>
      <xdr:colOff>114300</xdr:colOff>
      <xdr:row>98</xdr:row>
      <xdr:rowOff>66294</xdr:rowOff>
    </xdr:to>
    <xdr:sp macro="" textlink="">
      <xdr:nvSpPr>
        <xdr:cNvPr id="253" name="楕円 252"/>
        <xdr:cNvSpPr/>
      </xdr:nvSpPr>
      <xdr:spPr>
        <a:xfrm>
          <a:off x="4584700" y="1676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51071</xdr:rowOff>
    </xdr:from>
    <xdr:ext cx="534377" cy="259045"/>
    <xdr:sp macro="" textlink="">
      <xdr:nvSpPr>
        <xdr:cNvPr id="254" name="衛生費該当値テキスト"/>
        <xdr:cNvSpPr txBox="1"/>
      </xdr:nvSpPr>
      <xdr:spPr>
        <a:xfrm>
          <a:off x="4686300" y="1668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167520</xdr:rowOff>
    </xdr:from>
    <xdr:to>
      <xdr:col>20</xdr:col>
      <xdr:colOff>38100</xdr:colOff>
      <xdr:row>98</xdr:row>
      <xdr:rowOff>97670</xdr:rowOff>
    </xdr:to>
    <xdr:sp macro="" textlink="">
      <xdr:nvSpPr>
        <xdr:cNvPr id="255" name="楕円 254"/>
        <xdr:cNvSpPr/>
      </xdr:nvSpPr>
      <xdr:spPr>
        <a:xfrm>
          <a:off x="3746500" y="167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88797</xdr:rowOff>
    </xdr:from>
    <xdr:ext cx="534377" cy="259045"/>
    <xdr:sp macro="" textlink="">
      <xdr:nvSpPr>
        <xdr:cNvPr id="256" name="テキスト ボックス 255"/>
        <xdr:cNvSpPr txBox="1"/>
      </xdr:nvSpPr>
      <xdr:spPr>
        <a:xfrm>
          <a:off x="3530111" y="1689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144411</xdr:rowOff>
    </xdr:from>
    <xdr:to>
      <xdr:col>15</xdr:col>
      <xdr:colOff>101600</xdr:colOff>
      <xdr:row>98</xdr:row>
      <xdr:rowOff>74561</xdr:rowOff>
    </xdr:to>
    <xdr:sp macro="" textlink="">
      <xdr:nvSpPr>
        <xdr:cNvPr id="257" name="楕円 256"/>
        <xdr:cNvSpPr/>
      </xdr:nvSpPr>
      <xdr:spPr>
        <a:xfrm>
          <a:off x="2857500" y="1677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65688</xdr:rowOff>
    </xdr:from>
    <xdr:ext cx="534377" cy="259045"/>
    <xdr:sp macro="" textlink="">
      <xdr:nvSpPr>
        <xdr:cNvPr id="258" name="テキスト ボックス 257"/>
        <xdr:cNvSpPr txBox="1"/>
      </xdr:nvSpPr>
      <xdr:spPr>
        <a:xfrm>
          <a:off x="2641111" y="168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137230</xdr:rowOff>
    </xdr:from>
    <xdr:to>
      <xdr:col>10</xdr:col>
      <xdr:colOff>165100</xdr:colOff>
      <xdr:row>98</xdr:row>
      <xdr:rowOff>67380</xdr:rowOff>
    </xdr:to>
    <xdr:sp macro="" textlink="">
      <xdr:nvSpPr>
        <xdr:cNvPr id="259" name="楕円 258"/>
        <xdr:cNvSpPr/>
      </xdr:nvSpPr>
      <xdr:spPr>
        <a:xfrm>
          <a:off x="1968500" y="1676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58507</xdr:rowOff>
    </xdr:from>
    <xdr:ext cx="534377" cy="259045"/>
    <xdr:sp macro="" textlink="">
      <xdr:nvSpPr>
        <xdr:cNvPr id="260" name="テキスト ボックス 259"/>
        <xdr:cNvSpPr txBox="1"/>
      </xdr:nvSpPr>
      <xdr:spPr>
        <a:xfrm>
          <a:off x="1752111" y="1686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55220</xdr:rowOff>
    </xdr:from>
    <xdr:to>
      <xdr:col>6</xdr:col>
      <xdr:colOff>38100</xdr:colOff>
      <xdr:row>96</xdr:row>
      <xdr:rowOff>156820</xdr:rowOff>
    </xdr:to>
    <xdr:sp macro="" textlink="">
      <xdr:nvSpPr>
        <xdr:cNvPr id="261" name="楕円 260"/>
        <xdr:cNvSpPr/>
      </xdr:nvSpPr>
      <xdr:spPr>
        <a:xfrm>
          <a:off x="1079500" y="165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147947</xdr:rowOff>
    </xdr:from>
    <xdr:ext cx="534377" cy="259045"/>
    <xdr:sp macro="" textlink="">
      <xdr:nvSpPr>
        <xdr:cNvPr id="262" name="テキスト ボックス 261"/>
        <xdr:cNvSpPr txBox="1"/>
      </xdr:nvSpPr>
      <xdr:spPr>
        <a:xfrm>
          <a:off x="863111" y="1660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129250</xdr:rowOff>
    </xdr:from>
    <xdr:to>
      <xdr:col>54</xdr:col>
      <xdr:colOff>189865</xdr:colOff>
      <xdr:row>39</xdr:row>
      <xdr:rowOff>98878</xdr:rowOff>
    </xdr:to>
    <xdr:cxnSp macro="">
      <xdr:nvCxnSpPr>
        <xdr:cNvPr id="288" name="直線コネクタ 287"/>
        <xdr:cNvCxnSpPr/>
      </xdr:nvCxnSpPr>
      <xdr:spPr>
        <a:xfrm flipV="1">
          <a:off x="10475595" y="5272750"/>
          <a:ext cx="1270" cy="151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75927</xdr:rowOff>
    </xdr:from>
    <xdr:ext cx="469744" cy="259045"/>
    <xdr:sp macro="" textlink="">
      <xdr:nvSpPr>
        <xdr:cNvPr id="291" name="労働費最大値テキスト"/>
        <xdr:cNvSpPr txBox="1"/>
      </xdr:nvSpPr>
      <xdr:spPr>
        <a:xfrm>
          <a:off x="10528300" y="50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129250</xdr:rowOff>
    </xdr:from>
    <xdr:to>
      <xdr:col>55</xdr:col>
      <xdr:colOff>88900</xdr:colOff>
      <xdr:row>30</xdr:row>
      <xdr:rowOff>129250</xdr:rowOff>
    </xdr:to>
    <xdr:cxnSp macro="">
      <xdr:nvCxnSpPr>
        <xdr:cNvPr id="292" name="直線コネクタ 291"/>
        <xdr:cNvCxnSpPr/>
      </xdr:nvCxnSpPr>
      <xdr:spPr>
        <a:xfrm>
          <a:off x="10388600" y="527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3" name="直線コネクタ 292"/>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95775</xdr:rowOff>
    </xdr:from>
    <xdr:ext cx="378565" cy="259045"/>
    <xdr:sp macro="" textlink="">
      <xdr:nvSpPr>
        <xdr:cNvPr id="294" name="労働費平均値テキスト"/>
        <xdr:cNvSpPr txBox="1"/>
      </xdr:nvSpPr>
      <xdr:spPr>
        <a:xfrm>
          <a:off x="10528300" y="64394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72898</xdr:rowOff>
    </xdr:from>
    <xdr:to>
      <xdr:col>55</xdr:col>
      <xdr:colOff>50800</xdr:colOff>
      <xdr:row>39</xdr:row>
      <xdr:rowOff>3048</xdr:rowOff>
    </xdr:to>
    <xdr:sp macro="" textlink="">
      <xdr:nvSpPr>
        <xdr:cNvPr id="295" name="フローチャート: 判断 294"/>
        <xdr:cNvSpPr/>
      </xdr:nvSpPr>
      <xdr:spPr>
        <a:xfrm>
          <a:off x="104267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6" name="直線コネクタ 295"/>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69469</xdr:rowOff>
    </xdr:from>
    <xdr:to>
      <xdr:col>50</xdr:col>
      <xdr:colOff>165100</xdr:colOff>
      <xdr:row>38</xdr:row>
      <xdr:rowOff>171069</xdr:rowOff>
    </xdr:to>
    <xdr:sp macro="" textlink="">
      <xdr:nvSpPr>
        <xdr:cNvPr id="297" name="フローチャート: 判断 296"/>
        <xdr:cNvSpPr/>
      </xdr:nvSpPr>
      <xdr:spPr>
        <a:xfrm>
          <a:off x="9588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16146</xdr:rowOff>
    </xdr:from>
    <xdr:ext cx="378565" cy="259045"/>
    <xdr:sp macro="" textlink="">
      <xdr:nvSpPr>
        <xdr:cNvPr id="298" name="テキスト ボックス 297"/>
        <xdr:cNvSpPr txBox="1"/>
      </xdr:nvSpPr>
      <xdr:spPr>
        <a:xfrm>
          <a:off x="9450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9" name="直線コネクタ 298"/>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61141</xdr:rowOff>
    </xdr:from>
    <xdr:to>
      <xdr:col>46</xdr:col>
      <xdr:colOff>38100</xdr:colOff>
      <xdr:row>38</xdr:row>
      <xdr:rowOff>162741</xdr:rowOff>
    </xdr:to>
    <xdr:sp macro="" textlink="">
      <xdr:nvSpPr>
        <xdr:cNvPr id="300" name="フローチャート: 判断 299"/>
        <xdr:cNvSpPr/>
      </xdr:nvSpPr>
      <xdr:spPr>
        <a:xfrm>
          <a:off x="8699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7819</xdr:rowOff>
    </xdr:from>
    <xdr:ext cx="378565" cy="259045"/>
    <xdr:sp macro="" textlink="">
      <xdr:nvSpPr>
        <xdr:cNvPr id="301" name="テキスト ボックス 300"/>
        <xdr:cNvSpPr txBox="1"/>
      </xdr:nvSpPr>
      <xdr:spPr>
        <a:xfrm>
          <a:off x="8561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2" name="直線コネクタ 301"/>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80573</xdr:rowOff>
    </xdr:from>
    <xdr:to>
      <xdr:col>41</xdr:col>
      <xdr:colOff>101600</xdr:colOff>
      <xdr:row>39</xdr:row>
      <xdr:rowOff>10723</xdr:rowOff>
    </xdr:to>
    <xdr:sp macro="" textlink="">
      <xdr:nvSpPr>
        <xdr:cNvPr id="303" name="フローチャート: 判断 302"/>
        <xdr:cNvSpPr/>
      </xdr:nvSpPr>
      <xdr:spPr>
        <a:xfrm>
          <a:off x="7810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27250</xdr:rowOff>
    </xdr:from>
    <xdr:ext cx="378565" cy="259045"/>
    <xdr:sp macro="" textlink="">
      <xdr:nvSpPr>
        <xdr:cNvPr id="304" name="テキスト ボックス 303"/>
        <xdr:cNvSpPr txBox="1"/>
      </xdr:nvSpPr>
      <xdr:spPr>
        <a:xfrm>
          <a:off x="7672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16074</xdr:rowOff>
    </xdr:from>
    <xdr:to>
      <xdr:col>36</xdr:col>
      <xdr:colOff>165100</xdr:colOff>
      <xdr:row>38</xdr:row>
      <xdr:rowOff>117674</xdr:rowOff>
    </xdr:to>
    <xdr:sp macro="" textlink="">
      <xdr:nvSpPr>
        <xdr:cNvPr id="305" name="フローチャート: 判断 304"/>
        <xdr:cNvSpPr/>
      </xdr:nvSpPr>
      <xdr:spPr>
        <a:xfrm>
          <a:off x="6921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134202</xdr:rowOff>
    </xdr:from>
    <xdr:ext cx="469744" cy="259045"/>
    <xdr:sp macro="" textlink="">
      <xdr:nvSpPr>
        <xdr:cNvPr id="306" name="テキスト ボックス 305"/>
        <xdr:cNvSpPr txBox="1"/>
      </xdr:nvSpPr>
      <xdr:spPr>
        <a:xfrm>
          <a:off x="6737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2" name="楕円 311"/>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3"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4" name="楕円 313"/>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5" name="テキスト ボックス 314"/>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6" name="楕円 315"/>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7" name="テキスト ボックス 316"/>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8" name="楕円 317"/>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9" name="テキスト ボックス 318"/>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0" name="楕円 319"/>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1" name="テキスト ボックス 320"/>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41249</xdr:rowOff>
    </xdr:from>
    <xdr:to>
      <xdr:col>54</xdr:col>
      <xdr:colOff>189865</xdr:colOff>
      <xdr:row>58</xdr:row>
      <xdr:rowOff>145666</xdr:rowOff>
    </xdr:to>
    <xdr:cxnSp macro="">
      <xdr:nvCxnSpPr>
        <xdr:cNvPr id="347" name="直線コネクタ 346"/>
        <xdr:cNvCxnSpPr/>
      </xdr:nvCxnSpPr>
      <xdr:spPr>
        <a:xfrm flipV="1">
          <a:off x="10475595" y="8785199"/>
          <a:ext cx="1270" cy="130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149493</xdr:rowOff>
    </xdr:from>
    <xdr:ext cx="534377" cy="259045"/>
    <xdr:sp macro="" textlink="">
      <xdr:nvSpPr>
        <xdr:cNvPr id="348" name="農林水産業費最小値テキスト"/>
        <xdr:cNvSpPr txBox="1"/>
      </xdr:nvSpPr>
      <xdr:spPr>
        <a:xfrm>
          <a:off x="10528300" y="1009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145666</xdr:rowOff>
    </xdr:from>
    <xdr:to>
      <xdr:col>55</xdr:col>
      <xdr:colOff>88900</xdr:colOff>
      <xdr:row>58</xdr:row>
      <xdr:rowOff>145666</xdr:rowOff>
    </xdr:to>
    <xdr:cxnSp macro="">
      <xdr:nvCxnSpPr>
        <xdr:cNvPr id="349" name="直線コネクタ 348"/>
        <xdr:cNvCxnSpPr/>
      </xdr:nvCxnSpPr>
      <xdr:spPr>
        <a:xfrm>
          <a:off x="10388600" y="100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159376</xdr:rowOff>
    </xdr:from>
    <xdr:ext cx="599010" cy="259045"/>
    <xdr:sp macro="" textlink="">
      <xdr:nvSpPr>
        <xdr:cNvPr id="350" name="農林水産業費最大値テキスト"/>
        <xdr:cNvSpPr txBox="1"/>
      </xdr:nvSpPr>
      <xdr:spPr>
        <a:xfrm>
          <a:off x="10528300" y="856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41249</xdr:rowOff>
    </xdr:from>
    <xdr:to>
      <xdr:col>55</xdr:col>
      <xdr:colOff>88900</xdr:colOff>
      <xdr:row>51</xdr:row>
      <xdr:rowOff>41249</xdr:rowOff>
    </xdr:to>
    <xdr:cxnSp macro="">
      <xdr:nvCxnSpPr>
        <xdr:cNvPr id="351" name="直線コネクタ 350"/>
        <xdr:cNvCxnSpPr/>
      </xdr:nvCxnSpPr>
      <xdr:spPr>
        <a:xfrm>
          <a:off x="10388600" y="878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132320</xdr:rowOff>
    </xdr:from>
    <xdr:to>
      <xdr:col>55</xdr:col>
      <xdr:colOff>0</xdr:colOff>
      <xdr:row>56</xdr:row>
      <xdr:rowOff>148213</xdr:rowOff>
    </xdr:to>
    <xdr:cxnSp macro="">
      <xdr:nvCxnSpPr>
        <xdr:cNvPr id="352" name="直線コネクタ 351"/>
        <xdr:cNvCxnSpPr/>
      </xdr:nvCxnSpPr>
      <xdr:spPr>
        <a:xfrm flipV="1">
          <a:off x="9639300" y="9562070"/>
          <a:ext cx="838200" cy="18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101530</xdr:rowOff>
    </xdr:from>
    <xdr:ext cx="534377" cy="259045"/>
    <xdr:sp macro="" textlink="">
      <xdr:nvSpPr>
        <xdr:cNvPr id="353" name="農林水産業費平均値テキスト"/>
        <xdr:cNvSpPr txBox="1"/>
      </xdr:nvSpPr>
      <xdr:spPr>
        <a:xfrm>
          <a:off x="10528300" y="9702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123103</xdr:rowOff>
    </xdr:from>
    <xdr:to>
      <xdr:col>55</xdr:col>
      <xdr:colOff>50800</xdr:colOff>
      <xdr:row>57</xdr:row>
      <xdr:rowOff>53253</xdr:rowOff>
    </xdr:to>
    <xdr:sp macro="" textlink="">
      <xdr:nvSpPr>
        <xdr:cNvPr id="354" name="フローチャート: 判断 353"/>
        <xdr:cNvSpPr/>
      </xdr:nvSpPr>
      <xdr:spPr>
        <a:xfrm>
          <a:off x="104267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23179</xdr:rowOff>
    </xdr:from>
    <xdr:to>
      <xdr:col>50</xdr:col>
      <xdr:colOff>114300</xdr:colOff>
      <xdr:row>56</xdr:row>
      <xdr:rowOff>148213</xdr:rowOff>
    </xdr:to>
    <xdr:cxnSp macro="">
      <xdr:nvCxnSpPr>
        <xdr:cNvPr id="355" name="直線コネクタ 354"/>
        <xdr:cNvCxnSpPr/>
      </xdr:nvCxnSpPr>
      <xdr:spPr>
        <a:xfrm>
          <a:off x="8750300" y="9624379"/>
          <a:ext cx="889000" cy="12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13222</xdr:rowOff>
    </xdr:from>
    <xdr:to>
      <xdr:col>50</xdr:col>
      <xdr:colOff>165100</xdr:colOff>
      <xdr:row>57</xdr:row>
      <xdr:rowOff>114822</xdr:rowOff>
    </xdr:to>
    <xdr:sp macro="" textlink="">
      <xdr:nvSpPr>
        <xdr:cNvPr id="356" name="フローチャート: 判断 355"/>
        <xdr:cNvSpPr/>
      </xdr:nvSpPr>
      <xdr:spPr>
        <a:xfrm>
          <a:off x="9588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105949</xdr:rowOff>
    </xdr:from>
    <xdr:ext cx="534377" cy="259045"/>
    <xdr:sp macro="" textlink="">
      <xdr:nvSpPr>
        <xdr:cNvPr id="357" name="テキスト ボックス 356"/>
        <xdr:cNvSpPr txBox="1"/>
      </xdr:nvSpPr>
      <xdr:spPr>
        <a:xfrm>
          <a:off x="9372111" y="98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23179</xdr:rowOff>
    </xdr:from>
    <xdr:to>
      <xdr:col>45</xdr:col>
      <xdr:colOff>177800</xdr:colOff>
      <xdr:row>56</xdr:row>
      <xdr:rowOff>92619</xdr:rowOff>
    </xdr:to>
    <xdr:cxnSp macro="">
      <xdr:nvCxnSpPr>
        <xdr:cNvPr id="358" name="直線コネクタ 357"/>
        <xdr:cNvCxnSpPr/>
      </xdr:nvCxnSpPr>
      <xdr:spPr>
        <a:xfrm flipV="1">
          <a:off x="7861300" y="9624379"/>
          <a:ext cx="889000" cy="6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168224</xdr:rowOff>
    </xdr:from>
    <xdr:to>
      <xdr:col>46</xdr:col>
      <xdr:colOff>38100</xdr:colOff>
      <xdr:row>57</xdr:row>
      <xdr:rowOff>98374</xdr:rowOff>
    </xdr:to>
    <xdr:sp macro="" textlink="">
      <xdr:nvSpPr>
        <xdr:cNvPr id="359" name="フローチャート: 判断 358"/>
        <xdr:cNvSpPr/>
      </xdr:nvSpPr>
      <xdr:spPr>
        <a:xfrm>
          <a:off x="8699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89501</xdr:rowOff>
    </xdr:from>
    <xdr:ext cx="534377" cy="259045"/>
    <xdr:sp macro="" textlink="">
      <xdr:nvSpPr>
        <xdr:cNvPr id="360" name="テキスト ボックス 359"/>
        <xdr:cNvSpPr txBox="1"/>
      </xdr:nvSpPr>
      <xdr:spPr>
        <a:xfrm>
          <a:off x="8483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92619</xdr:rowOff>
    </xdr:from>
    <xdr:to>
      <xdr:col>41</xdr:col>
      <xdr:colOff>50800</xdr:colOff>
      <xdr:row>56</xdr:row>
      <xdr:rowOff>103287</xdr:rowOff>
    </xdr:to>
    <xdr:cxnSp macro="">
      <xdr:nvCxnSpPr>
        <xdr:cNvPr id="361" name="直線コネクタ 360"/>
        <xdr:cNvCxnSpPr/>
      </xdr:nvCxnSpPr>
      <xdr:spPr>
        <a:xfrm flipV="1">
          <a:off x="6972300" y="9693819"/>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37802</xdr:rowOff>
    </xdr:from>
    <xdr:to>
      <xdr:col>41</xdr:col>
      <xdr:colOff>101600</xdr:colOff>
      <xdr:row>57</xdr:row>
      <xdr:rowOff>139402</xdr:rowOff>
    </xdr:to>
    <xdr:sp macro="" textlink="">
      <xdr:nvSpPr>
        <xdr:cNvPr id="362" name="フローチャート: 判断 361"/>
        <xdr:cNvSpPr/>
      </xdr:nvSpPr>
      <xdr:spPr>
        <a:xfrm>
          <a:off x="7810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130529</xdr:rowOff>
    </xdr:from>
    <xdr:ext cx="534377" cy="259045"/>
    <xdr:sp macro="" textlink="">
      <xdr:nvSpPr>
        <xdr:cNvPr id="363" name="テキスト ボックス 362"/>
        <xdr:cNvSpPr txBox="1"/>
      </xdr:nvSpPr>
      <xdr:spPr>
        <a:xfrm>
          <a:off x="7594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28223</xdr:rowOff>
    </xdr:from>
    <xdr:to>
      <xdr:col>36</xdr:col>
      <xdr:colOff>165100</xdr:colOff>
      <xdr:row>57</xdr:row>
      <xdr:rowOff>129823</xdr:rowOff>
    </xdr:to>
    <xdr:sp macro="" textlink="">
      <xdr:nvSpPr>
        <xdr:cNvPr id="364" name="フローチャート: 判断 363"/>
        <xdr:cNvSpPr/>
      </xdr:nvSpPr>
      <xdr:spPr>
        <a:xfrm>
          <a:off x="6921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120950</xdr:rowOff>
    </xdr:from>
    <xdr:ext cx="534377" cy="259045"/>
    <xdr:sp macro="" textlink="">
      <xdr:nvSpPr>
        <xdr:cNvPr id="365" name="テキスト ボックス 364"/>
        <xdr:cNvSpPr txBox="1"/>
      </xdr:nvSpPr>
      <xdr:spPr>
        <a:xfrm>
          <a:off x="6705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81520</xdr:rowOff>
    </xdr:from>
    <xdr:to>
      <xdr:col>55</xdr:col>
      <xdr:colOff>50800</xdr:colOff>
      <xdr:row>56</xdr:row>
      <xdr:rowOff>11670</xdr:rowOff>
    </xdr:to>
    <xdr:sp macro="" textlink="">
      <xdr:nvSpPr>
        <xdr:cNvPr id="371" name="楕円 370"/>
        <xdr:cNvSpPr/>
      </xdr:nvSpPr>
      <xdr:spPr>
        <a:xfrm>
          <a:off x="10426700" y="95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104397</xdr:rowOff>
    </xdr:from>
    <xdr:ext cx="534377" cy="259045"/>
    <xdr:sp macro="" textlink="">
      <xdr:nvSpPr>
        <xdr:cNvPr id="372" name="農林水産業費該当値テキスト"/>
        <xdr:cNvSpPr txBox="1"/>
      </xdr:nvSpPr>
      <xdr:spPr>
        <a:xfrm>
          <a:off x="10528300" y="936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97413</xdr:rowOff>
    </xdr:from>
    <xdr:to>
      <xdr:col>50</xdr:col>
      <xdr:colOff>165100</xdr:colOff>
      <xdr:row>57</xdr:row>
      <xdr:rowOff>27563</xdr:rowOff>
    </xdr:to>
    <xdr:sp macro="" textlink="">
      <xdr:nvSpPr>
        <xdr:cNvPr id="373" name="楕円 372"/>
        <xdr:cNvSpPr/>
      </xdr:nvSpPr>
      <xdr:spPr>
        <a:xfrm>
          <a:off x="9588500" y="969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44090</xdr:rowOff>
    </xdr:from>
    <xdr:ext cx="534377" cy="259045"/>
    <xdr:sp macro="" textlink="">
      <xdr:nvSpPr>
        <xdr:cNvPr id="374" name="テキスト ボックス 373"/>
        <xdr:cNvSpPr txBox="1"/>
      </xdr:nvSpPr>
      <xdr:spPr>
        <a:xfrm>
          <a:off x="9372111" y="947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143829</xdr:rowOff>
    </xdr:from>
    <xdr:to>
      <xdr:col>46</xdr:col>
      <xdr:colOff>38100</xdr:colOff>
      <xdr:row>56</xdr:row>
      <xdr:rowOff>73979</xdr:rowOff>
    </xdr:to>
    <xdr:sp macro="" textlink="">
      <xdr:nvSpPr>
        <xdr:cNvPr id="375" name="楕円 374"/>
        <xdr:cNvSpPr/>
      </xdr:nvSpPr>
      <xdr:spPr>
        <a:xfrm>
          <a:off x="8699500" y="957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90506</xdr:rowOff>
    </xdr:from>
    <xdr:ext cx="534377" cy="259045"/>
    <xdr:sp macro="" textlink="">
      <xdr:nvSpPr>
        <xdr:cNvPr id="376" name="テキスト ボックス 375"/>
        <xdr:cNvSpPr txBox="1"/>
      </xdr:nvSpPr>
      <xdr:spPr>
        <a:xfrm>
          <a:off x="8483111" y="934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41819</xdr:rowOff>
    </xdr:from>
    <xdr:to>
      <xdr:col>41</xdr:col>
      <xdr:colOff>101600</xdr:colOff>
      <xdr:row>56</xdr:row>
      <xdr:rowOff>143419</xdr:rowOff>
    </xdr:to>
    <xdr:sp macro="" textlink="">
      <xdr:nvSpPr>
        <xdr:cNvPr id="377" name="楕円 376"/>
        <xdr:cNvSpPr/>
      </xdr:nvSpPr>
      <xdr:spPr>
        <a:xfrm>
          <a:off x="7810500" y="964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159946</xdr:rowOff>
    </xdr:from>
    <xdr:ext cx="534377" cy="259045"/>
    <xdr:sp macro="" textlink="">
      <xdr:nvSpPr>
        <xdr:cNvPr id="378" name="テキスト ボックス 377"/>
        <xdr:cNvSpPr txBox="1"/>
      </xdr:nvSpPr>
      <xdr:spPr>
        <a:xfrm>
          <a:off x="7594111" y="941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52487</xdr:rowOff>
    </xdr:from>
    <xdr:to>
      <xdr:col>36</xdr:col>
      <xdr:colOff>165100</xdr:colOff>
      <xdr:row>56</xdr:row>
      <xdr:rowOff>154087</xdr:rowOff>
    </xdr:to>
    <xdr:sp macro="" textlink="">
      <xdr:nvSpPr>
        <xdr:cNvPr id="379" name="楕円 378"/>
        <xdr:cNvSpPr/>
      </xdr:nvSpPr>
      <xdr:spPr>
        <a:xfrm>
          <a:off x="6921500" y="965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170614</xdr:rowOff>
    </xdr:from>
    <xdr:ext cx="534377" cy="259045"/>
    <xdr:sp macro="" textlink="">
      <xdr:nvSpPr>
        <xdr:cNvPr id="380" name="テキスト ボックス 379"/>
        <xdr:cNvSpPr txBox="1"/>
      </xdr:nvSpPr>
      <xdr:spPr>
        <a:xfrm>
          <a:off x="6705111" y="942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138576</xdr:rowOff>
    </xdr:from>
    <xdr:to>
      <xdr:col>54</xdr:col>
      <xdr:colOff>189865</xdr:colOff>
      <xdr:row>78</xdr:row>
      <xdr:rowOff>156674</xdr:rowOff>
    </xdr:to>
    <xdr:cxnSp macro="">
      <xdr:nvCxnSpPr>
        <xdr:cNvPr id="404" name="直線コネクタ 403"/>
        <xdr:cNvCxnSpPr/>
      </xdr:nvCxnSpPr>
      <xdr:spPr>
        <a:xfrm flipV="1">
          <a:off x="10475595" y="11968626"/>
          <a:ext cx="1270" cy="156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160501</xdr:rowOff>
    </xdr:from>
    <xdr:ext cx="469744" cy="259045"/>
    <xdr:sp macro="" textlink="">
      <xdr:nvSpPr>
        <xdr:cNvPr id="405" name="商工費最小値テキスト"/>
        <xdr:cNvSpPr txBox="1"/>
      </xdr:nvSpPr>
      <xdr:spPr>
        <a:xfrm>
          <a:off x="10528300" y="1353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156674</xdr:rowOff>
    </xdr:from>
    <xdr:to>
      <xdr:col>55</xdr:col>
      <xdr:colOff>88900</xdr:colOff>
      <xdr:row>78</xdr:row>
      <xdr:rowOff>156674</xdr:rowOff>
    </xdr:to>
    <xdr:cxnSp macro="">
      <xdr:nvCxnSpPr>
        <xdr:cNvPr id="406" name="直線コネクタ 405"/>
        <xdr:cNvCxnSpPr/>
      </xdr:nvCxnSpPr>
      <xdr:spPr>
        <a:xfrm>
          <a:off x="10388600" y="13529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85253</xdr:rowOff>
    </xdr:from>
    <xdr:ext cx="534377" cy="259045"/>
    <xdr:sp macro="" textlink="">
      <xdr:nvSpPr>
        <xdr:cNvPr id="407" name="商工費最大値テキスト"/>
        <xdr:cNvSpPr txBox="1"/>
      </xdr:nvSpPr>
      <xdr:spPr>
        <a:xfrm>
          <a:off x="10528300" y="117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138576</xdr:rowOff>
    </xdr:from>
    <xdr:to>
      <xdr:col>55</xdr:col>
      <xdr:colOff>88900</xdr:colOff>
      <xdr:row>69</xdr:row>
      <xdr:rowOff>138576</xdr:rowOff>
    </xdr:to>
    <xdr:cxnSp macro="">
      <xdr:nvCxnSpPr>
        <xdr:cNvPr id="408" name="直線コネクタ 407"/>
        <xdr:cNvCxnSpPr/>
      </xdr:nvCxnSpPr>
      <xdr:spPr>
        <a:xfrm>
          <a:off x="10388600" y="1196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100419</xdr:rowOff>
    </xdr:from>
    <xdr:to>
      <xdr:col>55</xdr:col>
      <xdr:colOff>0</xdr:colOff>
      <xdr:row>78</xdr:row>
      <xdr:rowOff>108192</xdr:rowOff>
    </xdr:to>
    <xdr:cxnSp macro="">
      <xdr:nvCxnSpPr>
        <xdr:cNvPr id="409" name="直線コネクタ 408"/>
        <xdr:cNvCxnSpPr/>
      </xdr:nvCxnSpPr>
      <xdr:spPr>
        <a:xfrm flipV="1">
          <a:off x="9639300" y="13473519"/>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149420</xdr:rowOff>
    </xdr:from>
    <xdr:ext cx="534377" cy="259045"/>
    <xdr:sp macro="" textlink="">
      <xdr:nvSpPr>
        <xdr:cNvPr id="410" name="商工費平均値テキスト"/>
        <xdr:cNvSpPr txBox="1"/>
      </xdr:nvSpPr>
      <xdr:spPr>
        <a:xfrm>
          <a:off x="10528300" y="13008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126543</xdr:rowOff>
    </xdr:from>
    <xdr:to>
      <xdr:col>55</xdr:col>
      <xdr:colOff>50800</xdr:colOff>
      <xdr:row>77</xdr:row>
      <xdr:rowOff>56693</xdr:rowOff>
    </xdr:to>
    <xdr:sp macro="" textlink="">
      <xdr:nvSpPr>
        <xdr:cNvPr id="411" name="フローチャート: 判断 410"/>
        <xdr:cNvSpPr/>
      </xdr:nvSpPr>
      <xdr:spPr>
        <a:xfrm>
          <a:off x="104267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101752</xdr:rowOff>
    </xdr:from>
    <xdr:to>
      <xdr:col>50</xdr:col>
      <xdr:colOff>114300</xdr:colOff>
      <xdr:row>78</xdr:row>
      <xdr:rowOff>108192</xdr:rowOff>
    </xdr:to>
    <xdr:cxnSp macro="">
      <xdr:nvCxnSpPr>
        <xdr:cNvPr id="412" name="直線コネクタ 411"/>
        <xdr:cNvCxnSpPr/>
      </xdr:nvCxnSpPr>
      <xdr:spPr>
        <a:xfrm>
          <a:off x="8750300" y="13474852"/>
          <a:ext cx="889000" cy="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92805</xdr:rowOff>
    </xdr:from>
    <xdr:to>
      <xdr:col>50</xdr:col>
      <xdr:colOff>165100</xdr:colOff>
      <xdr:row>77</xdr:row>
      <xdr:rowOff>22955</xdr:rowOff>
    </xdr:to>
    <xdr:sp macro="" textlink="">
      <xdr:nvSpPr>
        <xdr:cNvPr id="413" name="フローチャート: 判断 412"/>
        <xdr:cNvSpPr/>
      </xdr:nvSpPr>
      <xdr:spPr>
        <a:xfrm>
          <a:off x="9588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39482</xdr:rowOff>
    </xdr:from>
    <xdr:ext cx="534377" cy="259045"/>
    <xdr:sp macro="" textlink="">
      <xdr:nvSpPr>
        <xdr:cNvPr id="414" name="テキスト ボックス 413"/>
        <xdr:cNvSpPr txBox="1"/>
      </xdr:nvSpPr>
      <xdr:spPr>
        <a:xfrm>
          <a:off x="9372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62567</xdr:rowOff>
    </xdr:from>
    <xdr:to>
      <xdr:col>45</xdr:col>
      <xdr:colOff>177800</xdr:colOff>
      <xdr:row>78</xdr:row>
      <xdr:rowOff>101752</xdr:rowOff>
    </xdr:to>
    <xdr:cxnSp macro="">
      <xdr:nvCxnSpPr>
        <xdr:cNvPr id="415" name="直線コネクタ 414"/>
        <xdr:cNvCxnSpPr/>
      </xdr:nvCxnSpPr>
      <xdr:spPr>
        <a:xfrm>
          <a:off x="7861300" y="13435667"/>
          <a:ext cx="889000" cy="3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49543</xdr:rowOff>
    </xdr:from>
    <xdr:to>
      <xdr:col>46</xdr:col>
      <xdr:colOff>38100</xdr:colOff>
      <xdr:row>77</xdr:row>
      <xdr:rowOff>151143</xdr:rowOff>
    </xdr:to>
    <xdr:sp macro="" textlink="">
      <xdr:nvSpPr>
        <xdr:cNvPr id="416" name="フローチャート: 判断 415"/>
        <xdr:cNvSpPr/>
      </xdr:nvSpPr>
      <xdr:spPr>
        <a:xfrm>
          <a:off x="8699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167670</xdr:rowOff>
    </xdr:from>
    <xdr:ext cx="534377" cy="259045"/>
    <xdr:sp macro="" textlink="">
      <xdr:nvSpPr>
        <xdr:cNvPr id="417" name="テキスト ボックス 416"/>
        <xdr:cNvSpPr txBox="1"/>
      </xdr:nvSpPr>
      <xdr:spPr>
        <a:xfrm>
          <a:off x="8483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14523</xdr:rowOff>
    </xdr:from>
    <xdr:to>
      <xdr:col>41</xdr:col>
      <xdr:colOff>50800</xdr:colOff>
      <xdr:row>78</xdr:row>
      <xdr:rowOff>62567</xdr:rowOff>
    </xdr:to>
    <xdr:cxnSp macro="">
      <xdr:nvCxnSpPr>
        <xdr:cNvPr id="418" name="直線コネクタ 417"/>
        <xdr:cNvCxnSpPr/>
      </xdr:nvCxnSpPr>
      <xdr:spPr>
        <a:xfrm>
          <a:off x="6972300" y="13387623"/>
          <a:ext cx="889000" cy="4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12357</xdr:rowOff>
    </xdr:from>
    <xdr:to>
      <xdr:col>41</xdr:col>
      <xdr:colOff>101600</xdr:colOff>
      <xdr:row>77</xdr:row>
      <xdr:rowOff>113957</xdr:rowOff>
    </xdr:to>
    <xdr:sp macro="" textlink="">
      <xdr:nvSpPr>
        <xdr:cNvPr id="419" name="フローチャート: 判断 418"/>
        <xdr:cNvSpPr/>
      </xdr:nvSpPr>
      <xdr:spPr>
        <a:xfrm>
          <a:off x="7810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130484</xdr:rowOff>
    </xdr:from>
    <xdr:ext cx="534377" cy="259045"/>
    <xdr:sp macro="" textlink="">
      <xdr:nvSpPr>
        <xdr:cNvPr id="420" name="テキスト ボックス 419"/>
        <xdr:cNvSpPr txBox="1"/>
      </xdr:nvSpPr>
      <xdr:spPr>
        <a:xfrm>
          <a:off x="7594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32950</xdr:rowOff>
    </xdr:from>
    <xdr:to>
      <xdr:col>36</xdr:col>
      <xdr:colOff>165100</xdr:colOff>
      <xdr:row>77</xdr:row>
      <xdr:rowOff>134550</xdr:rowOff>
    </xdr:to>
    <xdr:sp macro="" textlink="">
      <xdr:nvSpPr>
        <xdr:cNvPr id="421" name="フローチャート: 判断 420"/>
        <xdr:cNvSpPr/>
      </xdr:nvSpPr>
      <xdr:spPr>
        <a:xfrm>
          <a:off x="6921500" y="132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151077</xdr:rowOff>
    </xdr:from>
    <xdr:ext cx="534377" cy="259045"/>
    <xdr:sp macro="" textlink="">
      <xdr:nvSpPr>
        <xdr:cNvPr id="422" name="テキスト ボックス 421"/>
        <xdr:cNvSpPr txBox="1"/>
      </xdr:nvSpPr>
      <xdr:spPr>
        <a:xfrm>
          <a:off x="6705111" y="1300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49619</xdr:rowOff>
    </xdr:from>
    <xdr:to>
      <xdr:col>55</xdr:col>
      <xdr:colOff>50800</xdr:colOff>
      <xdr:row>78</xdr:row>
      <xdr:rowOff>151219</xdr:rowOff>
    </xdr:to>
    <xdr:sp macro="" textlink="">
      <xdr:nvSpPr>
        <xdr:cNvPr id="428" name="楕円 427"/>
        <xdr:cNvSpPr/>
      </xdr:nvSpPr>
      <xdr:spPr>
        <a:xfrm>
          <a:off x="10426700" y="1342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135996</xdr:rowOff>
    </xdr:from>
    <xdr:ext cx="469744" cy="259045"/>
    <xdr:sp macro="" textlink="">
      <xdr:nvSpPr>
        <xdr:cNvPr id="429" name="商工費該当値テキスト"/>
        <xdr:cNvSpPr txBox="1"/>
      </xdr:nvSpPr>
      <xdr:spPr>
        <a:xfrm>
          <a:off x="10528300" y="1333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57392</xdr:rowOff>
    </xdr:from>
    <xdr:to>
      <xdr:col>50</xdr:col>
      <xdr:colOff>165100</xdr:colOff>
      <xdr:row>78</xdr:row>
      <xdr:rowOff>158992</xdr:rowOff>
    </xdr:to>
    <xdr:sp macro="" textlink="">
      <xdr:nvSpPr>
        <xdr:cNvPr id="430" name="楕円 429"/>
        <xdr:cNvSpPr/>
      </xdr:nvSpPr>
      <xdr:spPr>
        <a:xfrm>
          <a:off x="9588500" y="1343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150119</xdr:rowOff>
    </xdr:from>
    <xdr:ext cx="469744" cy="259045"/>
    <xdr:sp macro="" textlink="">
      <xdr:nvSpPr>
        <xdr:cNvPr id="431" name="テキスト ボックス 430"/>
        <xdr:cNvSpPr txBox="1"/>
      </xdr:nvSpPr>
      <xdr:spPr>
        <a:xfrm>
          <a:off x="9404428" y="1352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50952</xdr:rowOff>
    </xdr:from>
    <xdr:to>
      <xdr:col>46</xdr:col>
      <xdr:colOff>38100</xdr:colOff>
      <xdr:row>78</xdr:row>
      <xdr:rowOff>152552</xdr:rowOff>
    </xdr:to>
    <xdr:sp macro="" textlink="">
      <xdr:nvSpPr>
        <xdr:cNvPr id="432" name="楕円 431"/>
        <xdr:cNvSpPr/>
      </xdr:nvSpPr>
      <xdr:spPr>
        <a:xfrm>
          <a:off x="8699500" y="134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143679</xdr:rowOff>
    </xdr:from>
    <xdr:ext cx="469744" cy="259045"/>
    <xdr:sp macro="" textlink="">
      <xdr:nvSpPr>
        <xdr:cNvPr id="433" name="テキスト ボックス 432"/>
        <xdr:cNvSpPr txBox="1"/>
      </xdr:nvSpPr>
      <xdr:spPr>
        <a:xfrm>
          <a:off x="8515428" y="1351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11767</xdr:rowOff>
    </xdr:from>
    <xdr:to>
      <xdr:col>41</xdr:col>
      <xdr:colOff>101600</xdr:colOff>
      <xdr:row>78</xdr:row>
      <xdr:rowOff>113367</xdr:rowOff>
    </xdr:to>
    <xdr:sp macro="" textlink="">
      <xdr:nvSpPr>
        <xdr:cNvPr id="434" name="楕円 433"/>
        <xdr:cNvSpPr/>
      </xdr:nvSpPr>
      <xdr:spPr>
        <a:xfrm>
          <a:off x="7810500" y="1338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104494</xdr:rowOff>
    </xdr:from>
    <xdr:ext cx="469744" cy="259045"/>
    <xdr:sp macro="" textlink="">
      <xdr:nvSpPr>
        <xdr:cNvPr id="435" name="テキスト ボックス 434"/>
        <xdr:cNvSpPr txBox="1"/>
      </xdr:nvSpPr>
      <xdr:spPr>
        <a:xfrm>
          <a:off x="7626428" y="1347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135173</xdr:rowOff>
    </xdr:from>
    <xdr:to>
      <xdr:col>36</xdr:col>
      <xdr:colOff>165100</xdr:colOff>
      <xdr:row>78</xdr:row>
      <xdr:rowOff>65323</xdr:rowOff>
    </xdr:to>
    <xdr:sp macro="" textlink="">
      <xdr:nvSpPr>
        <xdr:cNvPr id="436" name="楕円 435"/>
        <xdr:cNvSpPr/>
      </xdr:nvSpPr>
      <xdr:spPr>
        <a:xfrm>
          <a:off x="6921500" y="1333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56450</xdr:rowOff>
    </xdr:from>
    <xdr:ext cx="534377" cy="259045"/>
    <xdr:sp macro="" textlink="">
      <xdr:nvSpPr>
        <xdr:cNvPr id="437" name="テキスト ボックス 436"/>
        <xdr:cNvSpPr txBox="1"/>
      </xdr:nvSpPr>
      <xdr:spPr>
        <a:xfrm>
          <a:off x="6705111" y="1342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5" name="テキスト ボックス 45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63497</xdr:rowOff>
    </xdr:from>
    <xdr:to>
      <xdr:col>54</xdr:col>
      <xdr:colOff>189865</xdr:colOff>
      <xdr:row>99</xdr:row>
      <xdr:rowOff>24549</xdr:rowOff>
    </xdr:to>
    <xdr:cxnSp macro="">
      <xdr:nvCxnSpPr>
        <xdr:cNvPr id="461" name="直線コネクタ 460"/>
        <xdr:cNvCxnSpPr/>
      </xdr:nvCxnSpPr>
      <xdr:spPr>
        <a:xfrm flipV="1">
          <a:off x="10475595" y="15665447"/>
          <a:ext cx="1270" cy="1332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36710</xdr:rowOff>
    </xdr:from>
    <xdr:ext cx="534377" cy="259045"/>
    <xdr:sp macro="" textlink="">
      <xdr:nvSpPr>
        <xdr:cNvPr id="462" name="土木費最小値テキスト"/>
        <xdr:cNvSpPr txBox="1"/>
      </xdr:nvSpPr>
      <xdr:spPr>
        <a:xfrm>
          <a:off x="10528300" y="1701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24549</xdr:rowOff>
    </xdr:from>
    <xdr:to>
      <xdr:col>55</xdr:col>
      <xdr:colOff>88900</xdr:colOff>
      <xdr:row>99</xdr:row>
      <xdr:rowOff>24549</xdr:rowOff>
    </xdr:to>
    <xdr:cxnSp macro="">
      <xdr:nvCxnSpPr>
        <xdr:cNvPr id="463" name="直線コネクタ 462"/>
        <xdr:cNvCxnSpPr/>
      </xdr:nvCxnSpPr>
      <xdr:spPr>
        <a:xfrm>
          <a:off x="10388600" y="1699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10174</xdr:rowOff>
    </xdr:from>
    <xdr:ext cx="690189" cy="259045"/>
    <xdr:sp macro="" textlink="">
      <xdr:nvSpPr>
        <xdr:cNvPr id="464" name="土木費最大値テキスト"/>
        <xdr:cNvSpPr txBox="1"/>
      </xdr:nvSpPr>
      <xdr:spPr>
        <a:xfrm>
          <a:off x="10528300" y="15440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1,775,005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63497</xdr:rowOff>
    </xdr:from>
    <xdr:to>
      <xdr:col>55</xdr:col>
      <xdr:colOff>88900</xdr:colOff>
      <xdr:row>91</xdr:row>
      <xdr:rowOff>63497</xdr:rowOff>
    </xdr:to>
    <xdr:cxnSp macro="">
      <xdr:nvCxnSpPr>
        <xdr:cNvPr id="465" name="直線コネクタ 464"/>
        <xdr:cNvCxnSpPr/>
      </xdr:nvCxnSpPr>
      <xdr:spPr>
        <a:xfrm>
          <a:off x="10388600" y="1566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11621</xdr:rowOff>
    </xdr:from>
    <xdr:to>
      <xdr:col>55</xdr:col>
      <xdr:colOff>0</xdr:colOff>
      <xdr:row>99</xdr:row>
      <xdr:rowOff>16528</xdr:rowOff>
    </xdr:to>
    <xdr:cxnSp macro="">
      <xdr:nvCxnSpPr>
        <xdr:cNvPr id="466" name="直線コネクタ 465"/>
        <xdr:cNvCxnSpPr/>
      </xdr:nvCxnSpPr>
      <xdr:spPr>
        <a:xfrm flipV="1">
          <a:off x="9639300" y="16985171"/>
          <a:ext cx="838200" cy="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125610</xdr:rowOff>
    </xdr:from>
    <xdr:ext cx="534377" cy="259045"/>
    <xdr:sp macro="" textlink="">
      <xdr:nvSpPr>
        <xdr:cNvPr id="467" name="土木費平均値テキスト"/>
        <xdr:cNvSpPr txBox="1"/>
      </xdr:nvSpPr>
      <xdr:spPr>
        <a:xfrm>
          <a:off x="10528300" y="1675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102733</xdr:rowOff>
    </xdr:from>
    <xdr:to>
      <xdr:col>55</xdr:col>
      <xdr:colOff>50800</xdr:colOff>
      <xdr:row>99</xdr:row>
      <xdr:rowOff>32883</xdr:rowOff>
    </xdr:to>
    <xdr:sp macro="" textlink="">
      <xdr:nvSpPr>
        <xdr:cNvPr id="468" name="フローチャート: 判断 467"/>
        <xdr:cNvSpPr/>
      </xdr:nvSpPr>
      <xdr:spPr>
        <a:xfrm>
          <a:off x="104267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15134</xdr:rowOff>
    </xdr:from>
    <xdr:to>
      <xdr:col>50</xdr:col>
      <xdr:colOff>114300</xdr:colOff>
      <xdr:row>99</xdr:row>
      <xdr:rowOff>16528</xdr:rowOff>
    </xdr:to>
    <xdr:cxnSp macro="">
      <xdr:nvCxnSpPr>
        <xdr:cNvPr id="469" name="直線コネクタ 468"/>
        <xdr:cNvCxnSpPr/>
      </xdr:nvCxnSpPr>
      <xdr:spPr>
        <a:xfrm>
          <a:off x="8750300" y="16988684"/>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125454</xdr:rowOff>
    </xdr:from>
    <xdr:to>
      <xdr:col>50</xdr:col>
      <xdr:colOff>165100</xdr:colOff>
      <xdr:row>99</xdr:row>
      <xdr:rowOff>55604</xdr:rowOff>
    </xdr:to>
    <xdr:sp macro="" textlink="">
      <xdr:nvSpPr>
        <xdr:cNvPr id="470" name="フローチャート: 判断 469"/>
        <xdr:cNvSpPr/>
      </xdr:nvSpPr>
      <xdr:spPr>
        <a:xfrm>
          <a:off x="9588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72131</xdr:rowOff>
    </xdr:from>
    <xdr:ext cx="534377" cy="259045"/>
    <xdr:sp macro="" textlink="">
      <xdr:nvSpPr>
        <xdr:cNvPr id="471" name="テキスト ボックス 470"/>
        <xdr:cNvSpPr txBox="1"/>
      </xdr:nvSpPr>
      <xdr:spPr>
        <a:xfrm>
          <a:off x="9372111" y="167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15134</xdr:rowOff>
    </xdr:from>
    <xdr:to>
      <xdr:col>45</xdr:col>
      <xdr:colOff>177800</xdr:colOff>
      <xdr:row>99</xdr:row>
      <xdr:rowOff>16165</xdr:rowOff>
    </xdr:to>
    <xdr:cxnSp macro="">
      <xdr:nvCxnSpPr>
        <xdr:cNvPr id="472" name="直線コネクタ 471"/>
        <xdr:cNvCxnSpPr/>
      </xdr:nvCxnSpPr>
      <xdr:spPr>
        <a:xfrm flipV="1">
          <a:off x="7861300" y="16988684"/>
          <a:ext cx="889000" cy="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122899</xdr:rowOff>
    </xdr:from>
    <xdr:to>
      <xdr:col>46</xdr:col>
      <xdr:colOff>38100</xdr:colOff>
      <xdr:row>99</xdr:row>
      <xdr:rowOff>53049</xdr:rowOff>
    </xdr:to>
    <xdr:sp macro="" textlink="">
      <xdr:nvSpPr>
        <xdr:cNvPr id="473" name="フローチャート: 判断 472"/>
        <xdr:cNvSpPr/>
      </xdr:nvSpPr>
      <xdr:spPr>
        <a:xfrm>
          <a:off x="8699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69576</xdr:rowOff>
    </xdr:from>
    <xdr:ext cx="534377" cy="259045"/>
    <xdr:sp macro="" textlink="">
      <xdr:nvSpPr>
        <xdr:cNvPr id="474" name="テキスト ボックス 473"/>
        <xdr:cNvSpPr txBox="1"/>
      </xdr:nvSpPr>
      <xdr:spPr>
        <a:xfrm>
          <a:off x="8483111" y="167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15156</xdr:rowOff>
    </xdr:from>
    <xdr:to>
      <xdr:col>41</xdr:col>
      <xdr:colOff>50800</xdr:colOff>
      <xdr:row>99</xdr:row>
      <xdr:rowOff>16165</xdr:rowOff>
    </xdr:to>
    <xdr:cxnSp macro="">
      <xdr:nvCxnSpPr>
        <xdr:cNvPr id="475" name="直線コネクタ 474"/>
        <xdr:cNvCxnSpPr/>
      </xdr:nvCxnSpPr>
      <xdr:spPr>
        <a:xfrm>
          <a:off x="6972300" y="16988706"/>
          <a:ext cx="8890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125566</xdr:rowOff>
    </xdr:from>
    <xdr:to>
      <xdr:col>41</xdr:col>
      <xdr:colOff>101600</xdr:colOff>
      <xdr:row>99</xdr:row>
      <xdr:rowOff>55716</xdr:rowOff>
    </xdr:to>
    <xdr:sp macro="" textlink="">
      <xdr:nvSpPr>
        <xdr:cNvPr id="476" name="フローチャート: 判断 475"/>
        <xdr:cNvSpPr/>
      </xdr:nvSpPr>
      <xdr:spPr>
        <a:xfrm>
          <a:off x="7810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72243</xdr:rowOff>
    </xdr:from>
    <xdr:ext cx="534377" cy="259045"/>
    <xdr:sp macro="" textlink="">
      <xdr:nvSpPr>
        <xdr:cNvPr id="477" name="テキスト ボックス 476"/>
        <xdr:cNvSpPr txBox="1"/>
      </xdr:nvSpPr>
      <xdr:spPr>
        <a:xfrm>
          <a:off x="7594111" y="167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122636</xdr:rowOff>
    </xdr:from>
    <xdr:to>
      <xdr:col>36</xdr:col>
      <xdr:colOff>165100</xdr:colOff>
      <xdr:row>99</xdr:row>
      <xdr:rowOff>52786</xdr:rowOff>
    </xdr:to>
    <xdr:sp macro="" textlink="">
      <xdr:nvSpPr>
        <xdr:cNvPr id="478" name="フローチャート: 判断 477"/>
        <xdr:cNvSpPr/>
      </xdr:nvSpPr>
      <xdr:spPr>
        <a:xfrm>
          <a:off x="6921500" y="1692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69313</xdr:rowOff>
    </xdr:from>
    <xdr:ext cx="534377" cy="259045"/>
    <xdr:sp macro="" textlink="">
      <xdr:nvSpPr>
        <xdr:cNvPr id="479" name="テキスト ボックス 478"/>
        <xdr:cNvSpPr txBox="1"/>
      </xdr:nvSpPr>
      <xdr:spPr>
        <a:xfrm>
          <a:off x="6705111" y="1669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132271</xdr:rowOff>
    </xdr:from>
    <xdr:to>
      <xdr:col>55</xdr:col>
      <xdr:colOff>50800</xdr:colOff>
      <xdr:row>99</xdr:row>
      <xdr:rowOff>62421</xdr:rowOff>
    </xdr:to>
    <xdr:sp macro="" textlink="">
      <xdr:nvSpPr>
        <xdr:cNvPr id="485" name="楕円 484"/>
        <xdr:cNvSpPr/>
      </xdr:nvSpPr>
      <xdr:spPr>
        <a:xfrm>
          <a:off x="10426700" y="169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81159</xdr:rowOff>
    </xdr:from>
    <xdr:ext cx="534377" cy="259045"/>
    <xdr:sp macro="" textlink="">
      <xdr:nvSpPr>
        <xdr:cNvPr id="486" name="土木費該当値テキスト"/>
        <xdr:cNvSpPr txBox="1"/>
      </xdr:nvSpPr>
      <xdr:spPr>
        <a:xfrm>
          <a:off x="10528300" y="1688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137178</xdr:rowOff>
    </xdr:from>
    <xdr:to>
      <xdr:col>50</xdr:col>
      <xdr:colOff>165100</xdr:colOff>
      <xdr:row>99</xdr:row>
      <xdr:rowOff>67328</xdr:rowOff>
    </xdr:to>
    <xdr:sp macro="" textlink="">
      <xdr:nvSpPr>
        <xdr:cNvPr id="487" name="楕円 486"/>
        <xdr:cNvSpPr/>
      </xdr:nvSpPr>
      <xdr:spPr>
        <a:xfrm>
          <a:off x="9588500" y="169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58455</xdr:rowOff>
    </xdr:from>
    <xdr:ext cx="534377" cy="259045"/>
    <xdr:sp macro="" textlink="">
      <xdr:nvSpPr>
        <xdr:cNvPr id="488" name="テキスト ボックス 487"/>
        <xdr:cNvSpPr txBox="1"/>
      </xdr:nvSpPr>
      <xdr:spPr>
        <a:xfrm>
          <a:off x="9372111" y="1703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135784</xdr:rowOff>
    </xdr:from>
    <xdr:to>
      <xdr:col>46</xdr:col>
      <xdr:colOff>38100</xdr:colOff>
      <xdr:row>99</xdr:row>
      <xdr:rowOff>65934</xdr:rowOff>
    </xdr:to>
    <xdr:sp macro="" textlink="">
      <xdr:nvSpPr>
        <xdr:cNvPr id="489" name="楕円 488"/>
        <xdr:cNvSpPr/>
      </xdr:nvSpPr>
      <xdr:spPr>
        <a:xfrm>
          <a:off x="8699500" y="169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57061</xdr:rowOff>
    </xdr:from>
    <xdr:ext cx="534377" cy="259045"/>
    <xdr:sp macro="" textlink="">
      <xdr:nvSpPr>
        <xdr:cNvPr id="490" name="テキスト ボックス 489"/>
        <xdr:cNvSpPr txBox="1"/>
      </xdr:nvSpPr>
      <xdr:spPr>
        <a:xfrm>
          <a:off x="8483111" y="1703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136815</xdr:rowOff>
    </xdr:from>
    <xdr:to>
      <xdr:col>41</xdr:col>
      <xdr:colOff>101600</xdr:colOff>
      <xdr:row>99</xdr:row>
      <xdr:rowOff>66965</xdr:rowOff>
    </xdr:to>
    <xdr:sp macro="" textlink="">
      <xdr:nvSpPr>
        <xdr:cNvPr id="491" name="楕円 490"/>
        <xdr:cNvSpPr/>
      </xdr:nvSpPr>
      <xdr:spPr>
        <a:xfrm>
          <a:off x="7810500" y="1693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58092</xdr:rowOff>
    </xdr:from>
    <xdr:ext cx="534377" cy="259045"/>
    <xdr:sp macro="" textlink="">
      <xdr:nvSpPr>
        <xdr:cNvPr id="492" name="テキスト ボックス 491"/>
        <xdr:cNvSpPr txBox="1"/>
      </xdr:nvSpPr>
      <xdr:spPr>
        <a:xfrm>
          <a:off x="7594111" y="1703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135806</xdr:rowOff>
    </xdr:from>
    <xdr:to>
      <xdr:col>36</xdr:col>
      <xdr:colOff>165100</xdr:colOff>
      <xdr:row>99</xdr:row>
      <xdr:rowOff>65956</xdr:rowOff>
    </xdr:to>
    <xdr:sp macro="" textlink="">
      <xdr:nvSpPr>
        <xdr:cNvPr id="493" name="楕円 492"/>
        <xdr:cNvSpPr/>
      </xdr:nvSpPr>
      <xdr:spPr>
        <a:xfrm>
          <a:off x="6921500" y="1693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57083</xdr:rowOff>
    </xdr:from>
    <xdr:ext cx="534377" cy="259045"/>
    <xdr:sp macro="" textlink="">
      <xdr:nvSpPr>
        <xdr:cNvPr id="494" name="テキスト ボックス 493"/>
        <xdr:cNvSpPr txBox="1"/>
      </xdr:nvSpPr>
      <xdr:spPr>
        <a:xfrm>
          <a:off x="6705111" y="1703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7" name="テキスト ボックス 506"/>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9953</xdr:rowOff>
    </xdr:from>
    <xdr:to>
      <xdr:col>85</xdr:col>
      <xdr:colOff>126364</xdr:colOff>
      <xdr:row>38</xdr:row>
      <xdr:rowOff>134377</xdr:rowOff>
    </xdr:to>
    <xdr:cxnSp macro="">
      <xdr:nvCxnSpPr>
        <xdr:cNvPr id="521" name="直線コネクタ 520"/>
        <xdr:cNvCxnSpPr/>
      </xdr:nvCxnSpPr>
      <xdr:spPr>
        <a:xfrm flipV="1">
          <a:off x="16317595" y="5153453"/>
          <a:ext cx="1269"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138204</xdr:rowOff>
    </xdr:from>
    <xdr:ext cx="534377" cy="259045"/>
    <xdr:sp macro="" textlink="">
      <xdr:nvSpPr>
        <xdr:cNvPr id="522" name="消防費最小値テキスト"/>
        <xdr:cNvSpPr txBox="1"/>
      </xdr:nvSpPr>
      <xdr:spPr>
        <a:xfrm>
          <a:off x="16370300" y="665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134377</xdr:rowOff>
    </xdr:from>
    <xdr:to>
      <xdr:col>86</xdr:col>
      <xdr:colOff>25400</xdr:colOff>
      <xdr:row>38</xdr:row>
      <xdr:rowOff>134377</xdr:rowOff>
    </xdr:to>
    <xdr:cxnSp macro="">
      <xdr:nvCxnSpPr>
        <xdr:cNvPr id="523" name="直線コネクタ 522"/>
        <xdr:cNvCxnSpPr/>
      </xdr:nvCxnSpPr>
      <xdr:spPr>
        <a:xfrm>
          <a:off x="16230600" y="6649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128080</xdr:rowOff>
    </xdr:from>
    <xdr:ext cx="534377" cy="259045"/>
    <xdr:sp macro="" textlink="">
      <xdr:nvSpPr>
        <xdr:cNvPr id="524" name="消防費最大値テキスト"/>
        <xdr:cNvSpPr txBox="1"/>
      </xdr:nvSpPr>
      <xdr:spPr>
        <a:xfrm>
          <a:off x="16370300" y="49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9953</xdr:rowOff>
    </xdr:from>
    <xdr:to>
      <xdr:col>86</xdr:col>
      <xdr:colOff>25400</xdr:colOff>
      <xdr:row>30</xdr:row>
      <xdr:rowOff>9953</xdr:rowOff>
    </xdr:to>
    <xdr:cxnSp macro="">
      <xdr:nvCxnSpPr>
        <xdr:cNvPr id="525" name="直線コネクタ 524"/>
        <xdr:cNvCxnSpPr/>
      </xdr:nvCxnSpPr>
      <xdr:spPr>
        <a:xfrm>
          <a:off x="16230600" y="515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155637</xdr:rowOff>
    </xdr:from>
    <xdr:to>
      <xdr:col>85</xdr:col>
      <xdr:colOff>127000</xdr:colOff>
      <xdr:row>36</xdr:row>
      <xdr:rowOff>66123</xdr:rowOff>
    </xdr:to>
    <xdr:cxnSp macro="">
      <xdr:nvCxnSpPr>
        <xdr:cNvPr id="526" name="直線コネクタ 525"/>
        <xdr:cNvCxnSpPr/>
      </xdr:nvCxnSpPr>
      <xdr:spPr>
        <a:xfrm>
          <a:off x="15481300" y="6156387"/>
          <a:ext cx="838200" cy="8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3972</xdr:rowOff>
    </xdr:from>
    <xdr:ext cx="534377" cy="259045"/>
    <xdr:sp macro="" textlink="">
      <xdr:nvSpPr>
        <xdr:cNvPr id="527" name="消防費平均値テキスト"/>
        <xdr:cNvSpPr txBox="1"/>
      </xdr:nvSpPr>
      <xdr:spPr>
        <a:xfrm>
          <a:off x="16370300" y="6176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25545</xdr:rowOff>
    </xdr:from>
    <xdr:to>
      <xdr:col>85</xdr:col>
      <xdr:colOff>177800</xdr:colOff>
      <xdr:row>36</xdr:row>
      <xdr:rowOff>127145</xdr:rowOff>
    </xdr:to>
    <xdr:sp macro="" textlink="">
      <xdr:nvSpPr>
        <xdr:cNvPr id="528" name="フローチャート: 判断 527"/>
        <xdr:cNvSpPr/>
      </xdr:nvSpPr>
      <xdr:spPr>
        <a:xfrm>
          <a:off x="162687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147538</xdr:rowOff>
    </xdr:from>
    <xdr:to>
      <xdr:col>81</xdr:col>
      <xdr:colOff>50800</xdr:colOff>
      <xdr:row>35</xdr:row>
      <xdr:rowOff>155637</xdr:rowOff>
    </xdr:to>
    <xdr:cxnSp macro="">
      <xdr:nvCxnSpPr>
        <xdr:cNvPr id="529" name="直線コネクタ 528"/>
        <xdr:cNvCxnSpPr/>
      </xdr:nvCxnSpPr>
      <xdr:spPr>
        <a:xfrm>
          <a:off x="14592300" y="6148288"/>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91708</xdr:rowOff>
    </xdr:from>
    <xdr:to>
      <xdr:col>81</xdr:col>
      <xdr:colOff>101600</xdr:colOff>
      <xdr:row>37</xdr:row>
      <xdr:rowOff>21858</xdr:rowOff>
    </xdr:to>
    <xdr:sp macro="" textlink="">
      <xdr:nvSpPr>
        <xdr:cNvPr id="530" name="フローチャート: 判断 529"/>
        <xdr:cNvSpPr/>
      </xdr:nvSpPr>
      <xdr:spPr>
        <a:xfrm>
          <a:off x="154305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12985</xdr:rowOff>
    </xdr:from>
    <xdr:ext cx="534377" cy="259045"/>
    <xdr:sp macro="" textlink="">
      <xdr:nvSpPr>
        <xdr:cNvPr id="531" name="テキスト ボックス 530"/>
        <xdr:cNvSpPr txBox="1"/>
      </xdr:nvSpPr>
      <xdr:spPr>
        <a:xfrm>
          <a:off x="15214111" y="635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105377</xdr:rowOff>
    </xdr:from>
    <xdr:to>
      <xdr:col>76</xdr:col>
      <xdr:colOff>114300</xdr:colOff>
      <xdr:row>35</xdr:row>
      <xdr:rowOff>147538</xdr:rowOff>
    </xdr:to>
    <xdr:cxnSp macro="">
      <xdr:nvCxnSpPr>
        <xdr:cNvPr id="532" name="直線コネクタ 531"/>
        <xdr:cNvCxnSpPr/>
      </xdr:nvCxnSpPr>
      <xdr:spPr>
        <a:xfrm>
          <a:off x="13703300" y="6106127"/>
          <a:ext cx="889000" cy="4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138963</xdr:rowOff>
    </xdr:from>
    <xdr:to>
      <xdr:col>76</xdr:col>
      <xdr:colOff>165100</xdr:colOff>
      <xdr:row>37</xdr:row>
      <xdr:rowOff>69113</xdr:rowOff>
    </xdr:to>
    <xdr:sp macro="" textlink="">
      <xdr:nvSpPr>
        <xdr:cNvPr id="533" name="フローチャート: 判断 532"/>
        <xdr:cNvSpPr/>
      </xdr:nvSpPr>
      <xdr:spPr>
        <a:xfrm>
          <a:off x="14541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60240</xdr:rowOff>
    </xdr:from>
    <xdr:ext cx="534377" cy="259045"/>
    <xdr:sp macro="" textlink="">
      <xdr:nvSpPr>
        <xdr:cNvPr id="534" name="テキスト ボックス 533"/>
        <xdr:cNvSpPr txBox="1"/>
      </xdr:nvSpPr>
      <xdr:spPr>
        <a:xfrm>
          <a:off x="14325111" y="6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105377</xdr:rowOff>
    </xdr:from>
    <xdr:to>
      <xdr:col>71</xdr:col>
      <xdr:colOff>177800</xdr:colOff>
      <xdr:row>35</xdr:row>
      <xdr:rowOff>132221</xdr:rowOff>
    </xdr:to>
    <xdr:cxnSp macro="">
      <xdr:nvCxnSpPr>
        <xdr:cNvPr id="535" name="直線コネクタ 534"/>
        <xdr:cNvCxnSpPr/>
      </xdr:nvCxnSpPr>
      <xdr:spPr>
        <a:xfrm flipV="1">
          <a:off x="12814300" y="6106127"/>
          <a:ext cx="889000" cy="2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32142</xdr:rowOff>
    </xdr:from>
    <xdr:to>
      <xdr:col>72</xdr:col>
      <xdr:colOff>38100</xdr:colOff>
      <xdr:row>36</xdr:row>
      <xdr:rowOff>133742</xdr:rowOff>
    </xdr:to>
    <xdr:sp macro="" textlink="">
      <xdr:nvSpPr>
        <xdr:cNvPr id="536" name="フローチャート: 判断 535"/>
        <xdr:cNvSpPr/>
      </xdr:nvSpPr>
      <xdr:spPr>
        <a:xfrm>
          <a:off x="13652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124869</xdr:rowOff>
    </xdr:from>
    <xdr:ext cx="534377" cy="259045"/>
    <xdr:sp macro="" textlink="">
      <xdr:nvSpPr>
        <xdr:cNvPr id="537" name="テキスト ボックス 536"/>
        <xdr:cNvSpPr txBox="1"/>
      </xdr:nvSpPr>
      <xdr:spPr>
        <a:xfrm>
          <a:off x="13436111" y="629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108266</xdr:rowOff>
    </xdr:from>
    <xdr:to>
      <xdr:col>67</xdr:col>
      <xdr:colOff>101600</xdr:colOff>
      <xdr:row>37</xdr:row>
      <xdr:rowOff>38416</xdr:rowOff>
    </xdr:to>
    <xdr:sp macro="" textlink="">
      <xdr:nvSpPr>
        <xdr:cNvPr id="538" name="フローチャート: 判断 537"/>
        <xdr:cNvSpPr/>
      </xdr:nvSpPr>
      <xdr:spPr>
        <a:xfrm>
          <a:off x="12763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29543</xdr:rowOff>
    </xdr:from>
    <xdr:ext cx="534377" cy="259045"/>
    <xdr:sp macro="" textlink="">
      <xdr:nvSpPr>
        <xdr:cNvPr id="539" name="テキスト ボックス 538"/>
        <xdr:cNvSpPr txBox="1"/>
      </xdr:nvSpPr>
      <xdr:spPr>
        <a:xfrm>
          <a:off x="12547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15323</xdr:rowOff>
    </xdr:from>
    <xdr:to>
      <xdr:col>85</xdr:col>
      <xdr:colOff>177800</xdr:colOff>
      <xdr:row>36</xdr:row>
      <xdr:rowOff>116923</xdr:rowOff>
    </xdr:to>
    <xdr:sp macro="" textlink="">
      <xdr:nvSpPr>
        <xdr:cNvPr id="545" name="楕円 544"/>
        <xdr:cNvSpPr/>
      </xdr:nvSpPr>
      <xdr:spPr>
        <a:xfrm>
          <a:off x="16268700" y="618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38200</xdr:rowOff>
    </xdr:from>
    <xdr:ext cx="534377" cy="259045"/>
    <xdr:sp macro="" textlink="">
      <xdr:nvSpPr>
        <xdr:cNvPr id="546" name="消防費該当値テキスト"/>
        <xdr:cNvSpPr txBox="1"/>
      </xdr:nvSpPr>
      <xdr:spPr>
        <a:xfrm>
          <a:off x="16370300" y="603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104837</xdr:rowOff>
    </xdr:from>
    <xdr:to>
      <xdr:col>81</xdr:col>
      <xdr:colOff>101600</xdr:colOff>
      <xdr:row>36</xdr:row>
      <xdr:rowOff>34987</xdr:rowOff>
    </xdr:to>
    <xdr:sp macro="" textlink="">
      <xdr:nvSpPr>
        <xdr:cNvPr id="547" name="楕円 546"/>
        <xdr:cNvSpPr/>
      </xdr:nvSpPr>
      <xdr:spPr>
        <a:xfrm>
          <a:off x="15430500" y="610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51514</xdr:rowOff>
    </xdr:from>
    <xdr:ext cx="534377" cy="259045"/>
    <xdr:sp macro="" textlink="">
      <xdr:nvSpPr>
        <xdr:cNvPr id="548" name="テキスト ボックス 547"/>
        <xdr:cNvSpPr txBox="1"/>
      </xdr:nvSpPr>
      <xdr:spPr>
        <a:xfrm>
          <a:off x="15214111" y="588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96738</xdr:rowOff>
    </xdr:from>
    <xdr:to>
      <xdr:col>76</xdr:col>
      <xdr:colOff>165100</xdr:colOff>
      <xdr:row>36</xdr:row>
      <xdr:rowOff>26888</xdr:rowOff>
    </xdr:to>
    <xdr:sp macro="" textlink="">
      <xdr:nvSpPr>
        <xdr:cNvPr id="549" name="楕円 548"/>
        <xdr:cNvSpPr/>
      </xdr:nvSpPr>
      <xdr:spPr>
        <a:xfrm>
          <a:off x="14541500" y="609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43415</xdr:rowOff>
    </xdr:from>
    <xdr:ext cx="534377" cy="259045"/>
    <xdr:sp macro="" textlink="">
      <xdr:nvSpPr>
        <xdr:cNvPr id="550" name="テキスト ボックス 549"/>
        <xdr:cNvSpPr txBox="1"/>
      </xdr:nvSpPr>
      <xdr:spPr>
        <a:xfrm>
          <a:off x="14325111" y="587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54577</xdr:rowOff>
    </xdr:from>
    <xdr:to>
      <xdr:col>72</xdr:col>
      <xdr:colOff>38100</xdr:colOff>
      <xdr:row>35</xdr:row>
      <xdr:rowOff>156177</xdr:rowOff>
    </xdr:to>
    <xdr:sp macro="" textlink="">
      <xdr:nvSpPr>
        <xdr:cNvPr id="551" name="楕円 550"/>
        <xdr:cNvSpPr/>
      </xdr:nvSpPr>
      <xdr:spPr>
        <a:xfrm>
          <a:off x="13652500" y="605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1254</xdr:rowOff>
    </xdr:from>
    <xdr:ext cx="534377" cy="259045"/>
    <xdr:sp macro="" textlink="">
      <xdr:nvSpPr>
        <xdr:cNvPr id="552" name="テキスト ボックス 551"/>
        <xdr:cNvSpPr txBox="1"/>
      </xdr:nvSpPr>
      <xdr:spPr>
        <a:xfrm>
          <a:off x="13436111" y="583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81421</xdr:rowOff>
    </xdr:from>
    <xdr:to>
      <xdr:col>67</xdr:col>
      <xdr:colOff>101600</xdr:colOff>
      <xdr:row>36</xdr:row>
      <xdr:rowOff>11571</xdr:rowOff>
    </xdr:to>
    <xdr:sp macro="" textlink="">
      <xdr:nvSpPr>
        <xdr:cNvPr id="553" name="楕円 552"/>
        <xdr:cNvSpPr/>
      </xdr:nvSpPr>
      <xdr:spPr>
        <a:xfrm>
          <a:off x="12763500" y="608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28098</xdr:rowOff>
    </xdr:from>
    <xdr:ext cx="534377" cy="259045"/>
    <xdr:sp macro="" textlink="">
      <xdr:nvSpPr>
        <xdr:cNvPr id="554" name="テキスト ボックス 553"/>
        <xdr:cNvSpPr txBox="1"/>
      </xdr:nvSpPr>
      <xdr:spPr>
        <a:xfrm>
          <a:off x="12547111" y="58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3" name="テキスト ボックス 57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5" name="テキスト ボックス 57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7" name="テキスト ボックス 57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6557</xdr:rowOff>
    </xdr:from>
    <xdr:to>
      <xdr:col>85</xdr:col>
      <xdr:colOff>126364</xdr:colOff>
      <xdr:row>58</xdr:row>
      <xdr:rowOff>161003</xdr:rowOff>
    </xdr:to>
    <xdr:cxnSp macro="">
      <xdr:nvCxnSpPr>
        <xdr:cNvPr id="581" name="直線コネクタ 580"/>
        <xdr:cNvCxnSpPr/>
      </xdr:nvCxnSpPr>
      <xdr:spPr>
        <a:xfrm flipV="1">
          <a:off x="16317595" y="8579057"/>
          <a:ext cx="1269" cy="1526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164830</xdr:rowOff>
    </xdr:from>
    <xdr:ext cx="534377" cy="259045"/>
    <xdr:sp macro="" textlink="">
      <xdr:nvSpPr>
        <xdr:cNvPr id="582" name="教育費最小値テキスト"/>
        <xdr:cNvSpPr txBox="1"/>
      </xdr:nvSpPr>
      <xdr:spPr>
        <a:xfrm>
          <a:off x="16370300" y="1010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161003</xdr:rowOff>
    </xdr:from>
    <xdr:to>
      <xdr:col>86</xdr:col>
      <xdr:colOff>25400</xdr:colOff>
      <xdr:row>58</xdr:row>
      <xdr:rowOff>161003</xdr:rowOff>
    </xdr:to>
    <xdr:cxnSp macro="">
      <xdr:nvCxnSpPr>
        <xdr:cNvPr id="583" name="直線コネクタ 582"/>
        <xdr:cNvCxnSpPr/>
      </xdr:nvCxnSpPr>
      <xdr:spPr>
        <a:xfrm>
          <a:off x="16230600" y="10105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124684</xdr:rowOff>
    </xdr:from>
    <xdr:ext cx="599010" cy="259045"/>
    <xdr:sp macro="" textlink="">
      <xdr:nvSpPr>
        <xdr:cNvPr id="584" name="教育費最大値テキスト"/>
        <xdr:cNvSpPr txBox="1"/>
      </xdr:nvSpPr>
      <xdr:spPr>
        <a:xfrm>
          <a:off x="16370300" y="835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6557</xdr:rowOff>
    </xdr:from>
    <xdr:to>
      <xdr:col>86</xdr:col>
      <xdr:colOff>25400</xdr:colOff>
      <xdr:row>50</xdr:row>
      <xdr:rowOff>6557</xdr:rowOff>
    </xdr:to>
    <xdr:cxnSp macro="">
      <xdr:nvCxnSpPr>
        <xdr:cNvPr id="585" name="直線コネクタ 584"/>
        <xdr:cNvCxnSpPr/>
      </xdr:nvCxnSpPr>
      <xdr:spPr>
        <a:xfrm>
          <a:off x="16230600" y="85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41565</xdr:rowOff>
    </xdr:from>
    <xdr:to>
      <xdr:col>85</xdr:col>
      <xdr:colOff>127000</xdr:colOff>
      <xdr:row>57</xdr:row>
      <xdr:rowOff>9583</xdr:rowOff>
    </xdr:to>
    <xdr:cxnSp macro="">
      <xdr:nvCxnSpPr>
        <xdr:cNvPr id="586" name="直線コネクタ 585"/>
        <xdr:cNvCxnSpPr/>
      </xdr:nvCxnSpPr>
      <xdr:spPr>
        <a:xfrm>
          <a:off x="15481300" y="9642765"/>
          <a:ext cx="838200" cy="13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79011</xdr:rowOff>
    </xdr:from>
    <xdr:ext cx="534377" cy="259045"/>
    <xdr:sp macro="" textlink="">
      <xdr:nvSpPr>
        <xdr:cNvPr id="587" name="教育費平均値テキスト"/>
        <xdr:cNvSpPr txBox="1"/>
      </xdr:nvSpPr>
      <xdr:spPr>
        <a:xfrm>
          <a:off x="16370300" y="950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56134</xdr:rowOff>
    </xdr:from>
    <xdr:to>
      <xdr:col>85</xdr:col>
      <xdr:colOff>177800</xdr:colOff>
      <xdr:row>56</xdr:row>
      <xdr:rowOff>157734</xdr:rowOff>
    </xdr:to>
    <xdr:sp macro="" textlink="">
      <xdr:nvSpPr>
        <xdr:cNvPr id="588" name="フローチャート: 判断 587"/>
        <xdr:cNvSpPr/>
      </xdr:nvSpPr>
      <xdr:spPr>
        <a:xfrm>
          <a:off x="162687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41565</xdr:rowOff>
    </xdr:from>
    <xdr:to>
      <xdr:col>81</xdr:col>
      <xdr:colOff>50800</xdr:colOff>
      <xdr:row>57</xdr:row>
      <xdr:rowOff>114260</xdr:rowOff>
    </xdr:to>
    <xdr:cxnSp macro="">
      <xdr:nvCxnSpPr>
        <xdr:cNvPr id="589" name="直線コネクタ 588"/>
        <xdr:cNvCxnSpPr/>
      </xdr:nvCxnSpPr>
      <xdr:spPr>
        <a:xfrm flipV="1">
          <a:off x="14592300" y="9642765"/>
          <a:ext cx="889000" cy="24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68304</xdr:rowOff>
    </xdr:from>
    <xdr:to>
      <xdr:col>81</xdr:col>
      <xdr:colOff>101600</xdr:colOff>
      <xdr:row>57</xdr:row>
      <xdr:rowOff>169904</xdr:rowOff>
    </xdr:to>
    <xdr:sp macro="" textlink="">
      <xdr:nvSpPr>
        <xdr:cNvPr id="590" name="フローチャート: 判断 589"/>
        <xdr:cNvSpPr/>
      </xdr:nvSpPr>
      <xdr:spPr>
        <a:xfrm>
          <a:off x="15430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161031</xdr:rowOff>
    </xdr:from>
    <xdr:ext cx="534377" cy="259045"/>
    <xdr:sp macro="" textlink="">
      <xdr:nvSpPr>
        <xdr:cNvPr id="591" name="テキスト ボックス 590"/>
        <xdr:cNvSpPr txBox="1"/>
      </xdr:nvSpPr>
      <xdr:spPr>
        <a:xfrm>
          <a:off x="15214111" y="99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114260</xdr:rowOff>
    </xdr:from>
    <xdr:to>
      <xdr:col>76</xdr:col>
      <xdr:colOff>114300</xdr:colOff>
      <xdr:row>58</xdr:row>
      <xdr:rowOff>483</xdr:rowOff>
    </xdr:to>
    <xdr:cxnSp macro="">
      <xdr:nvCxnSpPr>
        <xdr:cNvPr id="592" name="直線コネクタ 591"/>
        <xdr:cNvCxnSpPr/>
      </xdr:nvCxnSpPr>
      <xdr:spPr>
        <a:xfrm flipV="1">
          <a:off x="13703300" y="9886910"/>
          <a:ext cx="889000" cy="5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79332</xdr:rowOff>
    </xdr:from>
    <xdr:to>
      <xdr:col>76</xdr:col>
      <xdr:colOff>165100</xdr:colOff>
      <xdr:row>58</xdr:row>
      <xdr:rowOff>9482</xdr:rowOff>
    </xdr:to>
    <xdr:sp macro="" textlink="">
      <xdr:nvSpPr>
        <xdr:cNvPr id="593" name="フローチャート: 判断 592"/>
        <xdr:cNvSpPr/>
      </xdr:nvSpPr>
      <xdr:spPr>
        <a:xfrm>
          <a:off x="14541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609</xdr:rowOff>
    </xdr:from>
    <xdr:ext cx="534377" cy="259045"/>
    <xdr:sp macro="" textlink="">
      <xdr:nvSpPr>
        <xdr:cNvPr id="594" name="テキスト ボックス 593"/>
        <xdr:cNvSpPr txBox="1"/>
      </xdr:nvSpPr>
      <xdr:spPr>
        <a:xfrm>
          <a:off x="14325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483</xdr:rowOff>
    </xdr:from>
    <xdr:to>
      <xdr:col>71</xdr:col>
      <xdr:colOff>177800</xdr:colOff>
      <xdr:row>58</xdr:row>
      <xdr:rowOff>69041</xdr:rowOff>
    </xdr:to>
    <xdr:cxnSp macro="">
      <xdr:nvCxnSpPr>
        <xdr:cNvPr id="595" name="直線コネクタ 594"/>
        <xdr:cNvCxnSpPr/>
      </xdr:nvCxnSpPr>
      <xdr:spPr>
        <a:xfrm flipV="1">
          <a:off x="12814300" y="9944583"/>
          <a:ext cx="889000" cy="6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89815</xdr:rowOff>
    </xdr:from>
    <xdr:to>
      <xdr:col>72</xdr:col>
      <xdr:colOff>38100</xdr:colOff>
      <xdr:row>58</xdr:row>
      <xdr:rowOff>19965</xdr:rowOff>
    </xdr:to>
    <xdr:sp macro="" textlink="">
      <xdr:nvSpPr>
        <xdr:cNvPr id="596" name="フローチャート: 判断 595"/>
        <xdr:cNvSpPr/>
      </xdr:nvSpPr>
      <xdr:spPr>
        <a:xfrm>
          <a:off x="13652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36492</xdr:rowOff>
    </xdr:from>
    <xdr:ext cx="534377" cy="259045"/>
    <xdr:sp macro="" textlink="">
      <xdr:nvSpPr>
        <xdr:cNvPr id="597" name="テキスト ボックス 596"/>
        <xdr:cNvSpPr txBox="1"/>
      </xdr:nvSpPr>
      <xdr:spPr>
        <a:xfrm>
          <a:off x="13436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51312</xdr:rowOff>
    </xdr:from>
    <xdr:to>
      <xdr:col>67</xdr:col>
      <xdr:colOff>101600</xdr:colOff>
      <xdr:row>57</xdr:row>
      <xdr:rowOff>152912</xdr:rowOff>
    </xdr:to>
    <xdr:sp macro="" textlink="">
      <xdr:nvSpPr>
        <xdr:cNvPr id="598" name="フローチャート: 判断 597"/>
        <xdr:cNvSpPr/>
      </xdr:nvSpPr>
      <xdr:spPr>
        <a:xfrm>
          <a:off x="12763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169439</xdr:rowOff>
    </xdr:from>
    <xdr:ext cx="534377" cy="259045"/>
    <xdr:sp macro="" textlink="">
      <xdr:nvSpPr>
        <xdr:cNvPr id="599" name="テキスト ボックス 598"/>
        <xdr:cNvSpPr txBox="1"/>
      </xdr:nvSpPr>
      <xdr:spPr>
        <a:xfrm>
          <a:off x="12547111" y="95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130233</xdr:rowOff>
    </xdr:from>
    <xdr:to>
      <xdr:col>85</xdr:col>
      <xdr:colOff>177800</xdr:colOff>
      <xdr:row>57</xdr:row>
      <xdr:rowOff>60383</xdr:rowOff>
    </xdr:to>
    <xdr:sp macro="" textlink="">
      <xdr:nvSpPr>
        <xdr:cNvPr id="605" name="楕円 604"/>
        <xdr:cNvSpPr/>
      </xdr:nvSpPr>
      <xdr:spPr>
        <a:xfrm>
          <a:off x="16268700" y="973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108660</xdr:rowOff>
    </xdr:from>
    <xdr:ext cx="534377" cy="259045"/>
    <xdr:sp macro="" textlink="">
      <xdr:nvSpPr>
        <xdr:cNvPr id="606" name="教育費該当値テキスト"/>
        <xdr:cNvSpPr txBox="1"/>
      </xdr:nvSpPr>
      <xdr:spPr>
        <a:xfrm>
          <a:off x="16370300" y="970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162215</xdr:rowOff>
    </xdr:from>
    <xdr:to>
      <xdr:col>81</xdr:col>
      <xdr:colOff>101600</xdr:colOff>
      <xdr:row>56</xdr:row>
      <xdr:rowOff>92365</xdr:rowOff>
    </xdr:to>
    <xdr:sp macro="" textlink="">
      <xdr:nvSpPr>
        <xdr:cNvPr id="607" name="楕円 606"/>
        <xdr:cNvSpPr/>
      </xdr:nvSpPr>
      <xdr:spPr>
        <a:xfrm>
          <a:off x="15430500" y="959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108892</xdr:rowOff>
    </xdr:from>
    <xdr:ext cx="534377" cy="259045"/>
    <xdr:sp macro="" textlink="">
      <xdr:nvSpPr>
        <xdr:cNvPr id="608" name="テキスト ボックス 607"/>
        <xdr:cNvSpPr txBox="1"/>
      </xdr:nvSpPr>
      <xdr:spPr>
        <a:xfrm>
          <a:off x="15214111" y="936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63460</xdr:rowOff>
    </xdr:from>
    <xdr:to>
      <xdr:col>76</xdr:col>
      <xdr:colOff>165100</xdr:colOff>
      <xdr:row>57</xdr:row>
      <xdr:rowOff>165060</xdr:rowOff>
    </xdr:to>
    <xdr:sp macro="" textlink="">
      <xdr:nvSpPr>
        <xdr:cNvPr id="609" name="楕円 608"/>
        <xdr:cNvSpPr/>
      </xdr:nvSpPr>
      <xdr:spPr>
        <a:xfrm>
          <a:off x="14541500" y="98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10137</xdr:rowOff>
    </xdr:from>
    <xdr:ext cx="534377" cy="259045"/>
    <xdr:sp macro="" textlink="">
      <xdr:nvSpPr>
        <xdr:cNvPr id="610" name="テキスト ボックス 609"/>
        <xdr:cNvSpPr txBox="1"/>
      </xdr:nvSpPr>
      <xdr:spPr>
        <a:xfrm>
          <a:off x="14325111" y="961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121133</xdr:rowOff>
    </xdr:from>
    <xdr:to>
      <xdr:col>72</xdr:col>
      <xdr:colOff>38100</xdr:colOff>
      <xdr:row>58</xdr:row>
      <xdr:rowOff>51283</xdr:rowOff>
    </xdr:to>
    <xdr:sp macro="" textlink="">
      <xdr:nvSpPr>
        <xdr:cNvPr id="611" name="楕円 610"/>
        <xdr:cNvSpPr/>
      </xdr:nvSpPr>
      <xdr:spPr>
        <a:xfrm>
          <a:off x="13652500" y="989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42410</xdr:rowOff>
    </xdr:from>
    <xdr:ext cx="534377" cy="259045"/>
    <xdr:sp macro="" textlink="">
      <xdr:nvSpPr>
        <xdr:cNvPr id="612" name="テキスト ボックス 611"/>
        <xdr:cNvSpPr txBox="1"/>
      </xdr:nvSpPr>
      <xdr:spPr>
        <a:xfrm>
          <a:off x="13436111" y="99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18241</xdr:rowOff>
    </xdr:from>
    <xdr:to>
      <xdr:col>67</xdr:col>
      <xdr:colOff>101600</xdr:colOff>
      <xdr:row>58</xdr:row>
      <xdr:rowOff>119841</xdr:rowOff>
    </xdr:to>
    <xdr:sp macro="" textlink="">
      <xdr:nvSpPr>
        <xdr:cNvPr id="613" name="楕円 612"/>
        <xdr:cNvSpPr/>
      </xdr:nvSpPr>
      <xdr:spPr>
        <a:xfrm>
          <a:off x="12763500" y="996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110968</xdr:rowOff>
    </xdr:from>
    <xdr:ext cx="534377" cy="259045"/>
    <xdr:sp macro="" textlink="">
      <xdr:nvSpPr>
        <xdr:cNvPr id="614" name="テキスト ボックス 613"/>
        <xdr:cNvSpPr txBox="1"/>
      </xdr:nvSpPr>
      <xdr:spPr>
        <a:xfrm>
          <a:off x="12547111" y="1005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6" name="テキスト ボックス 63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105766</xdr:rowOff>
    </xdr:from>
    <xdr:to>
      <xdr:col>85</xdr:col>
      <xdr:colOff>126364</xdr:colOff>
      <xdr:row>79</xdr:row>
      <xdr:rowOff>44450</xdr:rowOff>
    </xdr:to>
    <xdr:cxnSp macro="">
      <xdr:nvCxnSpPr>
        <xdr:cNvPr id="638" name="直線コネクタ 637"/>
        <xdr:cNvCxnSpPr/>
      </xdr:nvCxnSpPr>
      <xdr:spPr>
        <a:xfrm flipV="1">
          <a:off x="16317595" y="12278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68117</xdr:rowOff>
    </xdr:from>
    <xdr:ext cx="249299" cy="259045"/>
    <xdr:sp macro="" textlink="">
      <xdr:nvSpPr>
        <xdr:cNvPr id="639" name="災害復旧費最小値テキスト"/>
        <xdr:cNvSpPr txBox="1"/>
      </xdr:nvSpPr>
      <xdr:spPr>
        <a:xfrm>
          <a:off x="16370300" y="13612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52443</xdr:rowOff>
    </xdr:from>
    <xdr:ext cx="599010" cy="259045"/>
    <xdr:sp macro="" textlink="">
      <xdr:nvSpPr>
        <xdr:cNvPr id="641" name="災害復旧費最大値テキスト"/>
        <xdr:cNvSpPr txBox="1"/>
      </xdr:nvSpPr>
      <xdr:spPr>
        <a:xfrm>
          <a:off x="16370300" y="1205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687,813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105766</xdr:rowOff>
    </xdr:from>
    <xdr:to>
      <xdr:col>86</xdr:col>
      <xdr:colOff>25400</xdr:colOff>
      <xdr:row>71</xdr:row>
      <xdr:rowOff>105766</xdr:rowOff>
    </xdr:to>
    <xdr:cxnSp macro="">
      <xdr:nvCxnSpPr>
        <xdr:cNvPr id="642" name="直線コネクタ 641"/>
        <xdr:cNvCxnSpPr/>
      </xdr:nvCxnSpPr>
      <xdr:spPr>
        <a:xfrm>
          <a:off x="16230600" y="122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36215</xdr:rowOff>
    </xdr:from>
    <xdr:to>
      <xdr:col>85</xdr:col>
      <xdr:colOff>127000</xdr:colOff>
      <xdr:row>79</xdr:row>
      <xdr:rowOff>41455</xdr:rowOff>
    </xdr:to>
    <xdr:cxnSp macro="">
      <xdr:nvCxnSpPr>
        <xdr:cNvPr id="643" name="直線コネクタ 642"/>
        <xdr:cNvCxnSpPr/>
      </xdr:nvCxnSpPr>
      <xdr:spPr>
        <a:xfrm flipV="1">
          <a:off x="15481300" y="13580765"/>
          <a:ext cx="838200" cy="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157018</xdr:rowOff>
    </xdr:from>
    <xdr:ext cx="534377" cy="259045"/>
    <xdr:sp macro="" textlink="">
      <xdr:nvSpPr>
        <xdr:cNvPr id="644" name="災害復旧費平均値テキスト"/>
        <xdr:cNvSpPr txBox="1"/>
      </xdr:nvSpPr>
      <xdr:spPr>
        <a:xfrm>
          <a:off x="16370300" y="1335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134141</xdr:rowOff>
    </xdr:from>
    <xdr:to>
      <xdr:col>85</xdr:col>
      <xdr:colOff>177800</xdr:colOff>
      <xdr:row>79</xdr:row>
      <xdr:rowOff>64291</xdr:rowOff>
    </xdr:to>
    <xdr:sp macro="" textlink="">
      <xdr:nvSpPr>
        <xdr:cNvPr id="645" name="フローチャート: 判断 644"/>
        <xdr:cNvSpPr/>
      </xdr:nvSpPr>
      <xdr:spPr>
        <a:xfrm>
          <a:off x="16268700" y="13507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29345</xdr:rowOff>
    </xdr:from>
    <xdr:to>
      <xdr:col>81</xdr:col>
      <xdr:colOff>50800</xdr:colOff>
      <xdr:row>79</xdr:row>
      <xdr:rowOff>41455</xdr:rowOff>
    </xdr:to>
    <xdr:cxnSp macro="">
      <xdr:nvCxnSpPr>
        <xdr:cNvPr id="646" name="直線コネクタ 645"/>
        <xdr:cNvCxnSpPr/>
      </xdr:nvCxnSpPr>
      <xdr:spPr>
        <a:xfrm>
          <a:off x="14592300" y="13573895"/>
          <a:ext cx="889000" cy="1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158817</xdr:rowOff>
    </xdr:from>
    <xdr:to>
      <xdr:col>81</xdr:col>
      <xdr:colOff>101600</xdr:colOff>
      <xdr:row>79</xdr:row>
      <xdr:rowOff>88967</xdr:rowOff>
    </xdr:to>
    <xdr:sp macro="" textlink="">
      <xdr:nvSpPr>
        <xdr:cNvPr id="647" name="フローチャート: 判断 646"/>
        <xdr:cNvSpPr/>
      </xdr:nvSpPr>
      <xdr:spPr>
        <a:xfrm>
          <a:off x="15430500" y="135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105494</xdr:rowOff>
    </xdr:from>
    <xdr:ext cx="469744" cy="259045"/>
    <xdr:sp macro="" textlink="">
      <xdr:nvSpPr>
        <xdr:cNvPr id="648" name="テキスト ボックス 647"/>
        <xdr:cNvSpPr txBox="1"/>
      </xdr:nvSpPr>
      <xdr:spPr>
        <a:xfrm>
          <a:off x="15246428" y="133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27005</xdr:rowOff>
    </xdr:from>
    <xdr:to>
      <xdr:col>76</xdr:col>
      <xdr:colOff>114300</xdr:colOff>
      <xdr:row>79</xdr:row>
      <xdr:rowOff>29345</xdr:rowOff>
    </xdr:to>
    <xdr:cxnSp macro="">
      <xdr:nvCxnSpPr>
        <xdr:cNvPr id="649" name="直線コネクタ 648"/>
        <xdr:cNvCxnSpPr/>
      </xdr:nvCxnSpPr>
      <xdr:spPr>
        <a:xfrm>
          <a:off x="13703300" y="13571555"/>
          <a:ext cx="889000" cy="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160210</xdr:rowOff>
    </xdr:from>
    <xdr:to>
      <xdr:col>76</xdr:col>
      <xdr:colOff>165100</xdr:colOff>
      <xdr:row>79</xdr:row>
      <xdr:rowOff>90360</xdr:rowOff>
    </xdr:to>
    <xdr:sp macro="" textlink="">
      <xdr:nvSpPr>
        <xdr:cNvPr id="650" name="フローチャート: 判断 649"/>
        <xdr:cNvSpPr/>
      </xdr:nvSpPr>
      <xdr:spPr>
        <a:xfrm>
          <a:off x="14541500" y="1353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81487</xdr:rowOff>
    </xdr:from>
    <xdr:ext cx="469744" cy="259045"/>
    <xdr:sp macro="" textlink="">
      <xdr:nvSpPr>
        <xdr:cNvPr id="651" name="テキスト ボックス 650"/>
        <xdr:cNvSpPr txBox="1"/>
      </xdr:nvSpPr>
      <xdr:spPr>
        <a:xfrm>
          <a:off x="14357428" y="1362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27005</xdr:rowOff>
    </xdr:from>
    <xdr:to>
      <xdr:col>71</xdr:col>
      <xdr:colOff>177800</xdr:colOff>
      <xdr:row>79</xdr:row>
      <xdr:rowOff>38388</xdr:rowOff>
    </xdr:to>
    <xdr:cxnSp macro="">
      <xdr:nvCxnSpPr>
        <xdr:cNvPr id="652" name="直線コネクタ 651"/>
        <xdr:cNvCxnSpPr/>
      </xdr:nvCxnSpPr>
      <xdr:spPr>
        <a:xfrm flipV="1">
          <a:off x="12814300" y="13571555"/>
          <a:ext cx="889000" cy="1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161009</xdr:rowOff>
    </xdr:from>
    <xdr:to>
      <xdr:col>72</xdr:col>
      <xdr:colOff>38100</xdr:colOff>
      <xdr:row>79</xdr:row>
      <xdr:rowOff>91159</xdr:rowOff>
    </xdr:to>
    <xdr:sp macro="" textlink="">
      <xdr:nvSpPr>
        <xdr:cNvPr id="653" name="フローチャート: 判断 652"/>
        <xdr:cNvSpPr/>
      </xdr:nvSpPr>
      <xdr:spPr>
        <a:xfrm>
          <a:off x="13652500" y="1353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82286</xdr:rowOff>
    </xdr:from>
    <xdr:ext cx="469744" cy="259045"/>
    <xdr:sp macro="" textlink="">
      <xdr:nvSpPr>
        <xdr:cNvPr id="654" name="テキスト ボックス 653"/>
        <xdr:cNvSpPr txBox="1"/>
      </xdr:nvSpPr>
      <xdr:spPr>
        <a:xfrm>
          <a:off x="13468428" y="1362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160387</xdr:rowOff>
    </xdr:from>
    <xdr:to>
      <xdr:col>67</xdr:col>
      <xdr:colOff>101600</xdr:colOff>
      <xdr:row>79</xdr:row>
      <xdr:rowOff>90537</xdr:rowOff>
    </xdr:to>
    <xdr:sp macro="" textlink="">
      <xdr:nvSpPr>
        <xdr:cNvPr id="655" name="フローチャート: 判断 654"/>
        <xdr:cNvSpPr/>
      </xdr:nvSpPr>
      <xdr:spPr>
        <a:xfrm>
          <a:off x="12763500" y="1353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81664</xdr:rowOff>
    </xdr:from>
    <xdr:ext cx="469744" cy="259045"/>
    <xdr:sp macro="" textlink="">
      <xdr:nvSpPr>
        <xdr:cNvPr id="656" name="テキスト ボックス 655"/>
        <xdr:cNvSpPr txBox="1"/>
      </xdr:nvSpPr>
      <xdr:spPr>
        <a:xfrm>
          <a:off x="12579428" y="1362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156865</xdr:rowOff>
    </xdr:from>
    <xdr:to>
      <xdr:col>85</xdr:col>
      <xdr:colOff>177800</xdr:colOff>
      <xdr:row>79</xdr:row>
      <xdr:rowOff>87015</xdr:rowOff>
    </xdr:to>
    <xdr:sp macro="" textlink="">
      <xdr:nvSpPr>
        <xdr:cNvPr id="662" name="楕円 661"/>
        <xdr:cNvSpPr/>
      </xdr:nvSpPr>
      <xdr:spPr>
        <a:xfrm>
          <a:off x="16268700" y="1352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112567</xdr:rowOff>
    </xdr:from>
    <xdr:ext cx="469744" cy="259045"/>
    <xdr:sp macro="" textlink="">
      <xdr:nvSpPr>
        <xdr:cNvPr id="663" name="災害復旧費該当値テキスト"/>
        <xdr:cNvSpPr txBox="1"/>
      </xdr:nvSpPr>
      <xdr:spPr>
        <a:xfrm>
          <a:off x="16370300" y="1348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162105</xdr:rowOff>
    </xdr:from>
    <xdr:to>
      <xdr:col>81</xdr:col>
      <xdr:colOff>101600</xdr:colOff>
      <xdr:row>79</xdr:row>
      <xdr:rowOff>92255</xdr:rowOff>
    </xdr:to>
    <xdr:sp macro="" textlink="">
      <xdr:nvSpPr>
        <xdr:cNvPr id="664" name="楕円 663"/>
        <xdr:cNvSpPr/>
      </xdr:nvSpPr>
      <xdr:spPr>
        <a:xfrm>
          <a:off x="15430500" y="1353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83382</xdr:rowOff>
    </xdr:from>
    <xdr:ext cx="469744" cy="259045"/>
    <xdr:sp macro="" textlink="">
      <xdr:nvSpPr>
        <xdr:cNvPr id="665" name="テキスト ボックス 664"/>
        <xdr:cNvSpPr txBox="1"/>
      </xdr:nvSpPr>
      <xdr:spPr>
        <a:xfrm>
          <a:off x="15246428" y="1362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149995</xdr:rowOff>
    </xdr:from>
    <xdr:to>
      <xdr:col>76</xdr:col>
      <xdr:colOff>165100</xdr:colOff>
      <xdr:row>79</xdr:row>
      <xdr:rowOff>80145</xdr:rowOff>
    </xdr:to>
    <xdr:sp macro="" textlink="">
      <xdr:nvSpPr>
        <xdr:cNvPr id="666" name="楕円 665"/>
        <xdr:cNvSpPr/>
      </xdr:nvSpPr>
      <xdr:spPr>
        <a:xfrm>
          <a:off x="14541500" y="135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96672</xdr:rowOff>
    </xdr:from>
    <xdr:ext cx="469744" cy="259045"/>
    <xdr:sp macro="" textlink="">
      <xdr:nvSpPr>
        <xdr:cNvPr id="667" name="テキスト ボックス 666"/>
        <xdr:cNvSpPr txBox="1"/>
      </xdr:nvSpPr>
      <xdr:spPr>
        <a:xfrm>
          <a:off x="14357428" y="13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147655</xdr:rowOff>
    </xdr:from>
    <xdr:to>
      <xdr:col>72</xdr:col>
      <xdr:colOff>38100</xdr:colOff>
      <xdr:row>79</xdr:row>
      <xdr:rowOff>77805</xdr:rowOff>
    </xdr:to>
    <xdr:sp macro="" textlink="">
      <xdr:nvSpPr>
        <xdr:cNvPr id="668" name="楕円 667"/>
        <xdr:cNvSpPr/>
      </xdr:nvSpPr>
      <xdr:spPr>
        <a:xfrm>
          <a:off x="13652500" y="1352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94332</xdr:rowOff>
    </xdr:from>
    <xdr:ext cx="469744" cy="259045"/>
    <xdr:sp macro="" textlink="">
      <xdr:nvSpPr>
        <xdr:cNvPr id="669" name="テキスト ボックス 668"/>
        <xdr:cNvSpPr txBox="1"/>
      </xdr:nvSpPr>
      <xdr:spPr>
        <a:xfrm>
          <a:off x="13468428" y="1329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159038</xdr:rowOff>
    </xdr:from>
    <xdr:to>
      <xdr:col>67</xdr:col>
      <xdr:colOff>101600</xdr:colOff>
      <xdr:row>79</xdr:row>
      <xdr:rowOff>89188</xdr:rowOff>
    </xdr:to>
    <xdr:sp macro="" textlink="">
      <xdr:nvSpPr>
        <xdr:cNvPr id="670" name="楕円 669"/>
        <xdr:cNvSpPr/>
      </xdr:nvSpPr>
      <xdr:spPr>
        <a:xfrm>
          <a:off x="12763500" y="135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105715</xdr:rowOff>
    </xdr:from>
    <xdr:ext cx="469744" cy="259045"/>
    <xdr:sp macro="" textlink="">
      <xdr:nvSpPr>
        <xdr:cNvPr id="671" name="テキスト ボックス 670"/>
        <xdr:cNvSpPr txBox="1"/>
      </xdr:nvSpPr>
      <xdr:spPr>
        <a:xfrm>
          <a:off x="12579428" y="1330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74276</xdr:rowOff>
    </xdr:from>
    <xdr:to>
      <xdr:col>85</xdr:col>
      <xdr:colOff>126364</xdr:colOff>
      <xdr:row>98</xdr:row>
      <xdr:rowOff>168711</xdr:rowOff>
    </xdr:to>
    <xdr:cxnSp macro="">
      <xdr:nvCxnSpPr>
        <xdr:cNvPr id="697" name="直線コネクタ 696"/>
        <xdr:cNvCxnSpPr/>
      </xdr:nvCxnSpPr>
      <xdr:spPr>
        <a:xfrm flipV="1">
          <a:off x="16317595" y="15504776"/>
          <a:ext cx="1269" cy="146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1088</xdr:rowOff>
    </xdr:from>
    <xdr:ext cx="469744" cy="259045"/>
    <xdr:sp macro="" textlink="">
      <xdr:nvSpPr>
        <xdr:cNvPr id="698" name="公債費最小値テキスト"/>
        <xdr:cNvSpPr txBox="1"/>
      </xdr:nvSpPr>
      <xdr:spPr>
        <a:xfrm>
          <a:off x="16370300" y="1697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168711</xdr:rowOff>
    </xdr:from>
    <xdr:to>
      <xdr:col>86</xdr:col>
      <xdr:colOff>25400</xdr:colOff>
      <xdr:row>98</xdr:row>
      <xdr:rowOff>168711</xdr:rowOff>
    </xdr:to>
    <xdr:cxnSp macro="">
      <xdr:nvCxnSpPr>
        <xdr:cNvPr id="699" name="直線コネクタ 698"/>
        <xdr:cNvCxnSpPr/>
      </xdr:nvCxnSpPr>
      <xdr:spPr>
        <a:xfrm>
          <a:off x="16230600" y="169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20953</xdr:rowOff>
    </xdr:from>
    <xdr:ext cx="599010" cy="259045"/>
    <xdr:sp macro="" textlink="">
      <xdr:nvSpPr>
        <xdr:cNvPr id="700" name="公債費最大値テキスト"/>
        <xdr:cNvSpPr txBox="1"/>
      </xdr:nvSpPr>
      <xdr:spPr>
        <a:xfrm>
          <a:off x="16370300" y="1528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74276</xdr:rowOff>
    </xdr:from>
    <xdr:to>
      <xdr:col>86</xdr:col>
      <xdr:colOff>25400</xdr:colOff>
      <xdr:row>90</xdr:row>
      <xdr:rowOff>74276</xdr:rowOff>
    </xdr:to>
    <xdr:cxnSp macro="">
      <xdr:nvCxnSpPr>
        <xdr:cNvPr id="701" name="直線コネクタ 700"/>
        <xdr:cNvCxnSpPr/>
      </xdr:nvCxnSpPr>
      <xdr:spPr>
        <a:xfrm>
          <a:off x="16230600" y="15504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64545</xdr:rowOff>
    </xdr:from>
    <xdr:to>
      <xdr:col>85</xdr:col>
      <xdr:colOff>127000</xdr:colOff>
      <xdr:row>95</xdr:row>
      <xdr:rowOff>92838</xdr:rowOff>
    </xdr:to>
    <xdr:cxnSp macro="">
      <xdr:nvCxnSpPr>
        <xdr:cNvPr id="702" name="直線コネクタ 701"/>
        <xdr:cNvCxnSpPr/>
      </xdr:nvCxnSpPr>
      <xdr:spPr>
        <a:xfrm>
          <a:off x="15481300" y="16352295"/>
          <a:ext cx="838200" cy="2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13217</xdr:rowOff>
    </xdr:from>
    <xdr:ext cx="534377" cy="259045"/>
    <xdr:sp macro="" textlink="">
      <xdr:nvSpPr>
        <xdr:cNvPr id="703" name="公債費平均値テキスト"/>
        <xdr:cNvSpPr txBox="1"/>
      </xdr:nvSpPr>
      <xdr:spPr>
        <a:xfrm>
          <a:off x="16370300" y="16129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161790</xdr:rowOff>
    </xdr:from>
    <xdr:to>
      <xdr:col>85</xdr:col>
      <xdr:colOff>177800</xdr:colOff>
      <xdr:row>95</xdr:row>
      <xdr:rowOff>91940</xdr:rowOff>
    </xdr:to>
    <xdr:sp macro="" textlink="">
      <xdr:nvSpPr>
        <xdr:cNvPr id="704" name="フローチャート: 判断 703"/>
        <xdr:cNvSpPr/>
      </xdr:nvSpPr>
      <xdr:spPr>
        <a:xfrm>
          <a:off x="16268700" y="1627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54976</xdr:rowOff>
    </xdr:from>
    <xdr:to>
      <xdr:col>81</xdr:col>
      <xdr:colOff>50800</xdr:colOff>
      <xdr:row>95</xdr:row>
      <xdr:rowOff>64545</xdr:rowOff>
    </xdr:to>
    <xdr:cxnSp macro="">
      <xdr:nvCxnSpPr>
        <xdr:cNvPr id="705" name="直線コネクタ 704"/>
        <xdr:cNvCxnSpPr/>
      </xdr:nvCxnSpPr>
      <xdr:spPr>
        <a:xfrm>
          <a:off x="14592300" y="16342726"/>
          <a:ext cx="8890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1183</xdr:rowOff>
    </xdr:from>
    <xdr:to>
      <xdr:col>81</xdr:col>
      <xdr:colOff>101600</xdr:colOff>
      <xdr:row>95</xdr:row>
      <xdr:rowOff>102783</xdr:rowOff>
    </xdr:to>
    <xdr:sp macro="" textlink="">
      <xdr:nvSpPr>
        <xdr:cNvPr id="706" name="フローチャート: 判断 705"/>
        <xdr:cNvSpPr/>
      </xdr:nvSpPr>
      <xdr:spPr>
        <a:xfrm>
          <a:off x="154305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119310</xdr:rowOff>
    </xdr:from>
    <xdr:ext cx="534377" cy="259045"/>
    <xdr:sp macro="" textlink="">
      <xdr:nvSpPr>
        <xdr:cNvPr id="707" name="テキスト ボックス 706"/>
        <xdr:cNvSpPr txBox="1"/>
      </xdr:nvSpPr>
      <xdr:spPr>
        <a:xfrm>
          <a:off x="15214111" y="1606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54857</xdr:rowOff>
    </xdr:from>
    <xdr:to>
      <xdr:col>76</xdr:col>
      <xdr:colOff>114300</xdr:colOff>
      <xdr:row>95</xdr:row>
      <xdr:rowOff>54976</xdr:rowOff>
    </xdr:to>
    <xdr:cxnSp macro="">
      <xdr:nvCxnSpPr>
        <xdr:cNvPr id="708" name="直線コネクタ 707"/>
        <xdr:cNvCxnSpPr/>
      </xdr:nvCxnSpPr>
      <xdr:spPr>
        <a:xfrm>
          <a:off x="13703300" y="16342607"/>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166667</xdr:rowOff>
    </xdr:from>
    <xdr:to>
      <xdr:col>76</xdr:col>
      <xdr:colOff>165100</xdr:colOff>
      <xdr:row>95</xdr:row>
      <xdr:rowOff>96817</xdr:rowOff>
    </xdr:to>
    <xdr:sp macro="" textlink="">
      <xdr:nvSpPr>
        <xdr:cNvPr id="709" name="フローチャート: 判断 708"/>
        <xdr:cNvSpPr/>
      </xdr:nvSpPr>
      <xdr:spPr>
        <a:xfrm>
          <a:off x="14541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113344</xdr:rowOff>
    </xdr:from>
    <xdr:ext cx="534377" cy="259045"/>
    <xdr:sp macro="" textlink="">
      <xdr:nvSpPr>
        <xdr:cNvPr id="710" name="テキスト ボックス 709"/>
        <xdr:cNvSpPr txBox="1"/>
      </xdr:nvSpPr>
      <xdr:spPr>
        <a:xfrm>
          <a:off x="14325111" y="160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54857</xdr:rowOff>
    </xdr:from>
    <xdr:to>
      <xdr:col>71</xdr:col>
      <xdr:colOff>177800</xdr:colOff>
      <xdr:row>95</xdr:row>
      <xdr:rowOff>101459</xdr:rowOff>
    </xdr:to>
    <xdr:cxnSp macro="">
      <xdr:nvCxnSpPr>
        <xdr:cNvPr id="711" name="直線コネクタ 710"/>
        <xdr:cNvCxnSpPr/>
      </xdr:nvCxnSpPr>
      <xdr:spPr>
        <a:xfrm flipV="1">
          <a:off x="12814300" y="16342607"/>
          <a:ext cx="889000" cy="4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20439</xdr:rowOff>
    </xdr:from>
    <xdr:to>
      <xdr:col>72</xdr:col>
      <xdr:colOff>38100</xdr:colOff>
      <xdr:row>95</xdr:row>
      <xdr:rowOff>122039</xdr:rowOff>
    </xdr:to>
    <xdr:sp macro="" textlink="">
      <xdr:nvSpPr>
        <xdr:cNvPr id="712" name="フローチャート: 判断 711"/>
        <xdr:cNvSpPr/>
      </xdr:nvSpPr>
      <xdr:spPr>
        <a:xfrm>
          <a:off x="13652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113166</xdr:rowOff>
    </xdr:from>
    <xdr:ext cx="534377" cy="259045"/>
    <xdr:sp macro="" textlink="">
      <xdr:nvSpPr>
        <xdr:cNvPr id="713" name="テキスト ボックス 712"/>
        <xdr:cNvSpPr txBox="1"/>
      </xdr:nvSpPr>
      <xdr:spPr>
        <a:xfrm>
          <a:off x="13436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13963</xdr:rowOff>
    </xdr:from>
    <xdr:to>
      <xdr:col>67</xdr:col>
      <xdr:colOff>101600</xdr:colOff>
      <xdr:row>95</xdr:row>
      <xdr:rowOff>115563</xdr:rowOff>
    </xdr:to>
    <xdr:sp macro="" textlink="">
      <xdr:nvSpPr>
        <xdr:cNvPr id="714" name="フローチャート: 判断 713"/>
        <xdr:cNvSpPr/>
      </xdr:nvSpPr>
      <xdr:spPr>
        <a:xfrm>
          <a:off x="12763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132090</xdr:rowOff>
    </xdr:from>
    <xdr:ext cx="534377" cy="259045"/>
    <xdr:sp macro="" textlink="">
      <xdr:nvSpPr>
        <xdr:cNvPr id="715" name="テキスト ボックス 714"/>
        <xdr:cNvSpPr txBox="1"/>
      </xdr:nvSpPr>
      <xdr:spPr>
        <a:xfrm>
          <a:off x="12547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42038</xdr:rowOff>
    </xdr:from>
    <xdr:to>
      <xdr:col>85</xdr:col>
      <xdr:colOff>177800</xdr:colOff>
      <xdr:row>95</xdr:row>
      <xdr:rowOff>143638</xdr:rowOff>
    </xdr:to>
    <xdr:sp macro="" textlink="">
      <xdr:nvSpPr>
        <xdr:cNvPr id="721" name="楕円 720"/>
        <xdr:cNvSpPr/>
      </xdr:nvSpPr>
      <xdr:spPr>
        <a:xfrm>
          <a:off x="16268700" y="1632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20465</xdr:rowOff>
    </xdr:from>
    <xdr:ext cx="534377" cy="259045"/>
    <xdr:sp macro="" textlink="">
      <xdr:nvSpPr>
        <xdr:cNvPr id="722" name="公債費該当値テキスト"/>
        <xdr:cNvSpPr txBox="1"/>
      </xdr:nvSpPr>
      <xdr:spPr>
        <a:xfrm>
          <a:off x="16370300" y="1630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13745</xdr:rowOff>
    </xdr:from>
    <xdr:to>
      <xdr:col>81</xdr:col>
      <xdr:colOff>101600</xdr:colOff>
      <xdr:row>95</xdr:row>
      <xdr:rowOff>115345</xdr:rowOff>
    </xdr:to>
    <xdr:sp macro="" textlink="">
      <xdr:nvSpPr>
        <xdr:cNvPr id="723" name="楕円 722"/>
        <xdr:cNvSpPr/>
      </xdr:nvSpPr>
      <xdr:spPr>
        <a:xfrm>
          <a:off x="15430500" y="163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106472</xdr:rowOff>
    </xdr:from>
    <xdr:ext cx="534377" cy="259045"/>
    <xdr:sp macro="" textlink="">
      <xdr:nvSpPr>
        <xdr:cNvPr id="724" name="テキスト ボックス 723"/>
        <xdr:cNvSpPr txBox="1"/>
      </xdr:nvSpPr>
      <xdr:spPr>
        <a:xfrm>
          <a:off x="15214111" y="1639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4176</xdr:rowOff>
    </xdr:from>
    <xdr:to>
      <xdr:col>76</xdr:col>
      <xdr:colOff>165100</xdr:colOff>
      <xdr:row>95</xdr:row>
      <xdr:rowOff>105776</xdr:rowOff>
    </xdr:to>
    <xdr:sp macro="" textlink="">
      <xdr:nvSpPr>
        <xdr:cNvPr id="725" name="楕円 724"/>
        <xdr:cNvSpPr/>
      </xdr:nvSpPr>
      <xdr:spPr>
        <a:xfrm>
          <a:off x="14541500" y="1629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96903</xdr:rowOff>
    </xdr:from>
    <xdr:ext cx="534377" cy="259045"/>
    <xdr:sp macro="" textlink="">
      <xdr:nvSpPr>
        <xdr:cNvPr id="726" name="テキスト ボックス 725"/>
        <xdr:cNvSpPr txBox="1"/>
      </xdr:nvSpPr>
      <xdr:spPr>
        <a:xfrm>
          <a:off x="14325111" y="1638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4057</xdr:rowOff>
    </xdr:from>
    <xdr:to>
      <xdr:col>72</xdr:col>
      <xdr:colOff>38100</xdr:colOff>
      <xdr:row>95</xdr:row>
      <xdr:rowOff>105657</xdr:rowOff>
    </xdr:to>
    <xdr:sp macro="" textlink="">
      <xdr:nvSpPr>
        <xdr:cNvPr id="727" name="楕円 726"/>
        <xdr:cNvSpPr/>
      </xdr:nvSpPr>
      <xdr:spPr>
        <a:xfrm>
          <a:off x="13652500" y="1629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122184</xdr:rowOff>
    </xdr:from>
    <xdr:ext cx="534377" cy="259045"/>
    <xdr:sp macro="" textlink="">
      <xdr:nvSpPr>
        <xdr:cNvPr id="728" name="テキスト ボックス 727"/>
        <xdr:cNvSpPr txBox="1"/>
      </xdr:nvSpPr>
      <xdr:spPr>
        <a:xfrm>
          <a:off x="13436111" y="1606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50659</xdr:rowOff>
    </xdr:from>
    <xdr:to>
      <xdr:col>67</xdr:col>
      <xdr:colOff>101600</xdr:colOff>
      <xdr:row>95</xdr:row>
      <xdr:rowOff>152259</xdr:rowOff>
    </xdr:to>
    <xdr:sp macro="" textlink="">
      <xdr:nvSpPr>
        <xdr:cNvPr id="729" name="楕円 728"/>
        <xdr:cNvSpPr/>
      </xdr:nvSpPr>
      <xdr:spPr>
        <a:xfrm>
          <a:off x="12763500" y="1633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143386</xdr:rowOff>
    </xdr:from>
    <xdr:ext cx="534377" cy="259045"/>
    <xdr:sp macro="" textlink="">
      <xdr:nvSpPr>
        <xdr:cNvPr id="730" name="テキスト ボックス 729"/>
        <xdr:cNvSpPr txBox="1"/>
      </xdr:nvSpPr>
      <xdr:spPr>
        <a:xfrm>
          <a:off x="12547111" y="1643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41" name="直線コネクタ 74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42" name="テキスト ボックス 74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4" name="テキスト ボックス 74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5" name="直線コネクタ 74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46" name="テキスト ボックス 74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48832</xdr:rowOff>
    </xdr:from>
    <xdr:to>
      <xdr:col>116</xdr:col>
      <xdr:colOff>62864</xdr:colOff>
      <xdr:row>38</xdr:row>
      <xdr:rowOff>25400</xdr:rowOff>
    </xdr:to>
    <xdr:cxnSp macro="">
      <xdr:nvCxnSpPr>
        <xdr:cNvPr id="750" name="直線コネクタ 749"/>
        <xdr:cNvCxnSpPr/>
      </xdr:nvCxnSpPr>
      <xdr:spPr>
        <a:xfrm flipV="1">
          <a:off x="22159595" y="5363782"/>
          <a:ext cx="1269"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47966</xdr:rowOff>
    </xdr:from>
    <xdr:ext cx="249299" cy="259045"/>
    <xdr:sp macro="" textlink="">
      <xdr:nvSpPr>
        <xdr:cNvPr id="751" name="諸支出金最小値テキスト"/>
        <xdr:cNvSpPr txBox="1"/>
      </xdr:nvSpPr>
      <xdr:spPr>
        <a:xfrm>
          <a:off x="22212300" y="6563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52" name="直線コネクタ 75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166959</xdr:rowOff>
    </xdr:from>
    <xdr:ext cx="534377" cy="259045"/>
    <xdr:sp macro="" textlink="">
      <xdr:nvSpPr>
        <xdr:cNvPr id="753" name="諸支出金最大値テキスト"/>
        <xdr:cNvSpPr txBox="1"/>
      </xdr:nvSpPr>
      <xdr:spPr>
        <a:xfrm>
          <a:off x="22212300" y="513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48832</xdr:rowOff>
    </xdr:from>
    <xdr:to>
      <xdr:col>116</xdr:col>
      <xdr:colOff>152400</xdr:colOff>
      <xdr:row>31</xdr:row>
      <xdr:rowOff>48832</xdr:rowOff>
    </xdr:to>
    <xdr:cxnSp macro="">
      <xdr:nvCxnSpPr>
        <xdr:cNvPr id="754" name="直線コネクタ 753"/>
        <xdr:cNvCxnSpPr/>
      </xdr:nvCxnSpPr>
      <xdr:spPr>
        <a:xfrm>
          <a:off x="22072600" y="53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5" name="直線コネクタ 75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136866</xdr:rowOff>
    </xdr:from>
    <xdr:ext cx="378565" cy="259045"/>
    <xdr:sp macro="" textlink="">
      <xdr:nvSpPr>
        <xdr:cNvPr id="756" name="諸支出金平均値テキスト"/>
        <xdr:cNvSpPr txBox="1"/>
      </xdr:nvSpPr>
      <xdr:spPr>
        <a:xfrm>
          <a:off x="22212300" y="6309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113989</xdr:rowOff>
    </xdr:from>
    <xdr:to>
      <xdr:col>116</xdr:col>
      <xdr:colOff>114300</xdr:colOff>
      <xdr:row>38</xdr:row>
      <xdr:rowOff>44138</xdr:rowOff>
    </xdr:to>
    <xdr:sp macro="" textlink="">
      <xdr:nvSpPr>
        <xdr:cNvPr id="757" name="フローチャート: 判断 756"/>
        <xdr:cNvSpPr/>
      </xdr:nvSpPr>
      <xdr:spPr>
        <a:xfrm>
          <a:off x="22110700" y="64576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8" name="直線コネクタ 75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143993</xdr:rowOff>
    </xdr:from>
    <xdr:to>
      <xdr:col>112</xdr:col>
      <xdr:colOff>38100</xdr:colOff>
      <xdr:row>38</xdr:row>
      <xdr:rowOff>74143</xdr:rowOff>
    </xdr:to>
    <xdr:sp macro="" textlink="">
      <xdr:nvSpPr>
        <xdr:cNvPr id="759" name="フローチャート: 判断 758"/>
        <xdr:cNvSpPr/>
      </xdr:nvSpPr>
      <xdr:spPr>
        <a:xfrm>
          <a:off x="21272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90670</xdr:rowOff>
    </xdr:from>
    <xdr:ext cx="313932" cy="259045"/>
    <xdr:sp macro="" textlink="">
      <xdr:nvSpPr>
        <xdr:cNvPr id="760" name="テキスト ボックス 759"/>
        <xdr:cNvSpPr txBox="1"/>
      </xdr:nvSpPr>
      <xdr:spPr>
        <a:xfrm>
          <a:off x="21166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61" name="直線コネクタ 76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143650</xdr:rowOff>
    </xdr:from>
    <xdr:to>
      <xdr:col>107</xdr:col>
      <xdr:colOff>101600</xdr:colOff>
      <xdr:row>38</xdr:row>
      <xdr:rowOff>73800</xdr:rowOff>
    </xdr:to>
    <xdr:sp macro="" textlink="">
      <xdr:nvSpPr>
        <xdr:cNvPr id="762" name="フローチャート: 判断 761"/>
        <xdr:cNvSpPr/>
      </xdr:nvSpPr>
      <xdr:spPr>
        <a:xfrm>
          <a:off x="20383500" y="64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90327</xdr:rowOff>
    </xdr:from>
    <xdr:ext cx="313932" cy="259045"/>
    <xdr:sp macro="" textlink="">
      <xdr:nvSpPr>
        <xdr:cNvPr id="763" name="テキスト ボックス 762"/>
        <xdr:cNvSpPr txBox="1"/>
      </xdr:nvSpPr>
      <xdr:spPr>
        <a:xfrm>
          <a:off x="20277333" y="626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64" name="直線コネクタ 76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144450</xdr:rowOff>
    </xdr:from>
    <xdr:to>
      <xdr:col>102</xdr:col>
      <xdr:colOff>165100</xdr:colOff>
      <xdr:row>38</xdr:row>
      <xdr:rowOff>74600</xdr:rowOff>
    </xdr:to>
    <xdr:sp macro="" textlink="">
      <xdr:nvSpPr>
        <xdr:cNvPr id="765" name="フローチャート: 判断 764"/>
        <xdr:cNvSpPr/>
      </xdr:nvSpPr>
      <xdr:spPr>
        <a:xfrm>
          <a:off x="19494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91127</xdr:rowOff>
    </xdr:from>
    <xdr:ext cx="313932" cy="259045"/>
    <xdr:sp macro="" textlink="">
      <xdr:nvSpPr>
        <xdr:cNvPr id="766" name="テキスト ボックス 765"/>
        <xdr:cNvSpPr txBox="1"/>
      </xdr:nvSpPr>
      <xdr:spPr>
        <a:xfrm>
          <a:off x="19388333" y="626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143993</xdr:rowOff>
    </xdr:from>
    <xdr:to>
      <xdr:col>98</xdr:col>
      <xdr:colOff>38100</xdr:colOff>
      <xdr:row>38</xdr:row>
      <xdr:rowOff>74143</xdr:rowOff>
    </xdr:to>
    <xdr:sp macro="" textlink="">
      <xdr:nvSpPr>
        <xdr:cNvPr id="767" name="フローチャート: 判断 766"/>
        <xdr:cNvSpPr/>
      </xdr:nvSpPr>
      <xdr:spPr>
        <a:xfrm>
          <a:off x="18605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90670</xdr:rowOff>
    </xdr:from>
    <xdr:ext cx="313932" cy="259045"/>
    <xdr:sp macro="" textlink="">
      <xdr:nvSpPr>
        <xdr:cNvPr id="768" name="テキスト ボックス 767"/>
        <xdr:cNvSpPr txBox="1"/>
      </xdr:nvSpPr>
      <xdr:spPr>
        <a:xfrm>
          <a:off x="18499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4" name="楕円 77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92416</xdr:rowOff>
    </xdr:from>
    <xdr:ext cx="249299" cy="259045"/>
    <xdr:sp macro="" textlink="">
      <xdr:nvSpPr>
        <xdr:cNvPr id="775" name="諸支出金該当値テキスト"/>
        <xdr:cNvSpPr txBox="1"/>
      </xdr:nvSpPr>
      <xdr:spPr>
        <a:xfrm>
          <a:off x="22212300" y="6436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6" name="楕円 77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7" name="テキスト ボックス 77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8" name="楕円 77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9" name="テキスト ボックス 77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80" name="楕円 77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81" name="テキスト ボックス 780"/>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82" name="楕円 78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83" name="テキスト ボックス 782"/>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15" name="フローチャート: 判断 814"/>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16" name="テキスト ボックス 815"/>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32" name="テキスト ボックス 83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eiryo UI" panose="020B0604030504040204" pitchFamily="50" charset="-128"/>
              <a:ea typeface="Meiryo UI" panose="020B0604030504040204" pitchFamily="50" charset="-128"/>
            </a:rPr>
            <a:t>民生費は前年度減少に転じたものの今年度は増加となった。全国や鹿児島県平均と比較しても高い水準となっており，保育所等整備交付金事業，プレミアム付商品券事業費が影響している。</a:t>
          </a:r>
        </a:p>
        <a:p>
          <a:r>
            <a:rPr kumimoji="1" lang="ja-JP" altLang="en-US" sz="1200">
              <a:latin typeface="Meiryo UI" panose="020B0604030504040204" pitchFamily="50" charset="-128"/>
              <a:ea typeface="Meiryo UI" panose="020B0604030504040204" pitchFamily="50" charset="-128"/>
            </a:rPr>
            <a:t>農林水産業費も高い水準となっているが，これは，本市が基幹産業である農林水産部門に職員を重点的に配置し，その振興に取り組んでいるためである。</a:t>
          </a:r>
        </a:p>
        <a:p>
          <a:r>
            <a:rPr kumimoji="1" lang="ja-JP" altLang="en-US" sz="1200">
              <a:latin typeface="Meiryo UI" panose="020B0604030504040204" pitchFamily="50" charset="-128"/>
              <a:ea typeface="Meiryo UI" panose="020B0604030504040204" pitchFamily="50" charset="-128"/>
            </a:rPr>
            <a:t>また，教育費が前年度と比較し大きく減少したのは，頴娃地区統合中学校整備事業が前年度で終了した影響である。</a:t>
          </a:r>
        </a:p>
        <a:p>
          <a:r>
            <a:rPr kumimoji="1" lang="ja-JP" altLang="en-US" sz="1200">
              <a:latin typeface="Meiryo UI" panose="020B0604030504040204" pitchFamily="50" charset="-128"/>
              <a:ea typeface="Meiryo UI" panose="020B0604030504040204" pitchFamily="50" charset="-128"/>
            </a:rPr>
            <a:t>決算額全体でみると民生費のうち老人福祉費に要する経費が最も高くなっており，介護保険事業特別会計及び後期高齢者医療特別会計への繰出金が要因となっている。</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今後も少子高齢化が進む中で負担増が予想されるため，独立採算の原則に基づき受益者負担の適正化を図りながら，基準外の繰出しの見直しを進めることとしている。</a:t>
          </a:r>
        </a:p>
        <a:p>
          <a:endParaRPr kumimoji="1" lang="ja-JP" altLang="en-US" sz="1200">
            <a:latin typeface="Meiryo UI" panose="020B0604030504040204" pitchFamily="50" charset="-128"/>
            <a:ea typeface="Meiryo UI"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鹿児島県南九州市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予算に対する地方消費税や地方交付税の留保財源見込額が減となったことから，財政調整基金繰入金額を増額した。基金残高は剰余金額を上回る取崩し額により前年度と比較し減となった。実質収支は，歳入は増えたものの繰越しすべき財源が増だったことにより，前年度を下回る結果となった。実質単年度収支が赤字となったのは，留保財源の減や財政調整基金の取崩しによるものである。　今後も，行財政改革を推進し，歳入の確保と歳出の抑制を図り，実質単年度収支の改善に努める。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鹿児島県南九州市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eiryo UI" panose="020B0604030504040204" pitchFamily="50" charset="-128"/>
              <a:ea typeface="Meiryo UI" panose="020B0604030504040204" pitchFamily="50" charset="-128"/>
            </a:rPr>
            <a:t>連結実質赤字は発生しておらず各会計単独でも赤字は発生していないことから，概ね健全な財政運営がされていると分析できる。</a:t>
          </a:r>
        </a:p>
        <a:p>
          <a:r>
            <a:rPr kumimoji="1" lang="ja-JP" altLang="en-US" sz="1400">
              <a:latin typeface="Meiryo UI" panose="020B0604030504040204" pitchFamily="50" charset="-128"/>
              <a:ea typeface="Meiryo UI" panose="020B0604030504040204" pitchFamily="50" charset="-128"/>
            </a:rPr>
            <a:t>ただし，公共下水道事業特別会計及び農業集落排水事業特別会計においては，公債費等の基準外繰出を行った結果，黒字決算となっている。国民健康保険事業特別会計においても，収支維持のため多額の法定外繰出を行っており，平成</a:t>
          </a:r>
          <a:r>
            <a:rPr kumimoji="1" lang="en-US" altLang="ja-JP" sz="1400">
              <a:latin typeface="Meiryo UI" panose="020B0604030504040204" pitchFamily="50" charset="-128"/>
              <a:ea typeface="Meiryo UI" panose="020B0604030504040204" pitchFamily="50" charset="-128"/>
            </a:rPr>
            <a:t>28</a:t>
          </a:r>
          <a:r>
            <a:rPr kumimoji="1" lang="ja-JP" altLang="en-US" sz="1400">
              <a:latin typeface="Meiryo UI" panose="020B0604030504040204" pitchFamily="50" charset="-128"/>
              <a:ea typeface="Meiryo UI" panose="020B0604030504040204" pitchFamily="50" charset="-128"/>
            </a:rPr>
            <a:t>年度からは法定外繰出金の上限額を設定し，抑制に努めている。</a:t>
          </a:r>
        </a:p>
        <a:p>
          <a:r>
            <a:rPr kumimoji="1" lang="ja-JP" altLang="en-US" sz="1400">
              <a:latin typeface="Meiryo UI" panose="020B0604030504040204" pitchFamily="50" charset="-128"/>
              <a:ea typeface="Meiryo UI" panose="020B0604030504040204" pitchFamily="50" charset="-128"/>
            </a:rPr>
            <a:t>今後は，各特別会計において一般会計からの繰入を減少できるよう，経費の削減と歳入の確保を図り，より一層の健全化に努める。</a:t>
          </a:r>
        </a:p>
        <a:p>
          <a:endParaRPr kumimoji="1" lang="ja-JP" altLang="en-US" sz="1400">
            <a:latin typeface="Meiryo UI" panose="020B0604030504040204" pitchFamily="50" charset="-128"/>
            <a:ea typeface="Meiryo UI" panose="020B060403050404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23222856</v>
      </c>
      <c r="BO4" s="462"/>
      <c r="BP4" s="462"/>
      <c r="BQ4" s="462"/>
      <c r="BR4" s="462"/>
      <c r="BS4" s="462"/>
      <c r="BT4" s="462"/>
      <c r="BU4" s="463"/>
      <c r="BV4" s="461">
        <v>22295808</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3.3</v>
      </c>
      <c r="CU4" s="646"/>
      <c r="CV4" s="646"/>
      <c r="CW4" s="646"/>
      <c r="CX4" s="646"/>
      <c r="CY4" s="646"/>
      <c r="CZ4" s="646"/>
      <c r="DA4" s="647"/>
      <c r="DB4" s="645">
        <v>5</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22774717</v>
      </c>
      <c r="BO5" s="467"/>
      <c r="BP5" s="467"/>
      <c r="BQ5" s="467"/>
      <c r="BR5" s="467"/>
      <c r="BS5" s="467"/>
      <c r="BT5" s="467"/>
      <c r="BU5" s="468"/>
      <c r="BV5" s="466">
        <v>21625835</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94.8</v>
      </c>
      <c r="CU5" s="437"/>
      <c r="CV5" s="437"/>
      <c r="CW5" s="437"/>
      <c r="CX5" s="437"/>
      <c r="CY5" s="437"/>
      <c r="CZ5" s="437"/>
      <c r="DA5" s="438"/>
      <c r="DB5" s="436">
        <v>94.8</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448139</v>
      </c>
      <c r="BO6" s="467"/>
      <c r="BP6" s="467"/>
      <c r="BQ6" s="467"/>
      <c r="BR6" s="467"/>
      <c r="BS6" s="467"/>
      <c r="BT6" s="467"/>
      <c r="BU6" s="468"/>
      <c r="BV6" s="466">
        <v>669973</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98</v>
      </c>
      <c r="CU6" s="620"/>
      <c r="CV6" s="620"/>
      <c r="CW6" s="620"/>
      <c r="CX6" s="620"/>
      <c r="CY6" s="620"/>
      <c r="CZ6" s="620"/>
      <c r="DA6" s="621"/>
      <c r="DB6" s="619">
        <v>98.9</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39460</v>
      </c>
      <c r="BO7" s="467"/>
      <c r="BP7" s="467"/>
      <c r="BQ7" s="467"/>
      <c r="BR7" s="467"/>
      <c r="BS7" s="467"/>
      <c r="BT7" s="467"/>
      <c r="BU7" s="468"/>
      <c r="BV7" s="466">
        <v>41998</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12345685</v>
      </c>
      <c r="CU7" s="467"/>
      <c r="CV7" s="467"/>
      <c r="CW7" s="467"/>
      <c r="CX7" s="467"/>
      <c r="CY7" s="467"/>
      <c r="CZ7" s="467"/>
      <c r="DA7" s="468"/>
      <c r="DB7" s="466">
        <v>12526940</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408679</v>
      </c>
      <c r="BO8" s="467"/>
      <c r="BP8" s="467"/>
      <c r="BQ8" s="467"/>
      <c r="BR8" s="467"/>
      <c r="BS8" s="467"/>
      <c r="BT8" s="467"/>
      <c r="BU8" s="468"/>
      <c r="BV8" s="466">
        <v>627975</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0.35</v>
      </c>
      <c r="CU8" s="580"/>
      <c r="CV8" s="580"/>
      <c r="CW8" s="580"/>
      <c r="CX8" s="580"/>
      <c r="CY8" s="580"/>
      <c r="CZ8" s="580"/>
      <c r="DA8" s="581"/>
      <c r="DB8" s="579">
        <v>0.35</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36352</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-219296</v>
      </c>
      <c r="BO9" s="467"/>
      <c r="BP9" s="467"/>
      <c r="BQ9" s="467"/>
      <c r="BR9" s="467"/>
      <c r="BS9" s="467"/>
      <c r="BT9" s="467"/>
      <c r="BU9" s="468"/>
      <c r="BV9" s="466">
        <v>-87076</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15.2</v>
      </c>
      <c r="CU9" s="437"/>
      <c r="CV9" s="437"/>
      <c r="CW9" s="437"/>
      <c r="CX9" s="437"/>
      <c r="CY9" s="437"/>
      <c r="CZ9" s="437"/>
      <c r="DA9" s="438"/>
      <c r="DB9" s="436">
        <v>16.100000000000001</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119</v>
      </c>
      <c r="M10" s="440"/>
      <c r="N10" s="440"/>
      <c r="O10" s="440"/>
      <c r="P10" s="440"/>
      <c r="Q10" s="441"/>
      <c r="R10" s="442">
        <v>39065</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7948</v>
      </c>
      <c r="BO10" s="467"/>
      <c r="BP10" s="467"/>
      <c r="BQ10" s="467"/>
      <c r="BR10" s="467"/>
      <c r="BS10" s="467"/>
      <c r="BT10" s="467"/>
      <c r="BU10" s="468"/>
      <c r="BV10" s="466">
        <v>7794</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c r="A12" s="187"/>
      <c r="B12" s="582" t="s">
        <v>131</v>
      </c>
      <c r="C12" s="583"/>
      <c r="D12" s="583"/>
      <c r="E12" s="583"/>
      <c r="F12" s="583"/>
      <c r="G12" s="583"/>
      <c r="H12" s="583"/>
      <c r="I12" s="583"/>
      <c r="J12" s="583"/>
      <c r="K12" s="584"/>
      <c r="L12" s="591" t="s">
        <v>132</v>
      </c>
      <c r="M12" s="592"/>
      <c r="N12" s="592"/>
      <c r="O12" s="592"/>
      <c r="P12" s="592"/>
      <c r="Q12" s="593"/>
      <c r="R12" s="594">
        <v>34777</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659494</v>
      </c>
      <c r="BO12" s="467"/>
      <c r="BP12" s="467"/>
      <c r="BQ12" s="467"/>
      <c r="BR12" s="467"/>
      <c r="BS12" s="467"/>
      <c r="BT12" s="467"/>
      <c r="BU12" s="468"/>
      <c r="BV12" s="466">
        <v>360000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140</v>
      </c>
      <c r="N13" s="567"/>
      <c r="O13" s="567"/>
      <c r="P13" s="567"/>
      <c r="Q13" s="568"/>
      <c r="R13" s="569">
        <v>34366</v>
      </c>
      <c r="S13" s="570"/>
      <c r="T13" s="570"/>
      <c r="U13" s="570"/>
      <c r="V13" s="571"/>
      <c r="W13" s="557" t="s">
        <v>141</v>
      </c>
      <c r="X13" s="479"/>
      <c r="Y13" s="479"/>
      <c r="Z13" s="479"/>
      <c r="AA13" s="479"/>
      <c r="AB13" s="480"/>
      <c r="AC13" s="442">
        <v>4246</v>
      </c>
      <c r="AD13" s="443"/>
      <c r="AE13" s="443"/>
      <c r="AF13" s="443"/>
      <c r="AG13" s="444"/>
      <c r="AH13" s="442">
        <v>4551</v>
      </c>
      <c r="AI13" s="443"/>
      <c r="AJ13" s="443"/>
      <c r="AK13" s="443"/>
      <c r="AL13" s="445"/>
      <c r="AM13" s="535" t="s">
        <v>142</v>
      </c>
      <c r="AN13" s="440"/>
      <c r="AO13" s="440"/>
      <c r="AP13" s="440"/>
      <c r="AQ13" s="440"/>
      <c r="AR13" s="440"/>
      <c r="AS13" s="440"/>
      <c r="AT13" s="441"/>
      <c r="AU13" s="523" t="s">
        <v>121</v>
      </c>
      <c r="AV13" s="524"/>
      <c r="AW13" s="524"/>
      <c r="AX13" s="524"/>
      <c r="AY13" s="446" t="s">
        <v>143</v>
      </c>
      <c r="AZ13" s="447"/>
      <c r="BA13" s="447"/>
      <c r="BB13" s="447"/>
      <c r="BC13" s="447"/>
      <c r="BD13" s="447"/>
      <c r="BE13" s="447"/>
      <c r="BF13" s="447"/>
      <c r="BG13" s="447"/>
      <c r="BH13" s="447"/>
      <c r="BI13" s="447"/>
      <c r="BJ13" s="447"/>
      <c r="BK13" s="447"/>
      <c r="BL13" s="447"/>
      <c r="BM13" s="448"/>
      <c r="BN13" s="466">
        <v>-870842</v>
      </c>
      <c r="BO13" s="467"/>
      <c r="BP13" s="467"/>
      <c r="BQ13" s="467"/>
      <c r="BR13" s="467"/>
      <c r="BS13" s="467"/>
      <c r="BT13" s="467"/>
      <c r="BU13" s="468"/>
      <c r="BV13" s="466">
        <v>-439282</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7.3</v>
      </c>
      <c r="CU13" s="437"/>
      <c r="CV13" s="437"/>
      <c r="CW13" s="437"/>
      <c r="CX13" s="437"/>
      <c r="CY13" s="437"/>
      <c r="CZ13" s="437"/>
      <c r="DA13" s="438"/>
      <c r="DB13" s="436">
        <v>7.4</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145</v>
      </c>
      <c r="M14" s="603"/>
      <c r="N14" s="603"/>
      <c r="O14" s="603"/>
      <c r="P14" s="603"/>
      <c r="Q14" s="604"/>
      <c r="R14" s="569">
        <v>35417</v>
      </c>
      <c r="S14" s="570"/>
      <c r="T14" s="570"/>
      <c r="U14" s="570"/>
      <c r="V14" s="571"/>
      <c r="W14" s="572"/>
      <c r="X14" s="482"/>
      <c r="Y14" s="482"/>
      <c r="Z14" s="482"/>
      <c r="AA14" s="482"/>
      <c r="AB14" s="483"/>
      <c r="AC14" s="562">
        <v>24.5</v>
      </c>
      <c r="AD14" s="563"/>
      <c r="AE14" s="563"/>
      <c r="AF14" s="563"/>
      <c r="AG14" s="564"/>
      <c r="AH14" s="562">
        <v>25.2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7.9</v>
      </c>
      <c r="CU14" s="574"/>
      <c r="CV14" s="574"/>
      <c r="CW14" s="574"/>
      <c r="CX14" s="574"/>
      <c r="CY14" s="574"/>
      <c r="CZ14" s="574"/>
      <c r="DA14" s="575"/>
      <c r="DB14" s="573">
        <v>10.9</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147</v>
      </c>
      <c r="N15" s="567"/>
      <c r="O15" s="567"/>
      <c r="P15" s="567"/>
      <c r="Q15" s="568"/>
      <c r="R15" s="569">
        <v>35062</v>
      </c>
      <c r="S15" s="570"/>
      <c r="T15" s="570"/>
      <c r="U15" s="570"/>
      <c r="V15" s="571"/>
      <c r="W15" s="557" t="s">
        <v>148</v>
      </c>
      <c r="X15" s="479"/>
      <c r="Y15" s="479"/>
      <c r="Z15" s="479"/>
      <c r="AA15" s="479"/>
      <c r="AB15" s="480"/>
      <c r="AC15" s="442">
        <v>3726</v>
      </c>
      <c r="AD15" s="443"/>
      <c r="AE15" s="443"/>
      <c r="AF15" s="443"/>
      <c r="AG15" s="444"/>
      <c r="AH15" s="442">
        <v>3827</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3852331</v>
      </c>
      <c r="BO15" s="462"/>
      <c r="BP15" s="462"/>
      <c r="BQ15" s="462"/>
      <c r="BR15" s="462"/>
      <c r="BS15" s="462"/>
      <c r="BT15" s="462"/>
      <c r="BU15" s="463"/>
      <c r="BV15" s="461">
        <v>3835172</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21.5</v>
      </c>
      <c r="AD16" s="563"/>
      <c r="AE16" s="563"/>
      <c r="AF16" s="563"/>
      <c r="AG16" s="564"/>
      <c r="AH16" s="562">
        <v>21.2</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10865382</v>
      </c>
      <c r="BO16" s="467"/>
      <c r="BP16" s="467"/>
      <c r="BQ16" s="467"/>
      <c r="BR16" s="467"/>
      <c r="BS16" s="467"/>
      <c r="BT16" s="467"/>
      <c r="BU16" s="468"/>
      <c r="BV16" s="466">
        <v>10786291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9393</v>
      </c>
      <c r="AD17" s="443"/>
      <c r="AE17" s="443"/>
      <c r="AF17" s="443"/>
      <c r="AG17" s="444"/>
      <c r="AH17" s="442">
        <v>9689</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4855660</v>
      </c>
      <c r="BO17" s="467"/>
      <c r="BP17" s="467"/>
      <c r="BQ17" s="467"/>
      <c r="BR17" s="467"/>
      <c r="BS17" s="467"/>
      <c r="BT17" s="467"/>
      <c r="BU17" s="468"/>
      <c r="BV17" s="466">
        <v>4842185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158</v>
      </c>
      <c r="C18" s="529"/>
      <c r="D18" s="529"/>
      <c r="E18" s="530"/>
      <c r="F18" s="530"/>
      <c r="G18" s="530"/>
      <c r="H18" s="530"/>
      <c r="I18" s="530"/>
      <c r="J18" s="530"/>
      <c r="K18" s="530"/>
      <c r="L18" s="531">
        <v>357.91</v>
      </c>
      <c r="M18" s="531"/>
      <c r="N18" s="531"/>
      <c r="O18" s="531"/>
      <c r="P18" s="531"/>
      <c r="Q18" s="531"/>
      <c r="R18" s="532"/>
      <c r="S18" s="532"/>
      <c r="T18" s="532"/>
      <c r="U18" s="532"/>
      <c r="V18" s="533"/>
      <c r="W18" s="547"/>
      <c r="X18" s="548"/>
      <c r="Y18" s="548"/>
      <c r="Z18" s="548"/>
      <c r="AA18" s="548"/>
      <c r="AB18" s="558"/>
      <c r="AC18" s="430">
        <v>54.1</v>
      </c>
      <c r="AD18" s="431"/>
      <c r="AE18" s="431"/>
      <c r="AF18" s="431"/>
      <c r="AG18" s="534"/>
      <c r="AH18" s="430">
        <v>53.6</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11754530</v>
      </c>
      <c r="BO18" s="467"/>
      <c r="BP18" s="467"/>
      <c r="BQ18" s="467"/>
      <c r="BR18" s="467"/>
      <c r="BS18" s="467"/>
      <c r="BT18" s="467"/>
      <c r="BU18" s="468"/>
      <c r="BV18" s="466">
        <v>11963005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160</v>
      </c>
      <c r="C19" s="529"/>
      <c r="D19" s="529"/>
      <c r="E19" s="530"/>
      <c r="F19" s="530"/>
      <c r="G19" s="530"/>
      <c r="H19" s="530"/>
      <c r="I19" s="530"/>
      <c r="J19" s="530"/>
      <c r="K19" s="530"/>
      <c r="L19" s="536">
        <v>102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14207434</v>
      </c>
      <c r="BO19" s="467"/>
      <c r="BP19" s="467"/>
      <c r="BQ19" s="467"/>
      <c r="BR19" s="467"/>
      <c r="BS19" s="467"/>
      <c r="BT19" s="467"/>
      <c r="BU19" s="468"/>
      <c r="BV19" s="466">
        <v>14182128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162</v>
      </c>
      <c r="C20" s="529"/>
      <c r="D20" s="529"/>
      <c r="E20" s="530"/>
      <c r="F20" s="530"/>
      <c r="G20" s="530"/>
      <c r="H20" s="530"/>
      <c r="I20" s="530"/>
      <c r="J20" s="530"/>
      <c r="K20" s="530"/>
      <c r="L20" s="536">
        <v>15349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20626201</v>
      </c>
      <c r="BO23" s="467"/>
      <c r="BP23" s="467"/>
      <c r="BQ23" s="467"/>
      <c r="BR23" s="467"/>
      <c r="BS23" s="467"/>
      <c r="BT23" s="467"/>
      <c r="BU23" s="468"/>
      <c r="BV23" s="466">
        <v>21057755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171</v>
      </c>
      <c r="F24" s="440"/>
      <c r="G24" s="440"/>
      <c r="H24" s="440"/>
      <c r="I24" s="440"/>
      <c r="J24" s="440"/>
      <c r="K24" s="441"/>
      <c r="L24" s="442">
        <v>1</v>
      </c>
      <c r="M24" s="443"/>
      <c r="N24" s="443"/>
      <c r="O24" s="443"/>
      <c r="P24" s="444"/>
      <c r="Q24" s="442">
        <v>7369</v>
      </c>
      <c r="R24" s="443"/>
      <c r="S24" s="443"/>
      <c r="T24" s="443"/>
      <c r="U24" s="443"/>
      <c r="V24" s="444"/>
      <c r="W24" s="508"/>
      <c r="X24" s="499"/>
      <c r="Y24" s="500"/>
      <c r="Z24" s="439" t="s">
        <v>172</v>
      </c>
      <c r="AA24" s="440"/>
      <c r="AB24" s="440"/>
      <c r="AC24" s="440"/>
      <c r="AD24" s="440"/>
      <c r="AE24" s="440"/>
      <c r="AF24" s="440"/>
      <c r="AG24" s="441"/>
      <c r="AH24" s="442">
        <v>349</v>
      </c>
      <c r="AI24" s="443"/>
      <c r="AJ24" s="443"/>
      <c r="AK24" s="443"/>
      <c r="AL24" s="444"/>
      <c r="AM24" s="442">
        <v>1156237</v>
      </c>
      <c r="AN24" s="443"/>
      <c r="AO24" s="443"/>
      <c r="AP24" s="443"/>
      <c r="AQ24" s="443"/>
      <c r="AR24" s="444"/>
      <c r="AS24" s="442">
        <v>3313</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18920921</v>
      </c>
      <c r="BO24" s="467"/>
      <c r="BP24" s="467"/>
      <c r="BQ24" s="467"/>
      <c r="BR24" s="467"/>
      <c r="BS24" s="467"/>
      <c r="BT24" s="467"/>
      <c r="BU24" s="468"/>
      <c r="BV24" s="466">
        <v>19283329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174</v>
      </c>
      <c r="F25" s="440"/>
      <c r="G25" s="440"/>
      <c r="H25" s="440"/>
      <c r="I25" s="440"/>
      <c r="J25" s="440"/>
      <c r="K25" s="441"/>
      <c r="L25" s="442">
        <v>1</v>
      </c>
      <c r="M25" s="443"/>
      <c r="N25" s="443"/>
      <c r="O25" s="443"/>
      <c r="P25" s="444"/>
      <c r="Q25" s="442">
        <v>6161</v>
      </c>
      <c r="R25" s="443"/>
      <c r="S25" s="443"/>
      <c r="T25" s="443"/>
      <c r="U25" s="443"/>
      <c r="V25" s="444"/>
      <c r="W25" s="508"/>
      <c r="X25" s="499"/>
      <c r="Y25" s="500"/>
      <c r="Z25" s="439" t="s">
        <v>175</v>
      </c>
      <c r="AA25" s="440"/>
      <c r="AB25" s="440"/>
      <c r="AC25" s="440"/>
      <c r="AD25" s="440"/>
      <c r="AE25" s="440"/>
      <c r="AF25" s="440"/>
      <c r="AG25" s="441"/>
      <c r="AH25" s="442" t="s">
        <v>176</v>
      </c>
      <c r="AI25" s="443"/>
      <c r="AJ25" s="443"/>
      <c r="AK25" s="443"/>
      <c r="AL25" s="444"/>
      <c r="AM25" s="442" t="s">
        <v>176</v>
      </c>
      <c r="AN25" s="443"/>
      <c r="AO25" s="443"/>
      <c r="AP25" s="443"/>
      <c r="AQ25" s="443"/>
      <c r="AR25" s="444"/>
      <c r="AS25" s="442" t="s">
        <v>176</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1333228</v>
      </c>
      <c r="BO25" s="462"/>
      <c r="BP25" s="462"/>
      <c r="BQ25" s="462"/>
      <c r="BR25" s="462"/>
      <c r="BS25" s="462"/>
      <c r="BT25" s="462"/>
      <c r="BU25" s="463"/>
      <c r="BV25" s="461">
        <v>1737457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178</v>
      </c>
      <c r="F26" s="440"/>
      <c r="G26" s="440"/>
      <c r="H26" s="440"/>
      <c r="I26" s="440"/>
      <c r="J26" s="440"/>
      <c r="K26" s="441"/>
      <c r="L26" s="442">
        <v>1</v>
      </c>
      <c r="M26" s="443"/>
      <c r="N26" s="443"/>
      <c r="O26" s="443"/>
      <c r="P26" s="444"/>
      <c r="Q26" s="442">
        <v>5925</v>
      </c>
      <c r="R26" s="443"/>
      <c r="S26" s="443"/>
      <c r="T26" s="443"/>
      <c r="U26" s="443"/>
      <c r="V26" s="444"/>
      <c r="W26" s="508"/>
      <c r="X26" s="499"/>
      <c r="Y26" s="500"/>
      <c r="Z26" s="439" t="s">
        <v>179</v>
      </c>
      <c r="AA26" s="521"/>
      <c r="AB26" s="521"/>
      <c r="AC26" s="521"/>
      <c r="AD26" s="521"/>
      <c r="AE26" s="521"/>
      <c r="AF26" s="521"/>
      <c r="AG26" s="522"/>
      <c r="AH26" s="442">
        <v>19</v>
      </c>
      <c r="AI26" s="443"/>
      <c r="AJ26" s="443"/>
      <c r="AK26" s="443"/>
      <c r="AL26" s="444"/>
      <c r="AM26" s="442">
        <v>64733</v>
      </c>
      <c r="AN26" s="443"/>
      <c r="AO26" s="443"/>
      <c r="AP26" s="443"/>
      <c r="AQ26" s="443"/>
      <c r="AR26" s="444"/>
      <c r="AS26" s="442">
        <v>3407</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130</v>
      </c>
      <c r="BO26" s="467"/>
      <c r="BP26" s="467"/>
      <c r="BQ26" s="467"/>
      <c r="BR26" s="467"/>
      <c r="BS26" s="467"/>
      <c r="BT26" s="467"/>
      <c r="BU26" s="468"/>
      <c r="BV26" s="466" t="s">
        <v>176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181</v>
      </c>
      <c r="F27" s="440"/>
      <c r="G27" s="440"/>
      <c r="H27" s="440"/>
      <c r="I27" s="440"/>
      <c r="J27" s="440"/>
      <c r="K27" s="441"/>
      <c r="L27" s="442">
        <v>1</v>
      </c>
      <c r="M27" s="443"/>
      <c r="N27" s="443"/>
      <c r="O27" s="443"/>
      <c r="P27" s="444"/>
      <c r="Q27" s="442">
        <v>3880</v>
      </c>
      <c r="R27" s="443"/>
      <c r="S27" s="443"/>
      <c r="T27" s="443"/>
      <c r="U27" s="443"/>
      <c r="V27" s="444"/>
      <c r="W27" s="508"/>
      <c r="X27" s="499"/>
      <c r="Y27" s="500"/>
      <c r="Z27" s="439" t="s">
        <v>182</v>
      </c>
      <c r="AA27" s="440"/>
      <c r="AB27" s="440"/>
      <c r="AC27" s="440"/>
      <c r="AD27" s="440"/>
      <c r="AE27" s="440"/>
      <c r="AF27" s="440"/>
      <c r="AG27" s="441"/>
      <c r="AH27" s="442">
        <v>11</v>
      </c>
      <c r="AI27" s="443"/>
      <c r="AJ27" s="443"/>
      <c r="AK27" s="443"/>
      <c r="AL27" s="444"/>
      <c r="AM27" s="442">
        <v>44334</v>
      </c>
      <c r="AN27" s="443"/>
      <c r="AO27" s="443"/>
      <c r="AP27" s="443"/>
      <c r="AQ27" s="443"/>
      <c r="AR27" s="444"/>
      <c r="AS27" s="442">
        <v>4030</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226285</v>
      </c>
      <c r="BO27" s="470"/>
      <c r="BP27" s="470"/>
      <c r="BQ27" s="470"/>
      <c r="BR27" s="470"/>
      <c r="BS27" s="470"/>
      <c r="BT27" s="470"/>
      <c r="BU27" s="471"/>
      <c r="BV27" s="469">
        <v>226145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184</v>
      </c>
      <c r="F28" s="440"/>
      <c r="G28" s="440"/>
      <c r="H28" s="440"/>
      <c r="I28" s="440"/>
      <c r="J28" s="440"/>
      <c r="K28" s="441"/>
      <c r="L28" s="442">
        <v>1</v>
      </c>
      <c r="M28" s="443"/>
      <c r="N28" s="443"/>
      <c r="O28" s="443"/>
      <c r="P28" s="444"/>
      <c r="Q28" s="442">
        <v>3100</v>
      </c>
      <c r="R28" s="443"/>
      <c r="S28" s="443"/>
      <c r="T28" s="443"/>
      <c r="U28" s="443"/>
      <c r="V28" s="444"/>
      <c r="W28" s="508"/>
      <c r="X28" s="499"/>
      <c r="Y28" s="500"/>
      <c r="Z28" s="439" t="s">
        <v>185</v>
      </c>
      <c r="AA28" s="440"/>
      <c r="AB28" s="440"/>
      <c r="AC28" s="440"/>
      <c r="AD28" s="440"/>
      <c r="AE28" s="440"/>
      <c r="AF28" s="440"/>
      <c r="AG28" s="441"/>
      <c r="AH28" s="442" t="s">
        <v>130</v>
      </c>
      <c r="AI28" s="443"/>
      <c r="AJ28" s="443"/>
      <c r="AK28" s="443"/>
      <c r="AL28" s="444"/>
      <c r="AM28" s="442" t="s">
        <v>139</v>
      </c>
      <c r="AN28" s="443"/>
      <c r="AO28" s="443"/>
      <c r="AP28" s="443"/>
      <c r="AQ28" s="443"/>
      <c r="AR28" s="444"/>
      <c r="AS28" s="442" t="s">
        <v>176</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3366263</v>
      </c>
      <c r="BO28" s="462"/>
      <c r="BP28" s="462"/>
      <c r="BQ28" s="462"/>
      <c r="BR28" s="462"/>
      <c r="BS28" s="462"/>
      <c r="BT28" s="462"/>
      <c r="BU28" s="463"/>
      <c r="BV28" s="461">
        <v>3703809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187</v>
      </c>
      <c r="F29" s="440"/>
      <c r="G29" s="440"/>
      <c r="H29" s="440"/>
      <c r="I29" s="440"/>
      <c r="J29" s="440"/>
      <c r="K29" s="441"/>
      <c r="L29" s="442">
        <v>18</v>
      </c>
      <c r="M29" s="443"/>
      <c r="N29" s="443"/>
      <c r="O29" s="443"/>
      <c r="P29" s="444"/>
      <c r="Q29" s="442">
        <v>2860</v>
      </c>
      <c r="R29" s="443"/>
      <c r="S29" s="443"/>
      <c r="T29" s="443"/>
      <c r="U29" s="443"/>
      <c r="V29" s="444"/>
      <c r="W29" s="509"/>
      <c r="X29" s="510"/>
      <c r="Y29" s="511"/>
      <c r="Z29" s="439" t="s">
        <v>188</v>
      </c>
      <c r="AA29" s="440"/>
      <c r="AB29" s="440"/>
      <c r="AC29" s="440"/>
      <c r="AD29" s="440"/>
      <c r="AE29" s="440"/>
      <c r="AF29" s="440"/>
      <c r="AG29" s="441"/>
      <c r="AH29" s="442">
        <v>360</v>
      </c>
      <c r="AI29" s="443"/>
      <c r="AJ29" s="443"/>
      <c r="AK29" s="443"/>
      <c r="AL29" s="444"/>
      <c r="AM29" s="442">
        <v>1200571</v>
      </c>
      <c r="AN29" s="443"/>
      <c r="AO29" s="443"/>
      <c r="AP29" s="443"/>
      <c r="AQ29" s="443"/>
      <c r="AR29" s="444"/>
      <c r="AS29" s="442">
        <v>3335</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215506</v>
      </c>
      <c r="BO29" s="467"/>
      <c r="BP29" s="467"/>
      <c r="BQ29" s="467"/>
      <c r="BR29" s="467"/>
      <c r="BS29" s="467"/>
      <c r="BT29" s="467"/>
      <c r="BU29" s="468"/>
      <c r="BV29" s="466">
        <v>214636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98.1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5015749</v>
      </c>
      <c r="BO30" s="470"/>
      <c r="BP30" s="470"/>
      <c r="BQ30" s="470"/>
      <c r="BR30" s="470"/>
      <c r="BS30" s="470"/>
      <c r="BT30" s="470"/>
      <c r="BU30" s="471"/>
      <c r="BV30" s="469">
        <v>4643990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198</v>
      </c>
      <c r="X33" s="428"/>
      <c r="Y33" s="428"/>
      <c r="Z33" s="428"/>
      <c r="AA33" s="428"/>
      <c r="AB33" s="428"/>
      <c r="AC33" s="428"/>
      <c r="AD33" s="428"/>
      <c r="AE33" s="428"/>
      <c r="AF33" s="428"/>
      <c r="AG33" s="428"/>
      <c r="AH33" s="428"/>
      <c r="AI33" s="428"/>
      <c r="AJ33" s="428"/>
      <c r="AK33" s="428"/>
      <c r="AL33" s="216"/>
      <c r="AM33" s="429" t="s">
        <v>197</v>
      </c>
      <c r="AN33" s="429"/>
      <c r="AO33" s="428" t="s">
        <v>200</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199</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農業集落排水事業特別会計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鹿児島県市町村総合事務組合</v>
      </c>
      <c r="BZ34" s="424"/>
      <c r="CA34" s="424"/>
      <c r="CB34" s="424"/>
      <c r="CC34" s="424"/>
      <c r="CD34" s="424"/>
      <c r="CE34" s="424"/>
      <c r="CF34" s="424"/>
      <c r="CG34" s="424"/>
      <c r="CH34" s="424"/>
      <c r="CI34" s="424"/>
      <c r="CJ34" s="424"/>
      <c r="CK34" s="424"/>
      <c r="CL34" s="424"/>
      <c r="CM34" s="424"/>
      <c r="CN34" s="214"/>
      <c r="CO34" s="425">
        <f>IF(CQ34="","",MAX(C34:D43,U34:V43,AM34:AN43,BE34:BF43,BW34:BX43)+1)</f>
        <v>15</v>
      </c>
      <c r="CP34" s="425"/>
      <c r="CQ34" s="424" t="str">
        <f>IF('各会計、関係団体の財政状況及び健全化判断比率'!BS7="","",'各会計、関係団体の財政状況及び健全化判断比率'!BS7)</f>
        <v>（株）頴娃観光開発公社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IF('各会計、関係団体の財政状況及び健全化判断比率'!B33="","",'各会計、関係団体の財政状況及び健全化判断比率'!B33)</f>
        <v>公共下水道事業特別会計</v>
      </c>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南薩地区衛生管理組合</v>
      </c>
      <c r="BZ35" s="424"/>
      <c r="CA35" s="424"/>
      <c r="CB35" s="424"/>
      <c r="CC35" s="424"/>
      <c r="CD35" s="424"/>
      <c r="CE35" s="424"/>
      <c r="CF35" s="424"/>
      <c r="CG35" s="424"/>
      <c r="CH35" s="424"/>
      <c r="CI35" s="424"/>
      <c r="CJ35" s="424"/>
      <c r="CK35" s="424"/>
      <c r="CL35" s="424"/>
      <c r="CM35" s="424"/>
      <c r="CN35" s="214"/>
      <c r="CO35" s="425">
        <f t="shared" ref="CO35:CO43" si="3">IF(CQ35="","",CO34+1)</f>
        <v>16</v>
      </c>
      <c r="CP35" s="425"/>
      <c r="CQ35" s="424" t="str">
        <f>IF('各会計、関係団体の財政状況及び健全化判断比率'!BS8="","",'各会計、関係団体の財政状況及び健全化判断比率'!BS8)</f>
        <v>（有）川辺やすらぎの郷</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指宿南九州消防組合</v>
      </c>
      <c r="BZ36" s="424"/>
      <c r="CA36" s="424"/>
      <c r="CB36" s="424"/>
      <c r="CC36" s="424"/>
      <c r="CD36" s="424"/>
      <c r="CE36" s="424"/>
      <c r="CF36" s="424"/>
      <c r="CG36" s="424"/>
      <c r="CH36" s="424"/>
      <c r="CI36" s="424"/>
      <c r="CJ36" s="424"/>
      <c r="CK36" s="424"/>
      <c r="CL36" s="424"/>
      <c r="CM36" s="424"/>
      <c r="CN36" s="214"/>
      <c r="CO36" s="425">
        <f t="shared" si="3"/>
        <v>17</v>
      </c>
      <c r="CP36" s="425"/>
      <c r="CQ36" s="424" t="str">
        <f>IF('各会計、関係団体の財政状況及び健全化判断比率'!BS9="","",'各会計、関係団体の財政状況及び健全化判断比率'!BS9)</f>
        <v>（株）南薩木材加工センター</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指宿広域市町村圏組合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南薩介護保険事務組合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鹿児島県後期高齢者医療広域連合（一般会計）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鹿児島県後期高齢者医療広域連合（特別会計）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VmY5FldXxR7BxaTZtCcA+aCUWY2FGAkANNZQcre7G+6SBFvpPDXCnt4t8bsxMccJSUrY7RdickNIv68cgPmFUw==" saltValue="j3D0SNts6XbXPBlAanyYg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54" t="s">
        <v>564</v>
      </c>
      <c r="D34" s="1254"/>
      <c r="E34" s="1255"/>
      <c r="F34" s="32">
        <v>6.06</v>
      </c>
      <c r="G34" s="33">
        <v>4.6900000000000004</v>
      </c>
      <c r="H34" s="33">
        <v>5.65</v>
      </c>
      <c r="I34" s="33">
        <v>5.01</v>
      </c>
      <c r="J34" s="34">
        <v>3.31</v>
      </c>
      <c r="K34" s="22"/>
      <c r="L34" s="22"/>
      <c r="M34" s="22"/>
      <c r="N34" s="22"/>
      <c r="O34" s="22"/>
      <c r="P34" s="22"/>
    </row>
    <row r="35" spans="1:16" ht="39" customHeight="1">
      <c r="A35" s="22"/>
      <c r="B35" s="35"/>
      <c r="C35" s="1248" t="s">
        <v>565</v>
      </c>
      <c r="D35" s="1249"/>
      <c r="E35" s="1250"/>
      <c r="F35" s="36">
        <v>3.14</v>
      </c>
      <c r="G35" s="37">
        <v>3.02</v>
      </c>
      <c r="H35" s="37">
        <v>3.54</v>
      </c>
      <c r="I35" s="37">
        <v>2.8</v>
      </c>
      <c r="J35" s="38">
        <v>2.37</v>
      </c>
      <c r="K35" s="22"/>
      <c r="L35" s="22"/>
      <c r="M35" s="22"/>
      <c r="N35" s="22"/>
      <c r="O35" s="22"/>
      <c r="P35" s="22"/>
    </row>
    <row r="36" spans="1:16" ht="39" customHeight="1">
      <c r="A36" s="22"/>
      <c r="B36" s="35"/>
      <c r="C36" s="1248" t="s">
        <v>566</v>
      </c>
      <c r="D36" s="1249"/>
      <c r="E36" s="1250"/>
      <c r="F36" s="36">
        <v>0.92</v>
      </c>
      <c r="G36" s="37">
        <v>1.02</v>
      </c>
      <c r="H36" s="37">
        <v>0.92</v>
      </c>
      <c r="I36" s="37">
        <v>1.65</v>
      </c>
      <c r="J36" s="38">
        <v>0.87</v>
      </c>
      <c r="K36" s="22"/>
      <c r="L36" s="22"/>
      <c r="M36" s="22"/>
      <c r="N36" s="22"/>
      <c r="O36" s="22"/>
      <c r="P36" s="22"/>
    </row>
    <row r="37" spans="1:16" ht="39" customHeight="1">
      <c r="A37" s="22"/>
      <c r="B37" s="35"/>
      <c r="C37" s="1248" t="s">
        <v>567</v>
      </c>
      <c r="D37" s="1249"/>
      <c r="E37" s="1250"/>
      <c r="F37" s="36">
        <v>0.47</v>
      </c>
      <c r="G37" s="37">
        <v>0.36</v>
      </c>
      <c r="H37" s="37">
        <v>0.98</v>
      </c>
      <c r="I37" s="37">
        <v>0.37</v>
      </c>
      <c r="J37" s="38">
        <v>0.32</v>
      </c>
      <c r="K37" s="22"/>
      <c r="L37" s="22"/>
      <c r="M37" s="22"/>
      <c r="N37" s="22"/>
      <c r="O37" s="22"/>
      <c r="P37" s="22"/>
    </row>
    <row r="38" spans="1:16" ht="39" customHeight="1">
      <c r="A38" s="22"/>
      <c r="B38" s="35"/>
      <c r="C38" s="1248" t="s">
        <v>568</v>
      </c>
      <c r="D38" s="1249"/>
      <c r="E38" s="1250"/>
      <c r="F38" s="36">
        <v>0.06</v>
      </c>
      <c r="G38" s="37">
        <v>0.06</v>
      </c>
      <c r="H38" s="37">
        <v>0.05</v>
      </c>
      <c r="I38" s="37">
        <v>0.11</v>
      </c>
      <c r="J38" s="38">
        <v>0.18</v>
      </c>
      <c r="K38" s="22"/>
      <c r="L38" s="22"/>
      <c r="M38" s="22"/>
      <c r="N38" s="22"/>
      <c r="O38" s="22"/>
      <c r="P38" s="22"/>
    </row>
    <row r="39" spans="1:16" ht="39" customHeight="1">
      <c r="A39" s="22"/>
      <c r="B39" s="35"/>
      <c r="C39" s="1248" t="s">
        <v>569</v>
      </c>
      <c r="D39" s="1249"/>
      <c r="E39" s="1250"/>
      <c r="F39" s="36">
        <v>0.01</v>
      </c>
      <c r="G39" s="37">
        <v>0.02</v>
      </c>
      <c r="H39" s="37">
        <v>0.01</v>
      </c>
      <c r="I39" s="37">
        <v>0.02</v>
      </c>
      <c r="J39" s="38">
        <v>0.04</v>
      </c>
      <c r="K39" s="22"/>
      <c r="L39" s="22"/>
      <c r="M39" s="22"/>
      <c r="N39" s="22"/>
      <c r="O39" s="22"/>
      <c r="P39" s="22"/>
    </row>
    <row r="40" spans="1:16" ht="39" customHeight="1">
      <c r="A40" s="22"/>
      <c r="B40" s="35"/>
      <c r="C40" s="1248" t="s">
        <v>570</v>
      </c>
      <c r="D40" s="1249"/>
      <c r="E40" s="1250"/>
      <c r="F40" s="36">
        <v>0.01</v>
      </c>
      <c r="G40" s="37">
        <v>0</v>
      </c>
      <c r="H40" s="37">
        <v>0</v>
      </c>
      <c r="I40" s="37">
        <v>0</v>
      </c>
      <c r="J40" s="38">
        <v>0</v>
      </c>
      <c r="K40" s="22"/>
      <c r="L40" s="22"/>
      <c r="M40" s="22"/>
      <c r="N40" s="22"/>
      <c r="O40" s="22"/>
      <c r="P40" s="22"/>
    </row>
    <row r="41" spans="1:16" ht="39" customHeight="1">
      <c r="A41" s="22"/>
      <c r="B41" s="35"/>
      <c r="C41" s="1248"/>
      <c r="D41" s="1249"/>
      <c r="E41" s="1250"/>
      <c r="F41" s="36"/>
      <c r="G41" s="37"/>
      <c r="H41" s="37"/>
      <c r="I41" s="37"/>
      <c r="J41" s="38"/>
      <c r="K41" s="22"/>
      <c r="L41" s="22"/>
      <c r="M41" s="22"/>
      <c r="N41" s="22"/>
      <c r="O41" s="22"/>
      <c r="P41" s="22"/>
    </row>
    <row r="42" spans="1:16" ht="39" customHeight="1">
      <c r="A42" s="22"/>
      <c r="B42" s="39"/>
      <c r="C42" s="1248" t="s">
        <v>571</v>
      </c>
      <c r="D42" s="1249"/>
      <c r="E42" s="1250"/>
      <c r="F42" s="36" t="s">
        <v>513</v>
      </c>
      <c r="G42" s="37" t="s">
        <v>513</v>
      </c>
      <c r="H42" s="37" t="s">
        <v>513</v>
      </c>
      <c r="I42" s="37" t="s">
        <v>513</v>
      </c>
      <c r="J42" s="38" t="s">
        <v>513</v>
      </c>
      <c r="K42" s="22"/>
      <c r="L42" s="22"/>
      <c r="M42" s="22"/>
      <c r="N42" s="22"/>
      <c r="O42" s="22"/>
      <c r="P42" s="22"/>
    </row>
    <row r="43" spans="1:16" ht="39" customHeight="1" thickBot="1">
      <c r="A43" s="22"/>
      <c r="B43" s="40"/>
      <c r="C43" s="1251" t="s">
        <v>572</v>
      </c>
      <c r="D43" s="1252"/>
      <c r="E43" s="1253"/>
      <c r="F43" s="41">
        <v>0.02</v>
      </c>
      <c r="G43" s="42">
        <v>7.0000000000000007E-2</v>
      </c>
      <c r="H43" s="42" t="s">
        <v>513</v>
      </c>
      <c r="I43" s="42" t="s">
        <v>513</v>
      </c>
      <c r="J43" s="43" t="s">
        <v>513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v/rBQTkHZTFeoBXEyEykUxLO8UpJZQfB7VvA6BaUc+kmoVYoUe13Ob5tKinh7s5F6XslgC5GXgTeGKQqe07ndA==" saltValue="j556fZGlTTsQN570VNT/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74" t="s">
        <v>11</v>
      </c>
      <c r="C45" s="1275"/>
      <c r="D45" s="58"/>
      <c r="E45" s="1280" t="s">
        <v>12</v>
      </c>
      <c r="F45" s="1280"/>
      <c r="G45" s="1280"/>
      <c r="H45" s="1280"/>
      <c r="I45" s="1280"/>
      <c r="J45" s="1281"/>
      <c r="K45" s="59">
        <v>2341</v>
      </c>
      <c r="L45" s="60">
        <v>2454</v>
      </c>
      <c r="M45" s="60">
        <v>2410</v>
      </c>
      <c r="N45" s="60">
        <v>2343</v>
      </c>
      <c r="O45" s="61">
        <v>2210</v>
      </c>
      <c r="P45" s="48"/>
      <c r="Q45" s="48"/>
      <c r="R45" s="48"/>
      <c r="S45" s="48"/>
      <c r="T45" s="48"/>
      <c r="U45" s="48"/>
    </row>
    <row r="46" spans="1:21" ht="30.75" customHeight="1">
      <c r="A46" s="48"/>
      <c r="B46" s="1276"/>
      <c r="C46" s="1277"/>
      <c r="D46" s="62"/>
      <c r="E46" s="1258" t="s">
        <v>13</v>
      </c>
      <c r="F46" s="1258"/>
      <c r="G46" s="1258"/>
      <c r="H46" s="1258"/>
      <c r="I46" s="1258"/>
      <c r="J46" s="1259"/>
      <c r="K46" s="63" t="s">
        <v>513</v>
      </c>
      <c r="L46" s="64" t="s">
        <v>513</v>
      </c>
      <c r="M46" s="64" t="s">
        <v>513</v>
      </c>
      <c r="N46" s="64" t="s">
        <v>513</v>
      </c>
      <c r="O46" s="65" t="s">
        <v>513</v>
      </c>
      <c r="P46" s="48"/>
      <c r="Q46" s="48"/>
      <c r="R46" s="48"/>
      <c r="S46" s="48"/>
      <c r="T46" s="48"/>
      <c r="U46" s="48"/>
    </row>
    <row r="47" spans="1:21" ht="30.75" customHeight="1">
      <c r="A47" s="48"/>
      <c r="B47" s="1276"/>
      <c r="C47" s="1277"/>
      <c r="D47" s="62"/>
      <c r="E47" s="1258" t="s">
        <v>14</v>
      </c>
      <c r="F47" s="1258"/>
      <c r="G47" s="1258"/>
      <c r="H47" s="1258"/>
      <c r="I47" s="1258"/>
      <c r="J47" s="1259"/>
      <c r="K47" s="63" t="s">
        <v>513</v>
      </c>
      <c r="L47" s="64" t="s">
        <v>513</v>
      </c>
      <c r="M47" s="64" t="s">
        <v>513</v>
      </c>
      <c r="N47" s="64" t="s">
        <v>513</v>
      </c>
      <c r="O47" s="65" t="s">
        <v>513</v>
      </c>
      <c r="P47" s="48"/>
      <c r="Q47" s="48"/>
      <c r="R47" s="48"/>
      <c r="S47" s="48"/>
      <c r="T47" s="48"/>
      <c r="U47" s="48"/>
    </row>
    <row r="48" spans="1:21" ht="30.75" customHeight="1">
      <c r="A48" s="48"/>
      <c r="B48" s="1276"/>
      <c r="C48" s="1277"/>
      <c r="D48" s="62"/>
      <c r="E48" s="1258" t="s">
        <v>15</v>
      </c>
      <c r="F48" s="1258"/>
      <c r="G48" s="1258"/>
      <c r="H48" s="1258"/>
      <c r="I48" s="1258"/>
      <c r="J48" s="1259"/>
      <c r="K48" s="63">
        <v>230</v>
      </c>
      <c r="L48" s="64">
        <v>192</v>
      </c>
      <c r="M48" s="64">
        <v>190</v>
      </c>
      <c r="N48" s="64">
        <v>183</v>
      </c>
      <c r="O48" s="65">
        <v>175</v>
      </c>
      <c r="P48" s="48"/>
      <c r="Q48" s="48"/>
      <c r="R48" s="48"/>
      <c r="S48" s="48"/>
      <c r="T48" s="48"/>
      <c r="U48" s="48"/>
    </row>
    <row r="49" spans="1:21" ht="30.75" customHeight="1">
      <c r="A49" s="48"/>
      <c r="B49" s="1276"/>
      <c r="C49" s="1277"/>
      <c r="D49" s="62"/>
      <c r="E49" s="1258" t="s">
        <v>16</v>
      </c>
      <c r="F49" s="1258"/>
      <c r="G49" s="1258"/>
      <c r="H49" s="1258"/>
      <c r="I49" s="1258"/>
      <c r="J49" s="1259"/>
      <c r="K49" s="63">
        <v>99</v>
      </c>
      <c r="L49" s="64">
        <v>143</v>
      </c>
      <c r="M49" s="64">
        <v>167</v>
      </c>
      <c r="N49" s="64">
        <v>152</v>
      </c>
      <c r="O49" s="65">
        <v>184</v>
      </c>
      <c r="P49" s="48"/>
      <c r="Q49" s="48"/>
      <c r="R49" s="48"/>
      <c r="S49" s="48"/>
      <c r="T49" s="48"/>
      <c r="U49" s="48"/>
    </row>
    <row r="50" spans="1:21" ht="30.75" customHeight="1">
      <c r="A50" s="48"/>
      <c r="B50" s="1276"/>
      <c r="C50" s="1277"/>
      <c r="D50" s="62"/>
      <c r="E50" s="1258" t="s">
        <v>17</v>
      </c>
      <c r="F50" s="1258"/>
      <c r="G50" s="1258"/>
      <c r="H50" s="1258"/>
      <c r="I50" s="1258"/>
      <c r="J50" s="1259"/>
      <c r="K50" s="63">
        <v>13</v>
      </c>
      <c r="L50" s="64">
        <v>9</v>
      </c>
      <c r="M50" s="64">
        <v>7</v>
      </c>
      <c r="N50" s="64">
        <v>6</v>
      </c>
      <c r="O50" s="65">
        <v>4</v>
      </c>
      <c r="P50" s="48"/>
      <c r="Q50" s="48"/>
      <c r="R50" s="48"/>
      <c r="S50" s="48"/>
      <c r="T50" s="48"/>
      <c r="U50" s="48"/>
    </row>
    <row r="51" spans="1:21" ht="30.75" customHeight="1">
      <c r="A51" s="48"/>
      <c r="B51" s="1278"/>
      <c r="C51" s="1279"/>
      <c r="D51" s="66"/>
      <c r="E51" s="1258" t="s">
        <v>18</v>
      </c>
      <c r="F51" s="1258"/>
      <c r="G51" s="1258"/>
      <c r="H51" s="1258"/>
      <c r="I51" s="1258"/>
      <c r="J51" s="1259"/>
      <c r="K51" s="63" t="s">
        <v>513</v>
      </c>
      <c r="L51" s="64" t="s">
        <v>513</v>
      </c>
      <c r="M51" s="64" t="s">
        <v>513</v>
      </c>
      <c r="N51" s="64" t="s">
        <v>513</v>
      </c>
      <c r="O51" s="65" t="s">
        <v>513</v>
      </c>
      <c r="P51" s="48"/>
      <c r="Q51" s="48"/>
      <c r="R51" s="48"/>
      <c r="S51" s="48"/>
      <c r="T51" s="48"/>
      <c r="U51" s="48"/>
    </row>
    <row r="52" spans="1:21" ht="30.75" customHeight="1">
      <c r="A52" s="48"/>
      <c r="B52" s="1256" t="s">
        <v>19</v>
      </c>
      <c r="C52" s="1257"/>
      <c r="D52" s="66"/>
      <c r="E52" s="1258" t="s">
        <v>20</v>
      </c>
      <c r="F52" s="1258"/>
      <c r="G52" s="1258"/>
      <c r="H52" s="1258"/>
      <c r="I52" s="1258"/>
      <c r="J52" s="1259"/>
      <c r="K52" s="63">
        <v>1892</v>
      </c>
      <c r="L52" s="64">
        <v>1979</v>
      </c>
      <c r="M52" s="64">
        <v>1951</v>
      </c>
      <c r="N52" s="64">
        <v>1907</v>
      </c>
      <c r="O52" s="65">
        <v>1828</v>
      </c>
      <c r="P52" s="48"/>
      <c r="Q52" s="48"/>
      <c r="R52" s="48"/>
      <c r="S52" s="48"/>
      <c r="T52" s="48"/>
      <c r="U52" s="48"/>
    </row>
    <row r="53" spans="1:21" ht="30.75" customHeight="1" thickBot="1">
      <c r="A53" s="48"/>
      <c r="B53" s="1260" t="s">
        <v>21</v>
      </c>
      <c r="C53" s="1261"/>
      <c r="D53" s="67"/>
      <c r="E53" s="1262" t="s">
        <v>22</v>
      </c>
      <c r="F53" s="1262"/>
      <c r="G53" s="1262"/>
      <c r="H53" s="1262"/>
      <c r="I53" s="1262"/>
      <c r="J53" s="1263"/>
      <c r="K53" s="68">
        <v>791</v>
      </c>
      <c r="L53" s="69">
        <v>819</v>
      </c>
      <c r="M53" s="69">
        <v>823</v>
      </c>
      <c r="N53" s="69">
        <v>777</v>
      </c>
      <c r="O53" s="70">
        <v>745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c r="B57" s="1264" t="s">
        <v>25</v>
      </c>
      <c r="C57" s="1265"/>
      <c r="D57" s="1268" t="s">
        <v>26</v>
      </c>
      <c r="E57" s="1269"/>
      <c r="F57" s="1269"/>
      <c r="G57" s="1269"/>
      <c r="H57" s="1269"/>
      <c r="I57" s="1269"/>
      <c r="J57" s="1270"/>
      <c r="K57" s="83" t="s">
        <v>602</v>
      </c>
      <c r="L57" s="84" t="s">
        <v>602</v>
      </c>
      <c r="M57" s="84" t="s">
        <v>602</v>
      </c>
      <c r="N57" s="84" t="s">
        <v>602</v>
      </c>
      <c r="O57" s="85" t="s">
        <v>603</v>
      </c>
    </row>
    <row r="58" spans="1:21" ht="31.5" customHeight="1" thickBot="1">
      <c r="B58" s="1266"/>
      <c r="C58" s="1267"/>
      <c r="D58" s="1271" t="s">
        <v>27</v>
      </c>
      <c r="E58" s="1272"/>
      <c r="F58" s="1272"/>
      <c r="G58" s="1272"/>
      <c r="H58" s="1272"/>
      <c r="I58" s="1272"/>
      <c r="J58" s="1273"/>
      <c r="K58" s="86" t="s">
        <v>602</v>
      </c>
      <c r="L58" s="87" t="s">
        <v>602</v>
      </c>
      <c r="M58" s="87" t="s">
        <v>602</v>
      </c>
      <c r="N58" s="87" t="s">
        <v>602</v>
      </c>
      <c r="O58" s="88" t="s">
        <v>602</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Oym/HCt1BrrpwV/ML75VbfA3sx0gRnPssD38UoKPkDbmYRGYOKt6OVdRRGWq98NNtK0x1izTrnJoAssYyBGXw==" saltValue="owZ+nM7uWD0Rwb0pjqdGH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555</v>
      </c>
      <c r="J40" s="100" t="s">
        <v>556</v>
      </c>
      <c r="K40" s="100" t="s">
        <v>557</v>
      </c>
      <c r="L40" s="100" t="s">
        <v>558</v>
      </c>
      <c r="M40" s="101" t="s">
        <v>559</v>
      </c>
    </row>
    <row r="41" spans="2:13" ht="27.75" customHeight="1">
      <c r="B41" s="1294" t="s">
        <v>30</v>
      </c>
      <c r="C41" s="1295"/>
      <c r="D41" s="102"/>
      <c r="E41" s="1296" t="s">
        <v>31</v>
      </c>
      <c r="F41" s="1296"/>
      <c r="G41" s="1296"/>
      <c r="H41" s="1297"/>
      <c r="I41" s="103">
        <v>22700</v>
      </c>
      <c r="J41" s="104">
        <v>22115</v>
      </c>
      <c r="K41" s="104">
        <v>21564</v>
      </c>
      <c r="L41" s="104">
        <v>21058</v>
      </c>
      <c r="M41" s="105">
        <v>20626</v>
      </c>
    </row>
    <row r="42" spans="2:13" ht="27.75" customHeight="1">
      <c r="B42" s="1284"/>
      <c r="C42" s="1285"/>
      <c r="D42" s="106"/>
      <c r="E42" s="1288" t="s">
        <v>32</v>
      </c>
      <c r="F42" s="1288"/>
      <c r="G42" s="1288"/>
      <c r="H42" s="1289"/>
      <c r="I42" s="107">
        <v>9</v>
      </c>
      <c r="J42" s="108">
        <v>5</v>
      </c>
      <c r="K42" s="108">
        <v>2</v>
      </c>
      <c r="L42" s="108">
        <v>0</v>
      </c>
      <c r="M42" s="109" t="s">
        <v>513</v>
      </c>
    </row>
    <row r="43" spans="2:13" ht="27.75" customHeight="1">
      <c r="B43" s="1284"/>
      <c r="C43" s="1285"/>
      <c r="D43" s="106"/>
      <c r="E43" s="1288" t="s">
        <v>33</v>
      </c>
      <c r="F43" s="1288"/>
      <c r="G43" s="1288"/>
      <c r="H43" s="1289"/>
      <c r="I43" s="107">
        <v>1886</v>
      </c>
      <c r="J43" s="108">
        <v>1827</v>
      </c>
      <c r="K43" s="108">
        <v>1502</v>
      </c>
      <c r="L43" s="108">
        <v>1523</v>
      </c>
      <c r="M43" s="109">
        <v>1521</v>
      </c>
    </row>
    <row r="44" spans="2:13" ht="27.75" customHeight="1">
      <c r="B44" s="1284"/>
      <c r="C44" s="1285"/>
      <c r="D44" s="106"/>
      <c r="E44" s="1288" t="s">
        <v>34</v>
      </c>
      <c r="F44" s="1288"/>
      <c r="G44" s="1288"/>
      <c r="H44" s="1289"/>
      <c r="I44" s="107">
        <v>1753</v>
      </c>
      <c r="J44" s="108">
        <v>2091</v>
      </c>
      <c r="K44" s="108">
        <v>2313</v>
      </c>
      <c r="L44" s="108">
        <v>2301</v>
      </c>
      <c r="M44" s="109">
        <v>2184</v>
      </c>
    </row>
    <row r="45" spans="2:13" ht="27.75" customHeight="1">
      <c r="B45" s="1284"/>
      <c r="C45" s="1285"/>
      <c r="D45" s="106"/>
      <c r="E45" s="1288" t="s">
        <v>35</v>
      </c>
      <c r="F45" s="1288"/>
      <c r="G45" s="1288"/>
      <c r="H45" s="1289"/>
      <c r="I45" s="107">
        <v>3719</v>
      </c>
      <c r="J45" s="108">
        <v>3585</v>
      </c>
      <c r="K45" s="108">
        <v>3408</v>
      </c>
      <c r="L45" s="108">
        <v>3122</v>
      </c>
      <c r="M45" s="109">
        <v>2940</v>
      </c>
    </row>
    <row r="46" spans="2:13" ht="27.75" customHeight="1">
      <c r="B46" s="1284"/>
      <c r="C46" s="1285"/>
      <c r="D46" s="110"/>
      <c r="E46" s="1288" t="s">
        <v>36</v>
      </c>
      <c r="F46" s="1288"/>
      <c r="G46" s="1288"/>
      <c r="H46" s="1289"/>
      <c r="I46" s="107">
        <v>28</v>
      </c>
      <c r="J46" s="108">
        <v>24</v>
      </c>
      <c r="K46" s="108">
        <v>22</v>
      </c>
      <c r="L46" s="108">
        <v>19</v>
      </c>
      <c r="M46" s="109">
        <v>44</v>
      </c>
    </row>
    <row r="47" spans="2:13" ht="27.75" customHeight="1">
      <c r="B47" s="1284"/>
      <c r="C47" s="1285"/>
      <c r="D47" s="111"/>
      <c r="E47" s="1298" t="s">
        <v>37</v>
      </c>
      <c r="F47" s="1299"/>
      <c r="G47" s="1299"/>
      <c r="H47" s="1300"/>
      <c r="I47" s="107" t="s">
        <v>513</v>
      </c>
      <c r="J47" s="108" t="s">
        <v>513</v>
      </c>
      <c r="K47" s="108" t="s">
        <v>513</v>
      </c>
      <c r="L47" s="108" t="s">
        <v>513</v>
      </c>
      <c r="M47" s="109" t="s">
        <v>513</v>
      </c>
    </row>
    <row r="48" spans="2:13" ht="27.75" customHeight="1">
      <c r="B48" s="1284"/>
      <c r="C48" s="1285"/>
      <c r="D48" s="106"/>
      <c r="E48" s="1288" t="s">
        <v>38</v>
      </c>
      <c r="F48" s="1288"/>
      <c r="G48" s="1288"/>
      <c r="H48" s="1289"/>
      <c r="I48" s="107" t="s">
        <v>513</v>
      </c>
      <c r="J48" s="108" t="s">
        <v>513</v>
      </c>
      <c r="K48" s="108" t="s">
        <v>513</v>
      </c>
      <c r="L48" s="108" t="s">
        <v>513</v>
      </c>
      <c r="M48" s="109" t="s">
        <v>513</v>
      </c>
    </row>
    <row r="49" spans="2:13" ht="27.75" customHeight="1">
      <c r="B49" s="1286"/>
      <c r="C49" s="1287"/>
      <c r="D49" s="106"/>
      <c r="E49" s="1288" t="s">
        <v>39</v>
      </c>
      <c r="F49" s="1288"/>
      <c r="G49" s="1288"/>
      <c r="H49" s="1289"/>
      <c r="I49" s="107" t="s">
        <v>513</v>
      </c>
      <c r="J49" s="108" t="s">
        <v>513</v>
      </c>
      <c r="K49" s="108" t="s">
        <v>513</v>
      </c>
      <c r="L49" s="108" t="s">
        <v>513</v>
      </c>
      <c r="M49" s="109" t="s">
        <v>513</v>
      </c>
    </row>
    <row r="50" spans="2:13" ht="27.75" customHeight="1">
      <c r="B50" s="1282" t="s">
        <v>40</v>
      </c>
      <c r="C50" s="1283"/>
      <c r="D50" s="112"/>
      <c r="E50" s="1288" t="s">
        <v>41</v>
      </c>
      <c r="F50" s="1288"/>
      <c r="G50" s="1288"/>
      <c r="H50" s="1289"/>
      <c r="I50" s="107">
        <v>8629</v>
      </c>
      <c r="J50" s="108">
        <v>8450</v>
      </c>
      <c r="K50" s="108">
        <v>8537</v>
      </c>
      <c r="L50" s="108">
        <v>9134</v>
      </c>
      <c r="M50" s="109">
        <v>9217</v>
      </c>
    </row>
    <row r="51" spans="2:13" ht="27.75" customHeight="1">
      <c r="B51" s="1284"/>
      <c r="C51" s="1285"/>
      <c r="D51" s="106"/>
      <c r="E51" s="1288" t="s">
        <v>42</v>
      </c>
      <c r="F51" s="1288"/>
      <c r="G51" s="1288"/>
      <c r="H51" s="1289"/>
      <c r="I51" s="107">
        <v>532</v>
      </c>
      <c r="J51" s="108">
        <v>480</v>
      </c>
      <c r="K51" s="108">
        <v>449</v>
      </c>
      <c r="L51" s="108">
        <v>444</v>
      </c>
      <c r="M51" s="109">
        <v>445</v>
      </c>
    </row>
    <row r="52" spans="2:13" ht="27.75" customHeight="1">
      <c r="B52" s="1286"/>
      <c r="C52" s="1287"/>
      <c r="D52" s="106"/>
      <c r="E52" s="1288" t="s">
        <v>43</v>
      </c>
      <c r="F52" s="1288"/>
      <c r="G52" s="1288"/>
      <c r="H52" s="1289"/>
      <c r="I52" s="107">
        <v>18514</v>
      </c>
      <c r="J52" s="108">
        <v>18066</v>
      </c>
      <c r="K52" s="108">
        <v>17672</v>
      </c>
      <c r="L52" s="108">
        <v>17273</v>
      </c>
      <c r="M52" s="109">
        <v>16812</v>
      </c>
    </row>
    <row r="53" spans="2:13" ht="27.75" customHeight="1" thickBot="1">
      <c r="B53" s="1290" t="s">
        <v>44</v>
      </c>
      <c r="C53" s="1291"/>
      <c r="D53" s="113"/>
      <c r="E53" s="1292" t="s">
        <v>45</v>
      </c>
      <c r="F53" s="1292"/>
      <c r="G53" s="1292"/>
      <c r="H53" s="1293"/>
      <c r="I53" s="114">
        <v>2418</v>
      </c>
      <c r="J53" s="115">
        <v>2651</v>
      </c>
      <c r="K53" s="115">
        <v>2153</v>
      </c>
      <c r="L53" s="115">
        <v>1173</v>
      </c>
      <c r="M53" s="116">
        <v>842</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zDZjbKwtg3KN9rCJFI7+T16UkQLlzhpafyGaZcm8Hzdldu8IHbhAHHgQIfG+bOE7IisrHir62rEl7ecj2HZjg==" saltValue="j4jUCbx4Tgg9VQjlpNxs7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557</v>
      </c>
      <c r="G54" s="125" t="s">
        <v>558</v>
      </c>
      <c r="H54" s="126" t="s">
        <v>559</v>
      </c>
    </row>
    <row r="55" spans="2:8" ht="52.5" customHeight="1">
      <c r="B55" s="127"/>
      <c r="C55" s="1309" t="s">
        <v>48</v>
      </c>
      <c r="D55" s="1309"/>
      <c r="E55" s="1310"/>
      <c r="F55" s="128">
        <v>3696</v>
      </c>
      <c r="G55" s="128">
        <v>3704</v>
      </c>
      <c r="H55" s="129">
        <v>3366</v>
      </c>
    </row>
    <row r="56" spans="2:8" ht="52.5" customHeight="1">
      <c r="B56" s="130"/>
      <c r="C56" s="1311" t="s">
        <v>49</v>
      </c>
      <c r="D56" s="1311"/>
      <c r="E56" s="1312"/>
      <c r="F56" s="131">
        <v>214</v>
      </c>
      <c r="G56" s="131">
        <v>215</v>
      </c>
      <c r="H56" s="132">
        <v>216</v>
      </c>
    </row>
    <row r="57" spans="2:8" ht="53.25" customHeight="1">
      <c r="B57" s="130"/>
      <c r="C57" s="1313" t="s">
        <v>50</v>
      </c>
      <c r="D57" s="1313"/>
      <c r="E57" s="1314"/>
      <c r="F57" s="133">
        <v>4169</v>
      </c>
      <c r="G57" s="133">
        <v>4644</v>
      </c>
      <c r="H57" s="134">
        <v>5016</v>
      </c>
    </row>
    <row r="58" spans="2:8" ht="45.75" customHeight="1">
      <c r="B58" s="135"/>
      <c r="C58" s="1301" t="s">
        <v>595</v>
      </c>
      <c r="D58" s="1302"/>
      <c r="E58" s="1303"/>
      <c r="F58" s="136">
        <v>225</v>
      </c>
      <c r="G58" s="136">
        <v>870</v>
      </c>
      <c r="H58" s="137">
        <v>1339</v>
      </c>
    </row>
    <row r="59" spans="2:8" ht="45.75" customHeight="1">
      <c r="B59" s="135"/>
      <c r="C59" s="1301" t="s">
        <v>596</v>
      </c>
      <c r="D59" s="1302"/>
      <c r="E59" s="1303"/>
      <c r="F59" s="136">
        <v>1229</v>
      </c>
      <c r="G59" s="136">
        <v>1205</v>
      </c>
      <c r="H59" s="137">
        <v>1176</v>
      </c>
    </row>
    <row r="60" spans="2:8" ht="45.75" customHeight="1">
      <c r="B60" s="135"/>
      <c r="C60" s="1301" t="s">
        <v>597</v>
      </c>
      <c r="D60" s="1302"/>
      <c r="E60" s="1303"/>
      <c r="F60" s="136">
        <v>511</v>
      </c>
      <c r="G60" s="136">
        <v>614</v>
      </c>
      <c r="H60" s="137">
        <v>717</v>
      </c>
    </row>
    <row r="61" spans="2:8" ht="45.75" customHeight="1">
      <c r="B61" s="135"/>
      <c r="C61" s="1301" t="s">
        <v>598</v>
      </c>
      <c r="D61" s="1302"/>
      <c r="E61" s="1303"/>
      <c r="F61" s="136">
        <v>686</v>
      </c>
      <c r="G61" s="136">
        <v>694</v>
      </c>
      <c r="H61" s="137">
        <v>684</v>
      </c>
    </row>
    <row r="62" spans="2:8" ht="45.75" customHeight="1" thickBot="1">
      <c r="B62" s="138"/>
      <c r="C62" s="1304" t="s">
        <v>599</v>
      </c>
      <c r="D62" s="1305"/>
      <c r="E62" s="1306"/>
      <c r="F62" s="139">
        <v>611</v>
      </c>
      <c r="G62" s="139">
        <v>435</v>
      </c>
      <c r="H62" s="140">
        <v>347</v>
      </c>
    </row>
    <row r="63" spans="2:8" ht="52.5" customHeight="1" thickBot="1">
      <c r="B63" s="141"/>
      <c r="C63" s="1307" t="s">
        <v>51</v>
      </c>
      <c r="D63" s="1307"/>
      <c r="E63" s="1308"/>
      <c r="F63" s="142">
        <v>8079</v>
      </c>
      <c r="G63" s="142">
        <v>8562</v>
      </c>
      <c r="H63" s="143">
        <v>8598</v>
      </c>
    </row>
    <row r="64" spans="2:8" ht="15" customHeight="1"/>
  </sheetData>
  <sheetProtection algorithmName="SHA-512" hashValue="MvqavQY4Q5qUFxXruwI4gbvSSNczbMSjiYeTSa2sqBsOO8oNnPLAeIWAa1Rzd2e+0fuFAbdG+a5fhE8QKwvbmQ==" saltValue="XUmgHKmNd/QH9+cbG/Cc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604</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604</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5" t="s">
        <v>615</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c r="B44" s="395"/>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c r="B45" s="395"/>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c r="B46" s="395"/>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c r="B47" s="395"/>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607</v>
      </c>
    </row>
    <row r="50" spans="1:109">
      <c r="B50" s="395"/>
      <c r="G50" s="1324"/>
      <c r="H50" s="1324"/>
      <c r="I50" s="1324"/>
      <c r="J50" s="1324"/>
      <c r="K50" s="405"/>
      <c r="L50" s="405"/>
      <c r="M50" s="406"/>
      <c r="N50" s="406"/>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28" t="s">
        <v>555</v>
      </c>
      <c r="BQ50" s="1328"/>
      <c r="BR50" s="1328"/>
      <c r="BS50" s="1328"/>
      <c r="BT50" s="1328"/>
      <c r="BU50" s="1328"/>
      <c r="BV50" s="1328"/>
      <c r="BW50" s="1328"/>
      <c r="BX50" s="1328" t="s">
        <v>556</v>
      </c>
      <c r="BY50" s="1328"/>
      <c r="BZ50" s="1328"/>
      <c r="CA50" s="1328"/>
      <c r="CB50" s="1328"/>
      <c r="CC50" s="1328"/>
      <c r="CD50" s="1328"/>
      <c r="CE50" s="1328"/>
      <c r="CF50" s="1328" t="s">
        <v>557</v>
      </c>
      <c r="CG50" s="1328"/>
      <c r="CH50" s="1328"/>
      <c r="CI50" s="1328"/>
      <c r="CJ50" s="1328"/>
      <c r="CK50" s="1328"/>
      <c r="CL50" s="1328"/>
      <c r="CM50" s="1328"/>
      <c r="CN50" s="1328" t="s">
        <v>558</v>
      </c>
      <c r="CO50" s="1328"/>
      <c r="CP50" s="1328"/>
      <c r="CQ50" s="1328"/>
      <c r="CR50" s="1328"/>
      <c r="CS50" s="1328"/>
      <c r="CT50" s="1328"/>
      <c r="CU50" s="1328"/>
      <c r="CV50" s="1328" t="s">
        <v>559</v>
      </c>
      <c r="CW50" s="1328"/>
      <c r="CX50" s="1328"/>
      <c r="CY50" s="1328"/>
      <c r="CZ50" s="1328"/>
      <c r="DA50" s="1328"/>
      <c r="DB50" s="1328"/>
      <c r="DC50" s="1328"/>
    </row>
    <row r="51" spans="1:109" ht="13.5" customHeight="1">
      <c r="B51" s="395"/>
      <c r="G51" s="1334"/>
      <c r="H51" s="1334"/>
      <c r="I51" s="1332"/>
      <c r="J51" s="1332"/>
      <c r="K51" s="1330"/>
      <c r="L51" s="1330"/>
      <c r="M51" s="1330"/>
      <c r="N51" s="1330"/>
      <c r="AM51" s="404"/>
      <c r="AN51" s="1331" t="s">
        <v>608</v>
      </c>
      <c r="AO51" s="1331"/>
      <c r="AP51" s="1331"/>
      <c r="AQ51" s="1331"/>
      <c r="AR51" s="1331"/>
      <c r="AS51" s="1331"/>
      <c r="AT51" s="1331"/>
      <c r="AU51" s="1331"/>
      <c r="AV51" s="1331"/>
      <c r="AW51" s="1331"/>
      <c r="AX51" s="1331"/>
      <c r="AY51" s="1331"/>
      <c r="AZ51" s="1331"/>
      <c r="BA51" s="1331"/>
      <c r="BB51" s="1331" t="s">
        <v>609</v>
      </c>
      <c r="BC51" s="1331"/>
      <c r="BD51" s="1331"/>
      <c r="BE51" s="1331"/>
      <c r="BF51" s="1331"/>
      <c r="BG51" s="1331"/>
      <c r="BH51" s="1331"/>
      <c r="BI51" s="1331"/>
      <c r="BJ51" s="1331"/>
      <c r="BK51" s="1331"/>
      <c r="BL51" s="1331"/>
      <c r="BM51" s="1331"/>
      <c r="BN51" s="1331"/>
      <c r="BO51" s="1331"/>
      <c r="BP51" s="1329">
        <v>21.4</v>
      </c>
      <c r="BQ51" s="1329"/>
      <c r="BR51" s="1329"/>
      <c r="BS51" s="1329"/>
      <c r="BT51" s="1329"/>
      <c r="BU51" s="1329"/>
      <c r="BV51" s="1329"/>
      <c r="BW51" s="1329"/>
      <c r="BX51" s="1329">
        <v>24</v>
      </c>
      <c r="BY51" s="1329"/>
      <c r="BZ51" s="1329"/>
      <c r="CA51" s="1329"/>
      <c r="CB51" s="1329"/>
      <c r="CC51" s="1329"/>
      <c r="CD51" s="1329"/>
      <c r="CE51" s="1329"/>
      <c r="CF51" s="1329">
        <v>19.899999999999999</v>
      </c>
      <c r="CG51" s="1329"/>
      <c r="CH51" s="1329"/>
      <c r="CI51" s="1329"/>
      <c r="CJ51" s="1329"/>
      <c r="CK51" s="1329"/>
      <c r="CL51" s="1329"/>
      <c r="CM51" s="1329"/>
      <c r="CN51" s="1329">
        <v>10.9</v>
      </c>
      <c r="CO51" s="1329"/>
      <c r="CP51" s="1329"/>
      <c r="CQ51" s="1329"/>
      <c r="CR51" s="1329"/>
      <c r="CS51" s="1329"/>
      <c r="CT51" s="1329"/>
      <c r="CU51" s="1329"/>
      <c r="CV51" s="1329">
        <v>7.9</v>
      </c>
      <c r="CW51" s="1329"/>
      <c r="CX51" s="1329"/>
      <c r="CY51" s="1329"/>
      <c r="CZ51" s="1329"/>
      <c r="DA51" s="1329"/>
      <c r="DB51" s="1329"/>
      <c r="DC51" s="1329"/>
    </row>
    <row r="52" spans="1:109">
      <c r="B52" s="395"/>
      <c r="G52" s="1334"/>
      <c r="H52" s="1334"/>
      <c r="I52" s="1332"/>
      <c r="J52" s="1332"/>
      <c r="K52" s="1330"/>
      <c r="L52" s="1330"/>
      <c r="M52" s="1330"/>
      <c r="N52" s="1330"/>
      <c r="AM52" s="404"/>
      <c r="AN52" s="1331"/>
      <c r="AO52" s="1331"/>
      <c r="AP52" s="1331"/>
      <c r="AQ52" s="1331"/>
      <c r="AR52" s="1331"/>
      <c r="AS52" s="1331"/>
      <c r="AT52" s="1331"/>
      <c r="AU52" s="1331"/>
      <c r="AV52" s="1331"/>
      <c r="AW52" s="1331"/>
      <c r="AX52" s="1331"/>
      <c r="AY52" s="1331"/>
      <c r="AZ52" s="1331"/>
      <c r="BA52" s="1331"/>
      <c r="BB52" s="1331"/>
      <c r="BC52" s="1331"/>
      <c r="BD52" s="1331"/>
      <c r="BE52" s="1331"/>
      <c r="BF52" s="1331"/>
      <c r="BG52" s="1331"/>
      <c r="BH52" s="1331"/>
      <c r="BI52" s="1331"/>
      <c r="BJ52" s="1331"/>
      <c r="BK52" s="1331"/>
      <c r="BL52" s="1331"/>
      <c r="BM52" s="1331"/>
      <c r="BN52" s="1331"/>
      <c r="BO52" s="1331"/>
      <c r="BP52" s="1329"/>
      <c r="BQ52" s="1329"/>
      <c r="BR52" s="1329"/>
      <c r="BS52" s="1329"/>
      <c r="BT52" s="1329"/>
      <c r="BU52" s="1329"/>
      <c r="BV52" s="1329"/>
      <c r="BW52" s="1329"/>
      <c r="BX52" s="1329"/>
      <c r="BY52" s="1329"/>
      <c r="BZ52" s="1329"/>
      <c r="CA52" s="1329"/>
      <c r="CB52" s="1329"/>
      <c r="CC52" s="1329"/>
      <c r="CD52" s="1329"/>
      <c r="CE52" s="1329"/>
      <c r="CF52" s="1329"/>
      <c r="CG52" s="1329"/>
      <c r="CH52" s="1329"/>
      <c r="CI52" s="1329"/>
      <c r="CJ52" s="1329"/>
      <c r="CK52" s="1329"/>
      <c r="CL52" s="1329"/>
      <c r="CM52" s="1329"/>
      <c r="CN52" s="1329"/>
      <c r="CO52" s="1329"/>
      <c r="CP52" s="1329"/>
      <c r="CQ52" s="1329"/>
      <c r="CR52" s="1329"/>
      <c r="CS52" s="1329"/>
      <c r="CT52" s="1329"/>
      <c r="CU52" s="1329"/>
      <c r="CV52" s="1329"/>
      <c r="CW52" s="1329"/>
      <c r="CX52" s="1329"/>
      <c r="CY52" s="1329"/>
      <c r="CZ52" s="1329"/>
      <c r="DA52" s="1329"/>
      <c r="DB52" s="1329"/>
      <c r="DC52" s="1329"/>
    </row>
    <row r="53" spans="1:109">
      <c r="A53" s="403"/>
      <c r="B53" s="395"/>
      <c r="G53" s="1334"/>
      <c r="H53" s="1334"/>
      <c r="I53" s="1324"/>
      <c r="J53" s="1324"/>
      <c r="K53" s="1330"/>
      <c r="L53" s="1330"/>
      <c r="M53" s="1330"/>
      <c r="N53" s="1330"/>
      <c r="AM53" s="404"/>
      <c r="AN53" s="1331"/>
      <c r="AO53" s="1331"/>
      <c r="AP53" s="1331"/>
      <c r="AQ53" s="1331"/>
      <c r="AR53" s="1331"/>
      <c r="AS53" s="1331"/>
      <c r="AT53" s="1331"/>
      <c r="AU53" s="1331"/>
      <c r="AV53" s="1331"/>
      <c r="AW53" s="1331"/>
      <c r="AX53" s="1331"/>
      <c r="AY53" s="1331"/>
      <c r="AZ53" s="1331"/>
      <c r="BA53" s="1331"/>
      <c r="BB53" s="1331" t="s">
        <v>610</v>
      </c>
      <c r="BC53" s="1331"/>
      <c r="BD53" s="1331"/>
      <c r="BE53" s="1331"/>
      <c r="BF53" s="1331"/>
      <c r="BG53" s="1331"/>
      <c r="BH53" s="1331"/>
      <c r="BI53" s="1331"/>
      <c r="BJ53" s="1331"/>
      <c r="BK53" s="1331"/>
      <c r="BL53" s="1331"/>
      <c r="BM53" s="1331"/>
      <c r="BN53" s="1331"/>
      <c r="BO53" s="1331"/>
      <c r="BP53" s="1329">
        <v>83.7</v>
      </c>
      <c r="BQ53" s="1329"/>
      <c r="BR53" s="1329"/>
      <c r="BS53" s="1329"/>
      <c r="BT53" s="1329"/>
      <c r="BU53" s="1329"/>
      <c r="BV53" s="1329"/>
      <c r="BW53" s="1329"/>
      <c r="BX53" s="1329">
        <v>83.7</v>
      </c>
      <c r="BY53" s="1329"/>
      <c r="BZ53" s="1329"/>
      <c r="CA53" s="1329"/>
      <c r="CB53" s="1329"/>
      <c r="CC53" s="1329"/>
      <c r="CD53" s="1329"/>
      <c r="CE53" s="1329"/>
      <c r="CF53" s="1329">
        <v>84.5</v>
      </c>
      <c r="CG53" s="1329"/>
      <c r="CH53" s="1329"/>
      <c r="CI53" s="1329"/>
      <c r="CJ53" s="1329"/>
      <c r="CK53" s="1329"/>
      <c r="CL53" s="1329"/>
      <c r="CM53" s="1329"/>
      <c r="CN53" s="1329">
        <v>84.6</v>
      </c>
      <c r="CO53" s="1329"/>
      <c r="CP53" s="1329"/>
      <c r="CQ53" s="1329"/>
      <c r="CR53" s="1329"/>
      <c r="CS53" s="1329"/>
      <c r="CT53" s="1329"/>
      <c r="CU53" s="1329"/>
      <c r="CV53" s="1329">
        <v>84.8</v>
      </c>
      <c r="CW53" s="1329"/>
      <c r="CX53" s="1329"/>
      <c r="CY53" s="1329"/>
      <c r="CZ53" s="1329"/>
      <c r="DA53" s="1329"/>
      <c r="DB53" s="1329"/>
      <c r="DC53" s="1329"/>
    </row>
    <row r="54" spans="1:109">
      <c r="A54" s="403"/>
      <c r="B54" s="395"/>
      <c r="G54" s="1334"/>
      <c r="H54" s="1334"/>
      <c r="I54" s="1324"/>
      <c r="J54" s="1324"/>
      <c r="K54" s="1330"/>
      <c r="L54" s="1330"/>
      <c r="M54" s="1330"/>
      <c r="N54" s="1330"/>
      <c r="AM54" s="404"/>
      <c r="AN54" s="1331"/>
      <c r="AO54" s="1331"/>
      <c r="AP54" s="1331"/>
      <c r="AQ54" s="1331"/>
      <c r="AR54" s="1331"/>
      <c r="AS54" s="1331"/>
      <c r="AT54" s="1331"/>
      <c r="AU54" s="1331"/>
      <c r="AV54" s="1331"/>
      <c r="AW54" s="1331"/>
      <c r="AX54" s="1331"/>
      <c r="AY54" s="1331"/>
      <c r="AZ54" s="1331"/>
      <c r="BA54" s="1331"/>
      <c r="BB54" s="1331"/>
      <c r="BC54" s="1331"/>
      <c r="BD54" s="1331"/>
      <c r="BE54" s="1331"/>
      <c r="BF54" s="1331"/>
      <c r="BG54" s="1331"/>
      <c r="BH54" s="1331"/>
      <c r="BI54" s="1331"/>
      <c r="BJ54" s="1331"/>
      <c r="BK54" s="1331"/>
      <c r="BL54" s="1331"/>
      <c r="BM54" s="1331"/>
      <c r="BN54" s="1331"/>
      <c r="BO54" s="1331"/>
      <c r="BP54" s="1329"/>
      <c r="BQ54" s="1329"/>
      <c r="BR54" s="1329"/>
      <c r="BS54" s="1329"/>
      <c r="BT54" s="1329"/>
      <c r="BU54" s="1329"/>
      <c r="BV54" s="1329"/>
      <c r="BW54" s="1329"/>
      <c r="BX54" s="1329"/>
      <c r="BY54" s="1329"/>
      <c r="BZ54" s="1329"/>
      <c r="CA54" s="1329"/>
      <c r="CB54" s="1329"/>
      <c r="CC54" s="1329"/>
      <c r="CD54" s="1329"/>
      <c r="CE54" s="1329"/>
      <c r="CF54" s="1329"/>
      <c r="CG54" s="1329"/>
      <c r="CH54" s="1329"/>
      <c r="CI54" s="1329"/>
      <c r="CJ54" s="1329"/>
      <c r="CK54" s="1329"/>
      <c r="CL54" s="1329"/>
      <c r="CM54" s="1329"/>
      <c r="CN54" s="1329"/>
      <c r="CO54" s="1329"/>
      <c r="CP54" s="1329"/>
      <c r="CQ54" s="1329"/>
      <c r="CR54" s="1329"/>
      <c r="CS54" s="1329"/>
      <c r="CT54" s="1329"/>
      <c r="CU54" s="1329"/>
      <c r="CV54" s="1329"/>
      <c r="CW54" s="1329"/>
      <c r="CX54" s="1329"/>
      <c r="CY54" s="1329"/>
      <c r="CZ54" s="1329"/>
      <c r="DA54" s="1329"/>
      <c r="DB54" s="1329"/>
      <c r="DC54" s="1329"/>
    </row>
    <row r="55" spans="1:109">
      <c r="A55" s="403"/>
      <c r="B55" s="395"/>
      <c r="G55" s="1324"/>
      <c r="H55" s="1324"/>
      <c r="I55" s="1324"/>
      <c r="J55" s="1324"/>
      <c r="K55" s="1330"/>
      <c r="L55" s="1330"/>
      <c r="M55" s="1330"/>
      <c r="N55" s="1330"/>
      <c r="AN55" s="1328" t="s">
        <v>611</v>
      </c>
      <c r="AO55" s="1328"/>
      <c r="AP55" s="1328"/>
      <c r="AQ55" s="1328"/>
      <c r="AR55" s="1328"/>
      <c r="AS55" s="1328"/>
      <c r="AT55" s="1328"/>
      <c r="AU55" s="1328"/>
      <c r="AV55" s="1328"/>
      <c r="AW55" s="1328"/>
      <c r="AX55" s="1328"/>
      <c r="AY55" s="1328"/>
      <c r="AZ55" s="1328"/>
      <c r="BA55" s="1328"/>
      <c r="BB55" s="1331" t="s">
        <v>609</v>
      </c>
      <c r="BC55" s="1331"/>
      <c r="BD55" s="1331"/>
      <c r="BE55" s="1331"/>
      <c r="BF55" s="1331"/>
      <c r="BG55" s="1331"/>
      <c r="BH55" s="1331"/>
      <c r="BI55" s="1331"/>
      <c r="BJ55" s="1331"/>
      <c r="BK55" s="1331"/>
      <c r="BL55" s="1331"/>
      <c r="BM55" s="1331"/>
      <c r="BN55" s="1331"/>
      <c r="BO55" s="1331"/>
      <c r="BP55" s="1329">
        <v>32.799999999999997</v>
      </c>
      <c r="BQ55" s="1329"/>
      <c r="BR55" s="1329"/>
      <c r="BS55" s="1329"/>
      <c r="BT55" s="1329"/>
      <c r="BU55" s="1329"/>
      <c r="BV55" s="1329"/>
      <c r="BW55" s="1329"/>
      <c r="BX55" s="1329">
        <v>20.2</v>
      </c>
      <c r="BY55" s="1329"/>
      <c r="BZ55" s="1329"/>
      <c r="CA55" s="1329"/>
      <c r="CB55" s="1329"/>
      <c r="CC55" s="1329"/>
      <c r="CD55" s="1329"/>
      <c r="CE55" s="1329"/>
      <c r="CF55" s="1329">
        <v>19</v>
      </c>
      <c r="CG55" s="1329"/>
      <c r="CH55" s="1329"/>
      <c r="CI55" s="1329"/>
      <c r="CJ55" s="1329"/>
      <c r="CK55" s="1329"/>
      <c r="CL55" s="1329"/>
      <c r="CM55" s="1329"/>
      <c r="CN55" s="1329">
        <v>15.4</v>
      </c>
      <c r="CO55" s="1329"/>
      <c r="CP55" s="1329"/>
      <c r="CQ55" s="1329"/>
      <c r="CR55" s="1329"/>
      <c r="CS55" s="1329"/>
      <c r="CT55" s="1329"/>
      <c r="CU55" s="1329"/>
      <c r="CV55" s="1329">
        <v>14.9</v>
      </c>
      <c r="CW55" s="1329"/>
      <c r="CX55" s="1329"/>
      <c r="CY55" s="1329"/>
      <c r="CZ55" s="1329"/>
      <c r="DA55" s="1329"/>
      <c r="DB55" s="1329"/>
      <c r="DC55" s="1329"/>
    </row>
    <row r="56" spans="1:109">
      <c r="A56" s="403"/>
      <c r="B56" s="395"/>
      <c r="G56" s="1324"/>
      <c r="H56" s="1324"/>
      <c r="I56" s="1324"/>
      <c r="J56" s="1324"/>
      <c r="K56" s="1330"/>
      <c r="L56" s="1330"/>
      <c r="M56" s="1330"/>
      <c r="N56" s="1330"/>
      <c r="AN56" s="1328"/>
      <c r="AO56" s="1328"/>
      <c r="AP56" s="1328"/>
      <c r="AQ56" s="1328"/>
      <c r="AR56" s="1328"/>
      <c r="AS56" s="1328"/>
      <c r="AT56" s="1328"/>
      <c r="AU56" s="1328"/>
      <c r="AV56" s="1328"/>
      <c r="AW56" s="1328"/>
      <c r="AX56" s="1328"/>
      <c r="AY56" s="1328"/>
      <c r="AZ56" s="1328"/>
      <c r="BA56" s="1328"/>
      <c r="BB56" s="1331"/>
      <c r="BC56" s="1331"/>
      <c r="BD56" s="1331"/>
      <c r="BE56" s="1331"/>
      <c r="BF56" s="1331"/>
      <c r="BG56" s="1331"/>
      <c r="BH56" s="1331"/>
      <c r="BI56" s="1331"/>
      <c r="BJ56" s="1331"/>
      <c r="BK56" s="1331"/>
      <c r="BL56" s="1331"/>
      <c r="BM56" s="1331"/>
      <c r="BN56" s="1331"/>
      <c r="BO56" s="1331"/>
      <c r="BP56" s="1329"/>
      <c r="BQ56" s="1329"/>
      <c r="BR56" s="1329"/>
      <c r="BS56" s="1329"/>
      <c r="BT56" s="1329"/>
      <c r="BU56" s="1329"/>
      <c r="BV56" s="1329"/>
      <c r="BW56" s="1329"/>
      <c r="BX56" s="1329"/>
      <c r="BY56" s="1329"/>
      <c r="BZ56" s="1329"/>
      <c r="CA56" s="1329"/>
      <c r="CB56" s="1329"/>
      <c r="CC56" s="1329"/>
      <c r="CD56" s="1329"/>
      <c r="CE56" s="1329"/>
      <c r="CF56" s="1329"/>
      <c r="CG56" s="1329"/>
      <c r="CH56" s="1329"/>
      <c r="CI56" s="1329"/>
      <c r="CJ56" s="1329"/>
      <c r="CK56" s="1329"/>
      <c r="CL56" s="1329"/>
      <c r="CM56" s="1329"/>
      <c r="CN56" s="1329"/>
      <c r="CO56" s="1329"/>
      <c r="CP56" s="1329"/>
      <c r="CQ56" s="1329"/>
      <c r="CR56" s="1329"/>
      <c r="CS56" s="1329"/>
      <c r="CT56" s="1329"/>
      <c r="CU56" s="1329"/>
      <c r="CV56" s="1329"/>
      <c r="CW56" s="1329"/>
      <c r="CX56" s="1329"/>
      <c r="CY56" s="1329"/>
      <c r="CZ56" s="1329"/>
      <c r="DA56" s="1329"/>
      <c r="DB56" s="1329"/>
      <c r="DC56" s="1329"/>
    </row>
    <row r="57" spans="1:109" s="403" customFormat="1">
      <c r="B57" s="407"/>
      <c r="G57" s="1324"/>
      <c r="H57" s="1324"/>
      <c r="I57" s="1333"/>
      <c r="J57" s="1333"/>
      <c r="K57" s="1330"/>
      <c r="L57" s="1330"/>
      <c r="M57" s="1330"/>
      <c r="N57" s="1330"/>
      <c r="AM57" s="388"/>
      <c r="AN57" s="1328"/>
      <c r="AO57" s="1328"/>
      <c r="AP57" s="1328"/>
      <c r="AQ57" s="1328"/>
      <c r="AR57" s="1328"/>
      <c r="AS57" s="1328"/>
      <c r="AT57" s="1328"/>
      <c r="AU57" s="1328"/>
      <c r="AV57" s="1328"/>
      <c r="AW57" s="1328"/>
      <c r="AX57" s="1328"/>
      <c r="AY57" s="1328"/>
      <c r="AZ57" s="1328"/>
      <c r="BA57" s="1328"/>
      <c r="BB57" s="1331" t="s">
        <v>610</v>
      </c>
      <c r="BC57" s="1331"/>
      <c r="BD57" s="1331"/>
      <c r="BE57" s="1331"/>
      <c r="BF57" s="1331"/>
      <c r="BG57" s="1331"/>
      <c r="BH57" s="1331"/>
      <c r="BI57" s="1331"/>
      <c r="BJ57" s="1331"/>
      <c r="BK57" s="1331"/>
      <c r="BL57" s="1331"/>
      <c r="BM57" s="1331"/>
      <c r="BN57" s="1331"/>
      <c r="BO57" s="1331"/>
      <c r="BP57" s="1329">
        <v>58.6</v>
      </c>
      <c r="BQ57" s="1329"/>
      <c r="BR57" s="1329"/>
      <c r="BS57" s="1329"/>
      <c r="BT57" s="1329"/>
      <c r="BU57" s="1329"/>
      <c r="BV57" s="1329"/>
      <c r="BW57" s="1329"/>
      <c r="BX57" s="1329">
        <v>53.6</v>
      </c>
      <c r="BY57" s="1329"/>
      <c r="BZ57" s="1329"/>
      <c r="CA57" s="1329"/>
      <c r="CB57" s="1329"/>
      <c r="CC57" s="1329"/>
      <c r="CD57" s="1329"/>
      <c r="CE57" s="1329"/>
      <c r="CF57" s="1329">
        <v>56.1</v>
      </c>
      <c r="CG57" s="1329"/>
      <c r="CH57" s="1329"/>
      <c r="CI57" s="1329"/>
      <c r="CJ57" s="1329"/>
      <c r="CK57" s="1329"/>
      <c r="CL57" s="1329"/>
      <c r="CM57" s="1329"/>
      <c r="CN57" s="1329">
        <v>57.5</v>
      </c>
      <c r="CO57" s="1329"/>
      <c r="CP57" s="1329"/>
      <c r="CQ57" s="1329"/>
      <c r="CR57" s="1329"/>
      <c r="CS57" s="1329"/>
      <c r="CT57" s="1329"/>
      <c r="CU57" s="1329"/>
      <c r="CV57" s="1329">
        <v>58.4</v>
      </c>
      <c r="CW57" s="1329"/>
      <c r="CX57" s="1329"/>
      <c r="CY57" s="1329"/>
      <c r="CZ57" s="1329"/>
      <c r="DA57" s="1329"/>
      <c r="DB57" s="1329"/>
      <c r="DC57" s="1329"/>
      <c r="DD57" s="408"/>
      <c r="DE57" s="407"/>
    </row>
    <row r="58" spans="1:109" s="403" customFormat="1">
      <c r="A58" s="388"/>
      <c r="B58" s="407"/>
      <c r="G58" s="1324"/>
      <c r="H58" s="1324"/>
      <c r="I58" s="1333"/>
      <c r="J58" s="1333"/>
      <c r="K58" s="1330"/>
      <c r="L58" s="1330"/>
      <c r="M58" s="1330"/>
      <c r="N58" s="1330"/>
      <c r="AM58" s="388"/>
      <c r="AN58" s="1328"/>
      <c r="AO58" s="1328"/>
      <c r="AP58" s="1328"/>
      <c r="AQ58" s="1328"/>
      <c r="AR58" s="1328"/>
      <c r="AS58" s="1328"/>
      <c r="AT58" s="1328"/>
      <c r="AU58" s="1328"/>
      <c r="AV58" s="1328"/>
      <c r="AW58" s="1328"/>
      <c r="AX58" s="1328"/>
      <c r="AY58" s="1328"/>
      <c r="AZ58" s="1328"/>
      <c r="BA58" s="1328"/>
      <c r="BB58" s="1331"/>
      <c r="BC58" s="1331"/>
      <c r="BD58" s="1331"/>
      <c r="BE58" s="1331"/>
      <c r="BF58" s="1331"/>
      <c r="BG58" s="1331"/>
      <c r="BH58" s="1331"/>
      <c r="BI58" s="1331"/>
      <c r="BJ58" s="1331"/>
      <c r="BK58" s="1331"/>
      <c r="BL58" s="1331"/>
      <c r="BM58" s="1331"/>
      <c r="BN58" s="1331"/>
      <c r="BO58" s="1331"/>
      <c r="BP58" s="1329"/>
      <c r="BQ58" s="1329"/>
      <c r="BR58" s="1329"/>
      <c r="BS58" s="1329"/>
      <c r="BT58" s="1329"/>
      <c r="BU58" s="1329"/>
      <c r="BV58" s="1329"/>
      <c r="BW58" s="1329"/>
      <c r="BX58" s="1329"/>
      <c r="BY58" s="1329"/>
      <c r="BZ58" s="1329"/>
      <c r="CA58" s="1329"/>
      <c r="CB58" s="1329"/>
      <c r="CC58" s="1329"/>
      <c r="CD58" s="1329"/>
      <c r="CE58" s="1329"/>
      <c r="CF58" s="1329"/>
      <c r="CG58" s="1329"/>
      <c r="CH58" s="1329"/>
      <c r="CI58" s="1329"/>
      <c r="CJ58" s="1329"/>
      <c r="CK58" s="1329"/>
      <c r="CL58" s="1329"/>
      <c r="CM58" s="1329"/>
      <c r="CN58" s="1329"/>
      <c r="CO58" s="1329"/>
      <c r="CP58" s="1329"/>
      <c r="CQ58" s="1329"/>
      <c r="CR58" s="1329"/>
      <c r="CS58" s="1329"/>
      <c r="CT58" s="1329"/>
      <c r="CU58" s="1329"/>
      <c r="CV58" s="1329"/>
      <c r="CW58" s="1329"/>
      <c r="CX58" s="1329"/>
      <c r="CY58" s="1329"/>
      <c r="CZ58" s="1329"/>
      <c r="DA58" s="1329"/>
      <c r="DB58" s="1329"/>
      <c r="DC58" s="132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612</v>
      </c>
    </row>
    <row r="64" spans="1:109">
      <c r="B64" s="395"/>
      <c r="G64" s="402"/>
      <c r="I64" s="415"/>
      <c r="J64" s="415"/>
      <c r="K64" s="415"/>
      <c r="L64" s="415"/>
      <c r="M64" s="415"/>
      <c r="N64" s="416"/>
      <c r="AM64" s="402"/>
      <c r="AN64" s="402" t="s">
        <v>606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5" t="s">
        <v>614</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c r="B66" s="395"/>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c r="B67" s="395"/>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c r="B68" s="395"/>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c r="B69" s="395"/>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607</v>
      </c>
    </row>
    <row r="72" spans="2:107">
      <c r="B72" s="395"/>
      <c r="G72" s="1324"/>
      <c r="H72" s="1324"/>
      <c r="I72" s="1324"/>
      <c r="J72" s="1324"/>
      <c r="K72" s="405"/>
      <c r="L72" s="405"/>
      <c r="M72" s="406"/>
      <c r="N72" s="406"/>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28" t="s">
        <v>555</v>
      </c>
      <c r="BQ72" s="1328"/>
      <c r="BR72" s="1328"/>
      <c r="BS72" s="1328"/>
      <c r="BT72" s="1328"/>
      <c r="BU72" s="1328"/>
      <c r="BV72" s="1328"/>
      <c r="BW72" s="1328"/>
      <c r="BX72" s="1328" t="s">
        <v>556</v>
      </c>
      <c r="BY72" s="1328"/>
      <c r="BZ72" s="1328"/>
      <c r="CA72" s="1328"/>
      <c r="CB72" s="1328"/>
      <c r="CC72" s="1328"/>
      <c r="CD72" s="1328"/>
      <c r="CE72" s="1328"/>
      <c r="CF72" s="1328" t="s">
        <v>557</v>
      </c>
      <c r="CG72" s="1328"/>
      <c r="CH72" s="1328"/>
      <c r="CI72" s="1328"/>
      <c r="CJ72" s="1328"/>
      <c r="CK72" s="1328"/>
      <c r="CL72" s="1328"/>
      <c r="CM72" s="1328"/>
      <c r="CN72" s="1328" t="s">
        <v>558</v>
      </c>
      <c r="CO72" s="1328"/>
      <c r="CP72" s="1328"/>
      <c r="CQ72" s="1328"/>
      <c r="CR72" s="1328"/>
      <c r="CS72" s="1328"/>
      <c r="CT72" s="1328"/>
      <c r="CU72" s="1328"/>
      <c r="CV72" s="1328" t="s">
        <v>559</v>
      </c>
      <c r="CW72" s="1328"/>
      <c r="CX72" s="1328"/>
      <c r="CY72" s="1328"/>
      <c r="CZ72" s="1328"/>
      <c r="DA72" s="1328"/>
      <c r="DB72" s="1328"/>
      <c r="DC72" s="1328"/>
    </row>
    <row r="73" spans="2:107">
      <c r="B73" s="395"/>
      <c r="G73" s="1334"/>
      <c r="H73" s="1334"/>
      <c r="I73" s="1334"/>
      <c r="J73" s="1334"/>
      <c r="K73" s="1335"/>
      <c r="L73" s="1335"/>
      <c r="M73" s="1335"/>
      <c r="N73" s="1335"/>
      <c r="AM73" s="404"/>
      <c r="AN73" s="1331" t="s">
        <v>608</v>
      </c>
      <c r="AO73" s="1331"/>
      <c r="AP73" s="1331"/>
      <c r="AQ73" s="1331"/>
      <c r="AR73" s="1331"/>
      <c r="AS73" s="1331"/>
      <c r="AT73" s="1331"/>
      <c r="AU73" s="1331"/>
      <c r="AV73" s="1331"/>
      <c r="AW73" s="1331"/>
      <c r="AX73" s="1331"/>
      <c r="AY73" s="1331"/>
      <c r="AZ73" s="1331"/>
      <c r="BA73" s="1331"/>
      <c r="BB73" s="1331" t="s">
        <v>609</v>
      </c>
      <c r="BC73" s="1331"/>
      <c r="BD73" s="1331"/>
      <c r="BE73" s="1331"/>
      <c r="BF73" s="1331"/>
      <c r="BG73" s="1331"/>
      <c r="BH73" s="1331"/>
      <c r="BI73" s="1331"/>
      <c r="BJ73" s="1331"/>
      <c r="BK73" s="1331"/>
      <c r="BL73" s="1331"/>
      <c r="BM73" s="1331"/>
      <c r="BN73" s="1331"/>
      <c r="BO73" s="1331"/>
      <c r="BP73" s="1329">
        <v>21.4</v>
      </c>
      <c r="BQ73" s="1329"/>
      <c r="BR73" s="1329"/>
      <c r="BS73" s="1329"/>
      <c r="BT73" s="1329"/>
      <c r="BU73" s="1329"/>
      <c r="BV73" s="1329"/>
      <c r="BW73" s="1329"/>
      <c r="BX73" s="1329">
        <v>24</v>
      </c>
      <c r="BY73" s="1329"/>
      <c r="BZ73" s="1329"/>
      <c r="CA73" s="1329"/>
      <c r="CB73" s="1329"/>
      <c r="CC73" s="1329"/>
      <c r="CD73" s="1329"/>
      <c r="CE73" s="1329"/>
      <c r="CF73" s="1329">
        <v>19.899999999999999</v>
      </c>
      <c r="CG73" s="1329"/>
      <c r="CH73" s="1329"/>
      <c r="CI73" s="1329"/>
      <c r="CJ73" s="1329"/>
      <c r="CK73" s="1329"/>
      <c r="CL73" s="1329"/>
      <c r="CM73" s="1329"/>
      <c r="CN73" s="1329">
        <v>10.9</v>
      </c>
      <c r="CO73" s="1329"/>
      <c r="CP73" s="1329"/>
      <c r="CQ73" s="1329"/>
      <c r="CR73" s="1329"/>
      <c r="CS73" s="1329"/>
      <c r="CT73" s="1329"/>
      <c r="CU73" s="1329"/>
      <c r="CV73" s="1329">
        <v>7.9</v>
      </c>
      <c r="CW73" s="1329"/>
      <c r="CX73" s="1329"/>
      <c r="CY73" s="1329"/>
      <c r="CZ73" s="1329"/>
      <c r="DA73" s="1329"/>
      <c r="DB73" s="1329"/>
      <c r="DC73" s="1329"/>
    </row>
    <row r="74" spans="2:107">
      <c r="B74" s="395"/>
      <c r="G74" s="1334"/>
      <c r="H74" s="1334"/>
      <c r="I74" s="1334"/>
      <c r="J74" s="1334"/>
      <c r="K74" s="1335"/>
      <c r="L74" s="1335"/>
      <c r="M74" s="1335"/>
      <c r="N74" s="1335"/>
      <c r="AM74" s="404"/>
      <c r="AN74" s="1331"/>
      <c r="AO74" s="1331"/>
      <c r="AP74" s="1331"/>
      <c r="AQ74" s="1331"/>
      <c r="AR74" s="1331"/>
      <c r="AS74" s="1331"/>
      <c r="AT74" s="1331"/>
      <c r="AU74" s="1331"/>
      <c r="AV74" s="1331"/>
      <c r="AW74" s="1331"/>
      <c r="AX74" s="1331"/>
      <c r="AY74" s="1331"/>
      <c r="AZ74" s="1331"/>
      <c r="BA74" s="1331"/>
      <c r="BB74" s="1331"/>
      <c r="BC74" s="1331"/>
      <c r="BD74" s="1331"/>
      <c r="BE74" s="1331"/>
      <c r="BF74" s="1331"/>
      <c r="BG74" s="1331"/>
      <c r="BH74" s="1331"/>
      <c r="BI74" s="1331"/>
      <c r="BJ74" s="1331"/>
      <c r="BK74" s="1331"/>
      <c r="BL74" s="1331"/>
      <c r="BM74" s="1331"/>
      <c r="BN74" s="1331"/>
      <c r="BO74" s="1331"/>
      <c r="BP74" s="1329"/>
      <c r="BQ74" s="1329"/>
      <c r="BR74" s="1329"/>
      <c r="BS74" s="1329"/>
      <c r="BT74" s="1329"/>
      <c r="BU74" s="1329"/>
      <c r="BV74" s="1329"/>
      <c r="BW74" s="1329"/>
      <c r="BX74" s="1329"/>
      <c r="BY74" s="1329"/>
      <c r="BZ74" s="1329"/>
      <c r="CA74" s="1329"/>
      <c r="CB74" s="1329"/>
      <c r="CC74" s="1329"/>
      <c r="CD74" s="1329"/>
      <c r="CE74" s="1329"/>
      <c r="CF74" s="1329"/>
      <c r="CG74" s="1329"/>
      <c r="CH74" s="1329"/>
      <c r="CI74" s="1329"/>
      <c r="CJ74" s="1329"/>
      <c r="CK74" s="1329"/>
      <c r="CL74" s="1329"/>
      <c r="CM74" s="1329"/>
      <c r="CN74" s="1329"/>
      <c r="CO74" s="1329"/>
      <c r="CP74" s="1329"/>
      <c r="CQ74" s="1329"/>
      <c r="CR74" s="1329"/>
      <c r="CS74" s="1329"/>
      <c r="CT74" s="1329"/>
      <c r="CU74" s="1329"/>
      <c r="CV74" s="1329"/>
      <c r="CW74" s="1329"/>
      <c r="CX74" s="1329"/>
      <c r="CY74" s="1329"/>
      <c r="CZ74" s="1329"/>
      <c r="DA74" s="1329"/>
      <c r="DB74" s="1329"/>
      <c r="DC74" s="1329"/>
    </row>
    <row r="75" spans="2:107">
      <c r="B75" s="395"/>
      <c r="G75" s="1334"/>
      <c r="H75" s="1334"/>
      <c r="I75" s="1324"/>
      <c r="J75" s="1324"/>
      <c r="K75" s="1330"/>
      <c r="L75" s="1330"/>
      <c r="M75" s="1330"/>
      <c r="N75" s="1330"/>
      <c r="AM75" s="404"/>
      <c r="AN75" s="1331"/>
      <c r="AO75" s="1331"/>
      <c r="AP75" s="1331"/>
      <c r="AQ75" s="1331"/>
      <c r="AR75" s="1331"/>
      <c r="AS75" s="1331"/>
      <c r="AT75" s="1331"/>
      <c r="AU75" s="1331"/>
      <c r="AV75" s="1331"/>
      <c r="AW75" s="1331"/>
      <c r="AX75" s="1331"/>
      <c r="AY75" s="1331"/>
      <c r="AZ75" s="1331"/>
      <c r="BA75" s="1331"/>
      <c r="BB75" s="1331" t="s">
        <v>613</v>
      </c>
      <c r="BC75" s="1331"/>
      <c r="BD75" s="1331"/>
      <c r="BE75" s="1331"/>
      <c r="BF75" s="1331"/>
      <c r="BG75" s="1331"/>
      <c r="BH75" s="1331"/>
      <c r="BI75" s="1331"/>
      <c r="BJ75" s="1331"/>
      <c r="BK75" s="1331"/>
      <c r="BL75" s="1331"/>
      <c r="BM75" s="1331"/>
      <c r="BN75" s="1331"/>
      <c r="BO75" s="1331"/>
      <c r="BP75" s="1329">
        <v>6.8</v>
      </c>
      <c r="BQ75" s="1329"/>
      <c r="BR75" s="1329"/>
      <c r="BS75" s="1329"/>
      <c r="BT75" s="1329"/>
      <c r="BU75" s="1329"/>
      <c r="BV75" s="1329"/>
      <c r="BW75" s="1329"/>
      <c r="BX75" s="1329">
        <v>7</v>
      </c>
      <c r="BY75" s="1329"/>
      <c r="BZ75" s="1329"/>
      <c r="CA75" s="1329"/>
      <c r="CB75" s="1329"/>
      <c r="CC75" s="1329"/>
      <c r="CD75" s="1329"/>
      <c r="CE75" s="1329"/>
      <c r="CF75" s="1329">
        <v>7.3</v>
      </c>
      <c r="CG75" s="1329"/>
      <c r="CH75" s="1329"/>
      <c r="CI75" s="1329"/>
      <c r="CJ75" s="1329"/>
      <c r="CK75" s="1329"/>
      <c r="CL75" s="1329"/>
      <c r="CM75" s="1329"/>
      <c r="CN75" s="1329">
        <v>7.4</v>
      </c>
      <c r="CO75" s="1329"/>
      <c r="CP75" s="1329"/>
      <c r="CQ75" s="1329"/>
      <c r="CR75" s="1329"/>
      <c r="CS75" s="1329"/>
      <c r="CT75" s="1329"/>
      <c r="CU75" s="1329"/>
      <c r="CV75" s="1329">
        <v>7.3</v>
      </c>
      <c r="CW75" s="1329"/>
      <c r="CX75" s="1329"/>
      <c r="CY75" s="1329"/>
      <c r="CZ75" s="1329"/>
      <c r="DA75" s="1329"/>
      <c r="DB75" s="1329"/>
      <c r="DC75" s="1329"/>
    </row>
    <row r="76" spans="2:107">
      <c r="B76" s="395"/>
      <c r="G76" s="1334"/>
      <c r="H76" s="1334"/>
      <c r="I76" s="1324"/>
      <c r="J76" s="1324"/>
      <c r="K76" s="1330"/>
      <c r="L76" s="1330"/>
      <c r="M76" s="1330"/>
      <c r="N76" s="1330"/>
      <c r="AM76" s="404"/>
      <c r="AN76" s="1331"/>
      <c r="AO76" s="1331"/>
      <c r="AP76" s="1331"/>
      <c r="AQ76" s="1331"/>
      <c r="AR76" s="1331"/>
      <c r="AS76" s="1331"/>
      <c r="AT76" s="1331"/>
      <c r="AU76" s="1331"/>
      <c r="AV76" s="1331"/>
      <c r="AW76" s="1331"/>
      <c r="AX76" s="1331"/>
      <c r="AY76" s="1331"/>
      <c r="AZ76" s="1331"/>
      <c r="BA76" s="1331"/>
      <c r="BB76" s="1331"/>
      <c r="BC76" s="1331"/>
      <c r="BD76" s="1331"/>
      <c r="BE76" s="1331"/>
      <c r="BF76" s="1331"/>
      <c r="BG76" s="1331"/>
      <c r="BH76" s="1331"/>
      <c r="BI76" s="1331"/>
      <c r="BJ76" s="1331"/>
      <c r="BK76" s="1331"/>
      <c r="BL76" s="1331"/>
      <c r="BM76" s="1331"/>
      <c r="BN76" s="1331"/>
      <c r="BO76" s="1331"/>
      <c r="BP76" s="1329"/>
      <c r="BQ76" s="1329"/>
      <c r="BR76" s="1329"/>
      <c r="BS76" s="1329"/>
      <c r="BT76" s="1329"/>
      <c r="BU76" s="1329"/>
      <c r="BV76" s="1329"/>
      <c r="BW76" s="1329"/>
      <c r="BX76" s="1329"/>
      <c r="BY76" s="1329"/>
      <c r="BZ76" s="1329"/>
      <c r="CA76" s="1329"/>
      <c r="CB76" s="1329"/>
      <c r="CC76" s="1329"/>
      <c r="CD76" s="1329"/>
      <c r="CE76" s="1329"/>
      <c r="CF76" s="1329"/>
      <c r="CG76" s="1329"/>
      <c r="CH76" s="1329"/>
      <c r="CI76" s="1329"/>
      <c r="CJ76" s="1329"/>
      <c r="CK76" s="1329"/>
      <c r="CL76" s="1329"/>
      <c r="CM76" s="1329"/>
      <c r="CN76" s="1329"/>
      <c r="CO76" s="1329"/>
      <c r="CP76" s="1329"/>
      <c r="CQ76" s="1329"/>
      <c r="CR76" s="1329"/>
      <c r="CS76" s="1329"/>
      <c r="CT76" s="1329"/>
      <c r="CU76" s="1329"/>
      <c r="CV76" s="1329"/>
      <c r="CW76" s="1329"/>
      <c r="CX76" s="1329"/>
      <c r="CY76" s="1329"/>
      <c r="CZ76" s="1329"/>
      <c r="DA76" s="1329"/>
      <c r="DB76" s="1329"/>
      <c r="DC76" s="1329"/>
    </row>
    <row r="77" spans="2:107">
      <c r="B77" s="395"/>
      <c r="G77" s="1324"/>
      <c r="H77" s="1324"/>
      <c r="I77" s="1324"/>
      <c r="J77" s="1324"/>
      <c r="K77" s="1335"/>
      <c r="L77" s="1335"/>
      <c r="M77" s="1335"/>
      <c r="N77" s="1335"/>
      <c r="AN77" s="1328" t="s">
        <v>611</v>
      </c>
      <c r="AO77" s="1328"/>
      <c r="AP77" s="1328"/>
      <c r="AQ77" s="1328"/>
      <c r="AR77" s="1328"/>
      <c r="AS77" s="1328"/>
      <c r="AT77" s="1328"/>
      <c r="AU77" s="1328"/>
      <c r="AV77" s="1328"/>
      <c r="AW77" s="1328"/>
      <c r="AX77" s="1328"/>
      <c r="AY77" s="1328"/>
      <c r="AZ77" s="1328"/>
      <c r="BA77" s="1328"/>
      <c r="BB77" s="1331" t="s">
        <v>609</v>
      </c>
      <c r="BC77" s="1331"/>
      <c r="BD77" s="1331"/>
      <c r="BE77" s="1331"/>
      <c r="BF77" s="1331"/>
      <c r="BG77" s="1331"/>
      <c r="BH77" s="1331"/>
      <c r="BI77" s="1331"/>
      <c r="BJ77" s="1331"/>
      <c r="BK77" s="1331"/>
      <c r="BL77" s="1331"/>
      <c r="BM77" s="1331"/>
      <c r="BN77" s="1331"/>
      <c r="BO77" s="1331"/>
      <c r="BP77" s="1329">
        <v>32.799999999999997</v>
      </c>
      <c r="BQ77" s="1329"/>
      <c r="BR77" s="1329"/>
      <c r="BS77" s="1329"/>
      <c r="BT77" s="1329"/>
      <c r="BU77" s="1329"/>
      <c r="BV77" s="1329"/>
      <c r="BW77" s="1329"/>
      <c r="BX77" s="1329">
        <v>20.2</v>
      </c>
      <c r="BY77" s="1329"/>
      <c r="BZ77" s="1329"/>
      <c r="CA77" s="1329"/>
      <c r="CB77" s="1329"/>
      <c r="CC77" s="1329"/>
      <c r="CD77" s="1329"/>
      <c r="CE77" s="1329"/>
      <c r="CF77" s="1329">
        <v>19</v>
      </c>
      <c r="CG77" s="1329"/>
      <c r="CH77" s="1329"/>
      <c r="CI77" s="1329"/>
      <c r="CJ77" s="1329"/>
      <c r="CK77" s="1329"/>
      <c r="CL77" s="1329"/>
      <c r="CM77" s="1329"/>
      <c r="CN77" s="1329">
        <v>15.4</v>
      </c>
      <c r="CO77" s="1329"/>
      <c r="CP77" s="1329"/>
      <c r="CQ77" s="1329"/>
      <c r="CR77" s="1329"/>
      <c r="CS77" s="1329"/>
      <c r="CT77" s="1329"/>
      <c r="CU77" s="1329"/>
      <c r="CV77" s="1329">
        <v>14.9</v>
      </c>
      <c r="CW77" s="1329"/>
      <c r="CX77" s="1329"/>
      <c r="CY77" s="1329"/>
      <c r="CZ77" s="1329"/>
      <c r="DA77" s="1329"/>
      <c r="DB77" s="1329"/>
      <c r="DC77" s="1329"/>
    </row>
    <row r="78" spans="2:107">
      <c r="B78" s="395"/>
      <c r="G78" s="1324"/>
      <c r="H78" s="1324"/>
      <c r="I78" s="1324"/>
      <c r="J78" s="1324"/>
      <c r="K78" s="1335"/>
      <c r="L78" s="1335"/>
      <c r="M78" s="1335"/>
      <c r="N78" s="1335"/>
      <c r="AN78" s="1328"/>
      <c r="AO78" s="1328"/>
      <c r="AP78" s="1328"/>
      <c r="AQ78" s="1328"/>
      <c r="AR78" s="1328"/>
      <c r="AS78" s="1328"/>
      <c r="AT78" s="1328"/>
      <c r="AU78" s="1328"/>
      <c r="AV78" s="1328"/>
      <c r="AW78" s="1328"/>
      <c r="AX78" s="1328"/>
      <c r="AY78" s="1328"/>
      <c r="AZ78" s="1328"/>
      <c r="BA78" s="1328"/>
      <c r="BB78" s="1331"/>
      <c r="BC78" s="1331"/>
      <c r="BD78" s="1331"/>
      <c r="BE78" s="1331"/>
      <c r="BF78" s="1331"/>
      <c r="BG78" s="1331"/>
      <c r="BH78" s="1331"/>
      <c r="BI78" s="1331"/>
      <c r="BJ78" s="1331"/>
      <c r="BK78" s="1331"/>
      <c r="BL78" s="1331"/>
      <c r="BM78" s="1331"/>
      <c r="BN78" s="1331"/>
      <c r="BO78" s="1331"/>
      <c r="BP78" s="1329"/>
      <c r="BQ78" s="1329"/>
      <c r="BR78" s="1329"/>
      <c r="BS78" s="1329"/>
      <c r="BT78" s="1329"/>
      <c r="BU78" s="1329"/>
      <c r="BV78" s="1329"/>
      <c r="BW78" s="1329"/>
      <c r="BX78" s="1329"/>
      <c r="BY78" s="1329"/>
      <c r="BZ78" s="1329"/>
      <c r="CA78" s="1329"/>
      <c r="CB78" s="1329"/>
      <c r="CC78" s="1329"/>
      <c r="CD78" s="1329"/>
      <c r="CE78" s="1329"/>
      <c r="CF78" s="1329"/>
      <c r="CG78" s="1329"/>
      <c r="CH78" s="1329"/>
      <c r="CI78" s="1329"/>
      <c r="CJ78" s="1329"/>
      <c r="CK78" s="1329"/>
      <c r="CL78" s="1329"/>
      <c r="CM78" s="1329"/>
      <c r="CN78" s="1329"/>
      <c r="CO78" s="1329"/>
      <c r="CP78" s="1329"/>
      <c r="CQ78" s="1329"/>
      <c r="CR78" s="1329"/>
      <c r="CS78" s="1329"/>
      <c r="CT78" s="1329"/>
      <c r="CU78" s="1329"/>
      <c r="CV78" s="1329"/>
      <c r="CW78" s="1329"/>
      <c r="CX78" s="1329"/>
      <c r="CY78" s="1329"/>
      <c r="CZ78" s="1329"/>
      <c r="DA78" s="1329"/>
      <c r="DB78" s="1329"/>
      <c r="DC78" s="1329"/>
    </row>
    <row r="79" spans="2:107">
      <c r="B79" s="395"/>
      <c r="G79" s="1324"/>
      <c r="H79" s="1324"/>
      <c r="I79" s="1333"/>
      <c r="J79" s="1333"/>
      <c r="K79" s="1336"/>
      <c r="L79" s="1336"/>
      <c r="M79" s="1336"/>
      <c r="N79" s="1336"/>
      <c r="AN79" s="1328"/>
      <c r="AO79" s="1328"/>
      <c r="AP79" s="1328"/>
      <c r="AQ79" s="1328"/>
      <c r="AR79" s="1328"/>
      <c r="AS79" s="1328"/>
      <c r="AT79" s="1328"/>
      <c r="AU79" s="1328"/>
      <c r="AV79" s="1328"/>
      <c r="AW79" s="1328"/>
      <c r="AX79" s="1328"/>
      <c r="AY79" s="1328"/>
      <c r="AZ79" s="1328"/>
      <c r="BA79" s="1328"/>
      <c r="BB79" s="1331" t="s">
        <v>613</v>
      </c>
      <c r="BC79" s="1331"/>
      <c r="BD79" s="1331"/>
      <c r="BE79" s="1331"/>
      <c r="BF79" s="1331"/>
      <c r="BG79" s="1331"/>
      <c r="BH79" s="1331"/>
      <c r="BI79" s="1331"/>
      <c r="BJ79" s="1331"/>
      <c r="BK79" s="1331"/>
      <c r="BL79" s="1331"/>
      <c r="BM79" s="1331"/>
      <c r="BN79" s="1331"/>
      <c r="BO79" s="1331"/>
      <c r="BP79" s="1329">
        <v>9.5</v>
      </c>
      <c r="BQ79" s="1329"/>
      <c r="BR79" s="1329"/>
      <c r="BS79" s="1329"/>
      <c r="BT79" s="1329"/>
      <c r="BU79" s="1329"/>
      <c r="BV79" s="1329"/>
      <c r="BW79" s="1329"/>
      <c r="BX79" s="1329">
        <v>8.6</v>
      </c>
      <c r="BY79" s="1329"/>
      <c r="BZ79" s="1329"/>
      <c r="CA79" s="1329"/>
      <c r="CB79" s="1329"/>
      <c r="CC79" s="1329"/>
      <c r="CD79" s="1329"/>
      <c r="CE79" s="1329"/>
      <c r="CF79" s="1329">
        <v>8.5</v>
      </c>
      <c r="CG79" s="1329"/>
      <c r="CH79" s="1329"/>
      <c r="CI79" s="1329"/>
      <c r="CJ79" s="1329"/>
      <c r="CK79" s="1329"/>
      <c r="CL79" s="1329"/>
      <c r="CM79" s="1329"/>
      <c r="CN79" s="1329">
        <v>8.5</v>
      </c>
      <c r="CO79" s="1329"/>
      <c r="CP79" s="1329"/>
      <c r="CQ79" s="1329"/>
      <c r="CR79" s="1329"/>
      <c r="CS79" s="1329"/>
      <c r="CT79" s="1329"/>
      <c r="CU79" s="1329"/>
      <c r="CV79" s="1329">
        <v>8.5</v>
      </c>
      <c r="CW79" s="1329"/>
      <c r="CX79" s="1329"/>
      <c r="CY79" s="1329"/>
      <c r="CZ79" s="1329"/>
      <c r="DA79" s="1329"/>
      <c r="DB79" s="1329"/>
      <c r="DC79" s="1329"/>
    </row>
    <row r="80" spans="2:107">
      <c r="B80" s="395"/>
      <c r="G80" s="1324"/>
      <c r="H80" s="1324"/>
      <c r="I80" s="1333"/>
      <c r="J80" s="1333"/>
      <c r="K80" s="1336"/>
      <c r="L80" s="1336"/>
      <c r="M80" s="1336"/>
      <c r="N80" s="1336"/>
      <c r="AN80" s="1328"/>
      <c r="AO80" s="1328"/>
      <c r="AP80" s="1328"/>
      <c r="AQ80" s="1328"/>
      <c r="AR80" s="1328"/>
      <c r="AS80" s="1328"/>
      <c r="AT80" s="1328"/>
      <c r="AU80" s="1328"/>
      <c r="AV80" s="1328"/>
      <c r="AW80" s="1328"/>
      <c r="AX80" s="1328"/>
      <c r="AY80" s="1328"/>
      <c r="AZ80" s="1328"/>
      <c r="BA80" s="1328"/>
      <c r="BB80" s="1331"/>
      <c r="BC80" s="1331"/>
      <c r="BD80" s="1331"/>
      <c r="BE80" s="1331"/>
      <c r="BF80" s="1331"/>
      <c r="BG80" s="1331"/>
      <c r="BH80" s="1331"/>
      <c r="BI80" s="1331"/>
      <c r="BJ80" s="1331"/>
      <c r="BK80" s="1331"/>
      <c r="BL80" s="1331"/>
      <c r="BM80" s="1331"/>
      <c r="BN80" s="1331"/>
      <c r="BO80" s="1331"/>
      <c r="BP80" s="1329"/>
      <c r="BQ80" s="1329"/>
      <c r="BR80" s="1329"/>
      <c r="BS80" s="1329"/>
      <c r="BT80" s="1329"/>
      <c r="BU80" s="1329"/>
      <c r="BV80" s="1329"/>
      <c r="BW80" s="1329"/>
      <c r="BX80" s="1329"/>
      <c r="BY80" s="1329"/>
      <c r="BZ80" s="1329"/>
      <c r="CA80" s="1329"/>
      <c r="CB80" s="1329"/>
      <c r="CC80" s="1329"/>
      <c r="CD80" s="1329"/>
      <c r="CE80" s="1329"/>
      <c r="CF80" s="1329"/>
      <c r="CG80" s="1329"/>
      <c r="CH80" s="1329"/>
      <c r="CI80" s="1329"/>
      <c r="CJ80" s="1329"/>
      <c r="CK80" s="1329"/>
      <c r="CL80" s="1329"/>
      <c r="CM80" s="1329"/>
      <c r="CN80" s="1329"/>
      <c r="CO80" s="1329"/>
      <c r="CP80" s="1329"/>
      <c r="CQ80" s="1329"/>
      <c r="CR80" s="1329"/>
      <c r="CS80" s="1329"/>
      <c r="CT80" s="1329"/>
      <c r="CU80" s="1329"/>
      <c r="CV80" s="1329"/>
      <c r="CW80" s="1329"/>
      <c r="CX80" s="1329"/>
      <c r="CY80" s="1329"/>
      <c r="CZ80" s="1329"/>
      <c r="DA80" s="1329"/>
      <c r="DB80" s="1329"/>
      <c r="DC80" s="132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4+Wy46UFv68zzywTQzoCUQnEEZlb2RbSFd5DKV0kiUF1BUoHUhMEhccF8Dbf/zC4gDsnmfJIu9R9XjhnOTuN4g==" saltValue="ykYc0E2ZAKkcJS7+E+/69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501</v>
      </c>
    </row>
  </sheetData>
  <sheetProtection algorithmName="SHA-512" hashValue="qnD5Xm9glYCA8v0LidPVPBZIO6q6ET0iU/KcVWoMHwFccH5sx380Fx0xCa+vuZnzmW4lJoqZN3yYLD1o8dcwZw==" saltValue="TRbnlx1de1RfC8dH2StWC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501</v>
      </c>
    </row>
  </sheetData>
  <sheetProtection algorithmName="SHA-512" hashValue="k09hZWbW+l0EM0+3B36Np7O67igbe4Kg2AjGgKPhPfoO5kQiIu+GAD+IIfHfQ0kYA13Ft+5EDW3aP7lIyf0iRg==" saltValue="PEXob7DsUMLk/mQ0QSlBr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552</v>
      </c>
      <c r="G2" s="157"/>
      <c r="H2" s="158"/>
    </row>
    <row r="3" spans="1:8">
      <c r="A3" s="154" t="s">
        <v>545</v>
      </c>
      <c r="B3" s="159"/>
      <c r="C3" s="160"/>
      <c r="D3" s="161">
        <v>63307</v>
      </c>
      <c r="E3" s="162"/>
      <c r="F3" s="163">
        <v>87974</v>
      </c>
      <c r="G3" s="164"/>
      <c r="H3" s="165"/>
    </row>
    <row r="4" spans="1:8">
      <c r="A4" s="166"/>
      <c r="B4" s="167"/>
      <c r="C4" s="168"/>
      <c r="D4" s="169">
        <v>39465</v>
      </c>
      <c r="E4" s="170"/>
      <c r="F4" s="171">
        <v>48183</v>
      </c>
      <c r="G4" s="172"/>
      <c r="H4" s="173"/>
    </row>
    <row r="5" spans="1:8">
      <c r="A5" s="154" t="s">
        <v>547</v>
      </c>
      <c r="B5" s="159"/>
      <c r="C5" s="160"/>
      <c r="D5" s="161">
        <v>63924</v>
      </c>
      <c r="E5" s="162"/>
      <c r="F5" s="163">
        <v>78864</v>
      </c>
      <c r="G5" s="164"/>
      <c r="H5" s="165"/>
    </row>
    <row r="6" spans="1:8">
      <c r="A6" s="166"/>
      <c r="B6" s="167"/>
      <c r="C6" s="168"/>
      <c r="D6" s="169">
        <v>33850</v>
      </c>
      <c r="E6" s="170"/>
      <c r="F6" s="171">
        <v>46136</v>
      </c>
      <c r="G6" s="172"/>
      <c r="H6" s="173"/>
    </row>
    <row r="7" spans="1:8">
      <c r="A7" s="154" t="s">
        <v>548</v>
      </c>
      <c r="B7" s="159"/>
      <c r="C7" s="160"/>
      <c r="D7" s="161">
        <v>77792</v>
      </c>
      <c r="E7" s="162"/>
      <c r="F7" s="163">
        <v>85042</v>
      </c>
      <c r="G7" s="164"/>
      <c r="H7" s="165"/>
    </row>
    <row r="8" spans="1:8">
      <c r="A8" s="166"/>
      <c r="B8" s="167"/>
      <c r="C8" s="168"/>
      <c r="D8" s="169">
        <v>35117</v>
      </c>
      <c r="E8" s="170"/>
      <c r="F8" s="171">
        <v>50806</v>
      </c>
      <c r="G8" s="172"/>
      <c r="H8" s="173"/>
    </row>
    <row r="9" spans="1:8">
      <c r="A9" s="154" t="s">
        <v>549</v>
      </c>
      <c r="B9" s="159"/>
      <c r="C9" s="160"/>
      <c r="D9" s="161">
        <v>75869</v>
      </c>
      <c r="E9" s="162"/>
      <c r="F9" s="163">
        <v>83774</v>
      </c>
      <c r="G9" s="164"/>
      <c r="H9" s="165"/>
    </row>
    <row r="10" spans="1:8">
      <c r="A10" s="166"/>
      <c r="B10" s="167"/>
      <c r="C10" s="168"/>
      <c r="D10" s="169">
        <v>42121</v>
      </c>
      <c r="E10" s="170"/>
      <c r="F10" s="171">
        <v>52179</v>
      </c>
      <c r="G10" s="172"/>
      <c r="H10" s="173"/>
    </row>
    <row r="11" spans="1:8">
      <c r="A11" s="154" t="s">
        <v>550</v>
      </c>
      <c r="B11" s="159"/>
      <c r="C11" s="160"/>
      <c r="D11" s="161">
        <v>90836</v>
      </c>
      <c r="E11" s="162"/>
      <c r="F11" s="163">
        <v>132981</v>
      </c>
      <c r="G11" s="164"/>
      <c r="H11" s="165"/>
    </row>
    <row r="12" spans="1:8">
      <c r="A12" s="166"/>
      <c r="B12" s="167"/>
      <c r="C12" s="174"/>
      <c r="D12" s="169">
        <v>45104</v>
      </c>
      <c r="E12" s="170"/>
      <c r="F12" s="171">
        <v>56973</v>
      </c>
      <c r="G12" s="172"/>
      <c r="H12" s="173"/>
    </row>
    <row r="13" spans="1:8">
      <c r="A13" s="154"/>
      <c r="B13" s="159"/>
      <c r="C13" s="175"/>
      <c r="D13" s="176">
        <v>74346</v>
      </c>
      <c r="E13" s="177"/>
      <c r="F13" s="178">
        <v>93727</v>
      </c>
      <c r="G13" s="179"/>
      <c r="H13" s="165"/>
    </row>
    <row r="14" spans="1:8">
      <c r="A14" s="166"/>
      <c r="B14" s="167"/>
      <c r="C14" s="168"/>
      <c r="D14" s="169">
        <v>39131</v>
      </c>
      <c r="E14" s="170"/>
      <c r="F14" s="171">
        <v>50855</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6.07</v>
      </c>
      <c r="C19" s="180">
        <f>ROUND(VALUE(SUBSTITUTE(実質収支比率等に係る経年分析!G$48,"▲","-")),2)</f>
        <v>4.7</v>
      </c>
      <c r="D19" s="180">
        <f>ROUND(VALUE(SUBSTITUTE(実質収支比率等に係る経年分析!H$48,"▲","-")),2)</f>
        <v>5.65</v>
      </c>
      <c r="E19" s="180">
        <f>ROUND(VALUE(SUBSTITUTE(実質収支比率等に係る経年分析!I$48,"▲","-")),2)</f>
        <v>5.01</v>
      </c>
      <c r="F19" s="180">
        <f>ROUND(VALUE(SUBSTITUTE(実質収支比率等に係る経年分析!J$48,"▲","-")),2)</f>
        <v>3.31</v>
      </c>
    </row>
    <row r="20" spans="1:11">
      <c r="A20" s="180" t="s">
        <v>55</v>
      </c>
      <c r="B20" s="180">
        <f>ROUND(VALUE(SUBSTITUTE(実質収支比率等に係る経年分析!F$47,"▲","-")),2)</f>
        <v>28.02</v>
      </c>
      <c r="C20" s="180">
        <f>ROUND(VALUE(SUBSTITUTE(実質収支比率等に係る経年分析!G$47,"▲","-")),2)</f>
        <v>27.72</v>
      </c>
      <c r="D20" s="180">
        <f>ROUND(VALUE(SUBSTITUTE(実質収支比率等に係る経年分析!H$47,"▲","-")),2)</f>
        <v>29.23</v>
      </c>
      <c r="E20" s="180">
        <f>ROUND(VALUE(SUBSTITUTE(実質収支比率等に係る経年分析!I$47,"▲","-")),2)</f>
        <v>29.57</v>
      </c>
      <c r="F20" s="180">
        <f>ROUND(VALUE(SUBSTITUTE(実質収支比率等に係る経年分析!J$47,"▲","-")),2)</f>
        <v>27.27</v>
      </c>
    </row>
    <row r="21" spans="1:11">
      <c r="A21" s="180" t="s">
        <v>56</v>
      </c>
      <c r="B21" s="180">
        <f>IF(ISNUMBER(VALUE(SUBSTITUTE(実質収支比率等に係る経年分析!F$49,"▲","-"))),ROUND(VALUE(SUBSTITUTE(実質収支比率等に係る経年分析!F$49,"▲","-")),2),NA())</f>
        <v>0.18</v>
      </c>
      <c r="C21" s="180">
        <f>IF(ISNUMBER(VALUE(SUBSTITUTE(実質収支比率等に係る経年分析!G$49,"▲","-"))),ROUND(VALUE(SUBSTITUTE(実質収支比率等に係る経年分析!G$49,"▲","-")),2),NA())</f>
        <v>-5.27</v>
      </c>
      <c r="D21" s="180">
        <f>IF(ISNUMBER(VALUE(SUBSTITUTE(実質収支比率等に係る経年分析!H$49,"▲","-"))),ROUND(VALUE(SUBSTITUTE(実質収支比率等に係る経年分析!H$49,"▲","-")),2),NA())</f>
        <v>-0.65</v>
      </c>
      <c r="E21" s="180">
        <f>IF(ISNUMBER(VALUE(SUBSTITUTE(実質収支比率等に係る経年分析!I$49,"▲","-"))),ROUND(VALUE(SUBSTITUTE(実質収支比率等に係る経年分析!I$49,"▲","-")),2),NA())</f>
        <v>-3.51</v>
      </c>
      <c r="F21" s="180">
        <f>IF(ISNUMBER(VALUE(SUBSTITUTE(実質収支比率等に係る経年分析!J$49,"▲","-"))),ROUND(VALUE(SUBSTITUTE(実質収支比率等に係る経年分析!J$49,"▲","-")),2),NA())</f>
        <v>-7.05</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7.0000000000000007E-2</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0.18</v>
      </c>
    </row>
    <row r="33" spans="1:16">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0.32</v>
      </c>
    </row>
    <row r="34" spans="1:16">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0.87</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3.14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2.37</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4.6900000000000004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5.65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3.31</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1892</v>
      </c>
      <c r="E42" s="182"/>
      <c r="F42" s="182"/>
      <c r="G42" s="182">
        <f>'実質公債費比率（分子）の構造'!L$52</f>
        <v>1979</v>
      </c>
      <c r="H42" s="182"/>
      <c r="I42" s="182"/>
      <c r="J42" s="182">
        <f>'実質公債費比率（分子）の構造'!M$52</f>
        <v>1951</v>
      </c>
      <c r="K42" s="182"/>
      <c r="L42" s="182"/>
      <c r="M42" s="182">
        <f>'実質公債費比率（分子）の構造'!N$52</f>
        <v>1907</v>
      </c>
      <c r="N42" s="182"/>
      <c r="O42" s="182"/>
      <c r="P42" s="182">
        <f>'実質公債費比率（分子）の構造'!O$52</f>
        <v>1828</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13</v>
      </c>
      <c r="C44" s="182"/>
      <c r="D44" s="182"/>
      <c r="E44" s="182">
        <f>'実質公債費比率（分子）の構造'!L$50</f>
        <v>9</v>
      </c>
      <c r="F44" s="182"/>
      <c r="G44" s="182"/>
      <c r="H44" s="182">
        <f>'実質公債費比率（分子）の構造'!M$50</f>
        <v>7</v>
      </c>
      <c r="I44" s="182"/>
      <c r="J44" s="182"/>
      <c r="K44" s="182">
        <f>'実質公債費比率（分子）の構造'!N$50</f>
        <v>6</v>
      </c>
      <c r="L44" s="182"/>
      <c r="M44" s="182"/>
      <c r="N44" s="182">
        <f>'実質公債費比率（分子）の構造'!O$50</f>
        <v>4</v>
      </c>
      <c r="O44" s="182"/>
      <c r="P44" s="182"/>
    </row>
    <row r="45" spans="1:16">
      <c r="A45" s="182" t="s">
        <v>66</v>
      </c>
      <c r="B45" s="182">
        <f>'実質公債費比率（分子）の構造'!K$49</f>
        <v>99</v>
      </c>
      <c r="C45" s="182"/>
      <c r="D45" s="182"/>
      <c r="E45" s="182">
        <f>'実質公債費比率（分子）の構造'!L$49</f>
        <v>143</v>
      </c>
      <c r="F45" s="182"/>
      <c r="G45" s="182"/>
      <c r="H45" s="182">
        <f>'実質公債費比率（分子）の構造'!M$49</f>
        <v>167</v>
      </c>
      <c r="I45" s="182"/>
      <c r="J45" s="182"/>
      <c r="K45" s="182">
        <f>'実質公債費比率（分子）の構造'!N$49</f>
        <v>152</v>
      </c>
      <c r="L45" s="182"/>
      <c r="M45" s="182"/>
      <c r="N45" s="182">
        <f>'実質公債費比率（分子）の構造'!O$49</f>
        <v>184</v>
      </c>
      <c r="O45" s="182"/>
      <c r="P45" s="182"/>
    </row>
    <row r="46" spans="1:16">
      <c r="A46" s="182" t="s">
        <v>67</v>
      </c>
      <c r="B46" s="182">
        <f>'実質公債費比率（分子）の構造'!K$48</f>
        <v>230</v>
      </c>
      <c r="C46" s="182"/>
      <c r="D46" s="182"/>
      <c r="E46" s="182">
        <f>'実質公債費比率（分子）の構造'!L$48</f>
        <v>192</v>
      </c>
      <c r="F46" s="182"/>
      <c r="G46" s="182"/>
      <c r="H46" s="182">
        <f>'実質公債費比率（分子）の構造'!M$48</f>
        <v>190</v>
      </c>
      <c r="I46" s="182"/>
      <c r="J46" s="182"/>
      <c r="K46" s="182">
        <f>'実質公債費比率（分子）の構造'!N$48</f>
        <v>183</v>
      </c>
      <c r="L46" s="182"/>
      <c r="M46" s="182"/>
      <c r="N46" s="182">
        <f>'実質公債費比率（分子）の構造'!O$48</f>
        <v>175</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2341</v>
      </c>
      <c r="C49" s="182"/>
      <c r="D49" s="182"/>
      <c r="E49" s="182">
        <f>'実質公債費比率（分子）の構造'!L$45</f>
        <v>2454</v>
      </c>
      <c r="F49" s="182"/>
      <c r="G49" s="182"/>
      <c r="H49" s="182">
        <f>'実質公債費比率（分子）の構造'!M$45</f>
        <v>2410</v>
      </c>
      <c r="I49" s="182"/>
      <c r="J49" s="182"/>
      <c r="K49" s="182">
        <f>'実質公債費比率（分子）の構造'!N$45</f>
        <v>2343</v>
      </c>
      <c r="L49" s="182"/>
      <c r="M49" s="182"/>
      <c r="N49" s="182">
        <f>'実質公債費比率（分子）の構造'!O$45</f>
        <v>2210</v>
      </c>
      <c r="O49" s="182"/>
      <c r="P49" s="182"/>
    </row>
    <row r="50" spans="1:16">
      <c r="A50" s="182" t="s">
        <v>71</v>
      </c>
      <c r="B50" s="182" t="e">
        <f>NA()</f>
        <v>#N/A</v>
      </c>
      <c r="C50" s="182">
        <f>IF(ISNUMBER('実質公債費比率（分子）の構造'!K$53),'実質公債費比率（分子）の構造'!K$53,NA())</f>
        <v>791</v>
      </c>
      <c r="D50" s="182" t="e">
        <f>NA()</f>
        <v>#N/A</v>
      </c>
      <c r="E50" s="182" t="e">
        <f>NA()</f>
        <v>#N/A</v>
      </c>
      <c r="F50" s="182">
        <f>IF(ISNUMBER('実質公債費比率（分子）の構造'!L$53),'実質公債費比率（分子）の構造'!L$53,NA())</f>
        <v>819</v>
      </c>
      <c r="G50" s="182" t="e">
        <f>NA()</f>
        <v>#N/A</v>
      </c>
      <c r="H50" s="182" t="e">
        <f>NA()</f>
        <v>#N/A</v>
      </c>
      <c r="I50" s="182">
        <f>IF(ISNUMBER('実質公債費比率（分子）の構造'!M$53),'実質公債費比率（分子）の構造'!M$53,NA())</f>
        <v>823</v>
      </c>
      <c r="J50" s="182" t="e">
        <f>NA()</f>
        <v>#N/A</v>
      </c>
      <c r="K50" s="182" t="e">
        <f>NA()</f>
        <v>#N/A</v>
      </c>
      <c r="L50" s="182">
        <f>IF(ISNUMBER('実質公債費比率（分子）の構造'!N$53),'実質公債費比率（分子）の構造'!N$53,NA())</f>
        <v>777</v>
      </c>
      <c r="M50" s="182" t="e">
        <f>NA()</f>
        <v>#N/A</v>
      </c>
      <c r="N50" s="182" t="e">
        <f>NA()</f>
        <v>#N/A</v>
      </c>
      <c r="O50" s="182">
        <f>IF(ISNUMBER('実質公債費比率（分子）の構造'!O$53),'実質公債費比率（分子）の構造'!O$53,NA())</f>
        <v>745</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18514</v>
      </c>
      <c r="E56" s="181"/>
      <c r="F56" s="181"/>
      <c r="G56" s="181">
        <f>'将来負担比率（分子）の構造'!J$52</f>
        <v>18066</v>
      </c>
      <c r="H56" s="181"/>
      <c r="I56" s="181"/>
      <c r="J56" s="181">
        <f>'将来負担比率（分子）の構造'!K$52</f>
        <v>17672</v>
      </c>
      <c r="K56" s="181"/>
      <c r="L56" s="181"/>
      <c r="M56" s="181">
        <f>'将来負担比率（分子）の構造'!L$52</f>
        <v>17273</v>
      </c>
      <c r="N56" s="181"/>
      <c r="O56" s="181"/>
      <c r="P56" s="181">
        <f>'将来負担比率（分子）の構造'!M$52</f>
        <v>16812</v>
      </c>
    </row>
    <row r="57" spans="1:16">
      <c r="A57" s="181" t="s">
        <v>42</v>
      </c>
      <c r="B57" s="181"/>
      <c r="C57" s="181"/>
      <c r="D57" s="181">
        <f>'将来負担比率（分子）の構造'!I$51</f>
        <v>532</v>
      </c>
      <c r="E57" s="181"/>
      <c r="F57" s="181"/>
      <c r="G57" s="181">
        <f>'将来負担比率（分子）の構造'!J$51</f>
        <v>480</v>
      </c>
      <c r="H57" s="181"/>
      <c r="I57" s="181"/>
      <c r="J57" s="181">
        <f>'将来負担比率（分子）の構造'!K$51</f>
        <v>449</v>
      </c>
      <c r="K57" s="181"/>
      <c r="L57" s="181"/>
      <c r="M57" s="181">
        <f>'将来負担比率（分子）の構造'!L$51</f>
        <v>444</v>
      </c>
      <c r="N57" s="181"/>
      <c r="O57" s="181"/>
      <c r="P57" s="181">
        <f>'将来負担比率（分子）の構造'!M$51</f>
        <v>445</v>
      </c>
    </row>
    <row r="58" spans="1:16">
      <c r="A58" s="181" t="s">
        <v>41</v>
      </c>
      <c r="B58" s="181"/>
      <c r="C58" s="181"/>
      <c r="D58" s="181">
        <f>'将来負担比率（分子）の構造'!I$50</f>
        <v>8629</v>
      </c>
      <c r="E58" s="181"/>
      <c r="F58" s="181"/>
      <c r="G58" s="181">
        <f>'将来負担比率（分子）の構造'!J$50</f>
        <v>8450</v>
      </c>
      <c r="H58" s="181"/>
      <c r="I58" s="181"/>
      <c r="J58" s="181">
        <f>'将来負担比率（分子）の構造'!K$50</f>
        <v>8537</v>
      </c>
      <c r="K58" s="181"/>
      <c r="L58" s="181"/>
      <c r="M58" s="181">
        <f>'将来負担比率（分子）の構造'!L$50</f>
        <v>9134</v>
      </c>
      <c r="N58" s="181"/>
      <c r="O58" s="181"/>
      <c r="P58" s="181">
        <f>'将来負担比率（分子）の構造'!M$50</f>
        <v>9217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28</v>
      </c>
      <c r="C61" s="181"/>
      <c r="D61" s="181"/>
      <c r="E61" s="181">
        <f>'将来負担比率（分子）の構造'!J$46</f>
        <v>24</v>
      </c>
      <c r="F61" s="181"/>
      <c r="G61" s="181"/>
      <c r="H61" s="181">
        <f>'将来負担比率（分子）の構造'!K$46</f>
        <v>22</v>
      </c>
      <c r="I61" s="181"/>
      <c r="J61" s="181"/>
      <c r="K61" s="181">
        <f>'将来負担比率（分子）の構造'!L$46</f>
        <v>19</v>
      </c>
      <c r="L61" s="181"/>
      <c r="M61" s="181"/>
      <c r="N61" s="181">
        <f>'将来負担比率（分子）の構造'!M$46</f>
        <v>44</v>
      </c>
      <c r="O61" s="181"/>
      <c r="P61" s="181"/>
    </row>
    <row r="62" spans="1:16">
      <c r="A62" s="181" t="s">
        <v>35</v>
      </c>
      <c r="B62" s="181">
        <f>'将来負担比率（分子）の構造'!I$45</f>
        <v>3719</v>
      </c>
      <c r="C62" s="181"/>
      <c r="D62" s="181"/>
      <c r="E62" s="181">
        <f>'将来負担比率（分子）の構造'!J$45</f>
        <v>3585</v>
      </c>
      <c r="F62" s="181"/>
      <c r="G62" s="181"/>
      <c r="H62" s="181">
        <f>'将来負担比率（分子）の構造'!K$45</f>
        <v>3408</v>
      </c>
      <c r="I62" s="181"/>
      <c r="J62" s="181"/>
      <c r="K62" s="181">
        <f>'将来負担比率（分子）の構造'!L$45</f>
        <v>3122</v>
      </c>
      <c r="L62" s="181"/>
      <c r="M62" s="181"/>
      <c r="N62" s="181">
        <f>'将来負担比率（分子）の構造'!M$45</f>
        <v>2940</v>
      </c>
      <c r="O62" s="181"/>
      <c r="P62" s="181"/>
    </row>
    <row r="63" spans="1:16">
      <c r="A63" s="181" t="s">
        <v>34</v>
      </c>
      <c r="B63" s="181">
        <f>'将来負担比率（分子）の構造'!I$44</f>
        <v>1753</v>
      </c>
      <c r="C63" s="181"/>
      <c r="D63" s="181"/>
      <c r="E63" s="181">
        <f>'将来負担比率（分子）の構造'!J$44</f>
        <v>2091</v>
      </c>
      <c r="F63" s="181"/>
      <c r="G63" s="181"/>
      <c r="H63" s="181">
        <f>'将来負担比率（分子）の構造'!K$44</f>
        <v>2313</v>
      </c>
      <c r="I63" s="181"/>
      <c r="J63" s="181"/>
      <c r="K63" s="181">
        <f>'将来負担比率（分子）の構造'!L$44</f>
        <v>2301</v>
      </c>
      <c r="L63" s="181"/>
      <c r="M63" s="181"/>
      <c r="N63" s="181">
        <f>'将来負担比率（分子）の構造'!M$44</f>
        <v>2184</v>
      </c>
      <c r="O63" s="181"/>
      <c r="P63" s="181"/>
    </row>
    <row r="64" spans="1:16">
      <c r="A64" s="181" t="s">
        <v>33</v>
      </c>
      <c r="B64" s="181">
        <f>'将来負担比率（分子）の構造'!I$43</f>
        <v>1886</v>
      </c>
      <c r="C64" s="181"/>
      <c r="D64" s="181"/>
      <c r="E64" s="181">
        <f>'将来負担比率（分子）の構造'!J$43</f>
        <v>1827</v>
      </c>
      <c r="F64" s="181"/>
      <c r="G64" s="181"/>
      <c r="H64" s="181">
        <f>'将来負担比率（分子）の構造'!K$43</f>
        <v>1502</v>
      </c>
      <c r="I64" s="181"/>
      <c r="J64" s="181"/>
      <c r="K64" s="181">
        <f>'将来負担比率（分子）の構造'!L$43</f>
        <v>1523</v>
      </c>
      <c r="L64" s="181"/>
      <c r="M64" s="181"/>
      <c r="N64" s="181">
        <f>'将来負担比率（分子）の構造'!M$43</f>
        <v>1521</v>
      </c>
      <c r="O64" s="181"/>
      <c r="P64" s="181"/>
    </row>
    <row r="65" spans="1:16">
      <c r="A65" s="181" t="s">
        <v>32</v>
      </c>
      <c r="B65" s="181">
        <f>'将来負担比率（分子）の構造'!I$42</f>
        <v>9</v>
      </c>
      <c r="C65" s="181"/>
      <c r="D65" s="181"/>
      <c r="E65" s="181">
        <f>'将来負担比率（分子）の構造'!J$42</f>
        <v>5</v>
      </c>
      <c r="F65" s="181"/>
      <c r="G65" s="181"/>
      <c r="H65" s="181">
        <f>'将来負担比率（分子）の構造'!K$42</f>
        <v>2</v>
      </c>
      <c r="I65" s="181"/>
      <c r="J65" s="181"/>
      <c r="K65" s="181">
        <f>'将来負担比率（分子）の構造'!L$42</f>
        <v>0</v>
      </c>
      <c r="L65" s="181"/>
      <c r="M65" s="181"/>
      <c r="N65" s="181" t="str">
        <f>'将来負担比率（分子）の構造'!M$42</f>
        <v>-</v>
      </c>
      <c r="O65" s="181"/>
      <c r="P65" s="181"/>
    </row>
    <row r="66" spans="1:16">
      <c r="A66" s="181" t="s">
        <v>31</v>
      </c>
      <c r="B66" s="181">
        <f>'将来負担比率（分子）の構造'!I$41</f>
        <v>22700</v>
      </c>
      <c r="C66" s="181"/>
      <c r="D66" s="181"/>
      <c r="E66" s="181">
        <f>'将来負担比率（分子）の構造'!J$41</f>
        <v>22115</v>
      </c>
      <c r="F66" s="181"/>
      <c r="G66" s="181"/>
      <c r="H66" s="181">
        <f>'将来負担比率（分子）の構造'!K$41</f>
        <v>21564</v>
      </c>
      <c r="I66" s="181"/>
      <c r="J66" s="181"/>
      <c r="K66" s="181">
        <f>'将来負担比率（分子）の構造'!L$41</f>
        <v>21058</v>
      </c>
      <c r="L66" s="181"/>
      <c r="M66" s="181"/>
      <c r="N66" s="181">
        <f>'将来負担比率（分子）の構造'!M$41</f>
        <v>20626</v>
      </c>
      <c r="O66" s="181"/>
      <c r="P66" s="181"/>
    </row>
    <row r="67" spans="1:16">
      <c r="A67" s="181" t="s">
        <v>75</v>
      </c>
      <c r="B67" s="181" t="e">
        <f>NA()</f>
        <v>#N/A</v>
      </c>
      <c r="C67" s="181">
        <f>IF(ISNUMBER('将来負担比率（分子）の構造'!I$53), IF('将来負担比率（分子）の構造'!I$53 &lt; 0, 0, '将来負担比率（分子）の構造'!I$53), NA())</f>
        <v>2418</v>
      </c>
      <c r="D67" s="181" t="e">
        <f>NA()</f>
        <v>#N/A</v>
      </c>
      <c r="E67" s="181" t="e">
        <f>NA()</f>
        <v>#N/A</v>
      </c>
      <c r="F67" s="181">
        <f>IF(ISNUMBER('将来負担比率（分子）の構造'!J$53), IF('将来負担比率（分子）の構造'!J$53 &lt; 0, 0, '将来負担比率（分子）の構造'!J$53), NA())</f>
        <v>2651</v>
      </c>
      <c r="G67" s="181" t="e">
        <f>NA()</f>
        <v>#N/A</v>
      </c>
      <c r="H67" s="181" t="e">
        <f>NA()</f>
        <v>#N/A</v>
      </c>
      <c r="I67" s="181">
        <f>IF(ISNUMBER('将来負担比率（分子）の構造'!K$53), IF('将来負担比率（分子）の構造'!K$53 &lt; 0, 0, '将来負担比率（分子）の構造'!K$53), NA())</f>
        <v>2153</v>
      </c>
      <c r="J67" s="181" t="e">
        <f>NA()</f>
        <v>#N/A</v>
      </c>
      <c r="K67" s="181" t="e">
        <f>NA()</f>
        <v>#N/A</v>
      </c>
      <c r="L67" s="181">
        <f>IF(ISNUMBER('将来負担比率（分子）の構造'!L$53), IF('将来負担比率（分子）の構造'!L$53 &lt; 0, 0, '将来負担比率（分子）の構造'!L$53), NA())</f>
        <v>1173</v>
      </c>
      <c r="M67" s="181" t="e">
        <f>NA()</f>
        <v>#N/A</v>
      </c>
      <c r="N67" s="181" t="e">
        <f>NA()</f>
        <v>#N/A</v>
      </c>
      <c r="O67" s="181">
        <f>IF(ISNUMBER('将来負担比率（分子）の構造'!M$53), IF('将来負担比率（分子）の構造'!M$53 &lt; 0, 0, '将来負担比率（分子）の構造'!M$53), NA())</f>
        <v>842</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3696</v>
      </c>
      <c r="C72" s="185">
        <f>基金残高に係る経年分析!G55</f>
        <v>3704</v>
      </c>
      <c r="D72" s="185">
        <f>基金残高に係る経年分析!H55</f>
        <v>3366</v>
      </c>
    </row>
    <row r="73" spans="1:16">
      <c r="A73" s="184" t="s">
        <v>78</v>
      </c>
      <c r="B73" s="185">
        <f>基金残高に係る経年分析!F56</f>
        <v>214</v>
      </c>
      <c r="C73" s="185">
        <f>基金残高に係る経年分析!G56</f>
        <v>215</v>
      </c>
      <c r="D73" s="185">
        <f>基金残高に係る経年分析!H56</f>
        <v>216</v>
      </c>
    </row>
    <row r="74" spans="1:16">
      <c r="A74" s="184" t="s">
        <v>79</v>
      </c>
      <c r="B74" s="185">
        <f>基金残高に係る経年分析!F57</f>
        <v>4169</v>
      </c>
      <c r="C74" s="185">
        <f>基金残高に係る経年分析!G57</f>
        <v>4644</v>
      </c>
      <c r="D74" s="185">
        <f>基金残高に係る経年分析!H57</f>
        <v>5016</v>
      </c>
    </row>
  </sheetData>
  <sheetProtection algorithmName="SHA-512" hashValue="CPROKJCsW55e5l4Or62MerqKPhkDQZYGupbLihh9ZuR24U0a30OIC8Vtzr0UuiDA5JZKAnlTo+aY2MIflyk8wg==" saltValue="n6q5MpS12fLPKrrZ9y116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227</v>
      </c>
      <c r="C5" s="745"/>
      <c r="D5" s="745"/>
      <c r="E5" s="745"/>
      <c r="F5" s="745"/>
      <c r="G5" s="745"/>
      <c r="H5" s="745"/>
      <c r="I5" s="745"/>
      <c r="J5" s="745"/>
      <c r="K5" s="745"/>
      <c r="L5" s="745"/>
      <c r="M5" s="745"/>
      <c r="N5" s="745"/>
      <c r="O5" s="745"/>
      <c r="P5" s="745"/>
      <c r="Q5" s="746"/>
      <c r="R5" s="733">
        <v>3740268</v>
      </c>
      <c r="S5" s="734"/>
      <c r="T5" s="734"/>
      <c r="U5" s="734"/>
      <c r="V5" s="734"/>
      <c r="W5" s="734"/>
      <c r="X5" s="734"/>
      <c r="Y5" s="777"/>
      <c r="Z5" s="795">
        <v>16.100000000000001</v>
      </c>
      <c r="AA5" s="795"/>
      <c r="AB5" s="795"/>
      <c r="AC5" s="795"/>
      <c r="AD5" s="796">
        <v>3740268</v>
      </c>
      <c r="AE5" s="796"/>
      <c r="AF5" s="796"/>
      <c r="AG5" s="796"/>
      <c r="AH5" s="796"/>
      <c r="AI5" s="796"/>
      <c r="AJ5" s="796"/>
      <c r="AK5" s="796"/>
      <c r="AL5" s="778">
        <v>31.2</v>
      </c>
      <c r="AM5" s="749"/>
      <c r="AN5" s="749"/>
      <c r="AO5" s="779"/>
      <c r="AP5" s="744" t="s">
        <v>228</v>
      </c>
      <c r="AQ5" s="745"/>
      <c r="AR5" s="745"/>
      <c r="AS5" s="745"/>
      <c r="AT5" s="745"/>
      <c r="AU5" s="745"/>
      <c r="AV5" s="745"/>
      <c r="AW5" s="745"/>
      <c r="AX5" s="745"/>
      <c r="AY5" s="745"/>
      <c r="AZ5" s="745"/>
      <c r="BA5" s="745"/>
      <c r="BB5" s="745"/>
      <c r="BC5" s="745"/>
      <c r="BD5" s="745"/>
      <c r="BE5" s="745"/>
      <c r="BF5" s="746"/>
      <c r="BG5" s="678">
        <v>3740268</v>
      </c>
      <c r="BH5" s="679"/>
      <c r="BI5" s="679"/>
      <c r="BJ5" s="679"/>
      <c r="BK5" s="679"/>
      <c r="BL5" s="679"/>
      <c r="BM5" s="679"/>
      <c r="BN5" s="680"/>
      <c r="BO5" s="715">
        <v>100</v>
      </c>
      <c r="BP5" s="715"/>
      <c r="BQ5" s="715"/>
      <c r="BR5" s="715"/>
      <c r="BS5" s="716" t="s">
        <v>139</v>
      </c>
      <c r="BT5" s="716"/>
      <c r="BU5" s="716"/>
      <c r="BV5" s="716"/>
      <c r="BW5" s="716"/>
      <c r="BX5" s="716"/>
      <c r="BY5" s="716"/>
      <c r="BZ5" s="716"/>
      <c r="CA5" s="716"/>
      <c r="CB5" s="775"/>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c r="B6" s="675" t="s">
        <v>232</v>
      </c>
      <c r="C6" s="676"/>
      <c r="D6" s="676"/>
      <c r="E6" s="676"/>
      <c r="F6" s="676"/>
      <c r="G6" s="676"/>
      <c r="H6" s="676"/>
      <c r="I6" s="676"/>
      <c r="J6" s="676"/>
      <c r="K6" s="676"/>
      <c r="L6" s="676"/>
      <c r="M6" s="676"/>
      <c r="N6" s="676"/>
      <c r="O6" s="676"/>
      <c r="P6" s="676"/>
      <c r="Q6" s="677"/>
      <c r="R6" s="678">
        <v>338984</v>
      </c>
      <c r="S6" s="679"/>
      <c r="T6" s="679"/>
      <c r="U6" s="679"/>
      <c r="V6" s="679"/>
      <c r="W6" s="679"/>
      <c r="X6" s="679"/>
      <c r="Y6" s="680"/>
      <c r="Z6" s="715">
        <v>1.5</v>
      </c>
      <c r="AA6" s="715"/>
      <c r="AB6" s="715"/>
      <c r="AC6" s="715"/>
      <c r="AD6" s="716">
        <v>338984</v>
      </c>
      <c r="AE6" s="716"/>
      <c r="AF6" s="716"/>
      <c r="AG6" s="716"/>
      <c r="AH6" s="716"/>
      <c r="AI6" s="716"/>
      <c r="AJ6" s="716"/>
      <c r="AK6" s="716"/>
      <c r="AL6" s="681">
        <v>2.8</v>
      </c>
      <c r="AM6" s="682"/>
      <c r="AN6" s="682"/>
      <c r="AO6" s="717"/>
      <c r="AP6" s="675" t="s">
        <v>233</v>
      </c>
      <c r="AQ6" s="676"/>
      <c r="AR6" s="676"/>
      <c r="AS6" s="676"/>
      <c r="AT6" s="676"/>
      <c r="AU6" s="676"/>
      <c r="AV6" s="676"/>
      <c r="AW6" s="676"/>
      <c r="AX6" s="676"/>
      <c r="AY6" s="676"/>
      <c r="AZ6" s="676"/>
      <c r="BA6" s="676"/>
      <c r="BB6" s="676"/>
      <c r="BC6" s="676"/>
      <c r="BD6" s="676"/>
      <c r="BE6" s="676"/>
      <c r="BF6" s="677"/>
      <c r="BG6" s="678">
        <v>3740268</v>
      </c>
      <c r="BH6" s="679"/>
      <c r="BI6" s="679"/>
      <c r="BJ6" s="679"/>
      <c r="BK6" s="679"/>
      <c r="BL6" s="679"/>
      <c r="BM6" s="679"/>
      <c r="BN6" s="680"/>
      <c r="BO6" s="715">
        <v>100</v>
      </c>
      <c r="BP6" s="715"/>
      <c r="BQ6" s="715"/>
      <c r="BR6" s="715"/>
      <c r="BS6" s="716" t="s">
        <v>234</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172023</v>
      </c>
      <c r="CS6" s="679"/>
      <c r="CT6" s="679"/>
      <c r="CU6" s="679"/>
      <c r="CV6" s="679"/>
      <c r="CW6" s="679"/>
      <c r="CX6" s="679"/>
      <c r="CY6" s="680"/>
      <c r="CZ6" s="778">
        <v>0.8</v>
      </c>
      <c r="DA6" s="749"/>
      <c r="DB6" s="749"/>
      <c r="DC6" s="781"/>
      <c r="DD6" s="684" t="s">
        <v>139</v>
      </c>
      <c r="DE6" s="679"/>
      <c r="DF6" s="679"/>
      <c r="DG6" s="679"/>
      <c r="DH6" s="679"/>
      <c r="DI6" s="679"/>
      <c r="DJ6" s="679"/>
      <c r="DK6" s="679"/>
      <c r="DL6" s="679"/>
      <c r="DM6" s="679"/>
      <c r="DN6" s="679"/>
      <c r="DO6" s="679"/>
      <c r="DP6" s="680"/>
      <c r="DQ6" s="684">
        <v>172023</v>
      </c>
      <c r="DR6" s="679"/>
      <c r="DS6" s="679"/>
      <c r="DT6" s="679"/>
      <c r="DU6" s="679"/>
      <c r="DV6" s="679"/>
      <c r="DW6" s="679"/>
      <c r="DX6" s="679"/>
      <c r="DY6" s="679"/>
      <c r="DZ6" s="679"/>
      <c r="EA6" s="679"/>
      <c r="EB6" s="679"/>
      <c r="EC6" s="722"/>
    </row>
    <row r="7" spans="2:143" ht="11.25" customHeight="1">
      <c r="B7" s="675" t="s">
        <v>236</v>
      </c>
      <c r="C7" s="676"/>
      <c r="D7" s="676"/>
      <c r="E7" s="676"/>
      <c r="F7" s="676"/>
      <c r="G7" s="676"/>
      <c r="H7" s="676"/>
      <c r="I7" s="676"/>
      <c r="J7" s="676"/>
      <c r="K7" s="676"/>
      <c r="L7" s="676"/>
      <c r="M7" s="676"/>
      <c r="N7" s="676"/>
      <c r="O7" s="676"/>
      <c r="P7" s="676"/>
      <c r="Q7" s="677"/>
      <c r="R7" s="678">
        <v>2079</v>
      </c>
      <c r="S7" s="679"/>
      <c r="T7" s="679"/>
      <c r="U7" s="679"/>
      <c r="V7" s="679"/>
      <c r="W7" s="679"/>
      <c r="X7" s="679"/>
      <c r="Y7" s="680"/>
      <c r="Z7" s="715">
        <v>0</v>
      </c>
      <c r="AA7" s="715"/>
      <c r="AB7" s="715"/>
      <c r="AC7" s="715"/>
      <c r="AD7" s="716">
        <v>2079</v>
      </c>
      <c r="AE7" s="716"/>
      <c r="AF7" s="716"/>
      <c r="AG7" s="716"/>
      <c r="AH7" s="716"/>
      <c r="AI7" s="716"/>
      <c r="AJ7" s="716"/>
      <c r="AK7" s="716"/>
      <c r="AL7" s="681">
        <v>0</v>
      </c>
      <c r="AM7" s="682"/>
      <c r="AN7" s="682"/>
      <c r="AO7" s="717"/>
      <c r="AP7" s="675" t="s">
        <v>237</v>
      </c>
      <c r="AQ7" s="676"/>
      <c r="AR7" s="676"/>
      <c r="AS7" s="676"/>
      <c r="AT7" s="676"/>
      <c r="AU7" s="676"/>
      <c r="AV7" s="676"/>
      <c r="AW7" s="676"/>
      <c r="AX7" s="676"/>
      <c r="AY7" s="676"/>
      <c r="AZ7" s="676"/>
      <c r="BA7" s="676"/>
      <c r="BB7" s="676"/>
      <c r="BC7" s="676"/>
      <c r="BD7" s="676"/>
      <c r="BE7" s="676"/>
      <c r="BF7" s="677"/>
      <c r="BG7" s="678">
        <v>1275262</v>
      </c>
      <c r="BH7" s="679"/>
      <c r="BI7" s="679"/>
      <c r="BJ7" s="679"/>
      <c r="BK7" s="679"/>
      <c r="BL7" s="679"/>
      <c r="BM7" s="679"/>
      <c r="BN7" s="680"/>
      <c r="BO7" s="715">
        <v>34.1</v>
      </c>
      <c r="BP7" s="715"/>
      <c r="BQ7" s="715"/>
      <c r="BR7" s="715"/>
      <c r="BS7" s="716" t="s">
        <v>139</v>
      </c>
      <c r="BT7" s="716"/>
      <c r="BU7" s="716"/>
      <c r="BV7" s="716"/>
      <c r="BW7" s="716"/>
      <c r="BX7" s="716"/>
      <c r="BY7" s="716"/>
      <c r="BZ7" s="716"/>
      <c r="CA7" s="716"/>
      <c r="CB7" s="775"/>
      <c r="CD7" s="711" t="s">
        <v>238</v>
      </c>
      <c r="CE7" s="712"/>
      <c r="CF7" s="712"/>
      <c r="CG7" s="712"/>
      <c r="CH7" s="712"/>
      <c r="CI7" s="712"/>
      <c r="CJ7" s="712"/>
      <c r="CK7" s="712"/>
      <c r="CL7" s="712"/>
      <c r="CM7" s="712"/>
      <c r="CN7" s="712"/>
      <c r="CO7" s="712"/>
      <c r="CP7" s="712"/>
      <c r="CQ7" s="713"/>
      <c r="CR7" s="678">
        <v>4332451</v>
      </c>
      <c r="CS7" s="679"/>
      <c r="CT7" s="679"/>
      <c r="CU7" s="679"/>
      <c r="CV7" s="679"/>
      <c r="CW7" s="679"/>
      <c r="CX7" s="679"/>
      <c r="CY7" s="680"/>
      <c r="CZ7" s="715">
        <v>19</v>
      </c>
      <c r="DA7" s="715"/>
      <c r="DB7" s="715"/>
      <c r="DC7" s="715"/>
      <c r="DD7" s="684">
        <v>249689</v>
      </c>
      <c r="DE7" s="679"/>
      <c r="DF7" s="679"/>
      <c r="DG7" s="679"/>
      <c r="DH7" s="679"/>
      <c r="DI7" s="679"/>
      <c r="DJ7" s="679"/>
      <c r="DK7" s="679"/>
      <c r="DL7" s="679"/>
      <c r="DM7" s="679"/>
      <c r="DN7" s="679"/>
      <c r="DO7" s="679"/>
      <c r="DP7" s="680"/>
      <c r="DQ7" s="684">
        <v>2032418</v>
      </c>
      <c r="DR7" s="679"/>
      <c r="DS7" s="679"/>
      <c r="DT7" s="679"/>
      <c r="DU7" s="679"/>
      <c r="DV7" s="679"/>
      <c r="DW7" s="679"/>
      <c r="DX7" s="679"/>
      <c r="DY7" s="679"/>
      <c r="DZ7" s="679"/>
      <c r="EA7" s="679"/>
      <c r="EB7" s="679"/>
      <c r="EC7" s="722"/>
    </row>
    <row r="8" spans="2:143" ht="11.25" customHeight="1">
      <c r="B8" s="675" t="s">
        <v>239</v>
      </c>
      <c r="C8" s="676"/>
      <c r="D8" s="676"/>
      <c r="E8" s="676"/>
      <c r="F8" s="676"/>
      <c r="G8" s="676"/>
      <c r="H8" s="676"/>
      <c r="I8" s="676"/>
      <c r="J8" s="676"/>
      <c r="K8" s="676"/>
      <c r="L8" s="676"/>
      <c r="M8" s="676"/>
      <c r="N8" s="676"/>
      <c r="O8" s="676"/>
      <c r="P8" s="676"/>
      <c r="Q8" s="677"/>
      <c r="R8" s="678">
        <v>6374</v>
      </c>
      <c r="S8" s="679"/>
      <c r="T8" s="679"/>
      <c r="U8" s="679"/>
      <c r="V8" s="679"/>
      <c r="W8" s="679"/>
      <c r="X8" s="679"/>
      <c r="Y8" s="680"/>
      <c r="Z8" s="715">
        <v>0</v>
      </c>
      <c r="AA8" s="715"/>
      <c r="AB8" s="715"/>
      <c r="AC8" s="715"/>
      <c r="AD8" s="716">
        <v>6374</v>
      </c>
      <c r="AE8" s="716"/>
      <c r="AF8" s="716"/>
      <c r="AG8" s="716"/>
      <c r="AH8" s="716"/>
      <c r="AI8" s="716"/>
      <c r="AJ8" s="716"/>
      <c r="AK8" s="716"/>
      <c r="AL8" s="681">
        <v>0.1</v>
      </c>
      <c r="AM8" s="682"/>
      <c r="AN8" s="682"/>
      <c r="AO8" s="717"/>
      <c r="AP8" s="675" t="s">
        <v>240</v>
      </c>
      <c r="AQ8" s="676"/>
      <c r="AR8" s="676"/>
      <c r="AS8" s="676"/>
      <c r="AT8" s="676"/>
      <c r="AU8" s="676"/>
      <c r="AV8" s="676"/>
      <c r="AW8" s="676"/>
      <c r="AX8" s="676"/>
      <c r="AY8" s="676"/>
      <c r="AZ8" s="676"/>
      <c r="BA8" s="676"/>
      <c r="BB8" s="676"/>
      <c r="BC8" s="676"/>
      <c r="BD8" s="676"/>
      <c r="BE8" s="676"/>
      <c r="BF8" s="677"/>
      <c r="BG8" s="678">
        <v>46610</v>
      </c>
      <c r="BH8" s="679"/>
      <c r="BI8" s="679"/>
      <c r="BJ8" s="679"/>
      <c r="BK8" s="679"/>
      <c r="BL8" s="679"/>
      <c r="BM8" s="679"/>
      <c r="BN8" s="680"/>
      <c r="BO8" s="715">
        <v>1.2</v>
      </c>
      <c r="BP8" s="715"/>
      <c r="BQ8" s="715"/>
      <c r="BR8" s="715"/>
      <c r="BS8" s="684" t="s">
        <v>234</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7700609</v>
      </c>
      <c r="CS8" s="679"/>
      <c r="CT8" s="679"/>
      <c r="CU8" s="679"/>
      <c r="CV8" s="679"/>
      <c r="CW8" s="679"/>
      <c r="CX8" s="679"/>
      <c r="CY8" s="680"/>
      <c r="CZ8" s="715">
        <v>33.799999999999997</v>
      </c>
      <c r="DA8" s="715"/>
      <c r="DB8" s="715"/>
      <c r="DC8" s="715"/>
      <c r="DD8" s="684">
        <v>97243</v>
      </c>
      <c r="DE8" s="679"/>
      <c r="DF8" s="679"/>
      <c r="DG8" s="679"/>
      <c r="DH8" s="679"/>
      <c r="DI8" s="679"/>
      <c r="DJ8" s="679"/>
      <c r="DK8" s="679"/>
      <c r="DL8" s="679"/>
      <c r="DM8" s="679"/>
      <c r="DN8" s="679"/>
      <c r="DO8" s="679"/>
      <c r="DP8" s="680"/>
      <c r="DQ8" s="684">
        <v>4062869</v>
      </c>
      <c r="DR8" s="679"/>
      <c r="DS8" s="679"/>
      <c r="DT8" s="679"/>
      <c r="DU8" s="679"/>
      <c r="DV8" s="679"/>
      <c r="DW8" s="679"/>
      <c r="DX8" s="679"/>
      <c r="DY8" s="679"/>
      <c r="DZ8" s="679"/>
      <c r="EA8" s="679"/>
      <c r="EB8" s="679"/>
      <c r="EC8" s="722"/>
    </row>
    <row r="9" spans="2:143" ht="11.25" customHeight="1">
      <c r="B9" s="675" t="s">
        <v>242</v>
      </c>
      <c r="C9" s="676"/>
      <c r="D9" s="676"/>
      <c r="E9" s="676"/>
      <c r="F9" s="676"/>
      <c r="G9" s="676"/>
      <c r="H9" s="676"/>
      <c r="I9" s="676"/>
      <c r="J9" s="676"/>
      <c r="K9" s="676"/>
      <c r="L9" s="676"/>
      <c r="M9" s="676"/>
      <c r="N9" s="676"/>
      <c r="O9" s="676"/>
      <c r="P9" s="676"/>
      <c r="Q9" s="677"/>
      <c r="R9" s="678">
        <v>3676</v>
      </c>
      <c r="S9" s="679"/>
      <c r="T9" s="679"/>
      <c r="U9" s="679"/>
      <c r="V9" s="679"/>
      <c r="W9" s="679"/>
      <c r="X9" s="679"/>
      <c r="Y9" s="680"/>
      <c r="Z9" s="715">
        <v>0</v>
      </c>
      <c r="AA9" s="715"/>
      <c r="AB9" s="715"/>
      <c r="AC9" s="715"/>
      <c r="AD9" s="716">
        <v>3676</v>
      </c>
      <c r="AE9" s="716"/>
      <c r="AF9" s="716"/>
      <c r="AG9" s="716"/>
      <c r="AH9" s="716"/>
      <c r="AI9" s="716"/>
      <c r="AJ9" s="716"/>
      <c r="AK9" s="716"/>
      <c r="AL9" s="681">
        <v>0</v>
      </c>
      <c r="AM9" s="682"/>
      <c r="AN9" s="682"/>
      <c r="AO9" s="717"/>
      <c r="AP9" s="675" t="s">
        <v>243</v>
      </c>
      <c r="AQ9" s="676"/>
      <c r="AR9" s="676"/>
      <c r="AS9" s="676"/>
      <c r="AT9" s="676"/>
      <c r="AU9" s="676"/>
      <c r="AV9" s="676"/>
      <c r="AW9" s="676"/>
      <c r="AX9" s="676"/>
      <c r="AY9" s="676"/>
      <c r="AZ9" s="676"/>
      <c r="BA9" s="676"/>
      <c r="BB9" s="676"/>
      <c r="BC9" s="676"/>
      <c r="BD9" s="676"/>
      <c r="BE9" s="676"/>
      <c r="BF9" s="677"/>
      <c r="BG9" s="678">
        <v>1047916</v>
      </c>
      <c r="BH9" s="679"/>
      <c r="BI9" s="679"/>
      <c r="BJ9" s="679"/>
      <c r="BK9" s="679"/>
      <c r="BL9" s="679"/>
      <c r="BM9" s="679"/>
      <c r="BN9" s="680"/>
      <c r="BO9" s="715">
        <v>28</v>
      </c>
      <c r="BP9" s="715"/>
      <c r="BQ9" s="715"/>
      <c r="BR9" s="715"/>
      <c r="BS9" s="684" t="s">
        <v>244</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1061379</v>
      </c>
      <c r="CS9" s="679"/>
      <c r="CT9" s="679"/>
      <c r="CU9" s="679"/>
      <c r="CV9" s="679"/>
      <c r="CW9" s="679"/>
      <c r="CX9" s="679"/>
      <c r="CY9" s="680"/>
      <c r="CZ9" s="715">
        <v>4.7</v>
      </c>
      <c r="DA9" s="715"/>
      <c r="DB9" s="715"/>
      <c r="DC9" s="715"/>
      <c r="DD9" s="684">
        <v>53992</v>
      </c>
      <c r="DE9" s="679"/>
      <c r="DF9" s="679"/>
      <c r="DG9" s="679"/>
      <c r="DH9" s="679"/>
      <c r="DI9" s="679"/>
      <c r="DJ9" s="679"/>
      <c r="DK9" s="679"/>
      <c r="DL9" s="679"/>
      <c r="DM9" s="679"/>
      <c r="DN9" s="679"/>
      <c r="DO9" s="679"/>
      <c r="DP9" s="680"/>
      <c r="DQ9" s="684">
        <v>883697</v>
      </c>
      <c r="DR9" s="679"/>
      <c r="DS9" s="679"/>
      <c r="DT9" s="679"/>
      <c r="DU9" s="679"/>
      <c r="DV9" s="679"/>
      <c r="DW9" s="679"/>
      <c r="DX9" s="679"/>
      <c r="DY9" s="679"/>
      <c r="DZ9" s="679"/>
      <c r="EA9" s="679"/>
      <c r="EB9" s="679"/>
      <c r="EC9" s="722"/>
    </row>
    <row r="10" spans="2:143" ht="11.25" customHeight="1">
      <c r="B10" s="675" t="s">
        <v>246</v>
      </c>
      <c r="C10" s="676"/>
      <c r="D10" s="676"/>
      <c r="E10" s="676"/>
      <c r="F10" s="676"/>
      <c r="G10" s="676"/>
      <c r="H10" s="676"/>
      <c r="I10" s="676"/>
      <c r="J10" s="676"/>
      <c r="K10" s="676"/>
      <c r="L10" s="676"/>
      <c r="M10" s="676"/>
      <c r="N10" s="676"/>
      <c r="O10" s="676"/>
      <c r="P10" s="676"/>
      <c r="Q10" s="677"/>
      <c r="R10" s="678" t="s">
        <v>139</v>
      </c>
      <c r="S10" s="679"/>
      <c r="T10" s="679"/>
      <c r="U10" s="679"/>
      <c r="V10" s="679"/>
      <c r="W10" s="679"/>
      <c r="X10" s="679"/>
      <c r="Y10" s="680"/>
      <c r="Z10" s="715" t="s">
        <v>139</v>
      </c>
      <c r="AA10" s="715"/>
      <c r="AB10" s="715"/>
      <c r="AC10" s="715"/>
      <c r="AD10" s="716" t="s">
        <v>139</v>
      </c>
      <c r="AE10" s="716"/>
      <c r="AF10" s="716"/>
      <c r="AG10" s="716"/>
      <c r="AH10" s="716"/>
      <c r="AI10" s="716"/>
      <c r="AJ10" s="716"/>
      <c r="AK10" s="716"/>
      <c r="AL10" s="681" t="s">
        <v>234</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75968</v>
      </c>
      <c r="BH10" s="679"/>
      <c r="BI10" s="679"/>
      <c r="BJ10" s="679"/>
      <c r="BK10" s="679"/>
      <c r="BL10" s="679"/>
      <c r="BM10" s="679"/>
      <c r="BN10" s="680"/>
      <c r="BO10" s="715">
        <v>2</v>
      </c>
      <c r="BP10" s="715"/>
      <c r="BQ10" s="715"/>
      <c r="BR10" s="715"/>
      <c r="BS10" s="684" t="s">
        <v>234</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t="s">
        <v>234</v>
      </c>
      <c r="CS10" s="679"/>
      <c r="CT10" s="679"/>
      <c r="CU10" s="679"/>
      <c r="CV10" s="679"/>
      <c r="CW10" s="679"/>
      <c r="CX10" s="679"/>
      <c r="CY10" s="680"/>
      <c r="CZ10" s="715" t="s">
        <v>234</v>
      </c>
      <c r="DA10" s="715"/>
      <c r="DB10" s="715"/>
      <c r="DC10" s="715"/>
      <c r="DD10" s="684" t="s">
        <v>234</v>
      </c>
      <c r="DE10" s="679"/>
      <c r="DF10" s="679"/>
      <c r="DG10" s="679"/>
      <c r="DH10" s="679"/>
      <c r="DI10" s="679"/>
      <c r="DJ10" s="679"/>
      <c r="DK10" s="679"/>
      <c r="DL10" s="679"/>
      <c r="DM10" s="679"/>
      <c r="DN10" s="679"/>
      <c r="DO10" s="679"/>
      <c r="DP10" s="680"/>
      <c r="DQ10" s="684" t="s">
        <v>234</v>
      </c>
      <c r="DR10" s="679"/>
      <c r="DS10" s="679"/>
      <c r="DT10" s="679"/>
      <c r="DU10" s="679"/>
      <c r="DV10" s="679"/>
      <c r="DW10" s="679"/>
      <c r="DX10" s="679"/>
      <c r="DY10" s="679"/>
      <c r="DZ10" s="679"/>
      <c r="EA10" s="679"/>
      <c r="EB10" s="679"/>
      <c r="EC10" s="722"/>
    </row>
    <row r="11" spans="2:143" ht="11.25" customHeight="1">
      <c r="B11" s="675" t="s">
        <v>249</v>
      </c>
      <c r="C11" s="676"/>
      <c r="D11" s="676"/>
      <c r="E11" s="676"/>
      <c r="F11" s="676"/>
      <c r="G11" s="676"/>
      <c r="H11" s="676"/>
      <c r="I11" s="676"/>
      <c r="J11" s="676"/>
      <c r="K11" s="676"/>
      <c r="L11" s="676"/>
      <c r="M11" s="676"/>
      <c r="N11" s="676"/>
      <c r="O11" s="676"/>
      <c r="P11" s="676"/>
      <c r="Q11" s="677"/>
      <c r="R11" s="678">
        <v>646626</v>
      </c>
      <c r="S11" s="679"/>
      <c r="T11" s="679"/>
      <c r="U11" s="679"/>
      <c r="V11" s="679"/>
      <c r="W11" s="679"/>
      <c r="X11" s="679"/>
      <c r="Y11" s="680"/>
      <c r="Z11" s="681">
        <v>2.8</v>
      </c>
      <c r="AA11" s="682"/>
      <c r="AB11" s="682"/>
      <c r="AC11" s="683"/>
      <c r="AD11" s="684">
        <v>646626</v>
      </c>
      <c r="AE11" s="679"/>
      <c r="AF11" s="679"/>
      <c r="AG11" s="679"/>
      <c r="AH11" s="679"/>
      <c r="AI11" s="679"/>
      <c r="AJ11" s="679"/>
      <c r="AK11" s="680"/>
      <c r="AL11" s="681">
        <v>5.4</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104768</v>
      </c>
      <c r="BH11" s="679"/>
      <c r="BI11" s="679"/>
      <c r="BJ11" s="679"/>
      <c r="BK11" s="679"/>
      <c r="BL11" s="679"/>
      <c r="BM11" s="679"/>
      <c r="BN11" s="680"/>
      <c r="BO11" s="715">
        <v>2.8</v>
      </c>
      <c r="BP11" s="715"/>
      <c r="BQ11" s="715"/>
      <c r="BR11" s="715"/>
      <c r="BS11" s="684" t="s">
        <v>139</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2084130</v>
      </c>
      <c r="CS11" s="679"/>
      <c r="CT11" s="679"/>
      <c r="CU11" s="679"/>
      <c r="CV11" s="679"/>
      <c r="CW11" s="679"/>
      <c r="CX11" s="679"/>
      <c r="CY11" s="680"/>
      <c r="CZ11" s="715">
        <v>9.1999999999999993</v>
      </c>
      <c r="DA11" s="715"/>
      <c r="DB11" s="715"/>
      <c r="DC11" s="715"/>
      <c r="DD11" s="684">
        <v>1047974</v>
      </c>
      <c r="DE11" s="679"/>
      <c r="DF11" s="679"/>
      <c r="DG11" s="679"/>
      <c r="DH11" s="679"/>
      <c r="DI11" s="679"/>
      <c r="DJ11" s="679"/>
      <c r="DK11" s="679"/>
      <c r="DL11" s="679"/>
      <c r="DM11" s="679"/>
      <c r="DN11" s="679"/>
      <c r="DO11" s="679"/>
      <c r="DP11" s="680"/>
      <c r="DQ11" s="684">
        <v>859067</v>
      </c>
      <c r="DR11" s="679"/>
      <c r="DS11" s="679"/>
      <c r="DT11" s="679"/>
      <c r="DU11" s="679"/>
      <c r="DV11" s="679"/>
      <c r="DW11" s="679"/>
      <c r="DX11" s="679"/>
      <c r="DY11" s="679"/>
      <c r="DZ11" s="679"/>
      <c r="EA11" s="679"/>
      <c r="EB11" s="679"/>
      <c r="EC11" s="722"/>
    </row>
    <row r="12" spans="2:143" ht="11.25" customHeight="1">
      <c r="B12" s="675" t="s">
        <v>252</v>
      </c>
      <c r="C12" s="676"/>
      <c r="D12" s="676"/>
      <c r="E12" s="676"/>
      <c r="F12" s="676"/>
      <c r="G12" s="676"/>
      <c r="H12" s="676"/>
      <c r="I12" s="676"/>
      <c r="J12" s="676"/>
      <c r="K12" s="676"/>
      <c r="L12" s="676"/>
      <c r="M12" s="676"/>
      <c r="N12" s="676"/>
      <c r="O12" s="676"/>
      <c r="P12" s="676"/>
      <c r="Q12" s="677"/>
      <c r="R12" s="678">
        <v>12930</v>
      </c>
      <c r="S12" s="679"/>
      <c r="T12" s="679"/>
      <c r="U12" s="679"/>
      <c r="V12" s="679"/>
      <c r="W12" s="679"/>
      <c r="X12" s="679"/>
      <c r="Y12" s="680"/>
      <c r="Z12" s="715">
        <v>0.1</v>
      </c>
      <c r="AA12" s="715"/>
      <c r="AB12" s="715"/>
      <c r="AC12" s="715"/>
      <c r="AD12" s="716">
        <v>12930</v>
      </c>
      <c r="AE12" s="716"/>
      <c r="AF12" s="716"/>
      <c r="AG12" s="716"/>
      <c r="AH12" s="716"/>
      <c r="AI12" s="716"/>
      <c r="AJ12" s="716"/>
      <c r="AK12" s="716"/>
      <c r="AL12" s="681">
        <v>0.1</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2083435</v>
      </c>
      <c r="BH12" s="679"/>
      <c r="BI12" s="679"/>
      <c r="BJ12" s="679"/>
      <c r="BK12" s="679"/>
      <c r="BL12" s="679"/>
      <c r="BM12" s="679"/>
      <c r="BN12" s="680"/>
      <c r="BO12" s="715">
        <v>55.7</v>
      </c>
      <c r="BP12" s="715"/>
      <c r="BQ12" s="715"/>
      <c r="BR12" s="715"/>
      <c r="BS12" s="684" t="s">
        <v>234</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210820</v>
      </c>
      <c r="CS12" s="679"/>
      <c r="CT12" s="679"/>
      <c r="CU12" s="679"/>
      <c r="CV12" s="679"/>
      <c r="CW12" s="679"/>
      <c r="CX12" s="679"/>
      <c r="CY12" s="680"/>
      <c r="CZ12" s="715">
        <v>0.9</v>
      </c>
      <c r="DA12" s="715"/>
      <c r="DB12" s="715"/>
      <c r="DC12" s="715"/>
      <c r="DD12" s="684">
        <v>15090</v>
      </c>
      <c r="DE12" s="679"/>
      <c r="DF12" s="679"/>
      <c r="DG12" s="679"/>
      <c r="DH12" s="679"/>
      <c r="DI12" s="679"/>
      <c r="DJ12" s="679"/>
      <c r="DK12" s="679"/>
      <c r="DL12" s="679"/>
      <c r="DM12" s="679"/>
      <c r="DN12" s="679"/>
      <c r="DO12" s="679"/>
      <c r="DP12" s="680"/>
      <c r="DQ12" s="684">
        <v>198376</v>
      </c>
      <c r="DR12" s="679"/>
      <c r="DS12" s="679"/>
      <c r="DT12" s="679"/>
      <c r="DU12" s="679"/>
      <c r="DV12" s="679"/>
      <c r="DW12" s="679"/>
      <c r="DX12" s="679"/>
      <c r="DY12" s="679"/>
      <c r="DZ12" s="679"/>
      <c r="EA12" s="679"/>
      <c r="EB12" s="679"/>
      <c r="EC12" s="722"/>
    </row>
    <row r="13" spans="2:143" ht="11.25" customHeight="1">
      <c r="B13" s="675" t="s">
        <v>255</v>
      </c>
      <c r="C13" s="676"/>
      <c r="D13" s="676"/>
      <c r="E13" s="676"/>
      <c r="F13" s="676"/>
      <c r="G13" s="676"/>
      <c r="H13" s="676"/>
      <c r="I13" s="676"/>
      <c r="J13" s="676"/>
      <c r="K13" s="676"/>
      <c r="L13" s="676"/>
      <c r="M13" s="676"/>
      <c r="N13" s="676"/>
      <c r="O13" s="676"/>
      <c r="P13" s="676"/>
      <c r="Q13" s="677"/>
      <c r="R13" s="678" t="s">
        <v>139</v>
      </c>
      <c r="S13" s="679"/>
      <c r="T13" s="679"/>
      <c r="U13" s="679"/>
      <c r="V13" s="679"/>
      <c r="W13" s="679"/>
      <c r="X13" s="679"/>
      <c r="Y13" s="680"/>
      <c r="Z13" s="715" t="s">
        <v>234</v>
      </c>
      <c r="AA13" s="715"/>
      <c r="AB13" s="715"/>
      <c r="AC13" s="715"/>
      <c r="AD13" s="716" t="s">
        <v>234</v>
      </c>
      <c r="AE13" s="716"/>
      <c r="AF13" s="716"/>
      <c r="AG13" s="716"/>
      <c r="AH13" s="716"/>
      <c r="AI13" s="716"/>
      <c r="AJ13" s="716"/>
      <c r="AK13" s="716"/>
      <c r="AL13" s="681" t="s">
        <v>139</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2041564</v>
      </c>
      <c r="BH13" s="679"/>
      <c r="BI13" s="679"/>
      <c r="BJ13" s="679"/>
      <c r="BK13" s="679"/>
      <c r="BL13" s="679"/>
      <c r="BM13" s="679"/>
      <c r="BN13" s="680"/>
      <c r="BO13" s="715">
        <v>54.6</v>
      </c>
      <c r="BP13" s="715"/>
      <c r="BQ13" s="715"/>
      <c r="BR13" s="715"/>
      <c r="BS13" s="684" t="s">
        <v>257</v>
      </c>
      <c r="BT13" s="679"/>
      <c r="BU13" s="679"/>
      <c r="BV13" s="679"/>
      <c r="BW13" s="679"/>
      <c r="BX13" s="679"/>
      <c r="BY13" s="679"/>
      <c r="BZ13" s="679"/>
      <c r="CA13" s="679"/>
      <c r="CB13" s="722"/>
      <c r="CD13" s="711" t="s">
        <v>258</v>
      </c>
      <c r="CE13" s="712"/>
      <c r="CF13" s="712"/>
      <c r="CG13" s="712"/>
      <c r="CH13" s="712"/>
      <c r="CI13" s="712"/>
      <c r="CJ13" s="712"/>
      <c r="CK13" s="712"/>
      <c r="CL13" s="712"/>
      <c r="CM13" s="712"/>
      <c r="CN13" s="712"/>
      <c r="CO13" s="712"/>
      <c r="CP13" s="712"/>
      <c r="CQ13" s="713"/>
      <c r="CR13" s="678">
        <v>1498263</v>
      </c>
      <c r="CS13" s="679"/>
      <c r="CT13" s="679"/>
      <c r="CU13" s="679"/>
      <c r="CV13" s="679"/>
      <c r="CW13" s="679"/>
      <c r="CX13" s="679"/>
      <c r="CY13" s="680"/>
      <c r="CZ13" s="715">
        <v>6.6</v>
      </c>
      <c r="DA13" s="715"/>
      <c r="DB13" s="715"/>
      <c r="DC13" s="715"/>
      <c r="DD13" s="684">
        <v>865960</v>
      </c>
      <c r="DE13" s="679"/>
      <c r="DF13" s="679"/>
      <c r="DG13" s="679"/>
      <c r="DH13" s="679"/>
      <c r="DI13" s="679"/>
      <c r="DJ13" s="679"/>
      <c r="DK13" s="679"/>
      <c r="DL13" s="679"/>
      <c r="DM13" s="679"/>
      <c r="DN13" s="679"/>
      <c r="DO13" s="679"/>
      <c r="DP13" s="680"/>
      <c r="DQ13" s="684">
        <v>813818</v>
      </c>
      <c r="DR13" s="679"/>
      <c r="DS13" s="679"/>
      <c r="DT13" s="679"/>
      <c r="DU13" s="679"/>
      <c r="DV13" s="679"/>
      <c r="DW13" s="679"/>
      <c r="DX13" s="679"/>
      <c r="DY13" s="679"/>
      <c r="DZ13" s="679"/>
      <c r="EA13" s="679"/>
      <c r="EB13" s="679"/>
      <c r="EC13" s="722"/>
    </row>
    <row r="14" spans="2:143" ht="11.25" customHeight="1">
      <c r="B14" s="675" t="s">
        <v>259</v>
      </c>
      <c r="C14" s="676"/>
      <c r="D14" s="676"/>
      <c r="E14" s="676"/>
      <c r="F14" s="676"/>
      <c r="G14" s="676"/>
      <c r="H14" s="676"/>
      <c r="I14" s="676"/>
      <c r="J14" s="676"/>
      <c r="K14" s="676"/>
      <c r="L14" s="676"/>
      <c r="M14" s="676"/>
      <c r="N14" s="676"/>
      <c r="O14" s="676"/>
      <c r="P14" s="676"/>
      <c r="Q14" s="677"/>
      <c r="R14" s="678">
        <v>28520</v>
      </c>
      <c r="S14" s="679"/>
      <c r="T14" s="679"/>
      <c r="U14" s="679"/>
      <c r="V14" s="679"/>
      <c r="W14" s="679"/>
      <c r="X14" s="679"/>
      <c r="Y14" s="680"/>
      <c r="Z14" s="715">
        <v>0.1</v>
      </c>
      <c r="AA14" s="715"/>
      <c r="AB14" s="715"/>
      <c r="AC14" s="715"/>
      <c r="AD14" s="716">
        <v>28520</v>
      </c>
      <c r="AE14" s="716"/>
      <c r="AF14" s="716"/>
      <c r="AG14" s="716"/>
      <c r="AH14" s="716"/>
      <c r="AI14" s="716"/>
      <c r="AJ14" s="716"/>
      <c r="AK14" s="716"/>
      <c r="AL14" s="681">
        <v>0.2</v>
      </c>
      <c r="AM14" s="682"/>
      <c r="AN14" s="682"/>
      <c r="AO14" s="717"/>
      <c r="AP14" s="675" t="s">
        <v>260</v>
      </c>
      <c r="AQ14" s="676"/>
      <c r="AR14" s="676"/>
      <c r="AS14" s="676"/>
      <c r="AT14" s="676"/>
      <c r="AU14" s="676"/>
      <c r="AV14" s="676"/>
      <c r="AW14" s="676"/>
      <c r="AX14" s="676"/>
      <c r="AY14" s="676"/>
      <c r="AZ14" s="676"/>
      <c r="BA14" s="676"/>
      <c r="BB14" s="676"/>
      <c r="BC14" s="676"/>
      <c r="BD14" s="676"/>
      <c r="BE14" s="676"/>
      <c r="BF14" s="677"/>
      <c r="BG14" s="678">
        <v>155475</v>
      </c>
      <c r="BH14" s="679"/>
      <c r="BI14" s="679"/>
      <c r="BJ14" s="679"/>
      <c r="BK14" s="679"/>
      <c r="BL14" s="679"/>
      <c r="BM14" s="679"/>
      <c r="BN14" s="680"/>
      <c r="BO14" s="715">
        <v>4.2</v>
      </c>
      <c r="BP14" s="715"/>
      <c r="BQ14" s="715"/>
      <c r="BR14" s="715"/>
      <c r="BS14" s="684" t="s">
        <v>139</v>
      </c>
      <c r="BT14" s="679"/>
      <c r="BU14" s="679"/>
      <c r="BV14" s="679"/>
      <c r="BW14" s="679"/>
      <c r="BX14" s="679"/>
      <c r="BY14" s="679"/>
      <c r="BZ14" s="679"/>
      <c r="CA14" s="679"/>
      <c r="CB14" s="722"/>
      <c r="CD14" s="711" t="s">
        <v>261</v>
      </c>
      <c r="CE14" s="712"/>
      <c r="CF14" s="712"/>
      <c r="CG14" s="712"/>
      <c r="CH14" s="712"/>
      <c r="CI14" s="712"/>
      <c r="CJ14" s="712"/>
      <c r="CK14" s="712"/>
      <c r="CL14" s="712"/>
      <c r="CM14" s="712"/>
      <c r="CN14" s="712"/>
      <c r="CO14" s="712"/>
      <c r="CP14" s="712"/>
      <c r="CQ14" s="713"/>
      <c r="CR14" s="678">
        <v>930386</v>
      </c>
      <c r="CS14" s="679"/>
      <c r="CT14" s="679"/>
      <c r="CU14" s="679"/>
      <c r="CV14" s="679"/>
      <c r="CW14" s="679"/>
      <c r="CX14" s="679"/>
      <c r="CY14" s="680"/>
      <c r="CZ14" s="715">
        <v>4.0999999999999996</v>
      </c>
      <c r="DA14" s="715"/>
      <c r="DB14" s="715"/>
      <c r="DC14" s="715"/>
      <c r="DD14" s="684">
        <v>62741</v>
      </c>
      <c r="DE14" s="679"/>
      <c r="DF14" s="679"/>
      <c r="DG14" s="679"/>
      <c r="DH14" s="679"/>
      <c r="DI14" s="679"/>
      <c r="DJ14" s="679"/>
      <c r="DK14" s="679"/>
      <c r="DL14" s="679"/>
      <c r="DM14" s="679"/>
      <c r="DN14" s="679"/>
      <c r="DO14" s="679"/>
      <c r="DP14" s="680"/>
      <c r="DQ14" s="684">
        <v>903474</v>
      </c>
      <c r="DR14" s="679"/>
      <c r="DS14" s="679"/>
      <c r="DT14" s="679"/>
      <c r="DU14" s="679"/>
      <c r="DV14" s="679"/>
      <c r="DW14" s="679"/>
      <c r="DX14" s="679"/>
      <c r="DY14" s="679"/>
      <c r="DZ14" s="679"/>
      <c r="EA14" s="679"/>
      <c r="EB14" s="679"/>
      <c r="EC14" s="722"/>
    </row>
    <row r="15" spans="2:143" ht="11.25" customHeight="1">
      <c r="B15" s="675" t="s">
        <v>262</v>
      </c>
      <c r="C15" s="676"/>
      <c r="D15" s="676"/>
      <c r="E15" s="676"/>
      <c r="F15" s="676"/>
      <c r="G15" s="676"/>
      <c r="H15" s="676"/>
      <c r="I15" s="676"/>
      <c r="J15" s="676"/>
      <c r="K15" s="676"/>
      <c r="L15" s="676"/>
      <c r="M15" s="676"/>
      <c r="N15" s="676"/>
      <c r="O15" s="676"/>
      <c r="P15" s="676"/>
      <c r="Q15" s="677"/>
      <c r="R15" s="678" t="s">
        <v>139</v>
      </c>
      <c r="S15" s="679"/>
      <c r="T15" s="679"/>
      <c r="U15" s="679"/>
      <c r="V15" s="679"/>
      <c r="W15" s="679"/>
      <c r="X15" s="679"/>
      <c r="Y15" s="680"/>
      <c r="Z15" s="715" t="s">
        <v>139</v>
      </c>
      <c r="AA15" s="715"/>
      <c r="AB15" s="715"/>
      <c r="AC15" s="715"/>
      <c r="AD15" s="716" t="s">
        <v>244</v>
      </c>
      <c r="AE15" s="716"/>
      <c r="AF15" s="716"/>
      <c r="AG15" s="716"/>
      <c r="AH15" s="716"/>
      <c r="AI15" s="716"/>
      <c r="AJ15" s="716"/>
      <c r="AK15" s="716"/>
      <c r="AL15" s="681" t="s">
        <v>139</v>
      </c>
      <c r="AM15" s="682"/>
      <c r="AN15" s="682"/>
      <c r="AO15" s="717"/>
      <c r="AP15" s="675" t="s">
        <v>263</v>
      </c>
      <c r="AQ15" s="676"/>
      <c r="AR15" s="676"/>
      <c r="AS15" s="676"/>
      <c r="AT15" s="676"/>
      <c r="AU15" s="676"/>
      <c r="AV15" s="676"/>
      <c r="AW15" s="676"/>
      <c r="AX15" s="676"/>
      <c r="AY15" s="676"/>
      <c r="AZ15" s="676"/>
      <c r="BA15" s="676"/>
      <c r="BB15" s="676"/>
      <c r="BC15" s="676"/>
      <c r="BD15" s="676"/>
      <c r="BE15" s="676"/>
      <c r="BF15" s="677"/>
      <c r="BG15" s="678">
        <v>218698</v>
      </c>
      <c r="BH15" s="679"/>
      <c r="BI15" s="679"/>
      <c r="BJ15" s="679"/>
      <c r="BK15" s="679"/>
      <c r="BL15" s="679"/>
      <c r="BM15" s="679"/>
      <c r="BN15" s="680"/>
      <c r="BO15" s="715">
        <v>5.8</v>
      </c>
      <c r="BP15" s="715"/>
      <c r="BQ15" s="715"/>
      <c r="BR15" s="715"/>
      <c r="BS15" s="684" t="s">
        <v>139</v>
      </c>
      <c r="BT15" s="679"/>
      <c r="BU15" s="679"/>
      <c r="BV15" s="679"/>
      <c r="BW15" s="679"/>
      <c r="BX15" s="679"/>
      <c r="BY15" s="679"/>
      <c r="BZ15" s="679"/>
      <c r="CA15" s="679"/>
      <c r="CB15" s="722"/>
      <c r="CD15" s="711" t="s">
        <v>264</v>
      </c>
      <c r="CE15" s="712"/>
      <c r="CF15" s="712"/>
      <c r="CG15" s="712"/>
      <c r="CH15" s="712"/>
      <c r="CI15" s="712"/>
      <c r="CJ15" s="712"/>
      <c r="CK15" s="712"/>
      <c r="CL15" s="712"/>
      <c r="CM15" s="712"/>
      <c r="CN15" s="712"/>
      <c r="CO15" s="712"/>
      <c r="CP15" s="712"/>
      <c r="CQ15" s="713"/>
      <c r="CR15" s="678">
        <v>2424061</v>
      </c>
      <c r="CS15" s="679"/>
      <c r="CT15" s="679"/>
      <c r="CU15" s="679"/>
      <c r="CV15" s="679"/>
      <c r="CW15" s="679"/>
      <c r="CX15" s="679"/>
      <c r="CY15" s="680"/>
      <c r="CZ15" s="715">
        <v>10.6</v>
      </c>
      <c r="DA15" s="715"/>
      <c r="DB15" s="715"/>
      <c r="DC15" s="715"/>
      <c r="DD15" s="684">
        <v>766303</v>
      </c>
      <c r="DE15" s="679"/>
      <c r="DF15" s="679"/>
      <c r="DG15" s="679"/>
      <c r="DH15" s="679"/>
      <c r="DI15" s="679"/>
      <c r="DJ15" s="679"/>
      <c r="DK15" s="679"/>
      <c r="DL15" s="679"/>
      <c r="DM15" s="679"/>
      <c r="DN15" s="679"/>
      <c r="DO15" s="679"/>
      <c r="DP15" s="680"/>
      <c r="DQ15" s="684">
        <v>1640453</v>
      </c>
      <c r="DR15" s="679"/>
      <c r="DS15" s="679"/>
      <c r="DT15" s="679"/>
      <c r="DU15" s="679"/>
      <c r="DV15" s="679"/>
      <c r="DW15" s="679"/>
      <c r="DX15" s="679"/>
      <c r="DY15" s="679"/>
      <c r="DZ15" s="679"/>
      <c r="EA15" s="679"/>
      <c r="EB15" s="679"/>
      <c r="EC15" s="722"/>
    </row>
    <row r="16" spans="2:143" ht="11.25" customHeight="1">
      <c r="B16" s="675" t="s">
        <v>265</v>
      </c>
      <c r="C16" s="676"/>
      <c r="D16" s="676"/>
      <c r="E16" s="676"/>
      <c r="F16" s="676"/>
      <c r="G16" s="676"/>
      <c r="H16" s="676"/>
      <c r="I16" s="676"/>
      <c r="J16" s="676"/>
      <c r="K16" s="676"/>
      <c r="L16" s="676"/>
      <c r="M16" s="676"/>
      <c r="N16" s="676"/>
      <c r="O16" s="676"/>
      <c r="P16" s="676"/>
      <c r="Q16" s="677"/>
      <c r="R16" s="678">
        <v>8002</v>
      </c>
      <c r="S16" s="679"/>
      <c r="T16" s="679"/>
      <c r="U16" s="679"/>
      <c r="V16" s="679"/>
      <c r="W16" s="679"/>
      <c r="X16" s="679"/>
      <c r="Y16" s="680"/>
      <c r="Z16" s="715">
        <v>0</v>
      </c>
      <c r="AA16" s="715"/>
      <c r="AB16" s="715"/>
      <c r="AC16" s="715"/>
      <c r="AD16" s="716">
        <v>8002</v>
      </c>
      <c r="AE16" s="716"/>
      <c r="AF16" s="716"/>
      <c r="AG16" s="716"/>
      <c r="AH16" s="716"/>
      <c r="AI16" s="716"/>
      <c r="AJ16" s="716"/>
      <c r="AK16" s="716"/>
      <c r="AL16" s="681">
        <v>0.1</v>
      </c>
      <c r="AM16" s="682"/>
      <c r="AN16" s="682"/>
      <c r="AO16" s="717"/>
      <c r="AP16" s="675" t="s">
        <v>266</v>
      </c>
      <c r="AQ16" s="676"/>
      <c r="AR16" s="676"/>
      <c r="AS16" s="676"/>
      <c r="AT16" s="676"/>
      <c r="AU16" s="676"/>
      <c r="AV16" s="676"/>
      <c r="AW16" s="676"/>
      <c r="AX16" s="676"/>
      <c r="AY16" s="676"/>
      <c r="AZ16" s="676"/>
      <c r="BA16" s="676"/>
      <c r="BB16" s="676"/>
      <c r="BC16" s="676"/>
      <c r="BD16" s="676"/>
      <c r="BE16" s="676"/>
      <c r="BF16" s="677"/>
      <c r="BG16" s="678">
        <v>7398</v>
      </c>
      <c r="BH16" s="679"/>
      <c r="BI16" s="679"/>
      <c r="BJ16" s="679"/>
      <c r="BK16" s="679"/>
      <c r="BL16" s="679"/>
      <c r="BM16" s="679"/>
      <c r="BN16" s="680"/>
      <c r="BO16" s="715">
        <v>0.2</v>
      </c>
      <c r="BP16" s="715"/>
      <c r="BQ16" s="715"/>
      <c r="BR16" s="715"/>
      <c r="BS16" s="684" t="s">
        <v>139</v>
      </c>
      <c r="BT16" s="679"/>
      <c r="BU16" s="679"/>
      <c r="BV16" s="679"/>
      <c r="BW16" s="679"/>
      <c r="BX16" s="679"/>
      <c r="BY16" s="679"/>
      <c r="BZ16" s="679"/>
      <c r="CA16" s="679"/>
      <c r="CB16" s="722"/>
      <c r="CD16" s="711" t="s">
        <v>267</v>
      </c>
      <c r="CE16" s="712"/>
      <c r="CF16" s="712"/>
      <c r="CG16" s="712"/>
      <c r="CH16" s="712"/>
      <c r="CI16" s="712"/>
      <c r="CJ16" s="712"/>
      <c r="CK16" s="712"/>
      <c r="CL16" s="712"/>
      <c r="CM16" s="712"/>
      <c r="CN16" s="712"/>
      <c r="CO16" s="712"/>
      <c r="CP16" s="712"/>
      <c r="CQ16" s="713"/>
      <c r="CR16" s="678">
        <v>150339</v>
      </c>
      <c r="CS16" s="679"/>
      <c r="CT16" s="679"/>
      <c r="CU16" s="679"/>
      <c r="CV16" s="679"/>
      <c r="CW16" s="679"/>
      <c r="CX16" s="679"/>
      <c r="CY16" s="680"/>
      <c r="CZ16" s="715">
        <v>0.7</v>
      </c>
      <c r="DA16" s="715"/>
      <c r="DB16" s="715"/>
      <c r="DC16" s="715"/>
      <c r="DD16" s="684" t="s">
        <v>139</v>
      </c>
      <c r="DE16" s="679"/>
      <c r="DF16" s="679"/>
      <c r="DG16" s="679"/>
      <c r="DH16" s="679"/>
      <c r="DI16" s="679"/>
      <c r="DJ16" s="679"/>
      <c r="DK16" s="679"/>
      <c r="DL16" s="679"/>
      <c r="DM16" s="679"/>
      <c r="DN16" s="679"/>
      <c r="DO16" s="679"/>
      <c r="DP16" s="680"/>
      <c r="DQ16" s="684">
        <v>34091</v>
      </c>
      <c r="DR16" s="679"/>
      <c r="DS16" s="679"/>
      <c r="DT16" s="679"/>
      <c r="DU16" s="679"/>
      <c r="DV16" s="679"/>
      <c r="DW16" s="679"/>
      <c r="DX16" s="679"/>
      <c r="DY16" s="679"/>
      <c r="DZ16" s="679"/>
      <c r="EA16" s="679"/>
      <c r="EB16" s="679"/>
      <c r="EC16" s="722"/>
    </row>
    <row r="17" spans="2:133" ht="11.25" customHeight="1">
      <c r="B17" s="675" t="s">
        <v>268</v>
      </c>
      <c r="C17" s="676"/>
      <c r="D17" s="676"/>
      <c r="E17" s="676"/>
      <c r="F17" s="676"/>
      <c r="G17" s="676"/>
      <c r="H17" s="676"/>
      <c r="I17" s="676"/>
      <c r="J17" s="676"/>
      <c r="K17" s="676"/>
      <c r="L17" s="676"/>
      <c r="M17" s="676"/>
      <c r="N17" s="676"/>
      <c r="O17" s="676"/>
      <c r="P17" s="676"/>
      <c r="Q17" s="677"/>
      <c r="R17" s="678">
        <v>43883</v>
      </c>
      <c r="S17" s="679"/>
      <c r="T17" s="679"/>
      <c r="U17" s="679"/>
      <c r="V17" s="679"/>
      <c r="W17" s="679"/>
      <c r="X17" s="679"/>
      <c r="Y17" s="680"/>
      <c r="Z17" s="715">
        <v>0.2</v>
      </c>
      <c r="AA17" s="715"/>
      <c r="AB17" s="715"/>
      <c r="AC17" s="715"/>
      <c r="AD17" s="716">
        <v>43883</v>
      </c>
      <c r="AE17" s="716"/>
      <c r="AF17" s="716"/>
      <c r="AG17" s="716"/>
      <c r="AH17" s="716"/>
      <c r="AI17" s="716"/>
      <c r="AJ17" s="716"/>
      <c r="AK17" s="716"/>
      <c r="AL17" s="681">
        <v>0.4</v>
      </c>
      <c r="AM17" s="682"/>
      <c r="AN17" s="682"/>
      <c r="AO17" s="717"/>
      <c r="AP17" s="675" t="s">
        <v>269</v>
      </c>
      <c r="AQ17" s="676"/>
      <c r="AR17" s="676"/>
      <c r="AS17" s="676"/>
      <c r="AT17" s="676"/>
      <c r="AU17" s="676"/>
      <c r="AV17" s="676"/>
      <c r="AW17" s="676"/>
      <c r="AX17" s="676"/>
      <c r="AY17" s="676"/>
      <c r="AZ17" s="676"/>
      <c r="BA17" s="676"/>
      <c r="BB17" s="676"/>
      <c r="BC17" s="676"/>
      <c r="BD17" s="676"/>
      <c r="BE17" s="676"/>
      <c r="BF17" s="677"/>
      <c r="BG17" s="678" t="s">
        <v>139</v>
      </c>
      <c r="BH17" s="679"/>
      <c r="BI17" s="679"/>
      <c r="BJ17" s="679"/>
      <c r="BK17" s="679"/>
      <c r="BL17" s="679"/>
      <c r="BM17" s="679"/>
      <c r="BN17" s="680"/>
      <c r="BO17" s="715" t="s">
        <v>234</v>
      </c>
      <c r="BP17" s="715"/>
      <c r="BQ17" s="715"/>
      <c r="BR17" s="715"/>
      <c r="BS17" s="684" t="s">
        <v>234</v>
      </c>
      <c r="BT17" s="679"/>
      <c r="BU17" s="679"/>
      <c r="BV17" s="679"/>
      <c r="BW17" s="679"/>
      <c r="BX17" s="679"/>
      <c r="BY17" s="679"/>
      <c r="BZ17" s="679"/>
      <c r="CA17" s="679"/>
      <c r="CB17" s="722"/>
      <c r="CD17" s="711" t="s">
        <v>270</v>
      </c>
      <c r="CE17" s="712"/>
      <c r="CF17" s="712"/>
      <c r="CG17" s="712"/>
      <c r="CH17" s="712"/>
      <c r="CI17" s="712"/>
      <c r="CJ17" s="712"/>
      <c r="CK17" s="712"/>
      <c r="CL17" s="712"/>
      <c r="CM17" s="712"/>
      <c r="CN17" s="712"/>
      <c r="CO17" s="712"/>
      <c r="CP17" s="712"/>
      <c r="CQ17" s="713"/>
      <c r="CR17" s="678">
        <v>2210256</v>
      </c>
      <c r="CS17" s="679"/>
      <c r="CT17" s="679"/>
      <c r="CU17" s="679"/>
      <c r="CV17" s="679"/>
      <c r="CW17" s="679"/>
      <c r="CX17" s="679"/>
      <c r="CY17" s="680"/>
      <c r="CZ17" s="715">
        <v>9.6999999999999993</v>
      </c>
      <c r="DA17" s="715"/>
      <c r="DB17" s="715"/>
      <c r="DC17" s="715"/>
      <c r="DD17" s="684" t="s">
        <v>234</v>
      </c>
      <c r="DE17" s="679"/>
      <c r="DF17" s="679"/>
      <c r="DG17" s="679"/>
      <c r="DH17" s="679"/>
      <c r="DI17" s="679"/>
      <c r="DJ17" s="679"/>
      <c r="DK17" s="679"/>
      <c r="DL17" s="679"/>
      <c r="DM17" s="679"/>
      <c r="DN17" s="679"/>
      <c r="DO17" s="679"/>
      <c r="DP17" s="680"/>
      <c r="DQ17" s="684">
        <v>2159009</v>
      </c>
      <c r="DR17" s="679"/>
      <c r="DS17" s="679"/>
      <c r="DT17" s="679"/>
      <c r="DU17" s="679"/>
      <c r="DV17" s="679"/>
      <c r="DW17" s="679"/>
      <c r="DX17" s="679"/>
      <c r="DY17" s="679"/>
      <c r="DZ17" s="679"/>
      <c r="EA17" s="679"/>
      <c r="EB17" s="679"/>
      <c r="EC17" s="722"/>
    </row>
    <row r="18" spans="2:133" ht="11.25" customHeight="1">
      <c r="B18" s="675" t="s">
        <v>271</v>
      </c>
      <c r="C18" s="676"/>
      <c r="D18" s="676"/>
      <c r="E18" s="676"/>
      <c r="F18" s="676"/>
      <c r="G18" s="676"/>
      <c r="H18" s="676"/>
      <c r="I18" s="676"/>
      <c r="J18" s="676"/>
      <c r="K18" s="676"/>
      <c r="L18" s="676"/>
      <c r="M18" s="676"/>
      <c r="N18" s="676"/>
      <c r="O18" s="676"/>
      <c r="P18" s="676"/>
      <c r="Q18" s="677"/>
      <c r="R18" s="678">
        <v>16872</v>
      </c>
      <c r="S18" s="679"/>
      <c r="T18" s="679"/>
      <c r="U18" s="679"/>
      <c r="V18" s="679"/>
      <c r="W18" s="679"/>
      <c r="X18" s="679"/>
      <c r="Y18" s="680"/>
      <c r="Z18" s="715">
        <v>0.1</v>
      </c>
      <c r="AA18" s="715"/>
      <c r="AB18" s="715"/>
      <c r="AC18" s="715"/>
      <c r="AD18" s="716">
        <v>16872</v>
      </c>
      <c r="AE18" s="716"/>
      <c r="AF18" s="716"/>
      <c r="AG18" s="716"/>
      <c r="AH18" s="716"/>
      <c r="AI18" s="716"/>
      <c r="AJ18" s="716"/>
      <c r="AK18" s="716"/>
      <c r="AL18" s="681">
        <v>0.1</v>
      </c>
      <c r="AM18" s="682"/>
      <c r="AN18" s="682"/>
      <c r="AO18" s="717"/>
      <c r="AP18" s="675" t="s">
        <v>272</v>
      </c>
      <c r="AQ18" s="676"/>
      <c r="AR18" s="676"/>
      <c r="AS18" s="676"/>
      <c r="AT18" s="676"/>
      <c r="AU18" s="676"/>
      <c r="AV18" s="676"/>
      <c r="AW18" s="676"/>
      <c r="AX18" s="676"/>
      <c r="AY18" s="676"/>
      <c r="AZ18" s="676"/>
      <c r="BA18" s="676"/>
      <c r="BB18" s="676"/>
      <c r="BC18" s="676"/>
      <c r="BD18" s="676"/>
      <c r="BE18" s="676"/>
      <c r="BF18" s="677"/>
      <c r="BG18" s="678" t="s">
        <v>244</v>
      </c>
      <c r="BH18" s="679"/>
      <c r="BI18" s="679"/>
      <c r="BJ18" s="679"/>
      <c r="BK18" s="679"/>
      <c r="BL18" s="679"/>
      <c r="BM18" s="679"/>
      <c r="BN18" s="680"/>
      <c r="BO18" s="715" t="s">
        <v>139</v>
      </c>
      <c r="BP18" s="715"/>
      <c r="BQ18" s="715"/>
      <c r="BR18" s="715"/>
      <c r="BS18" s="684" t="s">
        <v>234</v>
      </c>
      <c r="BT18" s="679"/>
      <c r="BU18" s="679"/>
      <c r="BV18" s="679"/>
      <c r="BW18" s="679"/>
      <c r="BX18" s="679"/>
      <c r="BY18" s="679"/>
      <c r="BZ18" s="679"/>
      <c r="CA18" s="679"/>
      <c r="CB18" s="722"/>
      <c r="CD18" s="711" t="s">
        <v>273</v>
      </c>
      <c r="CE18" s="712"/>
      <c r="CF18" s="712"/>
      <c r="CG18" s="712"/>
      <c r="CH18" s="712"/>
      <c r="CI18" s="712"/>
      <c r="CJ18" s="712"/>
      <c r="CK18" s="712"/>
      <c r="CL18" s="712"/>
      <c r="CM18" s="712"/>
      <c r="CN18" s="712"/>
      <c r="CO18" s="712"/>
      <c r="CP18" s="712"/>
      <c r="CQ18" s="713"/>
      <c r="CR18" s="678" t="s">
        <v>234</v>
      </c>
      <c r="CS18" s="679"/>
      <c r="CT18" s="679"/>
      <c r="CU18" s="679"/>
      <c r="CV18" s="679"/>
      <c r="CW18" s="679"/>
      <c r="CX18" s="679"/>
      <c r="CY18" s="680"/>
      <c r="CZ18" s="715" t="s">
        <v>234</v>
      </c>
      <c r="DA18" s="715"/>
      <c r="DB18" s="715"/>
      <c r="DC18" s="715"/>
      <c r="DD18" s="684" t="s">
        <v>139</v>
      </c>
      <c r="DE18" s="679"/>
      <c r="DF18" s="679"/>
      <c r="DG18" s="679"/>
      <c r="DH18" s="679"/>
      <c r="DI18" s="679"/>
      <c r="DJ18" s="679"/>
      <c r="DK18" s="679"/>
      <c r="DL18" s="679"/>
      <c r="DM18" s="679"/>
      <c r="DN18" s="679"/>
      <c r="DO18" s="679"/>
      <c r="DP18" s="680"/>
      <c r="DQ18" s="684" t="s">
        <v>139</v>
      </c>
      <c r="DR18" s="679"/>
      <c r="DS18" s="679"/>
      <c r="DT18" s="679"/>
      <c r="DU18" s="679"/>
      <c r="DV18" s="679"/>
      <c r="DW18" s="679"/>
      <c r="DX18" s="679"/>
      <c r="DY18" s="679"/>
      <c r="DZ18" s="679"/>
      <c r="EA18" s="679"/>
      <c r="EB18" s="679"/>
      <c r="EC18" s="722"/>
    </row>
    <row r="19" spans="2:133" ht="11.25" customHeight="1">
      <c r="B19" s="675" t="s">
        <v>274</v>
      </c>
      <c r="C19" s="676"/>
      <c r="D19" s="676"/>
      <c r="E19" s="676"/>
      <c r="F19" s="676"/>
      <c r="G19" s="676"/>
      <c r="H19" s="676"/>
      <c r="I19" s="676"/>
      <c r="J19" s="676"/>
      <c r="K19" s="676"/>
      <c r="L19" s="676"/>
      <c r="M19" s="676"/>
      <c r="N19" s="676"/>
      <c r="O19" s="676"/>
      <c r="P19" s="676"/>
      <c r="Q19" s="677"/>
      <c r="R19" s="678">
        <v>3649</v>
      </c>
      <c r="S19" s="679"/>
      <c r="T19" s="679"/>
      <c r="U19" s="679"/>
      <c r="V19" s="679"/>
      <c r="W19" s="679"/>
      <c r="X19" s="679"/>
      <c r="Y19" s="680"/>
      <c r="Z19" s="715">
        <v>0</v>
      </c>
      <c r="AA19" s="715"/>
      <c r="AB19" s="715"/>
      <c r="AC19" s="715"/>
      <c r="AD19" s="716">
        <v>3649</v>
      </c>
      <c r="AE19" s="716"/>
      <c r="AF19" s="716"/>
      <c r="AG19" s="716"/>
      <c r="AH19" s="716"/>
      <c r="AI19" s="716"/>
      <c r="AJ19" s="716"/>
      <c r="AK19" s="716"/>
      <c r="AL19" s="681">
        <v>0</v>
      </c>
      <c r="AM19" s="682"/>
      <c r="AN19" s="682"/>
      <c r="AO19" s="717"/>
      <c r="AP19" s="675" t="s">
        <v>275</v>
      </c>
      <c r="AQ19" s="676"/>
      <c r="AR19" s="676"/>
      <c r="AS19" s="676"/>
      <c r="AT19" s="676"/>
      <c r="AU19" s="676"/>
      <c r="AV19" s="676"/>
      <c r="AW19" s="676"/>
      <c r="AX19" s="676"/>
      <c r="AY19" s="676"/>
      <c r="AZ19" s="676"/>
      <c r="BA19" s="676"/>
      <c r="BB19" s="676"/>
      <c r="BC19" s="676"/>
      <c r="BD19" s="676"/>
      <c r="BE19" s="676"/>
      <c r="BF19" s="677"/>
      <c r="BG19" s="678" t="s">
        <v>234</v>
      </c>
      <c r="BH19" s="679"/>
      <c r="BI19" s="679"/>
      <c r="BJ19" s="679"/>
      <c r="BK19" s="679"/>
      <c r="BL19" s="679"/>
      <c r="BM19" s="679"/>
      <c r="BN19" s="680"/>
      <c r="BO19" s="715" t="s">
        <v>139</v>
      </c>
      <c r="BP19" s="715"/>
      <c r="BQ19" s="715"/>
      <c r="BR19" s="715"/>
      <c r="BS19" s="684" t="s">
        <v>234</v>
      </c>
      <c r="BT19" s="679"/>
      <c r="BU19" s="679"/>
      <c r="BV19" s="679"/>
      <c r="BW19" s="679"/>
      <c r="BX19" s="679"/>
      <c r="BY19" s="679"/>
      <c r="BZ19" s="679"/>
      <c r="CA19" s="679"/>
      <c r="CB19" s="722"/>
      <c r="CD19" s="711" t="s">
        <v>276</v>
      </c>
      <c r="CE19" s="712"/>
      <c r="CF19" s="712"/>
      <c r="CG19" s="712"/>
      <c r="CH19" s="712"/>
      <c r="CI19" s="712"/>
      <c r="CJ19" s="712"/>
      <c r="CK19" s="712"/>
      <c r="CL19" s="712"/>
      <c r="CM19" s="712"/>
      <c r="CN19" s="712"/>
      <c r="CO19" s="712"/>
      <c r="CP19" s="712"/>
      <c r="CQ19" s="713"/>
      <c r="CR19" s="678" t="s">
        <v>234</v>
      </c>
      <c r="CS19" s="679"/>
      <c r="CT19" s="679"/>
      <c r="CU19" s="679"/>
      <c r="CV19" s="679"/>
      <c r="CW19" s="679"/>
      <c r="CX19" s="679"/>
      <c r="CY19" s="680"/>
      <c r="CZ19" s="715" t="s">
        <v>234</v>
      </c>
      <c r="DA19" s="715"/>
      <c r="DB19" s="715"/>
      <c r="DC19" s="715"/>
      <c r="DD19" s="684" t="s">
        <v>234</v>
      </c>
      <c r="DE19" s="679"/>
      <c r="DF19" s="679"/>
      <c r="DG19" s="679"/>
      <c r="DH19" s="679"/>
      <c r="DI19" s="679"/>
      <c r="DJ19" s="679"/>
      <c r="DK19" s="679"/>
      <c r="DL19" s="679"/>
      <c r="DM19" s="679"/>
      <c r="DN19" s="679"/>
      <c r="DO19" s="679"/>
      <c r="DP19" s="680"/>
      <c r="DQ19" s="684" t="s">
        <v>139</v>
      </c>
      <c r="DR19" s="679"/>
      <c r="DS19" s="679"/>
      <c r="DT19" s="679"/>
      <c r="DU19" s="679"/>
      <c r="DV19" s="679"/>
      <c r="DW19" s="679"/>
      <c r="DX19" s="679"/>
      <c r="DY19" s="679"/>
      <c r="DZ19" s="679"/>
      <c r="EA19" s="679"/>
      <c r="EB19" s="679"/>
      <c r="EC19" s="722"/>
    </row>
    <row r="20" spans="2:133" ht="11.25" customHeight="1">
      <c r="B20" s="675" t="s">
        <v>277</v>
      </c>
      <c r="C20" s="676"/>
      <c r="D20" s="676"/>
      <c r="E20" s="676"/>
      <c r="F20" s="676"/>
      <c r="G20" s="676"/>
      <c r="H20" s="676"/>
      <c r="I20" s="676"/>
      <c r="J20" s="676"/>
      <c r="K20" s="676"/>
      <c r="L20" s="676"/>
      <c r="M20" s="676"/>
      <c r="N20" s="676"/>
      <c r="O20" s="676"/>
      <c r="P20" s="676"/>
      <c r="Q20" s="677"/>
      <c r="R20" s="678">
        <v>605</v>
      </c>
      <c r="S20" s="679"/>
      <c r="T20" s="679"/>
      <c r="U20" s="679"/>
      <c r="V20" s="679"/>
      <c r="W20" s="679"/>
      <c r="X20" s="679"/>
      <c r="Y20" s="680"/>
      <c r="Z20" s="715">
        <v>0</v>
      </c>
      <c r="AA20" s="715"/>
      <c r="AB20" s="715"/>
      <c r="AC20" s="715"/>
      <c r="AD20" s="716">
        <v>605</v>
      </c>
      <c r="AE20" s="716"/>
      <c r="AF20" s="716"/>
      <c r="AG20" s="716"/>
      <c r="AH20" s="716"/>
      <c r="AI20" s="716"/>
      <c r="AJ20" s="716"/>
      <c r="AK20" s="716"/>
      <c r="AL20" s="681">
        <v>0</v>
      </c>
      <c r="AM20" s="682"/>
      <c r="AN20" s="682"/>
      <c r="AO20" s="717"/>
      <c r="AP20" s="675" t="s">
        <v>278</v>
      </c>
      <c r="AQ20" s="676"/>
      <c r="AR20" s="676"/>
      <c r="AS20" s="676"/>
      <c r="AT20" s="676"/>
      <c r="AU20" s="676"/>
      <c r="AV20" s="676"/>
      <c r="AW20" s="676"/>
      <c r="AX20" s="676"/>
      <c r="AY20" s="676"/>
      <c r="AZ20" s="676"/>
      <c r="BA20" s="676"/>
      <c r="BB20" s="676"/>
      <c r="BC20" s="676"/>
      <c r="BD20" s="676"/>
      <c r="BE20" s="676"/>
      <c r="BF20" s="677"/>
      <c r="BG20" s="678" t="s">
        <v>139</v>
      </c>
      <c r="BH20" s="679"/>
      <c r="BI20" s="679"/>
      <c r="BJ20" s="679"/>
      <c r="BK20" s="679"/>
      <c r="BL20" s="679"/>
      <c r="BM20" s="679"/>
      <c r="BN20" s="680"/>
      <c r="BO20" s="715" t="s">
        <v>139</v>
      </c>
      <c r="BP20" s="715"/>
      <c r="BQ20" s="715"/>
      <c r="BR20" s="715"/>
      <c r="BS20" s="684" t="s">
        <v>139</v>
      </c>
      <c r="BT20" s="679"/>
      <c r="BU20" s="679"/>
      <c r="BV20" s="679"/>
      <c r="BW20" s="679"/>
      <c r="BX20" s="679"/>
      <c r="BY20" s="679"/>
      <c r="BZ20" s="679"/>
      <c r="CA20" s="679"/>
      <c r="CB20" s="722"/>
      <c r="CD20" s="711" t="s">
        <v>279</v>
      </c>
      <c r="CE20" s="712"/>
      <c r="CF20" s="712"/>
      <c r="CG20" s="712"/>
      <c r="CH20" s="712"/>
      <c r="CI20" s="712"/>
      <c r="CJ20" s="712"/>
      <c r="CK20" s="712"/>
      <c r="CL20" s="712"/>
      <c r="CM20" s="712"/>
      <c r="CN20" s="712"/>
      <c r="CO20" s="712"/>
      <c r="CP20" s="712"/>
      <c r="CQ20" s="713"/>
      <c r="CR20" s="678">
        <v>22774717</v>
      </c>
      <c r="CS20" s="679"/>
      <c r="CT20" s="679"/>
      <c r="CU20" s="679"/>
      <c r="CV20" s="679"/>
      <c r="CW20" s="679"/>
      <c r="CX20" s="679"/>
      <c r="CY20" s="680"/>
      <c r="CZ20" s="715">
        <v>100</v>
      </c>
      <c r="DA20" s="715"/>
      <c r="DB20" s="715"/>
      <c r="DC20" s="715"/>
      <c r="DD20" s="684">
        <v>3158992</v>
      </c>
      <c r="DE20" s="679"/>
      <c r="DF20" s="679"/>
      <c r="DG20" s="679"/>
      <c r="DH20" s="679"/>
      <c r="DI20" s="679"/>
      <c r="DJ20" s="679"/>
      <c r="DK20" s="679"/>
      <c r="DL20" s="679"/>
      <c r="DM20" s="679"/>
      <c r="DN20" s="679"/>
      <c r="DO20" s="679"/>
      <c r="DP20" s="680"/>
      <c r="DQ20" s="684">
        <v>13759295</v>
      </c>
      <c r="DR20" s="679"/>
      <c r="DS20" s="679"/>
      <c r="DT20" s="679"/>
      <c r="DU20" s="679"/>
      <c r="DV20" s="679"/>
      <c r="DW20" s="679"/>
      <c r="DX20" s="679"/>
      <c r="DY20" s="679"/>
      <c r="DZ20" s="679"/>
      <c r="EA20" s="679"/>
      <c r="EB20" s="679"/>
      <c r="EC20" s="722"/>
    </row>
    <row r="21" spans="2:133" ht="11.25" customHeight="1">
      <c r="B21" s="675" t="s">
        <v>280</v>
      </c>
      <c r="C21" s="676"/>
      <c r="D21" s="676"/>
      <c r="E21" s="676"/>
      <c r="F21" s="676"/>
      <c r="G21" s="676"/>
      <c r="H21" s="676"/>
      <c r="I21" s="676"/>
      <c r="J21" s="676"/>
      <c r="K21" s="676"/>
      <c r="L21" s="676"/>
      <c r="M21" s="676"/>
      <c r="N21" s="676"/>
      <c r="O21" s="676"/>
      <c r="P21" s="676"/>
      <c r="Q21" s="677"/>
      <c r="R21" s="678">
        <v>22757</v>
      </c>
      <c r="S21" s="679"/>
      <c r="T21" s="679"/>
      <c r="U21" s="679"/>
      <c r="V21" s="679"/>
      <c r="W21" s="679"/>
      <c r="X21" s="679"/>
      <c r="Y21" s="680"/>
      <c r="Z21" s="715">
        <v>0.1</v>
      </c>
      <c r="AA21" s="715"/>
      <c r="AB21" s="715"/>
      <c r="AC21" s="715"/>
      <c r="AD21" s="716">
        <v>22757</v>
      </c>
      <c r="AE21" s="716"/>
      <c r="AF21" s="716"/>
      <c r="AG21" s="716"/>
      <c r="AH21" s="716"/>
      <c r="AI21" s="716"/>
      <c r="AJ21" s="716"/>
      <c r="AK21" s="716"/>
      <c r="AL21" s="681">
        <v>0.2</v>
      </c>
      <c r="AM21" s="682"/>
      <c r="AN21" s="682"/>
      <c r="AO21" s="717"/>
      <c r="AP21" s="772" t="s">
        <v>281</v>
      </c>
      <c r="AQ21" s="780"/>
      <c r="AR21" s="780"/>
      <c r="AS21" s="780"/>
      <c r="AT21" s="780"/>
      <c r="AU21" s="780"/>
      <c r="AV21" s="780"/>
      <c r="AW21" s="780"/>
      <c r="AX21" s="780"/>
      <c r="AY21" s="780"/>
      <c r="AZ21" s="780"/>
      <c r="BA21" s="780"/>
      <c r="BB21" s="780"/>
      <c r="BC21" s="780"/>
      <c r="BD21" s="780"/>
      <c r="BE21" s="780"/>
      <c r="BF21" s="774"/>
      <c r="BG21" s="678" t="s">
        <v>234</v>
      </c>
      <c r="BH21" s="679"/>
      <c r="BI21" s="679"/>
      <c r="BJ21" s="679"/>
      <c r="BK21" s="679"/>
      <c r="BL21" s="679"/>
      <c r="BM21" s="679"/>
      <c r="BN21" s="680"/>
      <c r="BO21" s="715" t="s">
        <v>234</v>
      </c>
      <c r="BP21" s="715"/>
      <c r="BQ21" s="715"/>
      <c r="BR21" s="715"/>
      <c r="BS21" s="684" t="s">
        <v>139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282</v>
      </c>
      <c r="C22" s="676"/>
      <c r="D22" s="676"/>
      <c r="E22" s="676"/>
      <c r="F22" s="676"/>
      <c r="G22" s="676"/>
      <c r="H22" s="676"/>
      <c r="I22" s="676"/>
      <c r="J22" s="676"/>
      <c r="K22" s="676"/>
      <c r="L22" s="676"/>
      <c r="M22" s="676"/>
      <c r="N22" s="676"/>
      <c r="O22" s="676"/>
      <c r="P22" s="676"/>
      <c r="Q22" s="677"/>
      <c r="R22" s="678">
        <v>7655371</v>
      </c>
      <c r="S22" s="679"/>
      <c r="T22" s="679"/>
      <c r="U22" s="679"/>
      <c r="V22" s="679"/>
      <c r="W22" s="679"/>
      <c r="X22" s="679"/>
      <c r="Y22" s="680"/>
      <c r="Z22" s="715">
        <v>33</v>
      </c>
      <c r="AA22" s="715"/>
      <c r="AB22" s="715"/>
      <c r="AC22" s="715"/>
      <c r="AD22" s="716">
        <v>7082129</v>
      </c>
      <c r="AE22" s="716"/>
      <c r="AF22" s="716"/>
      <c r="AG22" s="716"/>
      <c r="AH22" s="716"/>
      <c r="AI22" s="716"/>
      <c r="AJ22" s="716"/>
      <c r="AK22" s="716"/>
      <c r="AL22" s="681">
        <v>59.1</v>
      </c>
      <c r="AM22" s="682"/>
      <c r="AN22" s="682"/>
      <c r="AO22" s="717"/>
      <c r="AP22" s="772" t="s">
        <v>283</v>
      </c>
      <c r="AQ22" s="780"/>
      <c r="AR22" s="780"/>
      <c r="AS22" s="780"/>
      <c r="AT22" s="780"/>
      <c r="AU22" s="780"/>
      <c r="AV22" s="780"/>
      <c r="AW22" s="780"/>
      <c r="AX22" s="780"/>
      <c r="AY22" s="780"/>
      <c r="AZ22" s="780"/>
      <c r="BA22" s="780"/>
      <c r="BB22" s="780"/>
      <c r="BC22" s="780"/>
      <c r="BD22" s="780"/>
      <c r="BE22" s="780"/>
      <c r="BF22" s="774"/>
      <c r="BG22" s="678" t="s">
        <v>139</v>
      </c>
      <c r="BH22" s="679"/>
      <c r="BI22" s="679"/>
      <c r="BJ22" s="679"/>
      <c r="BK22" s="679"/>
      <c r="BL22" s="679"/>
      <c r="BM22" s="679"/>
      <c r="BN22" s="680"/>
      <c r="BO22" s="715" t="s">
        <v>139</v>
      </c>
      <c r="BP22" s="715"/>
      <c r="BQ22" s="715"/>
      <c r="BR22" s="715"/>
      <c r="BS22" s="684" t="s">
        <v>139</v>
      </c>
      <c r="BT22" s="679"/>
      <c r="BU22" s="679"/>
      <c r="BV22" s="679"/>
      <c r="BW22" s="679"/>
      <c r="BX22" s="679"/>
      <c r="BY22" s="679"/>
      <c r="BZ22" s="679"/>
      <c r="CA22" s="679"/>
      <c r="CB22" s="722"/>
      <c r="CD22" s="782" t="s">
        <v>284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285</v>
      </c>
      <c r="C23" s="676"/>
      <c r="D23" s="676"/>
      <c r="E23" s="676"/>
      <c r="F23" s="676"/>
      <c r="G23" s="676"/>
      <c r="H23" s="676"/>
      <c r="I23" s="676"/>
      <c r="J23" s="676"/>
      <c r="K23" s="676"/>
      <c r="L23" s="676"/>
      <c r="M23" s="676"/>
      <c r="N23" s="676"/>
      <c r="O23" s="676"/>
      <c r="P23" s="676"/>
      <c r="Q23" s="677"/>
      <c r="R23" s="678">
        <v>7082129</v>
      </c>
      <c r="S23" s="679"/>
      <c r="T23" s="679"/>
      <c r="U23" s="679"/>
      <c r="V23" s="679"/>
      <c r="W23" s="679"/>
      <c r="X23" s="679"/>
      <c r="Y23" s="680"/>
      <c r="Z23" s="715">
        <v>30.5</v>
      </c>
      <c r="AA23" s="715"/>
      <c r="AB23" s="715"/>
      <c r="AC23" s="715"/>
      <c r="AD23" s="716">
        <v>7082129</v>
      </c>
      <c r="AE23" s="716"/>
      <c r="AF23" s="716"/>
      <c r="AG23" s="716"/>
      <c r="AH23" s="716"/>
      <c r="AI23" s="716"/>
      <c r="AJ23" s="716"/>
      <c r="AK23" s="716"/>
      <c r="AL23" s="681">
        <v>59.1</v>
      </c>
      <c r="AM23" s="682"/>
      <c r="AN23" s="682"/>
      <c r="AO23" s="717"/>
      <c r="AP23" s="772" t="s">
        <v>286</v>
      </c>
      <c r="AQ23" s="780"/>
      <c r="AR23" s="780"/>
      <c r="AS23" s="780"/>
      <c r="AT23" s="780"/>
      <c r="AU23" s="780"/>
      <c r="AV23" s="780"/>
      <c r="AW23" s="780"/>
      <c r="AX23" s="780"/>
      <c r="AY23" s="780"/>
      <c r="AZ23" s="780"/>
      <c r="BA23" s="780"/>
      <c r="BB23" s="780"/>
      <c r="BC23" s="780"/>
      <c r="BD23" s="780"/>
      <c r="BE23" s="780"/>
      <c r="BF23" s="774"/>
      <c r="BG23" s="678" t="s">
        <v>139</v>
      </c>
      <c r="BH23" s="679"/>
      <c r="BI23" s="679"/>
      <c r="BJ23" s="679"/>
      <c r="BK23" s="679"/>
      <c r="BL23" s="679"/>
      <c r="BM23" s="679"/>
      <c r="BN23" s="680"/>
      <c r="BO23" s="715" t="s">
        <v>139</v>
      </c>
      <c r="BP23" s="715"/>
      <c r="BQ23" s="715"/>
      <c r="BR23" s="715"/>
      <c r="BS23" s="684" t="s">
        <v>139</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287</v>
      </c>
      <c r="CS23" s="783"/>
      <c r="CT23" s="783"/>
      <c r="CU23" s="783"/>
      <c r="CV23" s="783"/>
      <c r="CW23" s="783"/>
      <c r="CX23" s="783"/>
      <c r="CY23" s="784"/>
      <c r="CZ23" s="782" t="s">
        <v>288</v>
      </c>
      <c r="DA23" s="783"/>
      <c r="DB23" s="783"/>
      <c r="DC23" s="784"/>
      <c r="DD23" s="782" t="s">
        <v>289</v>
      </c>
      <c r="DE23" s="783"/>
      <c r="DF23" s="783"/>
      <c r="DG23" s="783"/>
      <c r="DH23" s="783"/>
      <c r="DI23" s="783"/>
      <c r="DJ23" s="783"/>
      <c r="DK23" s="784"/>
      <c r="DL23" s="791" t="s">
        <v>290</v>
      </c>
      <c r="DM23" s="792"/>
      <c r="DN23" s="792"/>
      <c r="DO23" s="792"/>
      <c r="DP23" s="792"/>
      <c r="DQ23" s="792"/>
      <c r="DR23" s="792"/>
      <c r="DS23" s="792"/>
      <c r="DT23" s="792"/>
      <c r="DU23" s="792"/>
      <c r="DV23" s="793"/>
      <c r="DW23" s="782" t="s">
        <v>291</v>
      </c>
      <c r="DX23" s="783"/>
      <c r="DY23" s="783"/>
      <c r="DZ23" s="783"/>
      <c r="EA23" s="783"/>
      <c r="EB23" s="783"/>
      <c r="EC23" s="784"/>
    </row>
    <row r="24" spans="2:133" ht="11.25" customHeight="1">
      <c r="B24" s="675" t="s">
        <v>292</v>
      </c>
      <c r="C24" s="676"/>
      <c r="D24" s="676"/>
      <c r="E24" s="676"/>
      <c r="F24" s="676"/>
      <c r="G24" s="676"/>
      <c r="H24" s="676"/>
      <c r="I24" s="676"/>
      <c r="J24" s="676"/>
      <c r="K24" s="676"/>
      <c r="L24" s="676"/>
      <c r="M24" s="676"/>
      <c r="N24" s="676"/>
      <c r="O24" s="676"/>
      <c r="P24" s="676"/>
      <c r="Q24" s="677"/>
      <c r="R24" s="678">
        <v>573242</v>
      </c>
      <c r="S24" s="679"/>
      <c r="T24" s="679"/>
      <c r="U24" s="679"/>
      <c r="V24" s="679"/>
      <c r="W24" s="679"/>
      <c r="X24" s="679"/>
      <c r="Y24" s="680"/>
      <c r="Z24" s="715">
        <v>2.5</v>
      </c>
      <c r="AA24" s="715"/>
      <c r="AB24" s="715"/>
      <c r="AC24" s="715"/>
      <c r="AD24" s="716" t="s">
        <v>139</v>
      </c>
      <c r="AE24" s="716"/>
      <c r="AF24" s="716"/>
      <c r="AG24" s="716"/>
      <c r="AH24" s="716"/>
      <c r="AI24" s="716"/>
      <c r="AJ24" s="716"/>
      <c r="AK24" s="716"/>
      <c r="AL24" s="681" t="s">
        <v>244</v>
      </c>
      <c r="AM24" s="682"/>
      <c r="AN24" s="682"/>
      <c r="AO24" s="717"/>
      <c r="AP24" s="772" t="s">
        <v>293</v>
      </c>
      <c r="AQ24" s="780"/>
      <c r="AR24" s="780"/>
      <c r="AS24" s="780"/>
      <c r="AT24" s="780"/>
      <c r="AU24" s="780"/>
      <c r="AV24" s="780"/>
      <c r="AW24" s="780"/>
      <c r="AX24" s="780"/>
      <c r="AY24" s="780"/>
      <c r="AZ24" s="780"/>
      <c r="BA24" s="780"/>
      <c r="BB24" s="780"/>
      <c r="BC24" s="780"/>
      <c r="BD24" s="780"/>
      <c r="BE24" s="780"/>
      <c r="BF24" s="774"/>
      <c r="BG24" s="678" t="s">
        <v>234</v>
      </c>
      <c r="BH24" s="679"/>
      <c r="BI24" s="679"/>
      <c r="BJ24" s="679"/>
      <c r="BK24" s="679"/>
      <c r="BL24" s="679"/>
      <c r="BM24" s="679"/>
      <c r="BN24" s="680"/>
      <c r="BO24" s="715" t="s">
        <v>234</v>
      </c>
      <c r="BP24" s="715"/>
      <c r="BQ24" s="715"/>
      <c r="BR24" s="715"/>
      <c r="BS24" s="684" t="s">
        <v>139</v>
      </c>
      <c r="BT24" s="679"/>
      <c r="BU24" s="679"/>
      <c r="BV24" s="679"/>
      <c r="BW24" s="679"/>
      <c r="BX24" s="679"/>
      <c r="BY24" s="679"/>
      <c r="BZ24" s="679"/>
      <c r="CA24" s="679"/>
      <c r="CB24" s="722"/>
      <c r="CD24" s="736" t="s">
        <v>294</v>
      </c>
      <c r="CE24" s="737"/>
      <c r="CF24" s="737"/>
      <c r="CG24" s="737"/>
      <c r="CH24" s="737"/>
      <c r="CI24" s="737"/>
      <c r="CJ24" s="737"/>
      <c r="CK24" s="737"/>
      <c r="CL24" s="737"/>
      <c r="CM24" s="737"/>
      <c r="CN24" s="737"/>
      <c r="CO24" s="737"/>
      <c r="CP24" s="737"/>
      <c r="CQ24" s="738"/>
      <c r="CR24" s="733">
        <v>10321164</v>
      </c>
      <c r="CS24" s="734"/>
      <c r="CT24" s="734"/>
      <c r="CU24" s="734"/>
      <c r="CV24" s="734"/>
      <c r="CW24" s="734"/>
      <c r="CX24" s="734"/>
      <c r="CY24" s="777"/>
      <c r="CZ24" s="778">
        <v>45.3</v>
      </c>
      <c r="DA24" s="749"/>
      <c r="DB24" s="749"/>
      <c r="DC24" s="781"/>
      <c r="DD24" s="776">
        <v>7015530</v>
      </c>
      <c r="DE24" s="734"/>
      <c r="DF24" s="734"/>
      <c r="DG24" s="734"/>
      <c r="DH24" s="734"/>
      <c r="DI24" s="734"/>
      <c r="DJ24" s="734"/>
      <c r="DK24" s="777"/>
      <c r="DL24" s="776">
        <v>6978206</v>
      </c>
      <c r="DM24" s="734"/>
      <c r="DN24" s="734"/>
      <c r="DO24" s="734"/>
      <c r="DP24" s="734"/>
      <c r="DQ24" s="734"/>
      <c r="DR24" s="734"/>
      <c r="DS24" s="734"/>
      <c r="DT24" s="734"/>
      <c r="DU24" s="734"/>
      <c r="DV24" s="777"/>
      <c r="DW24" s="778">
        <v>56.3</v>
      </c>
      <c r="DX24" s="749"/>
      <c r="DY24" s="749"/>
      <c r="DZ24" s="749"/>
      <c r="EA24" s="749"/>
      <c r="EB24" s="749"/>
      <c r="EC24" s="779"/>
    </row>
    <row r="25" spans="2:133" ht="11.25" customHeight="1">
      <c r="B25" s="675" t="s">
        <v>295</v>
      </c>
      <c r="C25" s="676"/>
      <c r="D25" s="676"/>
      <c r="E25" s="676"/>
      <c r="F25" s="676"/>
      <c r="G25" s="676"/>
      <c r="H25" s="676"/>
      <c r="I25" s="676"/>
      <c r="J25" s="676"/>
      <c r="K25" s="676"/>
      <c r="L25" s="676"/>
      <c r="M25" s="676"/>
      <c r="N25" s="676"/>
      <c r="O25" s="676"/>
      <c r="P25" s="676"/>
      <c r="Q25" s="677"/>
      <c r="R25" s="678" t="s">
        <v>234</v>
      </c>
      <c r="S25" s="679"/>
      <c r="T25" s="679"/>
      <c r="U25" s="679"/>
      <c r="V25" s="679"/>
      <c r="W25" s="679"/>
      <c r="X25" s="679"/>
      <c r="Y25" s="680"/>
      <c r="Z25" s="715" t="s">
        <v>139</v>
      </c>
      <c r="AA25" s="715"/>
      <c r="AB25" s="715"/>
      <c r="AC25" s="715"/>
      <c r="AD25" s="716" t="s">
        <v>234</v>
      </c>
      <c r="AE25" s="716"/>
      <c r="AF25" s="716"/>
      <c r="AG25" s="716"/>
      <c r="AH25" s="716"/>
      <c r="AI25" s="716"/>
      <c r="AJ25" s="716"/>
      <c r="AK25" s="716"/>
      <c r="AL25" s="681" t="s">
        <v>139</v>
      </c>
      <c r="AM25" s="682"/>
      <c r="AN25" s="682"/>
      <c r="AO25" s="717"/>
      <c r="AP25" s="772" t="s">
        <v>296</v>
      </c>
      <c r="AQ25" s="780"/>
      <c r="AR25" s="780"/>
      <c r="AS25" s="780"/>
      <c r="AT25" s="780"/>
      <c r="AU25" s="780"/>
      <c r="AV25" s="780"/>
      <c r="AW25" s="780"/>
      <c r="AX25" s="780"/>
      <c r="AY25" s="780"/>
      <c r="AZ25" s="780"/>
      <c r="BA25" s="780"/>
      <c r="BB25" s="780"/>
      <c r="BC25" s="780"/>
      <c r="BD25" s="780"/>
      <c r="BE25" s="780"/>
      <c r="BF25" s="774"/>
      <c r="BG25" s="678" t="s">
        <v>257</v>
      </c>
      <c r="BH25" s="679"/>
      <c r="BI25" s="679"/>
      <c r="BJ25" s="679"/>
      <c r="BK25" s="679"/>
      <c r="BL25" s="679"/>
      <c r="BM25" s="679"/>
      <c r="BN25" s="680"/>
      <c r="BO25" s="715" t="s">
        <v>234</v>
      </c>
      <c r="BP25" s="715"/>
      <c r="BQ25" s="715"/>
      <c r="BR25" s="715"/>
      <c r="BS25" s="684" t="s">
        <v>139</v>
      </c>
      <c r="BT25" s="679"/>
      <c r="BU25" s="679"/>
      <c r="BV25" s="679"/>
      <c r="BW25" s="679"/>
      <c r="BX25" s="679"/>
      <c r="BY25" s="679"/>
      <c r="BZ25" s="679"/>
      <c r="CA25" s="679"/>
      <c r="CB25" s="722"/>
      <c r="CD25" s="711" t="s">
        <v>297</v>
      </c>
      <c r="CE25" s="712"/>
      <c r="CF25" s="712"/>
      <c r="CG25" s="712"/>
      <c r="CH25" s="712"/>
      <c r="CI25" s="712"/>
      <c r="CJ25" s="712"/>
      <c r="CK25" s="712"/>
      <c r="CL25" s="712"/>
      <c r="CM25" s="712"/>
      <c r="CN25" s="712"/>
      <c r="CO25" s="712"/>
      <c r="CP25" s="712"/>
      <c r="CQ25" s="713"/>
      <c r="CR25" s="678">
        <v>3562186</v>
      </c>
      <c r="CS25" s="697"/>
      <c r="CT25" s="697"/>
      <c r="CU25" s="697"/>
      <c r="CV25" s="697"/>
      <c r="CW25" s="697"/>
      <c r="CX25" s="697"/>
      <c r="CY25" s="698"/>
      <c r="CZ25" s="681">
        <v>15.6</v>
      </c>
      <c r="DA25" s="699"/>
      <c r="DB25" s="699"/>
      <c r="DC25" s="700"/>
      <c r="DD25" s="684">
        <v>3350121</v>
      </c>
      <c r="DE25" s="697"/>
      <c r="DF25" s="697"/>
      <c r="DG25" s="697"/>
      <c r="DH25" s="697"/>
      <c r="DI25" s="697"/>
      <c r="DJ25" s="697"/>
      <c r="DK25" s="698"/>
      <c r="DL25" s="684">
        <v>3317358</v>
      </c>
      <c r="DM25" s="697"/>
      <c r="DN25" s="697"/>
      <c r="DO25" s="697"/>
      <c r="DP25" s="697"/>
      <c r="DQ25" s="697"/>
      <c r="DR25" s="697"/>
      <c r="DS25" s="697"/>
      <c r="DT25" s="697"/>
      <c r="DU25" s="697"/>
      <c r="DV25" s="698"/>
      <c r="DW25" s="681">
        <v>26.8</v>
      </c>
      <c r="DX25" s="699"/>
      <c r="DY25" s="699"/>
      <c r="DZ25" s="699"/>
      <c r="EA25" s="699"/>
      <c r="EB25" s="699"/>
      <c r="EC25" s="714"/>
    </row>
    <row r="26" spans="2:133" ht="11.25" customHeight="1">
      <c r="B26" s="675" t="s">
        <v>298</v>
      </c>
      <c r="C26" s="676"/>
      <c r="D26" s="676"/>
      <c r="E26" s="676"/>
      <c r="F26" s="676"/>
      <c r="G26" s="676"/>
      <c r="H26" s="676"/>
      <c r="I26" s="676"/>
      <c r="J26" s="676"/>
      <c r="K26" s="676"/>
      <c r="L26" s="676"/>
      <c r="M26" s="676"/>
      <c r="N26" s="676"/>
      <c r="O26" s="676"/>
      <c r="P26" s="676"/>
      <c r="Q26" s="677"/>
      <c r="R26" s="678">
        <v>12486713</v>
      </c>
      <c r="S26" s="679"/>
      <c r="T26" s="679"/>
      <c r="U26" s="679"/>
      <c r="V26" s="679"/>
      <c r="W26" s="679"/>
      <c r="X26" s="679"/>
      <c r="Y26" s="680"/>
      <c r="Z26" s="715">
        <v>53.8</v>
      </c>
      <c r="AA26" s="715"/>
      <c r="AB26" s="715"/>
      <c r="AC26" s="715"/>
      <c r="AD26" s="716">
        <v>11913471</v>
      </c>
      <c r="AE26" s="716"/>
      <c r="AF26" s="716"/>
      <c r="AG26" s="716"/>
      <c r="AH26" s="716"/>
      <c r="AI26" s="716"/>
      <c r="AJ26" s="716"/>
      <c r="AK26" s="716"/>
      <c r="AL26" s="681">
        <v>99.4</v>
      </c>
      <c r="AM26" s="682"/>
      <c r="AN26" s="682"/>
      <c r="AO26" s="717"/>
      <c r="AP26" s="772" t="s">
        <v>299</v>
      </c>
      <c r="AQ26" s="773"/>
      <c r="AR26" s="773"/>
      <c r="AS26" s="773"/>
      <c r="AT26" s="773"/>
      <c r="AU26" s="773"/>
      <c r="AV26" s="773"/>
      <c r="AW26" s="773"/>
      <c r="AX26" s="773"/>
      <c r="AY26" s="773"/>
      <c r="AZ26" s="773"/>
      <c r="BA26" s="773"/>
      <c r="BB26" s="773"/>
      <c r="BC26" s="773"/>
      <c r="BD26" s="773"/>
      <c r="BE26" s="773"/>
      <c r="BF26" s="774"/>
      <c r="BG26" s="678" t="s">
        <v>139</v>
      </c>
      <c r="BH26" s="679"/>
      <c r="BI26" s="679"/>
      <c r="BJ26" s="679"/>
      <c r="BK26" s="679"/>
      <c r="BL26" s="679"/>
      <c r="BM26" s="679"/>
      <c r="BN26" s="680"/>
      <c r="BO26" s="715" t="s">
        <v>139</v>
      </c>
      <c r="BP26" s="715"/>
      <c r="BQ26" s="715"/>
      <c r="BR26" s="715"/>
      <c r="BS26" s="684" t="s">
        <v>234</v>
      </c>
      <c r="BT26" s="679"/>
      <c r="BU26" s="679"/>
      <c r="BV26" s="679"/>
      <c r="BW26" s="679"/>
      <c r="BX26" s="679"/>
      <c r="BY26" s="679"/>
      <c r="BZ26" s="679"/>
      <c r="CA26" s="679"/>
      <c r="CB26" s="722"/>
      <c r="CD26" s="711" t="s">
        <v>300</v>
      </c>
      <c r="CE26" s="712"/>
      <c r="CF26" s="712"/>
      <c r="CG26" s="712"/>
      <c r="CH26" s="712"/>
      <c r="CI26" s="712"/>
      <c r="CJ26" s="712"/>
      <c r="CK26" s="712"/>
      <c r="CL26" s="712"/>
      <c r="CM26" s="712"/>
      <c r="CN26" s="712"/>
      <c r="CO26" s="712"/>
      <c r="CP26" s="712"/>
      <c r="CQ26" s="713"/>
      <c r="CR26" s="678">
        <v>2201113</v>
      </c>
      <c r="CS26" s="679"/>
      <c r="CT26" s="679"/>
      <c r="CU26" s="679"/>
      <c r="CV26" s="679"/>
      <c r="CW26" s="679"/>
      <c r="CX26" s="679"/>
      <c r="CY26" s="680"/>
      <c r="CZ26" s="681">
        <v>9.6999999999999993</v>
      </c>
      <c r="DA26" s="699"/>
      <c r="DB26" s="699"/>
      <c r="DC26" s="700"/>
      <c r="DD26" s="684">
        <v>2094914</v>
      </c>
      <c r="DE26" s="679"/>
      <c r="DF26" s="679"/>
      <c r="DG26" s="679"/>
      <c r="DH26" s="679"/>
      <c r="DI26" s="679"/>
      <c r="DJ26" s="679"/>
      <c r="DK26" s="680"/>
      <c r="DL26" s="684" t="s">
        <v>234</v>
      </c>
      <c r="DM26" s="679"/>
      <c r="DN26" s="679"/>
      <c r="DO26" s="679"/>
      <c r="DP26" s="679"/>
      <c r="DQ26" s="679"/>
      <c r="DR26" s="679"/>
      <c r="DS26" s="679"/>
      <c r="DT26" s="679"/>
      <c r="DU26" s="679"/>
      <c r="DV26" s="680"/>
      <c r="DW26" s="681" t="s">
        <v>139</v>
      </c>
      <c r="DX26" s="699"/>
      <c r="DY26" s="699"/>
      <c r="DZ26" s="699"/>
      <c r="EA26" s="699"/>
      <c r="EB26" s="699"/>
      <c r="EC26" s="714"/>
    </row>
    <row r="27" spans="2:133" ht="11.25" customHeight="1">
      <c r="B27" s="675" t="s">
        <v>301</v>
      </c>
      <c r="C27" s="676"/>
      <c r="D27" s="676"/>
      <c r="E27" s="676"/>
      <c r="F27" s="676"/>
      <c r="G27" s="676"/>
      <c r="H27" s="676"/>
      <c r="I27" s="676"/>
      <c r="J27" s="676"/>
      <c r="K27" s="676"/>
      <c r="L27" s="676"/>
      <c r="M27" s="676"/>
      <c r="N27" s="676"/>
      <c r="O27" s="676"/>
      <c r="P27" s="676"/>
      <c r="Q27" s="677"/>
      <c r="R27" s="678">
        <v>5838</v>
      </c>
      <c r="S27" s="679"/>
      <c r="T27" s="679"/>
      <c r="U27" s="679"/>
      <c r="V27" s="679"/>
      <c r="W27" s="679"/>
      <c r="X27" s="679"/>
      <c r="Y27" s="680"/>
      <c r="Z27" s="715">
        <v>0</v>
      </c>
      <c r="AA27" s="715"/>
      <c r="AB27" s="715"/>
      <c r="AC27" s="715"/>
      <c r="AD27" s="716">
        <v>5838</v>
      </c>
      <c r="AE27" s="716"/>
      <c r="AF27" s="716"/>
      <c r="AG27" s="716"/>
      <c r="AH27" s="716"/>
      <c r="AI27" s="716"/>
      <c r="AJ27" s="716"/>
      <c r="AK27" s="716"/>
      <c r="AL27" s="681">
        <v>0</v>
      </c>
      <c r="AM27" s="682"/>
      <c r="AN27" s="682"/>
      <c r="AO27" s="717"/>
      <c r="AP27" s="675" t="s">
        <v>302</v>
      </c>
      <c r="AQ27" s="676"/>
      <c r="AR27" s="676"/>
      <c r="AS27" s="676"/>
      <c r="AT27" s="676"/>
      <c r="AU27" s="676"/>
      <c r="AV27" s="676"/>
      <c r="AW27" s="676"/>
      <c r="AX27" s="676"/>
      <c r="AY27" s="676"/>
      <c r="AZ27" s="676"/>
      <c r="BA27" s="676"/>
      <c r="BB27" s="676"/>
      <c r="BC27" s="676"/>
      <c r="BD27" s="676"/>
      <c r="BE27" s="676"/>
      <c r="BF27" s="677"/>
      <c r="BG27" s="678">
        <v>3740268</v>
      </c>
      <c r="BH27" s="679"/>
      <c r="BI27" s="679"/>
      <c r="BJ27" s="679"/>
      <c r="BK27" s="679"/>
      <c r="BL27" s="679"/>
      <c r="BM27" s="679"/>
      <c r="BN27" s="680"/>
      <c r="BO27" s="715">
        <v>100</v>
      </c>
      <c r="BP27" s="715"/>
      <c r="BQ27" s="715"/>
      <c r="BR27" s="715"/>
      <c r="BS27" s="684" t="s">
        <v>234</v>
      </c>
      <c r="BT27" s="679"/>
      <c r="BU27" s="679"/>
      <c r="BV27" s="679"/>
      <c r="BW27" s="679"/>
      <c r="BX27" s="679"/>
      <c r="BY27" s="679"/>
      <c r="BZ27" s="679"/>
      <c r="CA27" s="679"/>
      <c r="CB27" s="722"/>
      <c r="CD27" s="711" t="s">
        <v>303</v>
      </c>
      <c r="CE27" s="712"/>
      <c r="CF27" s="712"/>
      <c r="CG27" s="712"/>
      <c r="CH27" s="712"/>
      <c r="CI27" s="712"/>
      <c r="CJ27" s="712"/>
      <c r="CK27" s="712"/>
      <c r="CL27" s="712"/>
      <c r="CM27" s="712"/>
      <c r="CN27" s="712"/>
      <c r="CO27" s="712"/>
      <c r="CP27" s="712"/>
      <c r="CQ27" s="713"/>
      <c r="CR27" s="678">
        <v>4548722</v>
      </c>
      <c r="CS27" s="697"/>
      <c r="CT27" s="697"/>
      <c r="CU27" s="697"/>
      <c r="CV27" s="697"/>
      <c r="CW27" s="697"/>
      <c r="CX27" s="697"/>
      <c r="CY27" s="698"/>
      <c r="CZ27" s="681">
        <v>20</v>
      </c>
      <c r="DA27" s="699"/>
      <c r="DB27" s="699"/>
      <c r="DC27" s="700"/>
      <c r="DD27" s="684">
        <v>1506400</v>
      </c>
      <c r="DE27" s="697"/>
      <c r="DF27" s="697"/>
      <c r="DG27" s="697"/>
      <c r="DH27" s="697"/>
      <c r="DI27" s="697"/>
      <c r="DJ27" s="697"/>
      <c r="DK27" s="698"/>
      <c r="DL27" s="684">
        <v>1501839</v>
      </c>
      <c r="DM27" s="697"/>
      <c r="DN27" s="697"/>
      <c r="DO27" s="697"/>
      <c r="DP27" s="697"/>
      <c r="DQ27" s="697"/>
      <c r="DR27" s="697"/>
      <c r="DS27" s="697"/>
      <c r="DT27" s="697"/>
      <c r="DU27" s="697"/>
      <c r="DV27" s="698"/>
      <c r="DW27" s="681">
        <v>12.1</v>
      </c>
      <c r="DX27" s="699"/>
      <c r="DY27" s="699"/>
      <c r="DZ27" s="699"/>
      <c r="EA27" s="699"/>
      <c r="EB27" s="699"/>
      <c r="EC27" s="714"/>
    </row>
    <row r="28" spans="2:133" ht="11.25" customHeight="1">
      <c r="B28" s="675" t="s">
        <v>304</v>
      </c>
      <c r="C28" s="676"/>
      <c r="D28" s="676"/>
      <c r="E28" s="676"/>
      <c r="F28" s="676"/>
      <c r="G28" s="676"/>
      <c r="H28" s="676"/>
      <c r="I28" s="676"/>
      <c r="J28" s="676"/>
      <c r="K28" s="676"/>
      <c r="L28" s="676"/>
      <c r="M28" s="676"/>
      <c r="N28" s="676"/>
      <c r="O28" s="676"/>
      <c r="P28" s="676"/>
      <c r="Q28" s="677"/>
      <c r="R28" s="678">
        <v>169497</v>
      </c>
      <c r="S28" s="679"/>
      <c r="T28" s="679"/>
      <c r="U28" s="679"/>
      <c r="V28" s="679"/>
      <c r="W28" s="679"/>
      <c r="X28" s="679"/>
      <c r="Y28" s="680"/>
      <c r="Z28" s="715">
        <v>0.7</v>
      </c>
      <c r="AA28" s="715"/>
      <c r="AB28" s="715"/>
      <c r="AC28" s="715"/>
      <c r="AD28" s="716" t="s">
        <v>234</v>
      </c>
      <c r="AE28" s="716"/>
      <c r="AF28" s="716"/>
      <c r="AG28" s="716"/>
      <c r="AH28" s="716"/>
      <c r="AI28" s="716"/>
      <c r="AJ28" s="716"/>
      <c r="AK28" s="716"/>
      <c r="AL28" s="681" t="s">
        <v>244</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305</v>
      </c>
      <c r="CE28" s="712"/>
      <c r="CF28" s="712"/>
      <c r="CG28" s="712"/>
      <c r="CH28" s="712"/>
      <c r="CI28" s="712"/>
      <c r="CJ28" s="712"/>
      <c r="CK28" s="712"/>
      <c r="CL28" s="712"/>
      <c r="CM28" s="712"/>
      <c r="CN28" s="712"/>
      <c r="CO28" s="712"/>
      <c r="CP28" s="712"/>
      <c r="CQ28" s="713"/>
      <c r="CR28" s="678">
        <v>2210256</v>
      </c>
      <c r="CS28" s="679"/>
      <c r="CT28" s="679"/>
      <c r="CU28" s="679"/>
      <c r="CV28" s="679"/>
      <c r="CW28" s="679"/>
      <c r="CX28" s="679"/>
      <c r="CY28" s="680"/>
      <c r="CZ28" s="681">
        <v>9.6999999999999993</v>
      </c>
      <c r="DA28" s="699"/>
      <c r="DB28" s="699"/>
      <c r="DC28" s="700"/>
      <c r="DD28" s="684">
        <v>2159009</v>
      </c>
      <c r="DE28" s="679"/>
      <c r="DF28" s="679"/>
      <c r="DG28" s="679"/>
      <c r="DH28" s="679"/>
      <c r="DI28" s="679"/>
      <c r="DJ28" s="679"/>
      <c r="DK28" s="680"/>
      <c r="DL28" s="684">
        <v>2159009</v>
      </c>
      <c r="DM28" s="679"/>
      <c r="DN28" s="679"/>
      <c r="DO28" s="679"/>
      <c r="DP28" s="679"/>
      <c r="DQ28" s="679"/>
      <c r="DR28" s="679"/>
      <c r="DS28" s="679"/>
      <c r="DT28" s="679"/>
      <c r="DU28" s="679"/>
      <c r="DV28" s="680"/>
      <c r="DW28" s="681">
        <v>17.399999999999999</v>
      </c>
      <c r="DX28" s="699"/>
      <c r="DY28" s="699"/>
      <c r="DZ28" s="699"/>
      <c r="EA28" s="699"/>
      <c r="EB28" s="699"/>
      <c r="EC28" s="714"/>
    </row>
    <row r="29" spans="2:133" ht="11.25" customHeight="1">
      <c r="B29" s="675" t="s">
        <v>306</v>
      </c>
      <c r="C29" s="676"/>
      <c r="D29" s="676"/>
      <c r="E29" s="676"/>
      <c r="F29" s="676"/>
      <c r="G29" s="676"/>
      <c r="H29" s="676"/>
      <c r="I29" s="676"/>
      <c r="J29" s="676"/>
      <c r="K29" s="676"/>
      <c r="L29" s="676"/>
      <c r="M29" s="676"/>
      <c r="N29" s="676"/>
      <c r="O29" s="676"/>
      <c r="P29" s="676"/>
      <c r="Q29" s="677"/>
      <c r="R29" s="678">
        <v>366768</v>
      </c>
      <c r="S29" s="679"/>
      <c r="T29" s="679"/>
      <c r="U29" s="679"/>
      <c r="V29" s="679"/>
      <c r="W29" s="679"/>
      <c r="X29" s="679"/>
      <c r="Y29" s="680"/>
      <c r="Z29" s="715">
        <v>1.6</v>
      </c>
      <c r="AA29" s="715"/>
      <c r="AB29" s="715"/>
      <c r="AC29" s="715"/>
      <c r="AD29" s="716">
        <v>24170</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307</v>
      </c>
      <c r="CE29" s="764"/>
      <c r="CF29" s="711" t="s">
        <v>70</v>
      </c>
      <c r="CG29" s="712"/>
      <c r="CH29" s="712"/>
      <c r="CI29" s="712"/>
      <c r="CJ29" s="712"/>
      <c r="CK29" s="712"/>
      <c r="CL29" s="712"/>
      <c r="CM29" s="712"/>
      <c r="CN29" s="712"/>
      <c r="CO29" s="712"/>
      <c r="CP29" s="712"/>
      <c r="CQ29" s="713"/>
      <c r="CR29" s="678">
        <v>2210256</v>
      </c>
      <c r="CS29" s="697"/>
      <c r="CT29" s="697"/>
      <c r="CU29" s="697"/>
      <c r="CV29" s="697"/>
      <c r="CW29" s="697"/>
      <c r="CX29" s="697"/>
      <c r="CY29" s="698"/>
      <c r="CZ29" s="681">
        <v>9.6999999999999993</v>
      </c>
      <c r="DA29" s="699"/>
      <c r="DB29" s="699"/>
      <c r="DC29" s="700"/>
      <c r="DD29" s="684">
        <v>2159009</v>
      </c>
      <c r="DE29" s="697"/>
      <c r="DF29" s="697"/>
      <c r="DG29" s="697"/>
      <c r="DH29" s="697"/>
      <c r="DI29" s="697"/>
      <c r="DJ29" s="697"/>
      <c r="DK29" s="698"/>
      <c r="DL29" s="684">
        <v>2159009</v>
      </c>
      <c r="DM29" s="697"/>
      <c r="DN29" s="697"/>
      <c r="DO29" s="697"/>
      <c r="DP29" s="697"/>
      <c r="DQ29" s="697"/>
      <c r="DR29" s="697"/>
      <c r="DS29" s="697"/>
      <c r="DT29" s="697"/>
      <c r="DU29" s="697"/>
      <c r="DV29" s="698"/>
      <c r="DW29" s="681">
        <v>17.399999999999999</v>
      </c>
      <c r="DX29" s="699"/>
      <c r="DY29" s="699"/>
      <c r="DZ29" s="699"/>
      <c r="EA29" s="699"/>
      <c r="EB29" s="699"/>
      <c r="EC29" s="714"/>
    </row>
    <row r="30" spans="2:133" ht="11.25" customHeight="1">
      <c r="B30" s="675" t="s">
        <v>308</v>
      </c>
      <c r="C30" s="676"/>
      <c r="D30" s="676"/>
      <c r="E30" s="676"/>
      <c r="F30" s="676"/>
      <c r="G30" s="676"/>
      <c r="H30" s="676"/>
      <c r="I30" s="676"/>
      <c r="J30" s="676"/>
      <c r="K30" s="676"/>
      <c r="L30" s="676"/>
      <c r="M30" s="676"/>
      <c r="N30" s="676"/>
      <c r="O30" s="676"/>
      <c r="P30" s="676"/>
      <c r="Q30" s="677"/>
      <c r="R30" s="678">
        <v>30452</v>
      </c>
      <c r="S30" s="679"/>
      <c r="T30" s="679"/>
      <c r="U30" s="679"/>
      <c r="V30" s="679"/>
      <c r="W30" s="679"/>
      <c r="X30" s="679"/>
      <c r="Y30" s="680"/>
      <c r="Z30" s="715">
        <v>0.1</v>
      </c>
      <c r="AA30" s="715"/>
      <c r="AB30" s="715"/>
      <c r="AC30" s="715"/>
      <c r="AD30" s="716" t="s">
        <v>139</v>
      </c>
      <c r="AE30" s="716"/>
      <c r="AF30" s="716"/>
      <c r="AG30" s="716"/>
      <c r="AH30" s="716"/>
      <c r="AI30" s="716"/>
      <c r="AJ30" s="716"/>
      <c r="AK30" s="716"/>
      <c r="AL30" s="681" t="s">
        <v>234</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309</v>
      </c>
      <c r="BH30" s="752"/>
      <c r="BI30" s="752"/>
      <c r="BJ30" s="752"/>
      <c r="BK30" s="752"/>
      <c r="BL30" s="752"/>
      <c r="BM30" s="752"/>
      <c r="BN30" s="752"/>
      <c r="BO30" s="752"/>
      <c r="BP30" s="752"/>
      <c r="BQ30" s="753"/>
      <c r="BR30" s="739" t="s">
        <v>310</v>
      </c>
      <c r="BS30" s="752"/>
      <c r="BT30" s="752"/>
      <c r="BU30" s="752"/>
      <c r="BV30" s="752"/>
      <c r="BW30" s="752"/>
      <c r="BX30" s="752"/>
      <c r="BY30" s="752"/>
      <c r="BZ30" s="752"/>
      <c r="CA30" s="752"/>
      <c r="CB30" s="753"/>
      <c r="CD30" s="765"/>
      <c r="CE30" s="766"/>
      <c r="CF30" s="711" t="s">
        <v>311</v>
      </c>
      <c r="CG30" s="712"/>
      <c r="CH30" s="712"/>
      <c r="CI30" s="712"/>
      <c r="CJ30" s="712"/>
      <c r="CK30" s="712"/>
      <c r="CL30" s="712"/>
      <c r="CM30" s="712"/>
      <c r="CN30" s="712"/>
      <c r="CO30" s="712"/>
      <c r="CP30" s="712"/>
      <c r="CQ30" s="713"/>
      <c r="CR30" s="678">
        <v>2092050</v>
      </c>
      <c r="CS30" s="679"/>
      <c r="CT30" s="679"/>
      <c r="CU30" s="679"/>
      <c r="CV30" s="679"/>
      <c r="CW30" s="679"/>
      <c r="CX30" s="679"/>
      <c r="CY30" s="680"/>
      <c r="CZ30" s="681">
        <v>9.1999999999999993</v>
      </c>
      <c r="DA30" s="699"/>
      <c r="DB30" s="699"/>
      <c r="DC30" s="700"/>
      <c r="DD30" s="684">
        <v>2045356</v>
      </c>
      <c r="DE30" s="679"/>
      <c r="DF30" s="679"/>
      <c r="DG30" s="679"/>
      <c r="DH30" s="679"/>
      <c r="DI30" s="679"/>
      <c r="DJ30" s="679"/>
      <c r="DK30" s="680"/>
      <c r="DL30" s="684">
        <v>2045356</v>
      </c>
      <c r="DM30" s="679"/>
      <c r="DN30" s="679"/>
      <c r="DO30" s="679"/>
      <c r="DP30" s="679"/>
      <c r="DQ30" s="679"/>
      <c r="DR30" s="679"/>
      <c r="DS30" s="679"/>
      <c r="DT30" s="679"/>
      <c r="DU30" s="679"/>
      <c r="DV30" s="680"/>
      <c r="DW30" s="681">
        <v>16.5</v>
      </c>
      <c r="DX30" s="699"/>
      <c r="DY30" s="699"/>
      <c r="DZ30" s="699"/>
      <c r="EA30" s="699"/>
      <c r="EB30" s="699"/>
      <c r="EC30" s="714"/>
    </row>
    <row r="31" spans="2:133" ht="11.25" customHeight="1">
      <c r="B31" s="675" t="s">
        <v>312</v>
      </c>
      <c r="C31" s="676"/>
      <c r="D31" s="676"/>
      <c r="E31" s="676"/>
      <c r="F31" s="676"/>
      <c r="G31" s="676"/>
      <c r="H31" s="676"/>
      <c r="I31" s="676"/>
      <c r="J31" s="676"/>
      <c r="K31" s="676"/>
      <c r="L31" s="676"/>
      <c r="M31" s="676"/>
      <c r="N31" s="676"/>
      <c r="O31" s="676"/>
      <c r="P31" s="676"/>
      <c r="Q31" s="677"/>
      <c r="R31" s="678">
        <v>2646527</v>
      </c>
      <c r="S31" s="679"/>
      <c r="T31" s="679"/>
      <c r="U31" s="679"/>
      <c r="V31" s="679"/>
      <c r="W31" s="679"/>
      <c r="X31" s="679"/>
      <c r="Y31" s="680"/>
      <c r="Z31" s="715">
        <v>11.4</v>
      </c>
      <c r="AA31" s="715"/>
      <c r="AB31" s="715"/>
      <c r="AC31" s="715"/>
      <c r="AD31" s="716" t="s">
        <v>234</v>
      </c>
      <c r="AE31" s="716"/>
      <c r="AF31" s="716"/>
      <c r="AG31" s="716"/>
      <c r="AH31" s="716"/>
      <c r="AI31" s="716"/>
      <c r="AJ31" s="716"/>
      <c r="AK31" s="716"/>
      <c r="AL31" s="681" t="s">
        <v>139</v>
      </c>
      <c r="AM31" s="682"/>
      <c r="AN31" s="682"/>
      <c r="AO31" s="717"/>
      <c r="AP31" s="754" t="s">
        <v>313</v>
      </c>
      <c r="AQ31" s="755"/>
      <c r="AR31" s="755"/>
      <c r="AS31" s="755"/>
      <c r="AT31" s="760" t="s">
        <v>314</v>
      </c>
      <c r="AU31" s="231"/>
      <c r="AV31" s="231"/>
      <c r="AW31" s="231"/>
      <c r="AX31" s="744" t="s">
        <v>188</v>
      </c>
      <c r="AY31" s="745"/>
      <c r="AZ31" s="745"/>
      <c r="BA31" s="745"/>
      <c r="BB31" s="745"/>
      <c r="BC31" s="745"/>
      <c r="BD31" s="745"/>
      <c r="BE31" s="745"/>
      <c r="BF31" s="746"/>
      <c r="BG31" s="747">
        <v>99</v>
      </c>
      <c r="BH31" s="748"/>
      <c r="BI31" s="748"/>
      <c r="BJ31" s="748"/>
      <c r="BK31" s="748"/>
      <c r="BL31" s="748"/>
      <c r="BM31" s="749">
        <v>95.9</v>
      </c>
      <c r="BN31" s="748"/>
      <c r="BO31" s="748"/>
      <c r="BP31" s="748"/>
      <c r="BQ31" s="750"/>
      <c r="BR31" s="747">
        <v>98.9</v>
      </c>
      <c r="BS31" s="748"/>
      <c r="BT31" s="748"/>
      <c r="BU31" s="748"/>
      <c r="BV31" s="748"/>
      <c r="BW31" s="748"/>
      <c r="BX31" s="749">
        <v>95.8</v>
      </c>
      <c r="BY31" s="748"/>
      <c r="BZ31" s="748"/>
      <c r="CA31" s="748"/>
      <c r="CB31" s="750"/>
      <c r="CD31" s="765"/>
      <c r="CE31" s="766"/>
      <c r="CF31" s="711" t="s">
        <v>315</v>
      </c>
      <c r="CG31" s="712"/>
      <c r="CH31" s="712"/>
      <c r="CI31" s="712"/>
      <c r="CJ31" s="712"/>
      <c r="CK31" s="712"/>
      <c r="CL31" s="712"/>
      <c r="CM31" s="712"/>
      <c r="CN31" s="712"/>
      <c r="CO31" s="712"/>
      <c r="CP31" s="712"/>
      <c r="CQ31" s="713"/>
      <c r="CR31" s="678">
        <v>118206</v>
      </c>
      <c r="CS31" s="697"/>
      <c r="CT31" s="697"/>
      <c r="CU31" s="697"/>
      <c r="CV31" s="697"/>
      <c r="CW31" s="697"/>
      <c r="CX31" s="697"/>
      <c r="CY31" s="698"/>
      <c r="CZ31" s="681">
        <v>0.5</v>
      </c>
      <c r="DA31" s="699"/>
      <c r="DB31" s="699"/>
      <c r="DC31" s="700"/>
      <c r="DD31" s="684">
        <v>113653</v>
      </c>
      <c r="DE31" s="697"/>
      <c r="DF31" s="697"/>
      <c r="DG31" s="697"/>
      <c r="DH31" s="697"/>
      <c r="DI31" s="697"/>
      <c r="DJ31" s="697"/>
      <c r="DK31" s="698"/>
      <c r="DL31" s="684">
        <v>113653</v>
      </c>
      <c r="DM31" s="697"/>
      <c r="DN31" s="697"/>
      <c r="DO31" s="697"/>
      <c r="DP31" s="697"/>
      <c r="DQ31" s="697"/>
      <c r="DR31" s="697"/>
      <c r="DS31" s="697"/>
      <c r="DT31" s="697"/>
      <c r="DU31" s="697"/>
      <c r="DV31" s="698"/>
      <c r="DW31" s="681">
        <v>0.9</v>
      </c>
      <c r="DX31" s="699"/>
      <c r="DY31" s="699"/>
      <c r="DZ31" s="699"/>
      <c r="EA31" s="699"/>
      <c r="EB31" s="699"/>
      <c r="EC31" s="714"/>
    </row>
    <row r="32" spans="2:133" ht="11.25" customHeight="1">
      <c r="B32" s="769" t="s">
        <v>316</v>
      </c>
      <c r="C32" s="770"/>
      <c r="D32" s="770"/>
      <c r="E32" s="770"/>
      <c r="F32" s="770"/>
      <c r="G32" s="770"/>
      <c r="H32" s="770"/>
      <c r="I32" s="770"/>
      <c r="J32" s="770"/>
      <c r="K32" s="770"/>
      <c r="L32" s="770"/>
      <c r="M32" s="770"/>
      <c r="N32" s="770"/>
      <c r="O32" s="770"/>
      <c r="P32" s="770"/>
      <c r="Q32" s="771"/>
      <c r="R32" s="678" t="s">
        <v>139</v>
      </c>
      <c r="S32" s="679"/>
      <c r="T32" s="679"/>
      <c r="U32" s="679"/>
      <c r="V32" s="679"/>
      <c r="W32" s="679"/>
      <c r="X32" s="679"/>
      <c r="Y32" s="680"/>
      <c r="Z32" s="715" t="s">
        <v>234</v>
      </c>
      <c r="AA32" s="715"/>
      <c r="AB32" s="715"/>
      <c r="AC32" s="715"/>
      <c r="AD32" s="716" t="s">
        <v>139</v>
      </c>
      <c r="AE32" s="716"/>
      <c r="AF32" s="716"/>
      <c r="AG32" s="716"/>
      <c r="AH32" s="716"/>
      <c r="AI32" s="716"/>
      <c r="AJ32" s="716"/>
      <c r="AK32" s="716"/>
      <c r="AL32" s="681" t="s">
        <v>139</v>
      </c>
      <c r="AM32" s="682"/>
      <c r="AN32" s="682"/>
      <c r="AO32" s="717"/>
      <c r="AP32" s="756"/>
      <c r="AQ32" s="757"/>
      <c r="AR32" s="757"/>
      <c r="AS32" s="757"/>
      <c r="AT32" s="761"/>
      <c r="AU32" s="230" t="s">
        <v>317</v>
      </c>
      <c r="AV32" s="230"/>
      <c r="AW32" s="230"/>
      <c r="AX32" s="675" t="s">
        <v>318</v>
      </c>
      <c r="AY32" s="676"/>
      <c r="AZ32" s="676"/>
      <c r="BA32" s="676"/>
      <c r="BB32" s="676"/>
      <c r="BC32" s="676"/>
      <c r="BD32" s="676"/>
      <c r="BE32" s="676"/>
      <c r="BF32" s="677"/>
      <c r="BG32" s="751">
        <v>98.9</v>
      </c>
      <c r="BH32" s="697"/>
      <c r="BI32" s="697"/>
      <c r="BJ32" s="697"/>
      <c r="BK32" s="697"/>
      <c r="BL32" s="697"/>
      <c r="BM32" s="682">
        <v>96.4</v>
      </c>
      <c r="BN32" s="743"/>
      <c r="BO32" s="743"/>
      <c r="BP32" s="743"/>
      <c r="BQ32" s="721"/>
      <c r="BR32" s="751">
        <v>98.9</v>
      </c>
      <c r="BS32" s="697"/>
      <c r="BT32" s="697"/>
      <c r="BU32" s="697"/>
      <c r="BV32" s="697"/>
      <c r="BW32" s="697"/>
      <c r="BX32" s="682">
        <v>96.4</v>
      </c>
      <c r="BY32" s="743"/>
      <c r="BZ32" s="743"/>
      <c r="CA32" s="743"/>
      <c r="CB32" s="721"/>
      <c r="CD32" s="767"/>
      <c r="CE32" s="768"/>
      <c r="CF32" s="711" t="s">
        <v>319</v>
      </c>
      <c r="CG32" s="712"/>
      <c r="CH32" s="712"/>
      <c r="CI32" s="712"/>
      <c r="CJ32" s="712"/>
      <c r="CK32" s="712"/>
      <c r="CL32" s="712"/>
      <c r="CM32" s="712"/>
      <c r="CN32" s="712"/>
      <c r="CO32" s="712"/>
      <c r="CP32" s="712"/>
      <c r="CQ32" s="713"/>
      <c r="CR32" s="678" t="s">
        <v>234</v>
      </c>
      <c r="CS32" s="679"/>
      <c r="CT32" s="679"/>
      <c r="CU32" s="679"/>
      <c r="CV32" s="679"/>
      <c r="CW32" s="679"/>
      <c r="CX32" s="679"/>
      <c r="CY32" s="680"/>
      <c r="CZ32" s="681" t="s">
        <v>234</v>
      </c>
      <c r="DA32" s="699"/>
      <c r="DB32" s="699"/>
      <c r="DC32" s="700"/>
      <c r="DD32" s="684" t="s">
        <v>139</v>
      </c>
      <c r="DE32" s="679"/>
      <c r="DF32" s="679"/>
      <c r="DG32" s="679"/>
      <c r="DH32" s="679"/>
      <c r="DI32" s="679"/>
      <c r="DJ32" s="679"/>
      <c r="DK32" s="680"/>
      <c r="DL32" s="684" t="s">
        <v>139</v>
      </c>
      <c r="DM32" s="679"/>
      <c r="DN32" s="679"/>
      <c r="DO32" s="679"/>
      <c r="DP32" s="679"/>
      <c r="DQ32" s="679"/>
      <c r="DR32" s="679"/>
      <c r="DS32" s="679"/>
      <c r="DT32" s="679"/>
      <c r="DU32" s="679"/>
      <c r="DV32" s="680"/>
      <c r="DW32" s="681" t="s">
        <v>139</v>
      </c>
      <c r="DX32" s="699"/>
      <c r="DY32" s="699"/>
      <c r="DZ32" s="699"/>
      <c r="EA32" s="699"/>
      <c r="EB32" s="699"/>
      <c r="EC32" s="714"/>
    </row>
    <row r="33" spans="2:133" ht="11.25" customHeight="1">
      <c r="B33" s="675" t="s">
        <v>320</v>
      </c>
      <c r="C33" s="676"/>
      <c r="D33" s="676"/>
      <c r="E33" s="676"/>
      <c r="F33" s="676"/>
      <c r="G33" s="676"/>
      <c r="H33" s="676"/>
      <c r="I33" s="676"/>
      <c r="J33" s="676"/>
      <c r="K33" s="676"/>
      <c r="L33" s="676"/>
      <c r="M33" s="676"/>
      <c r="N33" s="676"/>
      <c r="O33" s="676"/>
      <c r="P33" s="676"/>
      <c r="Q33" s="677"/>
      <c r="R33" s="678">
        <v>2398197</v>
      </c>
      <c r="S33" s="679"/>
      <c r="T33" s="679"/>
      <c r="U33" s="679"/>
      <c r="V33" s="679"/>
      <c r="W33" s="679"/>
      <c r="X33" s="679"/>
      <c r="Y33" s="680"/>
      <c r="Z33" s="715">
        <v>10.3</v>
      </c>
      <c r="AA33" s="715"/>
      <c r="AB33" s="715"/>
      <c r="AC33" s="715"/>
      <c r="AD33" s="716" t="s">
        <v>139</v>
      </c>
      <c r="AE33" s="716"/>
      <c r="AF33" s="716"/>
      <c r="AG33" s="716"/>
      <c r="AH33" s="716"/>
      <c r="AI33" s="716"/>
      <c r="AJ33" s="716"/>
      <c r="AK33" s="716"/>
      <c r="AL33" s="681" t="s">
        <v>234</v>
      </c>
      <c r="AM33" s="682"/>
      <c r="AN33" s="682"/>
      <c r="AO33" s="717"/>
      <c r="AP33" s="758"/>
      <c r="AQ33" s="759"/>
      <c r="AR33" s="759"/>
      <c r="AS33" s="759"/>
      <c r="AT33" s="762"/>
      <c r="AU33" s="232"/>
      <c r="AV33" s="232"/>
      <c r="AW33" s="232"/>
      <c r="AX33" s="659" t="s">
        <v>321</v>
      </c>
      <c r="AY33" s="660"/>
      <c r="AZ33" s="660"/>
      <c r="BA33" s="660"/>
      <c r="BB33" s="660"/>
      <c r="BC33" s="660"/>
      <c r="BD33" s="660"/>
      <c r="BE33" s="660"/>
      <c r="BF33" s="661"/>
      <c r="BG33" s="742">
        <v>98.9</v>
      </c>
      <c r="BH33" s="663"/>
      <c r="BI33" s="663"/>
      <c r="BJ33" s="663"/>
      <c r="BK33" s="663"/>
      <c r="BL33" s="663"/>
      <c r="BM33" s="706">
        <v>95.1</v>
      </c>
      <c r="BN33" s="663"/>
      <c r="BO33" s="663"/>
      <c r="BP33" s="663"/>
      <c r="BQ33" s="727"/>
      <c r="BR33" s="742">
        <v>98.7</v>
      </c>
      <c r="BS33" s="663"/>
      <c r="BT33" s="663"/>
      <c r="BU33" s="663"/>
      <c r="BV33" s="663"/>
      <c r="BW33" s="663"/>
      <c r="BX33" s="706">
        <v>94.9</v>
      </c>
      <c r="BY33" s="663"/>
      <c r="BZ33" s="663"/>
      <c r="CA33" s="663"/>
      <c r="CB33" s="727"/>
      <c r="CD33" s="711" t="s">
        <v>322</v>
      </c>
      <c r="CE33" s="712"/>
      <c r="CF33" s="712"/>
      <c r="CG33" s="712"/>
      <c r="CH33" s="712"/>
      <c r="CI33" s="712"/>
      <c r="CJ33" s="712"/>
      <c r="CK33" s="712"/>
      <c r="CL33" s="712"/>
      <c r="CM33" s="712"/>
      <c r="CN33" s="712"/>
      <c r="CO33" s="712"/>
      <c r="CP33" s="712"/>
      <c r="CQ33" s="713"/>
      <c r="CR33" s="678">
        <v>9144222</v>
      </c>
      <c r="CS33" s="697"/>
      <c r="CT33" s="697"/>
      <c r="CU33" s="697"/>
      <c r="CV33" s="697"/>
      <c r="CW33" s="697"/>
      <c r="CX33" s="697"/>
      <c r="CY33" s="698"/>
      <c r="CZ33" s="681">
        <v>40.200000000000003</v>
      </c>
      <c r="DA33" s="699"/>
      <c r="DB33" s="699"/>
      <c r="DC33" s="700"/>
      <c r="DD33" s="684">
        <v>6018857</v>
      </c>
      <c r="DE33" s="697"/>
      <c r="DF33" s="697"/>
      <c r="DG33" s="697"/>
      <c r="DH33" s="697"/>
      <c r="DI33" s="697"/>
      <c r="DJ33" s="697"/>
      <c r="DK33" s="698"/>
      <c r="DL33" s="684">
        <v>4776324</v>
      </c>
      <c r="DM33" s="697"/>
      <c r="DN33" s="697"/>
      <c r="DO33" s="697"/>
      <c r="DP33" s="697"/>
      <c r="DQ33" s="697"/>
      <c r="DR33" s="697"/>
      <c r="DS33" s="697"/>
      <c r="DT33" s="697"/>
      <c r="DU33" s="697"/>
      <c r="DV33" s="698"/>
      <c r="DW33" s="681">
        <v>38.5</v>
      </c>
      <c r="DX33" s="699"/>
      <c r="DY33" s="699"/>
      <c r="DZ33" s="699"/>
      <c r="EA33" s="699"/>
      <c r="EB33" s="699"/>
      <c r="EC33" s="714"/>
    </row>
    <row r="34" spans="2:133" ht="11.25" customHeight="1">
      <c r="B34" s="675" t="s">
        <v>323</v>
      </c>
      <c r="C34" s="676"/>
      <c r="D34" s="676"/>
      <c r="E34" s="676"/>
      <c r="F34" s="676"/>
      <c r="G34" s="676"/>
      <c r="H34" s="676"/>
      <c r="I34" s="676"/>
      <c r="J34" s="676"/>
      <c r="K34" s="676"/>
      <c r="L34" s="676"/>
      <c r="M34" s="676"/>
      <c r="N34" s="676"/>
      <c r="O34" s="676"/>
      <c r="P34" s="676"/>
      <c r="Q34" s="677"/>
      <c r="R34" s="678">
        <v>123475</v>
      </c>
      <c r="S34" s="679"/>
      <c r="T34" s="679"/>
      <c r="U34" s="679"/>
      <c r="V34" s="679"/>
      <c r="W34" s="679"/>
      <c r="X34" s="679"/>
      <c r="Y34" s="680"/>
      <c r="Z34" s="715">
        <v>0.5</v>
      </c>
      <c r="AA34" s="715"/>
      <c r="AB34" s="715"/>
      <c r="AC34" s="715"/>
      <c r="AD34" s="716">
        <v>42464</v>
      </c>
      <c r="AE34" s="716"/>
      <c r="AF34" s="716"/>
      <c r="AG34" s="716"/>
      <c r="AH34" s="716"/>
      <c r="AI34" s="716"/>
      <c r="AJ34" s="716"/>
      <c r="AK34" s="716"/>
      <c r="AL34" s="681">
        <v>0.4</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3334413</v>
      </c>
      <c r="CS34" s="679"/>
      <c r="CT34" s="679"/>
      <c r="CU34" s="679"/>
      <c r="CV34" s="679"/>
      <c r="CW34" s="679"/>
      <c r="CX34" s="679"/>
      <c r="CY34" s="680"/>
      <c r="CZ34" s="681">
        <v>14.6</v>
      </c>
      <c r="DA34" s="699"/>
      <c r="DB34" s="699"/>
      <c r="DC34" s="700"/>
      <c r="DD34" s="684">
        <v>1806451</v>
      </c>
      <c r="DE34" s="679"/>
      <c r="DF34" s="679"/>
      <c r="DG34" s="679"/>
      <c r="DH34" s="679"/>
      <c r="DI34" s="679"/>
      <c r="DJ34" s="679"/>
      <c r="DK34" s="680"/>
      <c r="DL34" s="684">
        <v>1402202</v>
      </c>
      <c r="DM34" s="679"/>
      <c r="DN34" s="679"/>
      <c r="DO34" s="679"/>
      <c r="DP34" s="679"/>
      <c r="DQ34" s="679"/>
      <c r="DR34" s="679"/>
      <c r="DS34" s="679"/>
      <c r="DT34" s="679"/>
      <c r="DU34" s="679"/>
      <c r="DV34" s="680"/>
      <c r="DW34" s="681">
        <v>11.3</v>
      </c>
      <c r="DX34" s="699"/>
      <c r="DY34" s="699"/>
      <c r="DZ34" s="699"/>
      <c r="EA34" s="699"/>
      <c r="EB34" s="699"/>
      <c r="EC34" s="714"/>
    </row>
    <row r="35" spans="2:133" ht="11.25" customHeight="1">
      <c r="B35" s="675" t="s">
        <v>325</v>
      </c>
      <c r="C35" s="676"/>
      <c r="D35" s="676"/>
      <c r="E35" s="676"/>
      <c r="F35" s="676"/>
      <c r="G35" s="676"/>
      <c r="H35" s="676"/>
      <c r="I35" s="676"/>
      <c r="J35" s="676"/>
      <c r="K35" s="676"/>
      <c r="L35" s="676"/>
      <c r="M35" s="676"/>
      <c r="N35" s="676"/>
      <c r="O35" s="676"/>
      <c r="P35" s="676"/>
      <c r="Q35" s="677"/>
      <c r="R35" s="678">
        <v>1664558</v>
      </c>
      <c r="S35" s="679"/>
      <c r="T35" s="679"/>
      <c r="U35" s="679"/>
      <c r="V35" s="679"/>
      <c r="W35" s="679"/>
      <c r="X35" s="679"/>
      <c r="Y35" s="680"/>
      <c r="Z35" s="715">
        <v>7.2</v>
      </c>
      <c r="AA35" s="715"/>
      <c r="AB35" s="715"/>
      <c r="AC35" s="715"/>
      <c r="AD35" s="716" t="s">
        <v>139</v>
      </c>
      <c r="AE35" s="716"/>
      <c r="AF35" s="716"/>
      <c r="AG35" s="716"/>
      <c r="AH35" s="716"/>
      <c r="AI35" s="716"/>
      <c r="AJ35" s="716"/>
      <c r="AK35" s="716"/>
      <c r="AL35" s="681" t="s">
        <v>244</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177741</v>
      </c>
      <c r="CS35" s="697"/>
      <c r="CT35" s="697"/>
      <c r="CU35" s="697"/>
      <c r="CV35" s="697"/>
      <c r="CW35" s="697"/>
      <c r="CX35" s="697"/>
      <c r="CY35" s="698"/>
      <c r="CZ35" s="681">
        <v>0.8</v>
      </c>
      <c r="DA35" s="699"/>
      <c r="DB35" s="699"/>
      <c r="DC35" s="700"/>
      <c r="DD35" s="684">
        <v>140079</v>
      </c>
      <c r="DE35" s="697"/>
      <c r="DF35" s="697"/>
      <c r="DG35" s="697"/>
      <c r="DH35" s="697"/>
      <c r="DI35" s="697"/>
      <c r="DJ35" s="697"/>
      <c r="DK35" s="698"/>
      <c r="DL35" s="684">
        <v>134820</v>
      </c>
      <c r="DM35" s="697"/>
      <c r="DN35" s="697"/>
      <c r="DO35" s="697"/>
      <c r="DP35" s="697"/>
      <c r="DQ35" s="697"/>
      <c r="DR35" s="697"/>
      <c r="DS35" s="697"/>
      <c r="DT35" s="697"/>
      <c r="DU35" s="697"/>
      <c r="DV35" s="698"/>
      <c r="DW35" s="681">
        <v>1.1000000000000001</v>
      </c>
      <c r="DX35" s="699"/>
      <c r="DY35" s="699"/>
      <c r="DZ35" s="699"/>
      <c r="EA35" s="699"/>
      <c r="EB35" s="699"/>
      <c r="EC35" s="714"/>
    </row>
    <row r="36" spans="2:133" ht="11.25" customHeight="1">
      <c r="B36" s="675" t="s">
        <v>329</v>
      </c>
      <c r="C36" s="676"/>
      <c r="D36" s="676"/>
      <c r="E36" s="676"/>
      <c r="F36" s="676"/>
      <c r="G36" s="676"/>
      <c r="H36" s="676"/>
      <c r="I36" s="676"/>
      <c r="J36" s="676"/>
      <c r="K36" s="676"/>
      <c r="L36" s="676"/>
      <c r="M36" s="676"/>
      <c r="N36" s="676"/>
      <c r="O36" s="676"/>
      <c r="P36" s="676"/>
      <c r="Q36" s="677"/>
      <c r="R36" s="678">
        <v>1147383</v>
      </c>
      <c r="S36" s="679"/>
      <c r="T36" s="679"/>
      <c r="U36" s="679"/>
      <c r="V36" s="679"/>
      <c r="W36" s="679"/>
      <c r="X36" s="679"/>
      <c r="Y36" s="680"/>
      <c r="Z36" s="715">
        <v>4.9000000000000004</v>
      </c>
      <c r="AA36" s="715"/>
      <c r="AB36" s="715"/>
      <c r="AC36" s="715"/>
      <c r="AD36" s="716" t="s">
        <v>234</v>
      </c>
      <c r="AE36" s="716"/>
      <c r="AF36" s="716"/>
      <c r="AG36" s="716"/>
      <c r="AH36" s="716"/>
      <c r="AI36" s="716"/>
      <c r="AJ36" s="716"/>
      <c r="AK36" s="716"/>
      <c r="AL36" s="681" t="s">
        <v>234</v>
      </c>
      <c r="AM36" s="682"/>
      <c r="AN36" s="682"/>
      <c r="AO36" s="717"/>
      <c r="AP36" s="235"/>
      <c r="AQ36" s="730" t="s">
        <v>330</v>
      </c>
      <c r="AR36" s="731"/>
      <c r="AS36" s="731"/>
      <c r="AT36" s="731"/>
      <c r="AU36" s="731"/>
      <c r="AV36" s="731"/>
      <c r="AW36" s="731"/>
      <c r="AX36" s="731"/>
      <c r="AY36" s="732"/>
      <c r="AZ36" s="733">
        <v>2540294</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40319</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2316838</v>
      </c>
      <c r="CS36" s="679"/>
      <c r="CT36" s="679"/>
      <c r="CU36" s="679"/>
      <c r="CV36" s="679"/>
      <c r="CW36" s="679"/>
      <c r="CX36" s="679"/>
      <c r="CY36" s="680"/>
      <c r="CZ36" s="681">
        <v>10.199999999999999</v>
      </c>
      <c r="DA36" s="699"/>
      <c r="DB36" s="699"/>
      <c r="DC36" s="700"/>
      <c r="DD36" s="684">
        <v>1839808</v>
      </c>
      <c r="DE36" s="679"/>
      <c r="DF36" s="679"/>
      <c r="DG36" s="679"/>
      <c r="DH36" s="679"/>
      <c r="DI36" s="679"/>
      <c r="DJ36" s="679"/>
      <c r="DK36" s="680"/>
      <c r="DL36" s="684">
        <v>1379834</v>
      </c>
      <c r="DM36" s="679"/>
      <c r="DN36" s="679"/>
      <c r="DO36" s="679"/>
      <c r="DP36" s="679"/>
      <c r="DQ36" s="679"/>
      <c r="DR36" s="679"/>
      <c r="DS36" s="679"/>
      <c r="DT36" s="679"/>
      <c r="DU36" s="679"/>
      <c r="DV36" s="680"/>
      <c r="DW36" s="681">
        <v>11.1</v>
      </c>
      <c r="DX36" s="699"/>
      <c r="DY36" s="699"/>
      <c r="DZ36" s="699"/>
      <c r="EA36" s="699"/>
      <c r="EB36" s="699"/>
      <c r="EC36" s="714"/>
    </row>
    <row r="37" spans="2:133" ht="11.25" customHeight="1">
      <c r="B37" s="675" t="s">
        <v>333</v>
      </c>
      <c r="C37" s="676"/>
      <c r="D37" s="676"/>
      <c r="E37" s="676"/>
      <c r="F37" s="676"/>
      <c r="G37" s="676"/>
      <c r="H37" s="676"/>
      <c r="I37" s="676"/>
      <c r="J37" s="676"/>
      <c r="K37" s="676"/>
      <c r="L37" s="676"/>
      <c r="M37" s="676"/>
      <c r="N37" s="676"/>
      <c r="O37" s="676"/>
      <c r="P37" s="676"/>
      <c r="Q37" s="677"/>
      <c r="R37" s="678">
        <v>355973</v>
      </c>
      <c r="S37" s="679"/>
      <c r="T37" s="679"/>
      <c r="U37" s="679"/>
      <c r="V37" s="679"/>
      <c r="W37" s="679"/>
      <c r="X37" s="679"/>
      <c r="Y37" s="680"/>
      <c r="Z37" s="715">
        <v>1.5</v>
      </c>
      <c r="AA37" s="715"/>
      <c r="AB37" s="715"/>
      <c r="AC37" s="715"/>
      <c r="AD37" s="716" t="s">
        <v>234</v>
      </c>
      <c r="AE37" s="716"/>
      <c r="AF37" s="716"/>
      <c r="AG37" s="716"/>
      <c r="AH37" s="716"/>
      <c r="AI37" s="716"/>
      <c r="AJ37" s="716"/>
      <c r="AK37" s="716"/>
      <c r="AL37" s="681" t="s">
        <v>139</v>
      </c>
      <c r="AM37" s="682"/>
      <c r="AN37" s="682"/>
      <c r="AO37" s="717"/>
      <c r="AQ37" s="718" t="s">
        <v>334</v>
      </c>
      <c r="AR37" s="719"/>
      <c r="AS37" s="719"/>
      <c r="AT37" s="719"/>
      <c r="AU37" s="719"/>
      <c r="AV37" s="719"/>
      <c r="AW37" s="719"/>
      <c r="AX37" s="719"/>
      <c r="AY37" s="720"/>
      <c r="AZ37" s="678">
        <v>146648</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-120062</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1114347</v>
      </c>
      <c r="CS37" s="697"/>
      <c r="CT37" s="697"/>
      <c r="CU37" s="697"/>
      <c r="CV37" s="697"/>
      <c r="CW37" s="697"/>
      <c r="CX37" s="697"/>
      <c r="CY37" s="698"/>
      <c r="CZ37" s="681">
        <v>4.9000000000000004</v>
      </c>
      <c r="DA37" s="699"/>
      <c r="DB37" s="699"/>
      <c r="DC37" s="700"/>
      <c r="DD37" s="684">
        <v>1101017</v>
      </c>
      <c r="DE37" s="697"/>
      <c r="DF37" s="697"/>
      <c r="DG37" s="697"/>
      <c r="DH37" s="697"/>
      <c r="DI37" s="697"/>
      <c r="DJ37" s="697"/>
      <c r="DK37" s="698"/>
      <c r="DL37" s="684">
        <v>1049185</v>
      </c>
      <c r="DM37" s="697"/>
      <c r="DN37" s="697"/>
      <c r="DO37" s="697"/>
      <c r="DP37" s="697"/>
      <c r="DQ37" s="697"/>
      <c r="DR37" s="697"/>
      <c r="DS37" s="697"/>
      <c r="DT37" s="697"/>
      <c r="DU37" s="697"/>
      <c r="DV37" s="698"/>
      <c r="DW37" s="681">
        <v>8.5</v>
      </c>
      <c r="DX37" s="699"/>
      <c r="DY37" s="699"/>
      <c r="DZ37" s="699"/>
      <c r="EA37" s="699"/>
      <c r="EB37" s="699"/>
      <c r="EC37" s="714"/>
    </row>
    <row r="38" spans="2:133" ht="11.25" customHeight="1">
      <c r="B38" s="675" t="s">
        <v>337</v>
      </c>
      <c r="C38" s="676"/>
      <c r="D38" s="676"/>
      <c r="E38" s="676"/>
      <c r="F38" s="676"/>
      <c r="G38" s="676"/>
      <c r="H38" s="676"/>
      <c r="I38" s="676"/>
      <c r="J38" s="676"/>
      <c r="K38" s="676"/>
      <c r="L38" s="676"/>
      <c r="M38" s="676"/>
      <c r="N38" s="676"/>
      <c r="O38" s="676"/>
      <c r="P38" s="676"/>
      <c r="Q38" s="677"/>
      <c r="R38" s="678">
        <v>166979</v>
      </c>
      <c r="S38" s="679"/>
      <c r="T38" s="679"/>
      <c r="U38" s="679"/>
      <c r="V38" s="679"/>
      <c r="W38" s="679"/>
      <c r="X38" s="679"/>
      <c r="Y38" s="680"/>
      <c r="Z38" s="715">
        <v>0.7</v>
      </c>
      <c r="AA38" s="715"/>
      <c r="AB38" s="715"/>
      <c r="AC38" s="715"/>
      <c r="AD38" s="716">
        <v>2716</v>
      </c>
      <c r="AE38" s="716"/>
      <c r="AF38" s="716"/>
      <c r="AG38" s="716"/>
      <c r="AH38" s="716"/>
      <c r="AI38" s="716"/>
      <c r="AJ38" s="716"/>
      <c r="AK38" s="716"/>
      <c r="AL38" s="681">
        <v>0</v>
      </c>
      <c r="AM38" s="682"/>
      <c r="AN38" s="682"/>
      <c r="AO38" s="717"/>
      <c r="AQ38" s="718" t="s">
        <v>338</v>
      </c>
      <c r="AR38" s="719"/>
      <c r="AS38" s="719"/>
      <c r="AT38" s="719"/>
      <c r="AU38" s="719"/>
      <c r="AV38" s="719"/>
      <c r="AW38" s="719"/>
      <c r="AX38" s="719"/>
      <c r="AY38" s="720"/>
      <c r="AZ38" s="678">
        <v>61039</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5933</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2479255</v>
      </c>
      <c r="CS38" s="679"/>
      <c r="CT38" s="679"/>
      <c r="CU38" s="679"/>
      <c r="CV38" s="679"/>
      <c r="CW38" s="679"/>
      <c r="CX38" s="679"/>
      <c r="CY38" s="680"/>
      <c r="CZ38" s="681">
        <v>10.9</v>
      </c>
      <c r="DA38" s="699"/>
      <c r="DB38" s="699"/>
      <c r="DC38" s="700"/>
      <c r="DD38" s="684">
        <v>2082041</v>
      </c>
      <c r="DE38" s="679"/>
      <c r="DF38" s="679"/>
      <c r="DG38" s="679"/>
      <c r="DH38" s="679"/>
      <c r="DI38" s="679"/>
      <c r="DJ38" s="679"/>
      <c r="DK38" s="680"/>
      <c r="DL38" s="684">
        <v>1859228</v>
      </c>
      <c r="DM38" s="679"/>
      <c r="DN38" s="679"/>
      <c r="DO38" s="679"/>
      <c r="DP38" s="679"/>
      <c r="DQ38" s="679"/>
      <c r="DR38" s="679"/>
      <c r="DS38" s="679"/>
      <c r="DT38" s="679"/>
      <c r="DU38" s="679"/>
      <c r="DV38" s="680"/>
      <c r="DW38" s="681">
        <v>15</v>
      </c>
      <c r="DX38" s="699"/>
      <c r="DY38" s="699"/>
      <c r="DZ38" s="699"/>
      <c r="EA38" s="699"/>
      <c r="EB38" s="699"/>
      <c r="EC38" s="714"/>
    </row>
    <row r="39" spans="2:133" ht="11.25" customHeight="1">
      <c r="B39" s="675" t="s">
        <v>341</v>
      </c>
      <c r="C39" s="676"/>
      <c r="D39" s="676"/>
      <c r="E39" s="676"/>
      <c r="F39" s="676"/>
      <c r="G39" s="676"/>
      <c r="H39" s="676"/>
      <c r="I39" s="676"/>
      <c r="J39" s="676"/>
      <c r="K39" s="676"/>
      <c r="L39" s="676"/>
      <c r="M39" s="676"/>
      <c r="N39" s="676"/>
      <c r="O39" s="676"/>
      <c r="P39" s="676"/>
      <c r="Q39" s="677"/>
      <c r="R39" s="678">
        <v>1660496</v>
      </c>
      <c r="S39" s="679"/>
      <c r="T39" s="679"/>
      <c r="U39" s="679"/>
      <c r="V39" s="679"/>
      <c r="W39" s="679"/>
      <c r="X39" s="679"/>
      <c r="Y39" s="680"/>
      <c r="Z39" s="715">
        <v>7.2</v>
      </c>
      <c r="AA39" s="715"/>
      <c r="AB39" s="715"/>
      <c r="AC39" s="715"/>
      <c r="AD39" s="716" t="s">
        <v>234</v>
      </c>
      <c r="AE39" s="716"/>
      <c r="AF39" s="716"/>
      <c r="AG39" s="716"/>
      <c r="AH39" s="716"/>
      <c r="AI39" s="716"/>
      <c r="AJ39" s="716"/>
      <c r="AK39" s="716"/>
      <c r="AL39" s="681" t="s">
        <v>234</v>
      </c>
      <c r="AM39" s="682"/>
      <c r="AN39" s="682"/>
      <c r="AO39" s="717"/>
      <c r="AQ39" s="718" t="s">
        <v>342</v>
      </c>
      <c r="AR39" s="719"/>
      <c r="AS39" s="719"/>
      <c r="AT39" s="719"/>
      <c r="AU39" s="719"/>
      <c r="AV39" s="719"/>
      <c r="AW39" s="719"/>
      <c r="AX39" s="719"/>
      <c r="AY39" s="720"/>
      <c r="AZ39" s="678" t="s">
        <v>234</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9792</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835735</v>
      </c>
      <c r="CS39" s="697"/>
      <c r="CT39" s="697"/>
      <c r="CU39" s="697"/>
      <c r="CV39" s="697"/>
      <c r="CW39" s="697"/>
      <c r="CX39" s="697"/>
      <c r="CY39" s="698"/>
      <c r="CZ39" s="681">
        <v>3.7</v>
      </c>
      <c r="DA39" s="699"/>
      <c r="DB39" s="699"/>
      <c r="DC39" s="700"/>
      <c r="DD39" s="684">
        <v>150238</v>
      </c>
      <c r="DE39" s="697"/>
      <c r="DF39" s="697"/>
      <c r="DG39" s="697"/>
      <c r="DH39" s="697"/>
      <c r="DI39" s="697"/>
      <c r="DJ39" s="697"/>
      <c r="DK39" s="698"/>
      <c r="DL39" s="684" t="s">
        <v>139</v>
      </c>
      <c r="DM39" s="697"/>
      <c r="DN39" s="697"/>
      <c r="DO39" s="697"/>
      <c r="DP39" s="697"/>
      <c r="DQ39" s="697"/>
      <c r="DR39" s="697"/>
      <c r="DS39" s="697"/>
      <c r="DT39" s="697"/>
      <c r="DU39" s="697"/>
      <c r="DV39" s="698"/>
      <c r="DW39" s="681" t="s">
        <v>139</v>
      </c>
      <c r="DX39" s="699"/>
      <c r="DY39" s="699"/>
      <c r="DZ39" s="699"/>
      <c r="EA39" s="699"/>
      <c r="EB39" s="699"/>
      <c r="EC39" s="714"/>
    </row>
    <row r="40" spans="2:133" ht="11.25" customHeight="1">
      <c r="B40" s="675" t="s">
        <v>345</v>
      </c>
      <c r="C40" s="676"/>
      <c r="D40" s="676"/>
      <c r="E40" s="676"/>
      <c r="F40" s="676"/>
      <c r="G40" s="676"/>
      <c r="H40" s="676"/>
      <c r="I40" s="676"/>
      <c r="J40" s="676"/>
      <c r="K40" s="676"/>
      <c r="L40" s="676"/>
      <c r="M40" s="676"/>
      <c r="N40" s="676"/>
      <c r="O40" s="676"/>
      <c r="P40" s="676"/>
      <c r="Q40" s="677"/>
      <c r="R40" s="678" t="s">
        <v>244</v>
      </c>
      <c r="S40" s="679"/>
      <c r="T40" s="679"/>
      <c r="U40" s="679"/>
      <c r="V40" s="679"/>
      <c r="W40" s="679"/>
      <c r="X40" s="679"/>
      <c r="Y40" s="680"/>
      <c r="Z40" s="715" t="s">
        <v>244</v>
      </c>
      <c r="AA40" s="715"/>
      <c r="AB40" s="715"/>
      <c r="AC40" s="715"/>
      <c r="AD40" s="716" t="s">
        <v>139</v>
      </c>
      <c r="AE40" s="716"/>
      <c r="AF40" s="716"/>
      <c r="AG40" s="716"/>
      <c r="AH40" s="716"/>
      <c r="AI40" s="716"/>
      <c r="AJ40" s="716"/>
      <c r="AK40" s="716"/>
      <c r="AL40" s="681" t="s">
        <v>234</v>
      </c>
      <c r="AM40" s="682"/>
      <c r="AN40" s="682"/>
      <c r="AO40" s="717"/>
      <c r="AQ40" s="718" t="s">
        <v>346</v>
      </c>
      <c r="AR40" s="719"/>
      <c r="AS40" s="719"/>
      <c r="AT40" s="719"/>
      <c r="AU40" s="719"/>
      <c r="AV40" s="719"/>
      <c r="AW40" s="719"/>
      <c r="AX40" s="719"/>
      <c r="AY40" s="720"/>
      <c r="AZ40" s="678" t="s">
        <v>139</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106</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240</v>
      </c>
      <c r="CS40" s="679"/>
      <c r="CT40" s="679"/>
      <c r="CU40" s="679"/>
      <c r="CV40" s="679"/>
      <c r="CW40" s="679"/>
      <c r="CX40" s="679"/>
      <c r="CY40" s="680"/>
      <c r="CZ40" s="681">
        <v>0</v>
      </c>
      <c r="DA40" s="699"/>
      <c r="DB40" s="699"/>
      <c r="DC40" s="700"/>
      <c r="DD40" s="684">
        <v>240</v>
      </c>
      <c r="DE40" s="679"/>
      <c r="DF40" s="679"/>
      <c r="DG40" s="679"/>
      <c r="DH40" s="679"/>
      <c r="DI40" s="679"/>
      <c r="DJ40" s="679"/>
      <c r="DK40" s="680"/>
      <c r="DL40" s="684">
        <v>240</v>
      </c>
      <c r="DM40" s="679"/>
      <c r="DN40" s="679"/>
      <c r="DO40" s="679"/>
      <c r="DP40" s="679"/>
      <c r="DQ40" s="679"/>
      <c r="DR40" s="679"/>
      <c r="DS40" s="679"/>
      <c r="DT40" s="679"/>
      <c r="DU40" s="679"/>
      <c r="DV40" s="680"/>
      <c r="DW40" s="681">
        <v>0</v>
      </c>
      <c r="DX40" s="699"/>
      <c r="DY40" s="699"/>
      <c r="DZ40" s="699"/>
      <c r="EA40" s="699"/>
      <c r="EB40" s="699"/>
      <c r="EC40" s="714"/>
    </row>
    <row r="41" spans="2:133" ht="11.25" customHeight="1">
      <c r="B41" s="675" t="s">
        <v>350</v>
      </c>
      <c r="C41" s="676"/>
      <c r="D41" s="676"/>
      <c r="E41" s="676"/>
      <c r="F41" s="676"/>
      <c r="G41" s="676"/>
      <c r="H41" s="676"/>
      <c r="I41" s="676"/>
      <c r="J41" s="676"/>
      <c r="K41" s="676"/>
      <c r="L41" s="676"/>
      <c r="M41" s="676"/>
      <c r="N41" s="676"/>
      <c r="O41" s="676"/>
      <c r="P41" s="676"/>
      <c r="Q41" s="677"/>
      <c r="R41" s="678">
        <v>407896</v>
      </c>
      <c r="S41" s="679"/>
      <c r="T41" s="679"/>
      <c r="U41" s="679"/>
      <c r="V41" s="679"/>
      <c r="W41" s="679"/>
      <c r="X41" s="679"/>
      <c r="Y41" s="680"/>
      <c r="Z41" s="715">
        <v>1.8</v>
      </c>
      <c r="AA41" s="715"/>
      <c r="AB41" s="715"/>
      <c r="AC41" s="715"/>
      <c r="AD41" s="716" t="s">
        <v>139</v>
      </c>
      <c r="AE41" s="716"/>
      <c r="AF41" s="716"/>
      <c r="AG41" s="716"/>
      <c r="AH41" s="716"/>
      <c r="AI41" s="716"/>
      <c r="AJ41" s="716"/>
      <c r="AK41" s="716"/>
      <c r="AL41" s="681" t="s">
        <v>257</v>
      </c>
      <c r="AM41" s="682"/>
      <c r="AN41" s="682"/>
      <c r="AO41" s="717"/>
      <c r="AQ41" s="718" t="s">
        <v>351</v>
      </c>
      <c r="AR41" s="719"/>
      <c r="AS41" s="719"/>
      <c r="AT41" s="719"/>
      <c r="AU41" s="719"/>
      <c r="AV41" s="719"/>
      <c r="AW41" s="719"/>
      <c r="AX41" s="719"/>
      <c r="AY41" s="720"/>
      <c r="AZ41" s="678">
        <v>530128</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234</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234</v>
      </c>
      <c r="CS41" s="697"/>
      <c r="CT41" s="697"/>
      <c r="CU41" s="697"/>
      <c r="CV41" s="697"/>
      <c r="CW41" s="697"/>
      <c r="CX41" s="697"/>
      <c r="CY41" s="698"/>
      <c r="CZ41" s="681" t="s">
        <v>139</v>
      </c>
      <c r="DA41" s="699"/>
      <c r="DB41" s="699"/>
      <c r="DC41" s="700"/>
      <c r="DD41" s="684" t="s">
        <v>234</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354</v>
      </c>
      <c r="C42" s="660"/>
      <c r="D42" s="660"/>
      <c r="E42" s="660"/>
      <c r="F42" s="660"/>
      <c r="G42" s="660"/>
      <c r="H42" s="660"/>
      <c r="I42" s="660"/>
      <c r="J42" s="660"/>
      <c r="K42" s="660"/>
      <c r="L42" s="660"/>
      <c r="M42" s="660"/>
      <c r="N42" s="660"/>
      <c r="O42" s="660"/>
      <c r="P42" s="660"/>
      <c r="Q42" s="661"/>
      <c r="R42" s="662">
        <v>23222856</v>
      </c>
      <c r="S42" s="701"/>
      <c r="T42" s="701"/>
      <c r="U42" s="701"/>
      <c r="V42" s="701"/>
      <c r="W42" s="701"/>
      <c r="X42" s="701"/>
      <c r="Y42" s="703"/>
      <c r="Z42" s="704">
        <v>100</v>
      </c>
      <c r="AA42" s="704"/>
      <c r="AB42" s="704"/>
      <c r="AC42" s="704"/>
      <c r="AD42" s="705">
        <v>11988659</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1802479</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418</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3309331</v>
      </c>
      <c r="CS42" s="679"/>
      <c r="CT42" s="679"/>
      <c r="CU42" s="679"/>
      <c r="CV42" s="679"/>
      <c r="CW42" s="679"/>
      <c r="CX42" s="679"/>
      <c r="CY42" s="680"/>
      <c r="CZ42" s="681">
        <v>14.5</v>
      </c>
      <c r="DA42" s="682"/>
      <c r="DB42" s="682"/>
      <c r="DC42" s="683"/>
      <c r="DD42" s="684">
        <v>724908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138546</v>
      </c>
      <c r="CS43" s="697"/>
      <c r="CT43" s="697"/>
      <c r="CU43" s="697"/>
      <c r="CV43" s="697"/>
      <c r="CW43" s="697"/>
      <c r="CX43" s="697"/>
      <c r="CY43" s="698"/>
      <c r="CZ43" s="681">
        <v>0.6</v>
      </c>
      <c r="DA43" s="699"/>
      <c r="DB43" s="699"/>
      <c r="DC43" s="700"/>
      <c r="DD43" s="684">
        <v>131156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307</v>
      </c>
      <c r="CE44" s="692"/>
      <c r="CF44" s="675" t="s">
        <v>359</v>
      </c>
      <c r="CG44" s="676"/>
      <c r="CH44" s="676"/>
      <c r="CI44" s="676"/>
      <c r="CJ44" s="676"/>
      <c r="CK44" s="676"/>
      <c r="CL44" s="676"/>
      <c r="CM44" s="676"/>
      <c r="CN44" s="676"/>
      <c r="CO44" s="676"/>
      <c r="CP44" s="676"/>
      <c r="CQ44" s="677"/>
      <c r="CR44" s="678">
        <v>3158992</v>
      </c>
      <c r="CS44" s="679"/>
      <c r="CT44" s="679"/>
      <c r="CU44" s="679"/>
      <c r="CV44" s="679"/>
      <c r="CW44" s="679"/>
      <c r="CX44" s="679"/>
      <c r="CY44" s="680"/>
      <c r="CZ44" s="681">
        <v>13.9</v>
      </c>
      <c r="DA44" s="682"/>
      <c r="DB44" s="682"/>
      <c r="DC44" s="683"/>
      <c r="DD44" s="684">
        <v>690817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360</v>
      </c>
      <c r="CG45" s="676"/>
      <c r="CH45" s="676"/>
      <c r="CI45" s="676"/>
      <c r="CJ45" s="676"/>
      <c r="CK45" s="676"/>
      <c r="CL45" s="676"/>
      <c r="CM45" s="676"/>
      <c r="CN45" s="676"/>
      <c r="CO45" s="676"/>
      <c r="CP45" s="676"/>
      <c r="CQ45" s="677"/>
      <c r="CR45" s="678">
        <v>1456699</v>
      </c>
      <c r="CS45" s="697"/>
      <c r="CT45" s="697"/>
      <c r="CU45" s="697"/>
      <c r="CV45" s="697"/>
      <c r="CW45" s="697"/>
      <c r="CX45" s="697"/>
      <c r="CY45" s="698"/>
      <c r="CZ45" s="681">
        <v>6.4</v>
      </c>
      <c r="DA45" s="699"/>
      <c r="DB45" s="699"/>
      <c r="DC45" s="700"/>
      <c r="DD45" s="684">
        <v>59532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1568586</v>
      </c>
      <c r="CS46" s="679"/>
      <c r="CT46" s="679"/>
      <c r="CU46" s="679"/>
      <c r="CV46" s="679"/>
      <c r="CW46" s="679"/>
      <c r="CX46" s="679"/>
      <c r="CY46" s="680"/>
      <c r="CZ46" s="681">
        <v>6.9</v>
      </c>
      <c r="DA46" s="682"/>
      <c r="DB46" s="682"/>
      <c r="DC46" s="683"/>
      <c r="DD46" s="684">
        <v>596978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150339</v>
      </c>
      <c r="CS47" s="697"/>
      <c r="CT47" s="697"/>
      <c r="CU47" s="697"/>
      <c r="CV47" s="697"/>
      <c r="CW47" s="697"/>
      <c r="CX47" s="697"/>
      <c r="CY47" s="698"/>
      <c r="CZ47" s="681">
        <v>0.7</v>
      </c>
      <c r="DA47" s="699"/>
      <c r="DB47" s="699"/>
      <c r="DC47" s="700"/>
      <c r="DD47" s="684">
        <v>34091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365</v>
      </c>
      <c r="CD48" s="695"/>
      <c r="CE48" s="696"/>
      <c r="CF48" s="675" t="s">
        <v>366</v>
      </c>
      <c r="CG48" s="676"/>
      <c r="CH48" s="676"/>
      <c r="CI48" s="676"/>
      <c r="CJ48" s="676"/>
      <c r="CK48" s="676"/>
      <c r="CL48" s="676"/>
      <c r="CM48" s="676"/>
      <c r="CN48" s="676"/>
      <c r="CO48" s="676"/>
      <c r="CP48" s="676"/>
      <c r="CQ48" s="677"/>
      <c r="CR48" s="678" t="s">
        <v>234</v>
      </c>
      <c r="CS48" s="679"/>
      <c r="CT48" s="679"/>
      <c r="CU48" s="679"/>
      <c r="CV48" s="679"/>
      <c r="CW48" s="679"/>
      <c r="CX48" s="679"/>
      <c r="CY48" s="680"/>
      <c r="CZ48" s="681" t="s">
        <v>234</v>
      </c>
      <c r="DA48" s="682"/>
      <c r="DB48" s="682"/>
      <c r="DC48" s="683"/>
      <c r="DD48" s="684" t="s">
        <v>139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367</v>
      </c>
      <c r="CE49" s="660"/>
      <c r="CF49" s="660"/>
      <c r="CG49" s="660"/>
      <c r="CH49" s="660"/>
      <c r="CI49" s="660"/>
      <c r="CJ49" s="660"/>
      <c r="CK49" s="660"/>
      <c r="CL49" s="660"/>
      <c r="CM49" s="660"/>
      <c r="CN49" s="660"/>
      <c r="CO49" s="660"/>
      <c r="CP49" s="660"/>
      <c r="CQ49" s="661"/>
      <c r="CR49" s="662">
        <v>22774717</v>
      </c>
      <c r="CS49" s="663"/>
      <c r="CT49" s="663"/>
      <c r="CU49" s="663"/>
      <c r="CV49" s="663"/>
      <c r="CW49" s="663"/>
      <c r="CX49" s="663"/>
      <c r="CY49" s="664"/>
      <c r="CZ49" s="665">
        <v>100</v>
      </c>
      <c r="DA49" s="666"/>
      <c r="DB49" s="666"/>
      <c r="DC49" s="667"/>
      <c r="DD49" s="668">
        <v>13759295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Y4Iji3paJcStQgE1VU9G83cTiV2DhRUbOM6jrI/ygeMhDfWkw5uG8p/eTFQhiqlhVr4a5NA6Tu3WoipQAwSHHw==" saltValue="QrD5sJHN9nnAMVbFTRdVl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9" t="s">
        <v>369</v>
      </c>
      <c r="DK2" s="1210"/>
      <c r="DL2" s="1210"/>
      <c r="DM2" s="1210"/>
      <c r="DN2" s="1210"/>
      <c r="DO2" s="1211"/>
      <c r="DP2" s="250"/>
      <c r="DQ2" s="1209" t="s">
        <v>370</v>
      </c>
      <c r="DR2" s="1210"/>
      <c r="DS2" s="1210"/>
      <c r="DT2" s="1210"/>
      <c r="DU2" s="1210"/>
      <c r="DV2" s="1210"/>
      <c r="DW2" s="1210"/>
      <c r="DX2" s="1210"/>
      <c r="DY2" s="1210"/>
      <c r="DZ2" s="1211"/>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62" t="s">
        <v>371</v>
      </c>
      <c r="B4" s="1162"/>
      <c r="C4" s="1162"/>
      <c r="D4" s="1162"/>
      <c r="E4" s="1162"/>
      <c r="F4" s="1162"/>
      <c r="G4" s="1162"/>
      <c r="H4" s="1162"/>
      <c r="I4" s="1162"/>
      <c r="J4" s="1162"/>
      <c r="K4" s="1162"/>
      <c r="L4" s="1162"/>
      <c r="M4" s="1162"/>
      <c r="N4" s="1162"/>
      <c r="O4" s="1162"/>
      <c r="P4" s="1162"/>
      <c r="Q4" s="1162"/>
      <c r="R4" s="1162"/>
      <c r="S4" s="1162"/>
      <c r="T4" s="1162"/>
      <c r="U4" s="1162"/>
      <c r="V4" s="1162"/>
      <c r="W4" s="1162"/>
      <c r="X4" s="1162"/>
      <c r="Y4" s="1162"/>
      <c r="Z4" s="1162"/>
      <c r="AA4" s="1162"/>
      <c r="AB4" s="1162"/>
      <c r="AC4" s="1162"/>
      <c r="AD4" s="1162"/>
      <c r="AE4" s="1162"/>
      <c r="AF4" s="1162"/>
      <c r="AG4" s="1162"/>
      <c r="AH4" s="1162"/>
      <c r="AI4" s="1162"/>
      <c r="AJ4" s="1162"/>
      <c r="AK4" s="1162"/>
      <c r="AL4" s="1162"/>
      <c r="AM4" s="1162"/>
      <c r="AN4" s="1162"/>
      <c r="AO4" s="1162"/>
      <c r="AP4" s="1162"/>
      <c r="AQ4" s="1162"/>
      <c r="AR4" s="1162"/>
      <c r="AS4" s="1162"/>
      <c r="AT4" s="1162"/>
      <c r="AU4" s="1162"/>
      <c r="AV4" s="1162"/>
      <c r="AW4" s="1162"/>
      <c r="AX4" s="1162"/>
      <c r="AY4" s="1162"/>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12"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7" t="s">
        <v>387</v>
      </c>
      <c r="DH5" s="1198"/>
      <c r="DI5" s="1198"/>
      <c r="DJ5" s="1198"/>
      <c r="DK5" s="1199"/>
      <c r="DL5" s="1197" t="s">
        <v>388</v>
      </c>
      <c r="DM5" s="1198"/>
      <c r="DN5" s="1198"/>
      <c r="DO5" s="1198"/>
      <c r="DP5" s="1199"/>
      <c r="DQ5" s="1094" t="s">
        <v>389</v>
      </c>
      <c r="DR5" s="1095"/>
      <c r="DS5" s="1095"/>
      <c r="DT5" s="1095"/>
      <c r="DU5" s="1096"/>
      <c r="DV5" s="1094" t="s">
        <v>380</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13"/>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200"/>
      <c r="DH6" s="1201"/>
      <c r="DI6" s="1201"/>
      <c r="DJ6" s="1201"/>
      <c r="DK6" s="1202"/>
      <c r="DL6" s="1200"/>
      <c r="DM6" s="1201"/>
      <c r="DN6" s="1201"/>
      <c r="DO6" s="1201"/>
      <c r="DP6" s="1202"/>
      <c r="DQ6" s="1097"/>
      <c r="DR6" s="1098"/>
      <c r="DS6" s="1098"/>
      <c r="DT6" s="1098"/>
      <c r="DU6" s="1099"/>
      <c r="DV6" s="1097"/>
      <c r="DW6" s="1098"/>
      <c r="DX6" s="1098"/>
      <c r="DY6" s="1098"/>
      <c r="DZ6" s="1111"/>
      <c r="EA6" s="255"/>
    </row>
    <row r="7" spans="1:131" s="256" customFormat="1" ht="26.25" customHeight="1" thickTop="1">
      <c r="A7" s="259">
        <v>1</v>
      </c>
      <c r="B7" s="1149" t="s">
        <v>390</v>
      </c>
      <c r="C7" s="1150"/>
      <c r="D7" s="1150"/>
      <c r="E7" s="1150"/>
      <c r="F7" s="1150"/>
      <c r="G7" s="1150"/>
      <c r="H7" s="1150"/>
      <c r="I7" s="1150"/>
      <c r="J7" s="1150"/>
      <c r="K7" s="1150"/>
      <c r="L7" s="1150"/>
      <c r="M7" s="1150"/>
      <c r="N7" s="1150"/>
      <c r="O7" s="1150"/>
      <c r="P7" s="1151"/>
      <c r="Q7" s="1203">
        <v>23261</v>
      </c>
      <c r="R7" s="1204"/>
      <c r="S7" s="1204"/>
      <c r="T7" s="1204"/>
      <c r="U7" s="1204"/>
      <c r="V7" s="1204">
        <v>22813</v>
      </c>
      <c r="W7" s="1204"/>
      <c r="X7" s="1204"/>
      <c r="Y7" s="1204"/>
      <c r="Z7" s="1204"/>
      <c r="AA7" s="1204">
        <v>448</v>
      </c>
      <c r="AB7" s="1204"/>
      <c r="AC7" s="1204"/>
      <c r="AD7" s="1204"/>
      <c r="AE7" s="1205"/>
      <c r="AF7" s="1206">
        <v>409</v>
      </c>
      <c r="AG7" s="1207"/>
      <c r="AH7" s="1207"/>
      <c r="AI7" s="1207"/>
      <c r="AJ7" s="1208"/>
      <c r="AK7" s="1190">
        <v>1147</v>
      </c>
      <c r="AL7" s="1191"/>
      <c r="AM7" s="1191"/>
      <c r="AN7" s="1191"/>
      <c r="AO7" s="1191"/>
      <c r="AP7" s="1191">
        <v>20626</v>
      </c>
      <c r="AQ7" s="1191"/>
      <c r="AR7" s="1191"/>
      <c r="AS7" s="1191"/>
      <c r="AT7" s="1191"/>
      <c r="AU7" s="1192"/>
      <c r="AV7" s="1192"/>
      <c r="AW7" s="1192"/>
      <c r="AX7" s="1192"/>
      <c r="AY7" s="1193"/>
      <c r="AZ7" s="253"/>
      <c r="BA7" s="253"/>
      <c r="BB7" s="253"/>
      <c r="BC7" s="253"/>
      <c r="BD7" s="253"/>
      <c r="BE7" s="254"/>
      <c r="BF7" s="254"/>
      <c r="BG7" s="254"/>
      <c r="BH7" s="254"/>
      <c r="BI7" s="254"/>
      <c r="BJ7" s="254"/>
      <c r="BK7" s="254"/>
      <c r="BL7" s="254"/>
      <c r="BM7" s="254"/>
      <c r="BN7" s="254"/>
      <c r="BO7" s="254"/>
      <c r="BP7" s="254"/>
      <c r="BQ7" s="260">
        <v>1</v>
      </c>
      <c r="BR7" s="261"/>
      <c r="BS7" s="1194" t="s">
        <v>579</v>
      </c>
      <c r="BT7" s="1195"/>
      <c r="BU7" s="1195"/>
      <c r="BV7" s="1195"/>
      <c r="BW7" s="1195"/>
      <c r="BX7" s="1195"/>
      <c r="BY7" s="1195"/>
      <c r="BZ7" s="1195"/>
      <c r="CA7" s="1195"/>
      <c r="CB7" s="1195"/>
      <c r="CC7" s="1195"/>
      <c r="CD7" s="1195"/>
      <c r="CE7" s="1195"/>
      <c r="CF7" s="1195"/>
      <c r="CG7" s="1196"/>
      <c r="CH7" s="1187">
        <v>0</v>
      </c>
      <c r="CI7" s="1188"/>
      <c r="CJ7" s="1188"/>
      <c r="CK7" s="1188"/>
      <c r="CL7" s="1189"/>
      <c r="CM7" s="1187">
        <v>6</v>
      </c>
      <c r="CN7" s="1188"/>
      <c r="CO7" s="1188"/>
      <c r="CP7" s="1188"/>
      <c r="CQ7" s="1189"/>
      <c r="CR7" s="1187">
        <v>100</v>
      </c>
      <c r="CS7" s="1188"/>
      <c r="CT7" s="1188"/>
      <c r="CU7" s="1188"/>
      <c r="CV7" s="1189"/>
      <c r="CW7" s="1187" t="s">
        <v>583</v>
      </c>
      <c r="CX7" s="1188"/>
      <c r="CY7" s="1188"/>
      <c r="CZ7" s="1188"/>
      <c r="DA7" s="1189"/>
      <c r="DB7" s="1187" t="s">
        <v>582</v>
      </c>
      <c r="DC7" s="1188"/>
      <c r="DD7" s="1188"/>
      <c r="DE7" s="1188"/>
      <c r="DF7" s="1189"/>
      <c r="DG7" s="1187" t="s">
        <v>583</v>
      </c>
      <c r="DH7" s="1188"/>
      <c r="DI7" s="1188"/>
      <c r="DJ7" s="1188"/>
      <c r="DK7" s="1189"/>
      <c r="DL7" s="1187" t="s">
        <v>585</v>
      </c>
      <c r="DM7" s="1188"/>
      <c r="DN7" s="1188"/>
      <c r="DO7" s="1188"/>
      <c r="DP7" s="1189"/>
      <c r="DQ7" s="1187"/>
      <c r="DR7" s="1188"/>
      <c r="DS7" s="1188"/>
      <c r="DT7" s="1188"/>
      <c r="DU7" s="1189"/>
      <c r="DV7" s="1214"/>
      <c r="DW7" s="1215"/>
      <c r="DX7" s="1215"/>
      <c r="DY7" s="1215"/>
      <c r="DZ7" s="1216"/>
      <c r="EA7" s="255"/>
    </row>
    <row r="8" spans="1:131" s="256" customFormat="1" ht="26.25" customHeight="1">
      <c r="A8" s="262">
        <v>2</v>
      </c>
      <c r="B8" s="1131"/>
      <c r="C8" s="1132"/>
      <c r="D8" s="1132"/>
      <c r="E8" s="1132"/>
      <c r="F8" s="1132"/>
      <c r="G8" s="1132"/>
      <c r="H8" s="1132"/>
      <c r="I8" s="1132"/>
      <c r="J8" s="1132"/>
      <c r="K8" s="1132"/>
      <c r="L8" s="1132"/>
      <c r="M8" s="1132"/>
      <c r="N8" s="1132"/>
      <c r="O8" s="1132"/>
      <c r="P8" s="1133"/>
      <c r="Q8" s="1142"/>
      <c r="R8" s="1143"/>
      <c r="S8" s="1143"/>
      <c r="T8" s="1143"/>
      <c r="U8" s="1143"/>
      <c r="V8" s="1143"/>
      <c r="W8" s="1143"/>
      <c r="X8" s="1143"/>
      <c r="Y8" s="1143"/>
      <c r="Z8" s="1143"/>
      <c r="AA8" s="1143"/>
      <c r="AB8" s="1143"/>
      <c r="AC8" s="1143"/>
      <c r="AD8" s="1143"/>
      <c r="AE8" s="1144"/>
      <c r="AF8" s="1112"/>
      <c r="AG8" s="1113"/>
      <c r="AH8" s="1113"/>
      <c r="AI8" s="1113"/>
      <c r="AJ8" s="1114"/>
      <c r="AK8" s="1185"/>
      <c r="AL8" s="1186"/>
      <c r="AM8" s="1186"/>
      <c r="AN8" s="1186"/>
      <c r="AO8" s="1186"/>
      <c r="AP8" s="1186"/>
      <c r="AQ8" s="1186"/>
      <c r="AR8" s="1186"/>
      <c r="AS8" s="1186"/>
      <c r="AT8" s="1186"/>
      <c r="AU8" s="1183"/>
      <c r="AV8" s="1183"/>
      <c r="AW8" s="1183"/>
      <c r="AX8" s="1183"/>
      <c r="AY8" s="1184"/>
      <c r="AZ8" s="253"/>
      <c r="BA8" s="253"/>
      <c r="BB8" s="253"/>
      <c r="BC8" s="253"/>
      <c r="BD8" s="253"/>
      <c r="BE8" s="254"/>
      <c r="BF8" s="254"/>
      <c r="BG8" s="254"/>
      <c r="BH8" s="254"/>
      <c r="BI8" s="254"/>
      <c r="BJ8" s="254"/>
      <c r="BK8" s="254"/>
      <c r="BL8" s="254"/>
      <c r="BM8" s="254"/>
      <c r="BN8" s="254"/>
      <c r="BO8" s="254"/>
      <c r="BP8" s="254"/>
      <c r="BQ8" s="263">
        <v>2</v>
      </c>
      <c r="BR8" s="264"/>
      <c r="BS8" s="1107" t="s">
        <v>580</v>
      </c>
      <c r="BT8" s="1108"/>
      <c r="BU8" s="1108"/>
      <c r="BV8" s="1108"/>
      <c r="BW8" s="1108"/>
      <c r="BX8" s="1108"/>
      <c r="BY8" s="1108"/>
      <c r="BZ8" s="1108"/>
      <c r="CA8" s="1108"/>
      <c r="CB8" s="1108"/>
      <c r="CC8" s="1108"/>
      <c r="CD8" s="1108"/>
      <c r="CE8" s="1108"/>
      <c r="CF8" s="1108"/>
      <c r="CG8" s="1109"/>
      <c r="CH8" s="1082">
        <v>10</v>
      </c>
      <c r="CI8" s="1083"/>
      <c r="CJ8" s="1083"/>
      <c r="CK8" s="1083"/>
      <c r="CL8" s="1084"/>
      <c r="CM8" s="1082">
        <v>65</v>
      </c>
      <c r="CN8" s="1083"/>
      <c r="CO8" s="1083"/>
      <c r="CP8" s="1083"/>
      <c r="CQ8" s="1084"/>
      <c r="CR8" s="1082">
        <v>32</v>
      </c>
      <c r="CS8" s="1083"/>
      <c r="CT8" s="1083"/>
      <c r="CU8" s="1083"/>
      <c r="CV8" s="1084"/>
      <c r="CW8" s="1082" t="s">
        <v>583</v>
      </c>
      <c r="CX8" s="1083"/>
      <c r="CY8" s="1083"/>
      <c r="CZ8" s="1083"/>
      <c r="DA8" s="1084"/>
      <c r="DB8" s="1082" t="s">
        <v>582</v>
      </c>
      <c r="DC8" s="1083"/>
      <c r="DD8" s="1083"/>
      <c r="DE8" s="1083"/>
      <c r="DF8" s="1084"/>
      <c r="DG8" s="1082" t="s">
        <v>585</v>
      </c>
      <c r="DH8" s="1083"/>
      <c r="DI8" s="1083"/>
      <c r="DJ8" s="1083"/>
      <c r="DK8" s="1084"/>
      <c r="DL8" s="1082" t="s">
        <v>582</v>
      </c>
      <c r="DM8" s="1083"/>
      <c r="DN8" s="1083"/>
      <c r="DO8" s="1083"/>
      <c r="DP8" s="1084"/>
      <c r="DQ8" s="1082"/>
      <c r="DR8" s="1083"/>
      <c r="DS8" s="1083"/>
      <c r="DT8" s="1083"/>
      <c r="DU8" s="1084"/>
      <c r="DV8" s="1085"/>
      <c r="DW8" s="1086"/>
      <c r="DX8" s="1086"/>
      <c r="DY8" s="1086"/>
      <c r="DZ8" s="1087"/>
      <c r="EA8" s="255"/>
    </row>
    <row r="9" spans="1:131" s="256" customFormat="1" ht="26.25" customHeight="1">
      <c r="A9" s="262">
        <v>3</v>
      </c>
      <c r="B9" s="1131"/>
      <c r="C9" s="1132"/>
      <c r="D9" s="1132"/>
      <c r="E9" s="1132"/>
      <c r="F9" s="1132"/>
      <c r="G9" s="1132"/>
      <c r="H9" s="1132"/>
      <c r="I9" s="1132"/>
      <c r="J9" s="1132"/>
      <c r="K9" s="1132"/>
      <c r="L9" s="1132"/>
      <c r="M9" s="1132"/>
      <c r="N9" s="1132"/>
      <c r="O9" s="1132"/>
      <c r="P9" s="1133"/>
      <c r="Q9" s="1142"/>
      <c r="R9" s="1143"/>
      <c r="S9" s="1143"/>
      <c r="T9" s="1143"/>
      <c r="U9" s="1143"/>
      <c r="V9" s="1143"/>
      <c r="W9" s="1143"/>
      <c r="X9" s="1143"/>
      <c r="Y9" s="1143"/>
      <c r="Z9" s="1143"/>
      <c r="AA9" s="1143"/>
      <c r="AB9" s="1143"/>
      <c r="AC9" s="1143"/>
      <c r="AD9" s="1143"/>
      <c r="AE9" s="1144"/>
      <c r="AF9" s="1112"/>
      <c r="AG9" s="1113"/>
      <c r="AH9" s="1113"/>
      <c r="AI9" s="1113"/>
      <c r="AJ9" s="1114"/>
      <c r="AK9" s="1185"/>
      <c r="AL9" s="1186"/>
      <c r="AM9" s="1186"/>
      <c r="AN9" s="1186"/>
      <c r="AO9" s="1186"/>
      <c r="AP9" s="1186"/>
      <c r="AQ9" s="1186"/>
      <c r="AR9" s="1186"/>
      <c r="AS9" s="1186"/>
      <c r="AT9" s="1186"/>
      <c r="AU9" s="1183"/>
      <c r="AV9" s="1183"/>
      <c r="AW9" s="1183"/>
      <c r="AX9" s="1183"/>
      <c r="AY9" s="1184"/>
      <c r="AZ9" s="253"/>
      <c r="BA9" s="253"/>
      <c r="BB9" s="253"/>
      <c r="BC9" s="253"/>
      <c r="BD9" s="253"/>
      <c r="BE9" s="254"/>
      <c r="BF9" s="254"/>
      <c r="BG9" s="254"/>
      <c r="BH9" s="254"/>
      <c r="BI9" s="254"/>
      <c r="BJ9" s="254"/>
      <c r="BK9" s="254"/>
      <c r="BL9" s="254"/>
      <c r="BM9" s="254"/>
      <c r="BN9" s="254"/>
      <c r="BO9" s="254"/>
      <c r="BP9" s="254"/>
      <c r="BQ9" s="263">
        <v>3</v>
      </c>
      <c r="BR9" s="264"/>
      <c r="BS9" s="1107" t="s">
        <v>581</v>
      </c>
      <c r="BT9" s="1108"/>
      <c r="BU9" s="1108"/>
      <c r="BV9" s="1108"/>
      <c r="BW9" s="1108"/>
      <c r="BX9" s="1108"/>
      <c r="BY9" s="1108"/>
      <c r="BZ9" s="1108"/>
      <c r="CA9" s="1108"/>
      <c r="CB9" s="1108"/>
      <c r="CC9" s="1108"/>
      <c r="CD9" s="1108"/>
      <c r="CE9" s="1108"/>
      <c r="CF9" s="1108"/>
      <c r="CG9" s="1109"/>
      <c r="CH9" s="1082">
        <v>2</v>
      </c>
      <c r="CI9" s="1083"/>
      <c r="CJ9" s="1083"/>
      <c r="CK9" s="1083"/>
      <c r="CL9" s="1084"/>
      <c r="CM9" s="1082">
        <v>57</v>
      </c>
      <c r="CN9" s="1083"/>
      <c r="CO9" s="1083"/>
      <c r="CP9" s="1083"/>
      <c r="CQ9" s="1084"/>
      <c r="CR9" s="1082">
        <v>18</v>
      </c>
      <c r="CS9" s="1083"/>
      <c r="CT9" s="1083"/>
      <c r="CU9" s="1083"/>
      <c r="CV9" s="1084"/>
      <c r="CW9" s="1082" t="s">
        <v>582</v>
      </c>
      <c r="CX9" s="1083"/>
      <c r="CY9" s="1083"/>
      <c r="CZ9" s="1083"/>
      <c r="DA9" s="1084"/>
      <c r="DB9" s="1082" t="s">
        <v>585</v>
      </c>
      <c r="DC9" s="1083"/>
      <c r="DD9" s="1083"/>
      <c r="DE9" s="1083"/>
      <c r="DF9" s="1084"/>
      <c r="DG9" s="1082" t="s">
        <v>587</v>
      </c>
      <c r="DH9" s="1083"/>
      <c r="DI9" s="1083"/>
      <c r="DJ9" s="1083"/>
      <c r="DK9" s="1084"/>
      <c r="DL9" s="1082">
        <v>148</v>
      </c>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1"/>
      <c r="C10" s="1132"/>
      <c r="D10" s="1132"/>
      <c r="E10" s="1132"/>
      <c r="F10" s="1132"/>
      <c r="G10" s="1132"/>
      <c r="H10" s="1132"/>
      <c r="I10" s="1132"/>
      <c r="J10" s="1132"/>
      <c r="K10" s="1132"/>
      <c r="L10" s="1132"/>
      <c r="M10" s="1132"/>
      <c r="N10" s="1132"/>
      <c r="O10" s="1132"/>
      <c r="P10" s="1133"/>
      <c r="Q10" s="1142"/>
      <c r="R10" s="1143"/>
      <c r="S10" s="1143"/>
      <c r="T10" s="1143"/>
      <c r="U10" s="1143"/>
      <c r="V10" s="1143"/>
      <c r="W10" s="1143"/>
      <c r="X10" s="1143"/>
      <c r="Y10" s="1143"/>
      <c r="Z10" s="1143"/>
      <c r="AA10" s="1143"/>
      <c r="AB10" s="1143"/>
      <c r="AC10" s="1143"/>
      <c r="AD10" s="1143"/>
      <c r="AE10" s="1144"/>
      <c r="AF10" s="1112"/>
      <c r="AG10" s="1113"/>
      <c r="AH10" s="1113"/>
      <c r="AI10" s="1113"/>
      <c r="AJ10" s="1114"/>
      <c r="AK10" s="1185"/>
      <c r="AL10" s="1186"/>
      <c r="AM10" s="1186"/>
      <c r="AN10" s="1186"/>
      <c r="AO10" s="1186"/>
      <c r="AP10" s="1186"/>
      <c r="AQ10" s="1186"/>
      <c r="AR10" s="1186"/>
      <c r="AS10" s="1186"/>
      <c r="AT10" s="1186"/>
      <c r="AU10" s="1183"/>
      <c r="AV10" s="1183"/>
      <c r="AW10" s="1183"/>
      <c r="AX10" s="1183"/>
      <c r="AY10" s="1184"/>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1"/>
      <c r="C11" s="1132"/>
      <c r="D11" s="1132"/>
      <c r="E11" s="1132"/>
      <c r="F11" s="1132"/>
      <c r="G11" s="1132"/>
      <c r="H11" s="1132"/>
      <c r="I11" s="1132"/>
      <c r="J11" s="1132"/>
      <c r="K11" s="1132"/>
      <c r="L11" s="1132"/>
      <c r="M11" s="1132"/>
      <c r="N11" s="1132"/>
      <c r="O11" s="1132"/>
      <c r="P11" s="1133"/>
      <c r="Q11" s="1142"/>
      <c r="R11" s="1143"/>
      <c r="S11" s="1143"/>
      <c r="T11" s="1143"/>
      <c r="U11" s="1143"/>
      <c r="V11" s="1143"/>
      <c r="W11" s="1143"/>
      <c r="X11" s="1143"/>
      <c r="Y11" s="1143"/>
      <c r="Z11" s="1143"/>
      <c r="AA11" s="1143"/>
      <c r="AB11" s="1143"/>
      <c r="AC11" s="1143"/>
      <c r="AD11" s="1143"/>
      <c r="AE11" s="1144"/>
      <c r="AF11" s="1112"/>
      <c r="AG11" s="1113"/>
      <c r="AH11" s="1113"/>
      <c r="AI11" s="1113"/>
      <c r="AJ11" s="1114"/>
      <c r="AK11" s="1185"/>
      <c r="AL11" s="1186"/>
      <c r="AM11" s="1186"/>
      <c r="AN11" s="1186"/>
      <c r="AO11" s="1186"/>
      <c r="AP11" s="1186"/>
      <c r="AQ11" s="1186"/>
      <c r="AR11" s="1186"/>
      <c r="AS11" s="1186"/>
      <c r="AT11" s="1186"/>
      <c r="AU11" s="1183"/>
      <c r="AV11" s="1183"/>
      <c r="AW11" s="1183"/>
      <c r="AX11" s="1183"/>
      <c r="AY11" s="1184"/>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1"/>
      <c r="C12" s="1132"/>
      <c r="D12" s="1132"/>
      <c r="E12" s="1132"/>
      <c r="F12" s="1132"/>
      <c r="G12" s="1132"/>
      <c r="H12" s="1132"/>
      <c r="I12" s="1132"/>
      <c r="J12" s="1132"/>
      <c r="K12" s="1132"/>
      <c r="L12" s="1132"/>
      <c r="M12" s="1132"/>
      <c r="N12" s="1132"/>
      <c r="O12" s="1132"/>
      <c r="P12" s="1133"/>
      <c r="Q12" s="1142"/>
      <c r="R12" s="1143"/>
      <c r="S12" s="1143"/>
      <c r="T12" s="1143"/>
      <c r="U12" s="1143"/>
      <c r="V12" s="1143"/>
      <c r="W12" s="1143"/>
      <c r="X12" s="1143"/>
      <c r="Y12" s="1143"/>
      <c r="Z12" s="1143"/>
      <c r="AA12" s="1143"/>
      <c r="AB12" s="1143"/>
      <c r="AC12" s="1143"/>
      <c r="AD12" s="1143"/>
      <c r="AE12" s="1144"/>
      <c r="AF12" s="1112"/>
      <c r="AG12" s="1113"/>
      <c r="AH12" s="1113"/>
      <c r="AI12" s="1113"/>
      <c r="AJ12" s="1114"/>
      <c r="AK12" s="1185"/>
      <c r="AL12" s="1186"/>
      <c r="AM12" s="1186"/>
      <c r="AN12" s="1186"/>
      <c r="AO12" s="1186"/>
      <c r="AP12" s="1186"/>
      <c r="AQ12" s="1186"/>
      <c r="AR12" s="1186"/>
      <c r="AS12" s="1186"/>
      <c r="AT12" s="1186"/>
      <c r="AU12" s="1183"/>
      <c r="AV12" s="1183"/>
      <c r="AW12" s="1183"/>
      <c r="AX12" s="1183"/>
      <c r="AY12" s="1184"/>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1"/>
      <c r="C13" s="1132"/>
      <c r="D13" s="1132"/>
      <c r="E13" s="1132"/>
      <c r="F13" s="1132"/>
      <c r="G13" s="1132"/>
      <c r="H13" s="1132"/>
      <c r="I13" s="1132"/>
      <c r="J13" s="1132"/>
      <c r="K13" s="1132"/>
      <c r="L13" s="1132"/>
      <c r="M13" s="1132"/>
      <c r="N13" s="1132"/>
      <c r="O13" s="1132"/>
      <c r="P13" s="1133"/>
      <c r="Q13" s="1142"/>
      <c r="R13" s="1143"/>
      <c r="S13" s="1143"/>
      <c r="T13" s="1143"/>
      <c r="U13" s="1143"/>
      <c r="V13" s="1143"/>
      <c r="W13" s="1143"/>
      <c r="X13" s="1143"/>
      <c r="Y13" s="1143"/>
      <c r="Z13" s="1143"/>
      <c r="AA13" s="1143"/>
      <c r="AB13" s="1143"/>
      <c r="AC13" s="1143"/>
      <c r="AD13" s="1143"/>
      <c r="AE13" s="1144"/>
      <c r="AF13" s="1112"/>
      <c r="AG13" s="1113"/>
      <c r="AH13" s="1113"/>
      <c r="AI13" s="1113"/>
      <c r="AJ13" s="1114"/>
      <c r="AK13" s="1185"/>
      <c r="AL13" s="1186"/>
      <c r="AM13" s="1186"/>
      <c r="AN13" s="1186"/>
      <c r="AO13" s="1186"/>
      <c r="AP13" s="1186"/>
      <c r="AQ13" s="1186"/>
      <c r="AR13" s="1186"/>
      <c r="AS13" s="1186"/>
      <c r="AT13" s="1186"/>
      <c r="AU13" s="1183"/>
      <c r="AV13" s="1183"/>
      <c r="AW13" s="1183"/>
      <c r="AX13" s="1183"/>
      <c r="AY13" s="1184"/>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1"/>
      <c r="C14" s="1132"/>
      <c r="D14" s="1132"/>
      <c r="E14" s="1132"/>
      <c r="F14" s="1132"/>
      <c r="G14" s="1132"/>
      <c r="H14" s="1132"/>
      <c r="I14" s="1132"/>
      <c r="J14" s="1132"/>
      <c r="K14" s="1132"/>
      <c r="L14" s="1132"/>
      <c r="M14" s="1132"/>
      <c r="N14" s="1132"/>
      <c r="O14" s="1132"/>
      <c r="P14" s="1133"/>
      <c r="Q14" s="1142"/>
      <c r="R14" s="1143"/>
      <c r="S14" s="1143"/>
      <c r="T14" s="1143"/>
      <c r="U14" s="1143"/>
      <c r="V14" s="1143"/>
      <c r="W14" s="1143"/>
      <c r="X14" s="1143"/>
      <c r="Y14" s="1143"/>
      <c r="Z14" s="1143"/>
      <c r="AA14" s="1143"/>
      <c r="AB14" s="1143"/>
      <c r="AC14" s="1143"/>
      <c r="AD14" s="1143"/>
      <c r="AE14" s="1144"/>
      <c r="AF14" s="1112"/>
      <c r="AG14" s="1113"/>
      <c r="AH14" s="1113"/>
      <c r="AI14" s="1113"/>
      <c r="AJ14" s="1114"/>
      <c r="AK14" s="1185"/>
      <c r="AL14" s="1186"/>
      <c r="AM14" s="1186"/>
      <c r="AN14" s="1186"/>
      <c r="AO14" s="1186"/>
      <c r="AP14" s="1186"/>
      <c r="AQ14" s="1186"/>
      <c r="AR14" s="1186"/>
      <c r="AS14" s="1186"/>
      <c r="AT14" s="1186"/>
      <c r="AU14" s="1183"/>
      <c r="AV14" s="1183"/>
      <c r="AW14" s="1183"/>
      <c r="AX14" s="1183"/>
      <c r="AY14" s="1184"/>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1"/>
      <c r="C15" s="1132"/>
      <c r="D15" s="1132"/>
      <c r="E15" s="1132"/>
      <c r="F15" s="1132"/>
      <c r="G15" s="1132"/>
      <c r="H15" s="1132"/>
      <c r="I15" s="1132"/>
      <c r="J15" s="1132"/>
      <c r="K15" s="1132"/>
      <c r="L15" s="1132"/>
      <c r="M15" s="1132"/>
      <c r="N15" s="1132"/>
      <c r="O15" s="1132"/>
      <c r="P15" s="1133"/>
      <c r="Q15" s="1142"/>
      <c r="R15" s="1143"/>
      <c r="S15" s="1143"/>
      <c r="T15" s="1143"/>
      <c r="U15" s="1143"/>
      <c r="V15" s="1143"/>
      <c r="W15" s="1143"/>
      <c r="X15" s="1143"/>
      <c r="Y15" s="1143"/>
      <c r="Z15" s="1143"/>
      <c r="AA15" s="1143"/>
      <c r="AB15" s="1143"/>
      <c r="AC15" s="1143"/>
      <c r="AD15" s="1143"/>
      <c r="AE15" s="1144"/>
      <c r="AF15" s="1112"/>
      <c r="AG15" s="1113"/>
      <c r="AH15" s="1113"/>
      <c r="AI15" s="1113"/>
      <c r="AJ15" s="1114"/>
      <c r="AK15" s="1185"/>
      <c r="AL15" s="1186"/>
      <c r="AM15" s="1186"/>
      <c r="AN15" s="1186"/>
      <c r="AO15" s="1186"/>
      <c r="AP15" s="1186"/>
      <c r="AQ15" s="1186"/>
      <c r="AR15" s="1186"/>
      <c r="AS15" s="1186"/>
      <c r="AT15" s="1186"/>
      <c r="AU15" s="1183"/>
      <c r="AV15" s="1183"/>
      <c r="AW15" s="1183"/>
      <c r="AX15" s="1183"/>
      <c r="AY15" s="1184"/>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1"/>
      <c r="C16" s="1132"/>
      <c r="D16" s="1132"/>
      <c r="E16" s="1132"/>
      <c r="F16" s="1132"/>
      <c r="G16" s="1132"/>
      <c r="H16" s="1132"/>
      <c r="I16" s="1132"/>
      <c r="J16" s="1132"/>
      <c r="K16" s="1132"/>
      <c r="L16" s="1132"/>
      <c r="M16" s="1132"/>
      <c r="N16" s="1132"/>
      <c r="O16" s="1132"/>
      <c r="P16" s="1133"/>
      <c r="Q16" s="1142"/>
      <c r="R16" s="1143"/>
      <c r="S16" s="1143"/>
      <c r="T16" s="1143"/>
      <c r="U16" s="1143"/>
      <c r="V16" s="1143"/>
      <c r="W16" s="1143"/>
      <c r="X16" s="1143"/>
      <c r="Y16" s="1143"/>
      <c r="Z16" s="1143"/>
      <c r="AA16" s="1143"/>
      <c r="AB16" s="1143"/>
      <c r="AC16" s="1143"/>
      <c r="AD16" s="1143"/>
      <c r="AE16" s="1144"/>
      <c r="AF16" s="1112"/>
      <c r="AG16" s="1113"/>
      <c r="AH16" s="1113"/>
      <c r="AI16" s="1113"/>
      <c r="AJ16" s="1114"/>
      <c r="AK16" s="1185"/>
      <c r="AL16" s="1186"/>
      <c r="AM16" s="1186"/>
      <c r="AN16" s="1186"/>
      <c r="AO16" s="1186"/>
      <c r="AP16" s="1186"/>
      <c r="AQ16" s="1186"/>
      <c r="AR16" s="1186"/>
      <c r="AS16" s="1186"/>
      <c r="AT16" s="1186"/>
      <c r="AU16" s="1183"/>
      <c r="AV16" s="1183"/>
      <c r="AW16" s="1183"/>
      <c r="AX16" s="1183"/>
      <c r="AY16" s="1184"/>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1"/>
      <c r="C17" s="1132"/>
      <c r="D17" s="1132"/>
      <c r="E17" s="1132"/>
      <c r="F17" s="1132"/>
      <c r="G17" s="1132"/>
      <c r="H17" s="1132"/>
      <c r="I17" s="1132"/>
      <c r="J17" s="1132"/>
      <c r="K17" s="1132"/>
      <c r="L17" s="1132"/>
      <c r="M17" s="1132"/>
      <c r="N17" s="1132"/>
      <c r="O17" s="1132"/>
      <c r="P17" s="1133"/>
      <c r="Q17" s="1142"/>
      <c r="R17" s="1143"/>
      <c r="S17" s="1143"/>
      <c r="T17" s="1143"/>
      <c r="U17" s="1143"/>
      <c r="V17" s="1143"/>
      <c r="W17" s="1143"/>
      <c r="X17" s="1143"/>
      <c r="Y17" s="1143"/>
      <c r="Z17" s="1143"/>
      <c r="AA17" s="1143"/>
      <c r="AB17" s="1143"/>
      <c r="AC17" s="1143"/>
      <c r="AD17" s="1143"/>
      <c r="AE17" s="1144"/>
      <c r="AF17" s="1112"/>
      <c r="AG17" s="1113"/>
      <c r="AH17" s="1113"/>
      <c r="AI17" s="1113"/>
      <c r="AJ17" s="1114"/>
      <c r="AK17" s="1185"/>
      <c r="AL17" s="1186"/>
      <c r="AM17" s="1186"/>
      <c r="AN17" s="1186"/>
      <c r="AO17" s="1186"/>
      <c r="AP17" s="1186"/>
      <c r="AQ17" s="1186"/>
      <c r="AR17" s="1186"/>
      <c r="AS17" s="1186"/>
      <c r="AT17" s="1186"/>
      <c r="AU17" s="1183"/>
      <c r="AV17" s="1183"/>
      <c r="AW17" s="1183"/>
      <c r="AX17" s="1183"/>
      <c r="AY17" s="1184"/>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1"/>
      <c r="C18" s="1132"/>
      <c r="D18" s="1132"/>
      <c r="E18" s="1132"/>
      <c r="F18" s="1132"/>
      <c r="G18" s="1132"/>
      <c r="H18" s="1132"/>
      <c r="I18" s="1132"/>
      <c r="J18" s="1132"/>
      <c r="K18" s="1132"/>
      <c r="L18" s="1132"/>
      <c r="M18" s="1132"/>
      <c r="N18" s="1132"/>
      <c r="O18" s="1132"/>
      <c r="P18" s="1133"/>
      <c r="Q18" s="1142"/>
      <c r="R18" s="1143"/>
      <c r="S18" s="1143"/>
      <c r="T18" s="1143"/>
      <c r="U18" s="1143"/>
      <c r="V18" s="1143"/>
      <c r="W18" s="1143"/>
      <c r="X18" s="1143"/>
      <c r="Y18" s="1143"/>
      <c r="Z18" s="1143"/>
      <c r="AA18" s="1143"/>
      <c r="AB18" s="1143"/>
      <c r="AC18" s="1143"/>
      <c r="AD18" s="1143"/>
      <c r="AE18" s="1144"/>
      <c r="AF18" s="1112"/>
      <c r="AG18" s="1113"/>
      <c r="AH18" s="1113"/>
      <c r="AI18" s="1113"/>
      <c r="AJ18" s="1114"/>
      <c r="AK18" s="1185"/>
      <c r="AL18" s="1186"/>
      <c r="AM18" s="1186"/>
      <c r="AN18" s="1186"/>
      <c r="AO18" s="1186"/>
      <c r="AP18" s="1186"/>
      <c r="AQ18" s="1186"/>
      <c r="AR18" s="1186"/>
      <c r="AS18" s="1186"/>
      <c r="AT18" s="1186"/>
      <c r="AU18" s="1183"/>
      <c r="AV18" s="1183"/>
      <c r="AW18" s="1183"/>
      <c r="AX18" s="1183"/>
      <c r="AY18" s="1184"/>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1"/>
      <c r="C19" s="1132"/>
      <c r="D19" s="1132"/>
      <c r="E19" s="1132"/>
      <c r="F19" s="1132"/>
      <c r="G19" s="1132"/>
      <c r="H19" s="1132"/>
      <c r="I19" s="1132"/>
      <c r="J19" s="1132"/>
      <c r="K19" s="1132"/>
      <c r="L19" s="1132"/>
      <c r="M19" s="1132"/>
      <c r="N19" s="1132"/>
      <c r="O19" s="1132"/>
      <c r="P19" s="1133"/>
      <c r="Q19" s="1142"/>
      <c r="R19" s="1143"/>
      <c r="S19" s="1143"/>
      <c r="T19" s="1143"/>
      <c r="U19" s="1143"/>
      <c r="V19" s="1143"/>
      <c r="W19" s="1143"/>
      <c r="X19" s="1143"/>
      <c r="Y19" s="1143"/>
      <c r="Z19" s="1143"/>
      <c r="AA19" s="1143"/>
      <c r="AB19" s="1143"/>
      <c r="AC19" s="1143"/>
      <c r="AD19" s="1143"/>
      <c r="AE19" s="1144"/>
      <c r="AF19" s="1112"/>
      <c r="AG19" s="1113"/>
      <c r="AH19" s="1113"/>
      <c r="AI19" s="1113"/>
      <c r="AJ19" s="1114"/>
      <c r="AK19" s="1185"/>
      <c r="AL19" s="1186"/>
      <c r="AM19" s="1186"/>
      <c r="AN19" s="1186"/>
      <c r="AO19" s="1186"/>
      <c r="AP19" s="1186"/>
      <c r="AQ19" s="1186"/>
      <c r="AR19" s="1186"/>
      <c r="AS19" s="1186"/>
      <c r="AT19" s="1186"/>
      <c r="AU19" s="1183"/>
      <c r="AV19" s="1183"/>
      <c r="AW19" s="1183"/>
      <c r="AX19" s="1183"/>
      <c r="AY19" s="1184"/>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1"/>
      <c r="C20" s="1132"/>
      <c r="D20" s="1132"/>
      <c r="E20" s="1132"/>
      <c r="F20" s="1132"/>
      <c r="G20" s="1132"/>
      <c r="H20" s="1132"/>
      <c r="I20" s="1132"/>
      <c r="J20" s="1132"/>
      <c r="K20" s="1132"/>
      <c r="L20" s="1132"/>
      <c r="M20" s="1132"/>
      <c r="N20" s="1132"/>
      <c r="O20" s="1132"/>
      <c r="P20" s="1133"/>
      <c r="Q20" s="1142"/>
      <c r="R20" s="1143"/>
      <c r="S20" s="1143"/>
      <c r="T20" s="1143"/>
      <c r="U20" s="1143"/>
      <c r="V20" s="1143"/>
      <c r="W20" s="1143"/>
      <c r="X20" s="1143"/>
      <c r="Y20" s="1143"/>
      <c r="Z20" s="1143"/>
      <c r="AA20" s="1143"/>
      <c r="AB20" s="1143"/>
      <c r="AC20" s="1143"/>
      <c r="AD20" s="1143"/>
      <c r="AE20" s="1144"/>
      <c r="AF20" s="1112"/>
      <c r="AG20" s="1113"/>
      <c r="AH20" s="1113"/>
      <c r="AI20" s="1113"/>
      <c r="AJ20" s="1114"/>
      <c r="AK20" s="1185"/>
      <c r="AL20" s="1186"/>
      <c r="AM20" s="1186"/>
      <c r="AN20" s="1186"/>
      <c r="AO20" s="1186"/>
      <c r="AP20" s="1186"/>
      <c r="AQ20" s="1186"/>
      <c r="AR20" s="1186"/>
      <c r="AS20" s="1186"/>
      <c r="AT20" s="1186"/>
      <c r="AU20" s="1183"/>
      <c r="AV20" s="1183"/>
      <c r="AW20" s="1183"/>
      <c r="AX20" s="1183"/>
      <c r="AY20" s="1184"/>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1"/>
      <c r="C21" s="1132"/>
      <c r="D21" s="1132"/>
      <c r="E21" s="1132"/>
      <c r="F21" s="1132"/>
      <c r="G21" s="1132"/>
      <c r="H21" s="1132"/>
      <c r="I21" s="1132"/>
      <c r="J21" s="1132"/>
      <c r="K21" s="1132"/>
      <c r="L21" s="1132"/>
      <c r="M21" s="1132"/>
      <c r="N21" s="1132"/>
      <c r="O21" s="1132"/>
      <c r="P21" s="1133"/>
      <c r="Q21" s="1142"/>
      <c r="R21" s="1143"/>
      <c r="S21" s="1143"/>
      <c r="T21" s="1143"/>
      <c r="U21" s="1143"/>
      <c r="V21" s="1143"/>
      <c r="W21" s="1143"/>
      <c r="X21" s="1143"/>
      <c r="Y21" s="1143"/>
      <c r="Z21" s="1143"/>
      <c r="AA21" s="1143"/>
      <c r="AB21" s="1143"/>
      <c r="AC21" s="1143"/>
      <c r="AD21" s="1143"/>
      <c r="AE21" s="1144"/>
      <c r="AF21" s="1112"/>
      <c r="AG21" s="1113"/>
      <c r="AH21" s="1113"/>
      <c r="AI21" s="1113"/>
      <c r="AJ21" s="1114"/>
      <c r="AK21" s="1185"/>
      <c r="AL21" s="1186"/>
      <c r="AM21" s="1186"/>
      <c r="AN21" s="1186"/>
      <c r="AO21" s="1186"/>
      <c r="AP21" s="1186"/>
      <c r="AQ21" s="1186"/>
      <c r="AR21" s="1186"/>
      <c r="AS21" s="1186"/>
      <c r="AT21" s="1186"/>
      <c r="AU21" s="1183"/>
      <c r="AV21" s="1183"/>
      <c r="AW21" s="1183"/>
      <c r="AX21" s="1183"/>
      <c r="AY21" s="1184"/>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1"/>
      <c r="C22" s="1132"/>
      <c r="D22" s="1132"/>
      <c r="E22" s="1132"/>
      <c r="F22" s="1132"/>
      <c r="G22" s="1132"/>
      <c r="H22" s="1132"/>
      <c r="I22" s="1132"/>
      <c r="J22" s="1132"/>
      <c r="K22" s="1132"/>
      <c r="L22" s="1132"/>
      <c r="M22" s="1132"/>
      <c r="N22" s="1132"/>
      <c r="O22" s="1132"/>
      <c r="P22" s="1133"/>
      <c r="Q22" s="1180"/>
      <c r="R22" s="1181"/>
      <c r="S22" s="1181"/>
      <c r="T22" s="1181"/>
      <c r="U22" s="1181"/>
      <c r="V22" s="1181"/>
      <c r="W22" s="1181"/>
      <c r="X22" s="1181"/>
      <c r="Y22" s="1181"/>
      <c r="Z22" s="1181"/>
      <c r="AA22" s="1181"/>
      <c r="AB22" s="1181"/>
      <c r="AC22" s="1181"/>
      <c r="AD22" s="1181"/>
      <c r="AE22" s="1182"/>
      <c r="AF22" s="1112"/>
      <c r="AG22" s="1113"/>
      <c r="AH22" s="1113"/>
      <c r="AI22" s="1113"/>
      <c r="AJ22" s="1114"/>
      <c r="AK22" s="1176"/>
      <c r="AL22" s="1177"/>
      <c r="AM22" s="1177"/>
      <c r="AN22" s="1177"/>
      <c r="AO22" s="1177"/>
      <c r="AP22" s="1177"/>
      <c r="AQ22" s="1177"/>
      <c r="AR22" s="1177"/>
      <c r="AS22" s="1177"/>
      <c r="AT22" s="1177"/>
      <c r="AU22" s="1178"/>
      <c r="AV22" s="1178"/>
      <c r="AW22" s="1178"/>
      <c r="AX22" s="1178"/>
      <c r="AY22" s="1179"/>
      <c r="AZ22" s="1129" t="s">
        <v>391</v>
      </c>
      <c r="BA22" s="1129"/>
      <c r="BB22" s="1129"/>
      <c r="BC22" s="1129"/>
      <c r="BD22" s="1130"/>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392</v>
      </c>
      <c r="B23" s="1037" t="s">
        <v>393</v>
      </c>
      <c r="C23" s="1038"/>
      <c r="D23" s="1038"/>
      <c r="E23" s="1038"/>
      <c r="F23" s="1038"/>
      <c r="G23" s="1038"/>
      <c r="H23" s="1038"/>
      <c r="I23" s="1038"/>
      <c r="J23" s="1038"/>
      <c r="K23" s="1038"/>
      <c r="L23" s="1038"/>
      <c r="M23" s="1038"/>
      <c r="N23" s="1038"/>
      <c r="O23" s="1038"/>
      <c r="P23" s="1039"/>
      <c r="Q23" s="1167">
        <v>23261</v>
      </c>
      <c r="R23" s="1168"/>
      <c r="S23" s="1168"/>
      <c r="T23" s="1168"/>
      <c r="U23" s="1168"/>
      <c r="V23" s="1168">
        <v>22813</v>
      </c>
      <c r="W23" s="1168"/>
      <c r="X23" s="1168"/>
      <c r="Y23" s="1168"/>
      <c r="Z23" s="1168"/>
      <c r="AA23" s="1168">
        <v>448</v>
      </c>
      <c r="AB23" s="1168"/>
      <c r="AC23" s="1168"/>
      <c r="AD23" s="1168"/>
      <c r="AE23" s="1169"/>
      <c r="AF23" s="1170">
        <v>409</v>
      </c>
      <c r="AG23" s="1168"/>
      <c r="AH23" s="1168"/>
      <c r="AI23" s="1168"/>
      <c r="AJ23" s="1171"/>
      <c r="AK23" s="1172"/>
      <c r="AL23" s="1173"/>
      <c r="AM23" s="1173"/>
      <c r="AN23" s="1173"/>
      <c r="AO23" s="1173"/>
      <c r="AP23" s="1168">
        <v>20626</v>
      </c>
      <c r="AQ23" s="1168"/>
      <c r="AR23" s="1168"/>
      <c r="AS23" s="1168"/>
      <c r="AT23" s="1168"/>
      <c r="AU23" s="1174"/>
      <c r="AV23" s="1174"/>
      <c r="AW23" s="1174"/>
      <c r="AX23" s="1174"/>
      <c r="AY23" s="1175"/>
      <c r="AZ23" s="1164" t="s">
        <v>139</v>
      </c>
      <c r="BA23" s="1165"/>
      <c r="BB23" s="1165"/>
      <c r="BC23" s="1165"/>
      <c r="BD23" s="1166"/>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63" t="s">
        <v>394</v>
      </c>
      <c r="B24" s="1163"/>
      <c r="C24" s="1163"/>
      <c r="D24" s="1163"/>
      <c r="E24" s="1163"/>
      <c r="F24" s="1163"/>
      <c r="G24" s="1163"/>
      <c r="H24" s="1163"/>
      <c r="I24" s="1163"/>
      <c r="J24" s="1163"/>
      <c r="K24" s="1163"/>
      <c r="L24" s="1163"/>
      <c r="M24" s="1163"/>
      <c r="N24" s="1163"/>
      <c r="O24" s="1163"/>
      <c r="P24" s="1163"/>
      <c r="Q24" s="1163"/>
      <c r="R24" s="1163"/>
      <c r="S24" s="1163"/>
      <c r="T24" s="1163"/>
      <c r="U24" s="1163"/>
      <c r="V24" s="1163"/>
      <c r="W24" s="1163"/>
      <c r="X24" s="1163"/>
      <c r="Y24" s="1163"/>
      <c r="Z24" s="1163"/>
      <c r="AA24" s="1163"/>
      <c r="AB24" s="1163"/>
      <c r="AC24" s="1163"/>
      <c r="AD24" s="1163"/>
      <c r="AE24" s="1163"/>
      <c r="AF24" s="1163"/>
      <c r="AG24" s="1163"/>
      <c r="AH24" s="1163"/>
      <c r="AI24" s="1163"/>
      <c r="AJ24" s="1163"/>
      <c r="AK24" s="1163"/>
      <c r="AL24" s="1163"/>
      <c r="AM24" s="1163"/>
      <c r="AN24" s="1163"/>
      <c r="AO24" s="1163"/>
      <c r="AP24" s="1163"/>
      <c r="AQ24" s="1163"/>
      <c r="AR24" s="1163"/>
      <c r="AS24" s="1163"/>
      <c r="AT24" s="1163"/>
      <c r="AU24" s="1163"/>
      <c r="AV24" s="1163"/>
      <c r="AW24" s="1163"/>
      <c r="AX24" s="1163"/>
      <c r="AY24" s="1163"/>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62" t="s">
        <v>395</v>
      </c>
      <c r="B25" s="1162"/>
      <c r="C25" s="1162"/>
      <c r="D25" s="1162"/>
      <c r="E25" s="1162"/>
      <c r="F25" s="1162"/>
      <c r="G25" s="1162"/>
      <c r="H25" s="1162"/>
      <c r="I25" s="1162"/>
      <c r="J25" s="1162"/>
      <c r="K25" s="1162"/>
      <c r="L25" s="1162"/>
      <c r="M25" s="1162"/>
      <c r="N25" s="1162"/>
      <c r="O25" s="1162"/>
      <c r="P25" s="1162"/>
      <c r="Q25" s="1162"/>
      <c r="R25" s="1162"/>
      <c r="S25" s="1162"/>
      <c r="T25" s="1162"/>
      <c r="U25" s="1162"/>
      <c r="V25" s="1162"/>
      <c r="W25" s="1162"/>
      <c r="X25" s="1162"/>
      <c r="Y25" s="1162"/>
      <c r="Z25" s="1162"/>
      <c r="AA25" s="1162"/>
      <c r="AB25" s="1162"/>
      <c r="AC25" s="1162"/>
      <c r="AD25" s="1162"/>
      <c r="AE25" s="1162"/>
      <c r="AF25" s="1162"/>
      <c r="AG25" s="1162"/>
      <c r="AH25" s="1162"/>
      <c r="AI25" s="1162"/>
      <c r="AJ25" s="1162"/>
      <c r="AK25" s="1162"/>
      <c r="AL25" s="1162"/>
      <c r="AM25" s="1162"/>
      <c r="AN25" s="1162"/>
      <c r="AO25" s="1162"/>
      <c r="AP25" s="1162"/>
      <c r="AQ25" s="1162"/>
      <c r="AR25" s="1162"/>
      <c r="AS25" s="1162"/>
      <c r="AT25" s="1162"/>
      <c r="AU25" s="1162"/>
      <c r="AV25" s="1162"/>
      <c r="AW25" s="1162"/>
      <c r="AX25" s="1162"/>
      <c r="AY25" s="1162"/>
      <c r="AZ25" s="1162"/>
      <c r="BA25" s="1162"/>
      <c r="BB25" s="1162"/>
      <c r="BC25" s="1162"/>
      <c r="BD25" s="1162"/>
      <c r="BE25" s="1162"/>
      <c r="BF25" s="1162"/>
      <c r="BG25" s="1162"/>
      <c r="BH25" s="1162"/>
      <c r="BI25" s="1162"/>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373</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58" t="s">
        <v>399</v>
      </c>
      <c r="AG26" s="1101"/>
      <c r="AH26" s="1101"/>
      <c r="AI26" s="1101"/>
      <c r="AJ26" s="1159"/>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60"/>
      <c r="AG27" s="1104"/>
      <c r="AH27" s="1104"/>
      <c r="AI27" s="1104"/>
      <c r="AJ27" s="1161"/>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9" t="s">
        <v>404</v>
      </c>
      <c r="C28" s="1150"/>
      <c r="D28" s="1150"/>
      <c r="E28" s="1150"/>
      <c r="F28" s="1150"/>
      <c r="G28" s="1150"/>
      <c r="H28" s="1150"/>
      <c r="I28" s="1150"/>
      <c r="J28" s="1150"/>
      <c r="K28" s="1150"/>
      <c r="L28" s="1150"/>
      <c r="M28" s="1150"/>
      <c r="N28" s="1150"/>
      <c r="O28" s="1150"/>
      <c r="P28" s="1151"/>
      <c r="Q28" s="1152">
        <v>5807</v>
      </c>
      <c r="R28" s="1153"/>
      <c r="S28" s="1153"/>
      <c r="T28" s="1153"/>
      <c r="U28" s="1153"/>
      <c r="V28" s="1153">
        <v>5767</v>
      </c>
      <c r="W28" s="1153"/>
      <c r="X28" s="1153"/>
      <c r="Y28" s="1153"/>
      <c r="Z28" s="1153"/>
      <c r="AA28" s="1153">
        <f t="shared" ref="AA28:AA33" si="0">Q28-V28</f>
        <v>40</v>
      </c>
      <c r="AB28" s="1153"/>
      <c r="AC28" s="1153"/>
      <c r="AD28" s="1153"/>
      <c r="AE28" s="1154"/>
      <c r="AF28" s="1155">
        <v>40</v>
      </c>
      <c r="AG28" s="1153"/>
      <c r="AH28" s="1153"/>
      <c r="AI28" s="1153"/>
      <c r="AJ28" s="1156"/>
      <c r="AK28" s="1157">
        <v>459</v>
      </c>
      <c r="AL28" s="1145"/>
      <c r="AM28" s="1145"/>
      <c r="AN28" s="1145"/>
      <c r="AO28" s="1145"/>
      <c r="AP28" s="1145" t="s">
        <v>582</v>
      </c>
      <c r="AQ28" s="1145"/>
      <c r="AR28" s="1145"/>
      <c r="AS28" s="1145"/>
      <c r="AT28" s="1145"/>
      <c r="AU28" s="1145" t="s">
        <v>583</v>
      </c>
      <c r="AV28" s="1145"/>
      <c r="AW28" s="1145"/>
      <c r="AX28" s="1145"/>
      <c r="AY28" s="1145"/>
      <c r="AZ28" s="1146" t="s">
        <v>582</v>
      </c>
      <c r="BA28" s="1146"/>
      <c r="BB28" s="1146"/>
      <c r="BC28" s="1146"/>
      <c r="BD28" s="1146"/>
      <c r="BE28" s="1147"/>
      <c r="BF28" s="1147"/>
      <c r="BG28" s="1147"/>
      <c r="BH28" s="1147"/>
      <c r="BI28" s="1148"/>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1" t="s">
        <v>405</v>
      </c>
      <c r="C29" s="1132"/>
      <c r="D29" s="1132"/>
      <c r="E29" s="1132"/>
      <c r="F29" s="1132"/>
      <c r="G29" s="1132"/>
      <c r="H29" s="1132"/>
      <c r="I29" s="1132"/>
      <c r="J29" s="1132"/>
      <c r="K29" s="1132"/>
      <c r="L29" s="1132"/>
      <c r="M29" s="1132"/>
      <c r="N29" s="1132"/>
      <c r="O29" s="1132"/>
      <c r="P29" s="1133"/>
      <c r="Q29" s="1142">
        <v>5349</v>
      </c>
      <c r="R29" s="1143"/>
      <c r="S29" s="1143"/>
      <c r="T29" s="1143"/>
      <c r="U29" s="1143"/>
      <c r="V29" s="1143">
        <v>5241</v>
      </c>
      <c r="W29" s="1143"/>
      <c r="X29" s="1143"/>
      <c r="Y29" s="1143"/>
      <c r="Z29" s="1143"/>
      <c r="AA29" s="1144">
        <f t="shared" si="0"/>
        <v>108</v>
      </c>
      <c r="AB29" s="1113"/>
      <c r="AC29" s="1113"/>
      <c r="AD29" s="1113"/>
      <c r="AE29" s="1114"/>
      <c r="AF29" s="1112">
        <v>108</v>
      </c>
      <c r="AG29" s="1113"/>
      <c r="AH29" s="1113"/>
      <c r="AI29" s="1113"/>
      <c r="AJ29" s="1114"/>
      <c r="AK29" s="1073">
        <v>781</v>
      </c>
      <c r="AL29" s="1064"/>
      <c r="AM29" s="1064"/>
      <c r="AN29" s="1064"/>
      <c r="AO29" s="1064"/>
      <c r="AP29" s="1064" t="s">
        <v>584</v>
      </c>
      <c r="AQ29" s="1064"/>
      <c r="AR29" s="1064"/>
      <c r="AS29" s="1064"/>
      <c r="AT29" s="1064"/>
      <c r="AU29" s="1064" t="s">
        <v>585</v>
      </c>
      <c r="AV29" s="1064"/>
      <c r="AW29" s="1064"/>
      <c r="AX29" s="1064"/>
      <c r="AY29" s="1064"/>
      <c r="AZ29" s="1141" t="s">
        <v>582</v>
      </c>
      <c r="BA29" s="1141"/>
      <c r="BB29" s="1141"/>
      <c r="BC29" s="1141"/>
      <c r="BD29" s="1141"/>
      <c r="BE29" s="1126"/>
      <c r="BF29" s="1126"/>
      <c r="BG29" s="1126"/>
      <c r="BH29" s="1126"/>
      <c r="BI29" s="1127"/>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1" t="s">
        <v>406</v>
      </c>
      <c r="C30" s="1132"/>
      <c r="D30" s="1132"/>
      <c r="E30" s="1132"/>
      <c r="F30" s="1132"/>
      <c r="G30" s="1132"/>
      <c r="H30" s="1132"/>
      <c r="I30" s="1132"/>
      <c r="J30" s="1132"/>
      <c r="K30" s="1132"/>
      <c r="L30" s="1132"/>
      <c r="M30" s="1132"/>
      <c r="N30" s="1132"/>
      <c r="O30" s="1132"/>
      <c r="P30" s="1133"/>
      <c r="Q30" s="1142">
        <v>542</v>
      </c>
      <c r="R30" s="1143"/>
      <c r="S30" s="1143"/>
      <c r="T30" s="1143"/>
      <c r="U30" s="1143"/>
      <c r="V30" s="1143">
        <v>541</v>
      </c>
      <c r="W30" s="1143"/>
      <c r="X30" s="1143"/>
      <c r="Y30" s="1143"/>
      <c r="Z30" s="1143"/>
      <c r="AA30" s="1144">
        <f t="shared" si="0"/>
        <v>1</v>
      </c>
      <c r="AB30" s="1113"/>
      <c r="AC30" s="1113"/>
      <c r="AD30" s="1113"/>
      <c r="AE30" s="1114"/>
      <c r="AF30" s="1112">
        <v>1</v>
      </c>
      <c r="AG30" s="1113"/>
      <c r="AH30" s="1113"/>
      <c r="AI30" s="1113"/>
      <c r="AJ30" s="1114"/>
      <c r="AK30" s="1073">
        <v>201</v>
      </c>
      <c r="AL30" s="1064"/>
      <c r="AM30" s="1064"/>
      <c r="AN30" s="1064"/>
      <c r="AO30" s="1064"/>
      <c r="AP30" s="1064" t="s">
        <v>585</v>
      </c>
      <c r="AQ30" s="1064"/>
      <c r="AR30" s="1064"/>
      <c r="AS30" s="1064"/>
      <c r="AT30" s="1064"/>
      <c r="AU30" s="1064" t="s">
        <v>582</v>
      </c>
      <c r="AV30" s="1064"/>
      <c r="AW30" s="1064"/>
      <c r="AX30" s="1064"/>
      <c r="AY30" s="1064"/>
      <c r="AZ30" s="1141" t="s">
        <v>582</v>
      </c>
      <c r="BA30" s="1141"/>
      <c r="BB30" s="1141"/>
      <c r="BC30" s="1141"/>
      <c r="BD30" s="1141"/>
      <c r="BE30" s="1126"/>
      <c r="BF30" s="1126"/>
      <c r="BG30" s="1126"/>
      <c r="BH30" s="1126"/>
      <c r="BI30" s="1127"/>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1" t="s">
        <v>407</v>
      </c>
      <c r="C31" s="1132"/>
      <c r="D31" s="1132"/>
      <c r="E31" s="1132"/>
      <c r="F31" s="1132"/>
      <c r="G31" s="1132"/>
      <c r="H31" s="1132"/>
      <c r="I31" s="1132"/>
      <c r="J31" s="1132"/>
      <c r="K31" s="1132"/>
      <c r="L31" s="1132"/>
      <c r="M31" s="1132"/>
      <c r="N31" s="1132"/>
      <c r="O31" s="1132"/>
      <c r="P31" s="1133"/>
      <c r="Q31" s="1142">
        <v>632</v>
      </c>
      <c r="R31" s="1143"/>
      <c r="S31" s="1143"/>
      <c r="T31" s="1143"/>
      <c r="U31" s="1143"/>
      <c r="V31" s="1143">
        <v>620</v>
      </c>
      <c r="W31" s="1143"/>
      <c r="X31" s="1143"/>
      <c r="Y31" s="1143"/>
      <c r="Z31" s="1143"/>
      <c r="AA31" s="1144">
        <f t="shared" si="0"/>
        <v>12</v>
      </c>
      <c r="AB31" s="1113"/>
      <c r="AC31" s="1113"/>
      <c r="AD31" s="1113"/>
      <c r="AE31" s="1114"/>
      <c r="AF31" s="1112">
        <v>293</v>
      </c>
      <c r="AG31" s="1113"/>
      <c r="AH31" s="1113"/>
      <c r="AI31" s="1113"/>
      <c r="AJ31" s="1114"/>
      <c r="AK31" s="1073">
        <v>15</v>
      </c>
      <c r="AL31" s="1064"/>
      <c r="AM31" s="1064"/>
      <c r="AN31" s="1064"/>
      <c r="AO31" s="1064"/>
      <c r="AP31" s="1064">
        <v>2113</v>
      </c>
      <c r="AQ31" s="1064"/>
      <c r="AR31" s="1064"/>
      <c r="AS31" s="1064"/>
      <c r="AT31" s="1064"/>
      <c r="AU31" s="1064">
        <v>706</v>
      </c>
      <c r="AV31" s="1064"/>
      <c r="AW31" s="1064"/>
      <c r="AX31" s="1064"/>
      <c r="AY31" s="1064"/>
      <c r="AZ31" s="1141" t="s">
        <v>586</v>
      </c>
      <c r="BA31" s="1141"/>
      <c r="BB31" s="1141"/>
      <c r="BC31" s="1141"/>
      <c r="BD31" s="1141"/>
      <c r="BE31" s="1126" t="s">
        <v>408</v>
      </c>
      <c r="BF31" s="1126"/>
      <c r="BG31" s="1126"/>
      <c r="BH31" s="1126"/>
      <c r="BI31" s="1127"/>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1" t="s">
        <v>409</v>
      </c>
      <c r="C32" s="1132"/>
      <c r="D32" s="1132"/>
      <c r="E32" s="1132"/>
      <c r="F32" s="1132"/>
      <c r="G32" s="1132"/>
      <c r="H32" s="1132"/>
      <c r="I32" s="1132"/>
      <c r="J32" s="1132"/>
      <c r="K32" s="1132"/>
      <c r="L32" s="1132"/>
      <c r="M32" s="1132"/>
      <c r="N32" s="1132"/>
      <c r="O32" s="1132"/>
      <c r="P32" s="1133"/>
      <c r="Q32" s="1142">
        <v>72</v>
      </c>
      <c r="R32" s="1143"/>
      <c r="S32" s="1143"/>
      <c r="T32" s="1143"/>
      <c r="U32" s="1143"/>
      <c r="V32" s="1143">
        <v>66</v>
      </c>
      <c r="W32" s="1143"/>
      <c r="X32" s="1143"/>
      <c r="Y32" s="1143"/>
      <c r="Z32" s="1143"/>
      <c r="AA32" s="1144">
        <f t="shared" si="0"/>
        <v>6</v>
      </c>
      <c r="AB32" s="1113"/>
      <c r="AC32" s="1113"/>
      <c r="AD32" s="1113"/>
      <c r="AE32" s="1114"/>
      <c r="AF32" s="1112">
        <v>6</v>
      </c>
      <c r="AG32" s="1113"/>
      <c r="AH32" s="1113"/>
      <c r="AI32" s="1113"/>
      <c r="AJ32" s="1114"/>
      <c r="AK32" s="1073">
        <v>56</v>
      </c>
      <c r="AL32" s="1064"/>
      <c r="AM32" s="1064"/>
      <c r="AN32" s="1064"/>
      <c r="AO32" s="1064"/>
      <c r="AP32" s="1064">
        <v>259</v>
      </c>
      <c r="AQ32" s="1064"/>
      <c r="AR32" s="1064"/>
      <c r="AS32" s="1064"/>
      <c r="AT32" s="1064"/>
      <c r="AU32" s="1064">
        <v>258</v>
      </c>
      <c r="AV32" s="1064"/>
      <c r="AW32" s="1064"/>
      <c r="AX32" s="1064"/>
      <c r="AY32" s="1064"/>
      <c r="AZ32" s="1141" t="s">
        <v>582</v>
      </c>
      <c r="BA32" s="1141"/>
      <c r="BB32" s="1141"/>
      <c r="BC32" s="1141"/>
      <c r="BD32" s="1141"/>
      <c r="BE32" s="1126" t="s">
        <v>410</v>
      </c>
      <c r="BF32" s="1126"/>
      <c r="BG32" s="1126"/>
      <c r="BH32" s="1126"/>
      <c r="BI32" s="1127"/>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1" t="s">
        <v>411</v>
      </c>
      <c r="C33" s="1132"/>
      <c r="D33" s="1132"/>
      <c r="E33" s="1132"/>
      <c r="F33" s="1132"/>
      <c r="G33" s="1132"/>
      <c r="H33" s="1132"/>
      <c r="I33" s="1132"/>
      <c r="J33" s="1132"/>
      <c r="K33" s="1132"/>
      <c r="L33" s="1132"/>
      <c r="M33" s="1132"/>
      <c r="N33" s="1132"/>
      <c r="O33" s="1132"/>
      <c r="P33" s="1133"/>
      <c r="Q33" s="1142">
        <v>155</v>
      </c>
      <c r="R33" s="1143"/>
      <c r="S33" s="1143"/>
      <c r="T33" s="1143"/>
      <c r="U33" s="1143"/>
      <c r="V33" s="1143">
        <v>132</v>
      </c>
      <c r="W33" s="1143"/>
      <c r="X33" s="1143"/>
      <c r="Y33" s="1143"/>
      <c r="Z33" s="1143"/>
      <c r="AA33" s="1144">
        <f t="shared" si="0"/>
        <v>23</v>
      </c>
      <c r="AB33" s="1113"/>
      <c r="AC33" s="1113"/>
      <c r="AD33" s="1113"/>
      <c r="AE33" s="1114"/>
      <c r="AF33" s="1112">
        <v>23</v>
      </c>
      <c r="AG33" s="1113"/>
      <c r="AH33" s="1113"/>
      <c r="AI33" s="1113"/>
      <c r="AJ33" s="1114"/>
      <c r="AK33" s="1073">
        <v>90</v>
      </c>
      <c r="AL33" s="1064"/>
      <c r="AM33" s="1064"/>
      <c r="AN33" s="1064"/>
      <c r="AO33" s="1064"/>
      <c r="AP33" s="1064">
        <v>611</v>
      </c>
      <c r="AQ33" s="1064"/>
      <c r="AR33" s="1064"/>
      <c r="AS33" s="1064"/>
      <c r="AT33" s="1064"/>
      <c r="AU33" s="1064">
        <v>557</v>
      </c>
      <c r="AV33" s="1064"/>
      <c r="AW33" s="1064"/>
      <c r="AX33" s="1064"/>
      <c r="AY33" s="1064"/>
      <c r="AZ33" s="1141" t="s">
        <v>583</v>
      </c>
      <c r="BA33" s="1141"/>
      <c r="BB33" s="1141"/>
      <c r="BC33" s="1141"/>
      <c r="BD33" s="1141"/>
      <c r="BE33" s="1126" t="s">
        <v>410</v>
      </c>
      <c r="BF33" s="1126"/>
      <c r="BG33" s="1126"/>
      <c r="BH33" s="1126"/>
      <c r="BI33" s="1127"/>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1"/>
      <c r="C34" s="1132"/>
      <c r="D34" s="1132"/>
      <c r="E34" s="1132"/>
      <c r="F34" s="1132"/>
      <c r="G34" s="1132"/>
      <c r="H34" s="1132"/>
      <c r="I34" s="1132"/>
      <c r="J34" s="1132"/>
      <c r="K34" s="1132"/>
      <c r="L34" s="1132"/>
      <c r="M34" s="1132"/>
      <c r="N34" s="1132"/>
      <c r="O34" s="1132"/>
      <c r="P34" s="1133"/>
      <c r="Q34" s="1142"/>
      <c r="R34" s="1143"/>
      <c r="S34" s="1143"/>
      <c r="T34" s="1143"/>
      <c r="U34" s="1143"/>
      <c r="V34" s="1143"/>
      <c r="W34" s="1143"/>
      <c r="X34" s="1143"/>
      <c r="Y34" s="1143"/>
      <c r="Z34" s="1143"/>
      <c r="AA34" s="1144"/>
      <c r="AB34" s="1113"/>
      <c r="AC34" s="1113"/>
      <c r="AD34" s="1113"/>
      <c r="AE34" s="1114"/>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41"/>
      <c r="BA34" s="1141"/>
      <c r="BB34" s="1141"/>
      <c r="BC34" s="1141"/>
      <c r="BD34" s="1141"/>
      <c r="BE34" s="1126"/>
      <c r="BF34" s="1126"/>
      <c r="BG34" s="1126"/>
      <c r="BH34" s="1126"/>
      <c r="BI34" s="1127"/>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1"/>
      <c r="C35" s="1132"/>
      <c r="D35" s="1132"/>
      <c r="E35" s="1132"/>
      <c r="F35" s="1132"/>
      <c r="G35" s="1132"/>
      <c r="H35" s="1132"/>
      <c r="I35" s="1132"/>
      <c r="J35" s="1132"/>
      <c r="K35" s="1132"/>
      <c r="L35" s="1132"/>
      <c r="M35" s="1132"/>
      <c r="N35" s="1132"/>
      <c r="O35" s="1132"/>
      <c r="P35" s="1133"/>
      <c r="Q35" s="1142"/>
      <c r="R35" s="1143"/>
      <c r="S35" s="1143"/>
      <c r="T35" s="1143"/>
      <c r="U35" s="1143"/>
      <c r="V35" s="1143"/>
      <c r="W35" s="1143"/>
      <c r="X35" s="1143"/>
      <c r="Y35" s="1143"/>
      <c r="Z35" s="1143"/>
      <c r="AA35" s="1144"/>
      <c r="AB35" s="1113"/>
      <c r="AC35" s="1113"/>
      <c r="AD35" s="1113"/>
      <c r="AE35" s="1114"/>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41"/>
      <c r="BA35" s="1141"/>
      <c r="BB35" s="1141"/>
      <c r="BC35" s="1141"/>
      <c r="BD35" s="1141"/>
      <c r="BE35" s="1126"/>
      <c r="BF35" s="1126"/>
      <c r="BG35" s="1126"/>
      <c r="BH35" s="1126"/>
      <c r="BI35" s="1127"/>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1"/>
      <c r="C36" s="1132"/>
      <c r="D36" s="1132"/>
      <c r="E36" s="1132"/>
      <c r="F36" s="1132"/>
      <c r="G36" s="1132"/>
      <c r="H36" s="1132"/>
      <c r="I36" s="1132"/>
      <c r="J36" s="1132"/>
      <c r="K36" s="1132"/>
      <c r="L36" s="1132"/>
      <c r="M36" s="1132"/>
      <c r="N36" s="1132"/>
      <c r="O36" s="1132"/>
      <c r="P36" s="1133"/>
      <c r="Q36" s="1142"/>
      <c r="R36" s="1143"/>
      <c r="S36" s="1143"/>
      <c r="T36" s="1143"/>
      <c r="U36" s="1143"/>
      <c r="V36" s="1143"/>
      <c r="W36" s="1143"/>
      <c r="X36" s="1143"/>
      <c r="Y36" s="1143"/>
      <c r="Z36" s="1143"/>
      <c r="AA36" s="1144"/>
      <c r="AB36" s="1113"/>
      <c r="AC36" s="1113"/>
      <c r="AD36" s="1113"/>
      <c r="AE36" s="1114"/>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41"/>
      <c r="BA36" s="1141"/>
      <c r="BB36" s="1141"/>
      <c r="BC36" s="1141"/>
      <c r="BD36" s="1141"/>
      <c r="BE36" s="1126"/>
      <c r="BF36" s="1126"/>
      <c r="BG36" s="1126"/>
      <c r="BH36" s="1126"/>
      <c r="BI36" s="1127"/>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1"/>
      <c r="C37" s="1132"/>
      <c r="D37" s="1132"/>
      <c r="E37" s="1132"/>
      <c r="F37" s="1132"/>
      <c r="G37" s="1132"/>
      <c r="H37" s="1132"/>
      <c r="I37" s="1132"/>
      <c r="J37" s="1132"/>
      <c r="K37" s="1132"/>
      <c r="L37" s="1132"/>
      <c r="M37" s="1132"/>
      <c r="N37" s="1132"/>
      <c r="O37" s="1132"/>
      <c r="P37" s="1133"/>
      <c r="Q37" s="1142"/>
      <c r="R37" s="1143"/>
      <c r="S37" s="1143"/>
      <c r="T37" s="1143"/>
      <c r="U37" s="1143"/>
      <c r="V37" s="1143"/>
      <c r="W37" s="1143"/>
      <c r="X37" s="1143"/>
      <c r="Y37" s="1143"/>
      <c r="Z37" s="1143"/>
      <c r="AA37" s="1144"/>
      <c r="AB37" s="1113"/>
      <c r="AC37" s="1113"/>
      <c r="AD37" s="1113"/>
      <c r="AE37" s="1114"/>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41"/>
      <c r="BA37" s="1141"/>
      <c r="BB37" s="1141"/>
      <c r="BC37" s="1141"/>
      <c r="BD37" s="1141"/>
      <c r="BE37" s="1126"/>
      <c r="BF37" s="1126"/>
      <c r="BG37" s="1126"/>
      <c r="BH37" s="1126"/>
      <c r="BI37" s="1127"/>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1"/>
      <c r="C38" s="1132"/>
      <c r="D38" s="1132"/>
      <c r="E38" s="1132"/>
      <c r="F38" s="1132"/>
      <c r="G38" s="1132"/>
      <c r="H38" s="1132"/>
      <c r="I38" s="1132"/>
      <c r="J38" s="1132"/>
      <c r="K38" s="1132"/>
      <c r="L38" s="1132"/>
      <c r="M38" s="1132"/>
      <c r="N38" s="1132"/>
      <c r="O38" s="1132"/>
      <c r="P38" s="1133"/>
      <c r="Q38" s="1142"/>
      <c r="R38" s="1143"/>
      <c r="S38" s="1143"/>
      <c r="T38" s="1143"/>
      <c r="U38" s="1143"/>
      <c r="V38" s="1143"/>
      <c r="W38" s="1143"/>
      <c r="X38" s="1143"/>
      <c r="Y38" s="1143"/>
      <c r="Z38" s="1143"/>
      <c r="AA38" s="1144"/>
      <c r="AB38" s="1113"/>
      <c r="AC38" s="1113"/>
      <c r="AD38" s="1113"/>
      <c r="AE38" s="1114"/>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41"/>
      <c r="BA38" s="1141"/>
      <c r="BB38" s="1141"/>
      <c r="BC38" s="1141"/>
      <c r="BD38" s="1141"/>
      <c r="BE38" s="1126"/>
      <c r="BF38" s="1126"/>
      <c r="BG38" s="1126"/>
      <c r="BH38" s="1126"/>
      <c r="BI38" s="1127"/>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1"/>
      <c r="C39" s="1132"/>
      <c r="D39" s="1132"/>
      <c r="E39" s="1132"/>
      <c r="F39" s="1132"/>
      <c r="G39" s="1132"/>
      <c r="H39" s="1132"/>
      <c r="I39" s="1132"/>
      <c r="J39" s="1132"/>
      <c r="K39" s="1132"/>
      <c r="L39" s="1132"/>
      <c r="M39" s="1132"/>
      <c r="N39" s="1132"/>
      <c r="O39" s="1132"/>
      <c r="P39" s="1133"/>
      <c r="Q39" s="1142"/>
      <c r="R39" s="1143"/>
      <c r="S39" s="1143"/>
      <c r="T39" s="1143"/>
      <c r="U39" s="1143"/>
      <c r="V39" s="1143"/>
      <c r="W39" s="1143"/>
      <c r="X39" s="1143"/>
      <c r="Y39" s="1143"/>
      <c r="Z39" s="1143"/>
      <c r="AA39" s="1144"/>
      <c r="AB39" s="1113"/>
      <c r="AC39" s="1113"/>
      <c r="AD39" s="1113"/>
      <c r="AE39" s="1114"/>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41"/>
      <c r="BA39" s="1141"/>
      <c r="BB39" s="1141"/>
      <c r="BC39" s="1141"/>
      <c r="BD39" s="1141"/>
      <c r="BE39" s="1126"/>
      <c r="BF39" s="1126"/>
      <c r="BG39" s="1126"/>
      <c r="BH39" s="1126"/>
      <c r="BI39" s="1127"/>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1"/>
      <c r="C40" s="1132"/>
      <c r="D40" s="1132"/>
      <c r="E40" s="1132"/>
      <c r="F40" s="1132"/>
      <c r="G40" s="1132"/>
      <c r="H40" s="1132"/>
      <c r="I40" s="1132"/>
      <c r="J40" s="1132"/>
      <c r="K40" s="1132"/>
      <c r="L40" s="1132"/>
      <c r="M40" s="1132"/>
      <c r="N40" s="1132"/>
      <c r="O40" s="1132"/>
      <c r="P40" s="1133"/>
      <c r="Q40" s="1142"/>
      <c r="R40" s="1143"/>
      <c r="S40" s="1143"/>
      <c r="T40" s="1143"/>
      <c r="U40" s="1143"/>
      <c r="V40" s="1143"/>
      <c r="W40" s="1143"/>
      <c r="X40" s="1143"/>
      <c r="Y40" s="1143"/>
      <c r="Z40" s="1143"/>
      <c r="AA40" s="1144"/>
      <c r="AB40" s="1113"/>
      <c r="AC40" s="1113"/>
      <c r="AD40" s="1113"/>
      <c r="AE40" s="1114"/>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41"/>
      <c r="BA40" s="1141"/>
      <c r="BB40" s="1141"/>
      <c r="BC40" s="1141"/>
      <c r="BD40" s="1141"/>
      <c r="BE40" s="1126"/>
      <c r="BF40" s="1126"/>
      <c r="BG40" s="1126"/>
      <c r="BH40" s="1126"/>
      <c r="BI40" s="1127"/>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1"/>
      <c r="C41" s="1132"/>
      <c r="D41" s="1132"/>
      <c r="E41" s="1132"/>
      <c r="F41" s="1132"/>
      <c r="G41" s="1132"/>
      <c r="H41" s="1132"/>
      <c r="I41" s="1132"/>
      <c r="J41" s="1132"/>
      <c r="K41" s="1132"/>
      <c r="L41" s="1132"/>
      <c r="M41" s="1132"/>
      <c r="N41" s="1132"/>
      <c r="O41" s="1132"/>
      <c r="P41" s="1133"/>
      <c r="Q41" s="1142"/>
      <c r="R41" s="1143"/>
      <c r="S41" s="1143"/>
      <c r="T41" s="1143"/>
      <c r="U41" s="1143"/>
      <c r="V41" s="1143"/>
      <c r="W41" s="1143"/>
      <c r="X41" s="1143"/>
      <c r="Y41" s="1143"/>
      <c r="Z41" s="1143"/>
      <c r="AA41" s="1144"/>
      <c r="AB41" s="1113"/>
      <c r="AC41" s="1113"/>
      <c r="AD41" s="1113"/>
      <c r="AE41" s="1114"/>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41"/>
      <c r="BA41" s="1141"/>
      <c r="BB41" s="1141"/>
      <c r="BC41" s="1141"/>
      <c r="BD41" s="1141"/>
      <c r="BE41" s="1126"/>
      <c r="BF41" s="1126"/>
      <c r="BG41" s="1126"/>
      <c r="BH41" s="1126"/>
      <c r="BI41" s="1127"/>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1"/>
      <c r="C42" s="1132"/>
      <c r="D42" s="1132"/>
      <c r="E42" s="1132"/>
      <c r="F42" s="1132"/>
      <c r="G42" s="1132"/>
      <c r="H42" s="1132"/>
      <c r="I42" s="1132"/>
      <c r="J42" s="1132"/>
      <c r="K42" s="1132"/>
      <c r="L42" s="1132"/>
      <c r="M42" s="1132"/>
      <c r="N42" s="1132"/>
      <c r="O42" s="1132"/>
      <c r="P42" s="1133"/>
      <c r="Q42" s="1142"/>
      <c r="R42" s="1143"/>
      <c r="S42" s="1143"/>
      <c r="T42" s="1143"/>
      <c r="U42" s="1143"/>
      <c r="V42" s="1143"/>
      <c r="W42" s="1143"/>
      <c r="X42" s="1143"/>
      <c r="Y42" s="1143"/>
      <c r="Z42" s="1143"/>
      <c r="AA42" s="1144"/>
      <c r="AB42" s="1113"/>
      <c r="AC42" s="1113"/>
      <c r="AD42" s="1113"/>
      <c r="AE42" s="1114"/>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41"/>
      <c r="BA42" s="1141"/>
      <c r="BB42" s="1141"/>
      <c r="BC42" s="1141"/>
      <c r="BD42" s="1141"/>
      <c r="BE42" s="1126"/>
      <c r="BF42" s="1126"/>
      <c r="BG42" s="1126"/>
      <c r="BH42" s="1126"/>
      <c r="BI42" s="1127"/>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1"/>
      <c r="C43" s="1132"/>
      <c r="D43" s="1132"/>
      <c r="E43" s="1132"/>
      <c r="F43" s="1132"/>
      <c r="G43" s="1132"/>
      <c r="H43" s="1132"/>
      <c r="I43" s="1132"/>
      <c r="J43" s="1132"/>
      <c r="K43" s="1132"/>
      <c r="L43" s="1132"/>
      <c r="M43" s="1132"/>
      <c r="N43" s="1132"/>
      <c r="O43" s="1132"/>
      <c r="P43" s="1133"/>
      <c r="Q43" s="1142"/>
      <c r="R43" s="1143"/>
      <c r="S43" s="1143"/>
      <c r="T43" s="1143"/>
      <c r="U43" s="1143"/>
      <c r="V43" s="1143"/>
      <c r="W43" s="1143"/>
      <c r="X43" s="1143"/>
      <c r="Y43" s="1143"/>
      <c r="Z43" s="1143"/>
      <c r="AA43" s="1144"/>
      <c r="AB43" s="1113"/>
      <c r="AC43" s="1113"/>
      <c r="AD43" s="1113"/>
      <c r="AE43" s="1114"/>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41"/>
      <c r="BA43" s="1141"/>
      <c r="BB43" s="1141"/>
      <c r="BC43" s="1141"/>
      <c r="BD43" s="1141"/>
      <c r="BE43" s="1126"/>
      <c r="BF43" s="1126"/>
      <c r="BG43" s="1126"/>
      <c r="BH43" s="1126"/>
      <c r="BI43" s="1127"/>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1"/>
      <c r="C44" s="1132"/>
      <c r="D44" s="1132"/>
      <c r="E44" s="1132"/>
      <c r="F44" s="1132"/>
      <c r="G44" s="1132"/>
      <c r="H44" s="1132"/>
      <c r="I44" s="1132"/>
      <c r="J44" s="1132"/>
      <c r="K44" s="1132"/>
      <c r="L44" s="1132"/>
      <c r="M44" s="1132"/>
      <c r="N44" s="1132"/>
      <c r="O44" s="1132"/>
      <c r="P44" s="1133"/>
      <c r="Q44" s="1142"/>
      <c r="R44" s="1143"/>
      <c r="S44" s="1143"/>
      <c r="T44" s="1143"/>
      <c r="U44" s="1143"/>
      <c r="V44" s="1143"/>
      <c r="W44" s="1143"/>
      <c r="X44" s="1143"/>
      <c r="Y44" s="1143"/>
      <c r="Z44" s="1143"/>
      <c r="AA44" s="1144"/>
      <c r="AB44" s="1113"/>
      <c r="AC44" s="1113"/>
      <c r="AD44" s="1113"/>
      <c r="AE44" s="1114"/>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41"/>
      <c r="BA44" s="1141"/>
      <c r="BB44" s="1141"/>
      <c r="BC44" s="1141"/>
      <c r="BD44" s="1141"/>
      <c r="BE44" s="1126"/>
      <c r="BF44" s="1126"/>
      <c r="BG44" s="1126"/>
      <c r="BH44" s="1126"/>
      <c r="BI44" s="1127"/>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1"/>
      <c r="C45" s="1132"/>
      <c r="D45" s="1132"/>
      <c r="E45" s="1132"/>
      <c r="F45" s="1132"/>
      <c r="G45" s="1132"/>
      <c r="H45" s="1132"/>
      <c r="I45" s="1132"/>
      <c r="J45" s="1132"/>
      <c r="K45" s="1132"/>
      <c r="L45" s="1132"/>
      <c r="M45" s="1132"/>
      <c r="N45" s="1132"/>
      <c r="O45" s="1132"/>
      <c r="P45" s="1133"/>
      <c r="Q45" s="1142"/>
      <c r="R45" s="1143"/>
      <c r="S45" s="1143"/>
      <c r="T45" s="1143"/>
      <c r="U45" s="1143"/>
      <c r="V45" s="1143"/>
      <c r="W45" s="1143"/>
      <c r="X45" s="1143"/>
      <c r="Y45" s="1143"/>
      <c r="Z45" s="1143"/>
      <c r="AA45" s="1144"/>
      <c r="AB45" s="1113"/>
      <c r="AC45" s="1113"/>
      <c r="AD45" s="1113"/>
      <c r="AE45" s="1114"/>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41"/>
      <c r="BA45" s="1141"/>
      <c r="BB45" s="1141"/>
      <c r="BC45" s="1141"/>
      <c r="BD45" s="1141"/>
      <c r="BE45" s="1126"/>
      <c r="BF45" s="1126"/>
      <c r="BG45" s="1126"/>
      <c r="BH45" s="1126"/>
      <c r="BI45" s="1127"/>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1"/>
      <c r="C46" s="1132"/>
      <c r="D46" s="1132"/>
      <c r="E46" s="1132"/>
      <c r="F46" s="1132"/>
      <c r="G46" s="1132"/>
      <c r="H46" s="1132"/>
      <c r="I46" s="1132"/>
      <c r="J46" s="1132"/>
      <c r="K46" s="1132"/>
      <c r="L46" s="1132"/>
      <c r="M46" s="1132"/>
      <c r="N46" s="1132"/>
      <c r="O46" s="1132"/>
      <c r="P46" s="1133"/>
      <c r="Q46" s="1142"/>
      <c r="R46" s="1143"/>
      <c r="S46" s="1143"/>
      <c r="T46" s="1143"/>
      <c r="U46" s="1143"/>
      <c r="V46" s="1143"/>
      <c r="W46" s="1143"/>
      <c r="X46" s="1143"/>
      <c r="Y46" s="1143"/>
      <c r="Z46" s="1143"/>
      <c r="AA46" s="1144"/>
      <c r="AB46" s="1113"/>
      <c r="AC46" s="1113"/>
      <c r="AD46" s="1113"/>
      <c r="AE46" s="1114"/>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41"/>
      <c r="BA46" s="1141"/>
      <c r="BB46" s="1141"/>
      <c r="BC46" s="1141"/>
      <c r="BD46" s="1141"/>
      <c r="BE46" s="1126"/>
      <c r="BF46" s="1126"/>
      <c r="BG46" s="1126"/>
      <c r="BH46" s="1126"/>
      <c r="BI46" s="1127"/>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1"/>
      <c r="C47" s="1132"/>
      <c r="D47" s="1132"/>
      <c r="E47" s="1132"/>
      <c r="F47" s="1132"/>
      <c r="G47" s="1132"/>
      <c r="H47" s="1132"/>
      <c r="I47" s="1132"/>
      <c r="J47" s="1132"/>
      <c r="K47" s="1132"/>
      <c r="L47" s="1132"/>
      <c r="M47" s="1132"/>
      <c r="N47" s="1132"/>
      <c r="O47" s="1132"/>
      <c r="P47" s="1133"/>
      <c r="Q47" s="1142"/>
      <c r="R47" s="1143"/>
      <c r="S47" s="1143"/>
      <c r="T47" s="1143"/>
      <c r="U47" s="1143"/>
      <c r="V47" s="1143"/>
      <c r="W47" s="1143"/>
      <c r="X47" s="1143"/>
      <c r="Y47" s="1143"/>
      <c r="Z47" s="1143"/>
      <c r="AA47" s="1144"/>
      <c r="AB47" s="1113"/>
      <c r="AC47" s="1113"/>
      <c r="AD47" s="1113"/>
      <c r="AE47" s="1114"/>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41"/>
      <c r="BA47" s="1141"/>
      <c r="BB47" s="1141"/>
      <c r="BC47" s="1141"/>
      <c r="BD47" s="1141"/>
      <c r="BE47" s="1126"/>
      <c r="BF47" s="1126"/>
      <c r="BG47" s="1126"/>
      <c r="BH47" s="1126"/>
      <c r="BI47" s="1127"/>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1"/>
      <c r="C48" s="1132"/>
      <c r="D48" s="1132"/>
      <c r="E48" s="1132"/>
      <c r="F48" s="1132"/>
      <c r="G48" s="1132"/>
      <c r="H48" s="1132"/>
      <c r="I48" s="1132"/>
      <c r="J48" s="1132"/>
      <c r="K48" s="1132"/>
      <c r="L48" s="1132"/>
      <c r="M48" s="1132"/>
      <c r="N48" s="1132"/>
      <c r="O48" s="1132"/>
      <c r="P48" s="1133"/>
      <c r="Q48" s="1142"/>
      <c r="R48" s="1143"/>
      <c r="S48" s="1143"/>
      <c r="T48" s="1143"/>
      <c r="U48" s="1143"/>
      <c r="V48" s="1143"/>
      <c r="W48" s="1143"/>
      <c r="X48" s="1143"/>
      <c r="Y48" s="1143"/>
      <c r="Z48" s="1143"/>
      <c r="AA48" s="1144"/>
      <c r="AB48" s="1113"/>
      <c r="AC48" s="1113"/>
      <c r="AD48" s="1113"/>
      <c r="AE48" s="1114"/>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41"/>
      <c r="BA48" s="1141"/>
      <c r="BB48" s="1141"/>
      <c r="BC48" s="1141"/>
      <c r="BD48" s="1141"/>
      <c r="BE48" s="1126"/>
      <c r="BF48" s="1126"/>
      <c r="BG48" s="1126"/>
      <c r="BH48" s="1126"/>
      <c r="BI48" s="1127"/>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1"/>
      <c r="C49" s="1132"/>
      <c r="D49" s="1132"/>
      <c r="E49" s="1132"/>
      <c r="F49" s="1132"/>
      <c r="G49" s="1132"/>
      <c r="H49" s="1132"/>
      <c r="I49" s="1132"/>
      <c r="J49" s="1132"/>
      <c r="K49" s="1132"/>
      <c r="L49" s="1132"/>
      <c r="M49" s="1132"/>
      <c r="N49" s="1132"/>
      <c r="O49" s="1132"/>
      <c r="P49" s="1133"/>
      <c r="Q49" s="1142"/>
      <c r="R49" s="1143"/>
      <c r="S49" s="1143"/>
      <c r="T49" s="1143"/>
      <c r="U49" s="1143"/>
      <c r="V49" s="1143"/>
      <c r="W49" s="1143"/>
      <c r="X49" s="1143"/>
      <c r="Y49" s="1143"/>
      <c r="Z49" s="1143"/>
      <c r="AA49" s="1144"/>
      <c r="AB49" s="1113"/>
      <c r="AC49" s="1113"/>
      <c r="AD49" s="1113"/>
      <c r="AE49" s="1114"/>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41"/>
      <c r="BA49" s="1141"/>
      <c r="BB49" s="1141"/>
      <c r="BC49" s="1141"/>
      <c r="BD49" s="1141"/>
      <c r="BE49" s="1126"/>
      <c r="BF49" s="1126"/>
      <c r="BG49" s="1126"/>
      <c r="BH49" s="1126"/>
      <c r="BI49" s="1127"/>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1"/>
      <c r="C50" s="1132"/>
      <c r="D50" s="1132"/>
      <c r="E50" s="1132"/>
      <c r="F50" s="1132"/>
      <c r="G50" s="1132"/>
      <c r="H50" s="1132"/>
      <c r="I50" s="1132"/>
      <c r="J50" s="1132"/>
      <c r="K50" s="1132"/>
      <c r="L50" s="1132"/>
      <c r="M50" s="1132"/>
      <c r="N50" s="1132"/>
      <c r="O50" s="1132"/>
      <c r="P50" s="1133"/>
      <c r="Q50" s="1134"/>
      <c r="R50" s="1116"/>
      <c r="S50" s="1116"/>
      <c r="T50" s="1116"/>
      <c r="U50" s="1116"/>
      <c r="V50" s="1116"/>
      <c r="W50" s="1116"/>
      <c r="X50" s="1116"/>
      <c r="Y50" s="1116"/>
      <c r="Z50" s="1116"/>
      <c r="AA50" s="1138"/>
      <c r="AB50" s="1139"/>
      <c r="AC50" s="1139"/>
      <c r="AD50" s="1139"/>
      <c r="AE50" s="1140"/>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6"/>
      <c r="BF50" s="1126"/>
      <c r="BG50" s="1126"/>
      <c r="BH50" s="1126"/>
      <c r="BI50" s="1127"/>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1"/>
      <c r="C51" s="1132"/>
      <c r="D51" s="1132"/>
      <c r="E51" s="1132"/>
      <c r="F51" s="1132"/>
      <c r="G51" s="1132"/>
      <c r="H51" s="1132"/>
      <c r="I51" s="1132"/>
      <c r="J51" s="1132"/>
      <c r="K51" s="1132"/>
      <c r="L51" s="1132"/>
      <c r="M51" s="1132"/>
      <c r="N51" s="1132"/>
      <c r="O51" s="1132"/>
      <c r="P51" s="1133"/>
      <c r="Q51" s="1134"/>
      <c r="R51" s="1116"/>
      <c r="S51" s="1116"/>
      <c r="T51" s="1116"/>
      <c r="U51" s="1116"/>
      <c r="V51" s="1116"/>
      <c r="W51" s="1116"/>
      <c r="X51" s="1116"/>
      <c r="Y51" s="1116"/>
      <c r="Z51" s="1116"/>
      <c r="AA51" s="1138"/>
      <c r="AB51" s="1139"/>
      <c r="AC51" s="1139"/>
      <c r="AD51" s="1139"/>
      <c r="AE51" s="1140"/>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6"/>
      <c r="BF51" s="1126"/>
      <c r="BG51" s="1126"/>
      <c r="BH51" s="1126"/>
      <c r="BI51" s="1127"/>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1"/>
      <c r="C52" s="1132"/>
      <c r="D52" s="1132"/>
      <c r="E52" s="1132"/>
      <c r="F52" s="1132"/>
      <c r="G52" s="1132"/>
      <c r="H52" s="1132"/>
      <c r="I52" s="1132"/>
      <c r="J52" s="1132"/>
      <c r="K52" s="1132"/>
      <c r="L52" s="1132"/>
      <c r="M52" s="1132"/>
      <c r="N52" s="1132"/>
      <c r="O52" s="1132"/>
      <c r="P52" s="1133"/>
      <c r="Q52" s="1134"/>
      <c r="R52" s="1116"/>
      <c r="S52" s="1116"/>
      <c r="T52" s="1116"/>
      <c r="U52" s="1116"/>
      <c r="V52" s="1116"/>
      <c r="W52" s="1116"/>
      <c r="X52" s="1116"/>
      <c r="Y52" s="1116"/>
      <c r="Z52" s="1116"/>
      <c r="AA52" s="1138"/>
      <c r="AB52" s="1139"/>
      <c r="AC52" s="1139"/>
      <c r="AD52" s="1139"/>
      <c r="AE52" s="1140"/>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6"/>
      <c r="BF52" s="1126"/>
      <c r="BG52" s="1126"/>
      <c r="BH52" s="1126"/>
      <c r="BI52" s="1127"/>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1"/>
      <c r="C53" s="1132"/>
      <c r="D53" s="1132"/>
      <c r="E53" s="1132"/>
      <c r="F53" s="1132"/>
      <c r="G53" s="1132"/>
      <c r="H53" s="1132"/>
      <c r="I53" s="1132"/>
      <c r="J53" s="1132"/>
      <c r="K53" s="1132"/>
      <c r="L53" s="1132"/>
      <c r="M53" s="1132"/>
      <c r="N53" s="1132"/>
      <c r="O53" s="1132"/>
      <c r="P53" s="1133"/>
      <c r="Q53" s="1134"/>
      <c r="R53" s="1116"/>
      <c r="S53" s="1116"/>
      <c r="T53" s="1116"/>
      <c r="U53" s="1116"/>
      <c r="V53" s="1116"/>
      <c r="W53" s="1116"/>
      <c r="X53" s="1116"/>
      <c r="Y53" s="1116"/>
      <c r="Z53" s="1116"/>
      <c r="AA53" s="1138"/>
      <c r="AB53" s="1139"/>
      <c r="AC53" s="1139"/>
      <c r="AD53" s="1139"/>
      <c r="AE53" s="1140"/>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6"/>
      <c r="BF53" s="1126"/>
      <c r="BG53" s="1126"/>
      <c r="BH53" s="1126"/>
      <c r="BI53" s="1127"/>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1"/>
      <c r="C54" s="1132"/>
      <c r="D54" s="1132"/>
      <c r="E54" s="1132"/>
      <c r="F54" s="1132"/>
      <c r="G54" s="1132"/>
      <c r="H54" s="1132"/>
      <c r="I54" s="1132"/>
      <c r="J54" s="1132"/>
      <c r="K54" s="1132"/>
      <c r="L54" s="1132"/>
      <c r="M54" s="1132"/>
      <c r="N54" s="1132"/>
      <c r="O54" s="1132"/>
      <c r="P54" s="1133"/>
      <c r="Q54" s="1134"/>
      <c r="R54" s="1116"/>
      <c r="S54" s="1116"/>
      <c r="T54" s="1116"/>
      <c r="U54" s="1116"/>
      <c r="V54" s="1116"/>
      <c r="W54" s="1116"/>
      <c r="X54" s="1116"/>
      <c r="Y54" s="1116"/>
      <c r="Z54" s="1116"/>
      <c r="AA54" s="1138"/>
      <c r="AB54" s="1139"/>
      <c r="AC54" s="1139"/>
      <c r="AD54" s="1139"/>
      <c r="AE54" s="1140"/>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6"/>
      <c r="BF54" s="1126"/>
      <c r="BG54" s="1126"/>
      <c r="BH54" s="1126"/>
      <c r="BI54" s="1127"/>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1"/>
      <c r="C55" s="1132"/>
      <c r="D55" s="1132"/>
      <c r="E55" s="1132"/>
      <c r="F55" s="1132"/>
      <c r="G55" s="1132"/>
      <c r="H55" s="1132"/>
      <c r="I55" s="1132"/>
      <c r="J55" s="1132"/>
      <c r="K55" s="1132"/>
      <c r="L55" s="1132"/>
      <c r="M55" s="1132"/>
      <c r="N55" s="1132"/>
      <c r="O55" s="1132"/>
      <c r="P55" s="1133"/>
      <c r="Q55" s="1134"/>
      <c r="R55" s="1116"/>
      <c r="S55" s="1116"/>
      <c r="T55" s="1116"/>
      <c r="U55" s="1116"/>
      <c r="V55" s="1116"/>
      <c r="W55" s="1116"/>
      <c r="X55" s="1116"/>
      <c r="Y55" s="1116"/>
      <c r="Z55" s="1116"/>
      <c r="AA55" s="1138"/>
      <c r="AB55" s="1139"/>
      <c r="AC55" s="1139"/>
      <c r="AD55" s="1139"/>
      <c r="AE55" s="1140"/>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6"/>
      <c r="BF55" s="1126"/>
      <c r="BG55" s="1126"/>
      <c r="BH55" s="1126"/>
      <c r="BI55" s="1127"/>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1"/>
      <c r="C56" s="1132"/>
      <c r="D56" s="1132"/>
      <c r="E56" s="1132"/>
      <c r="F56" s="1132"/>
      <c r="G56" s="1132"/>
      <c r="H56" s="1132"/>
      <c r="I56" s="1132"/>
      <c r="J56" s="1132"/>
      <c r="K56" s="1132"/>
      <c r="L56" s="1132"/>
      <c r="M56" s="1132"/>
      <c r="N56" s="1132"/>
      <c r="O56" s="1132"/>
      <c r="P56" s="1133"/>
      <c r="Q56" s="1134"/>
      <c r="R56" s="1116"/>
      <c r="S56" s="1116"/>
      <c r="T56" s="1116"/>
      <c r="U56" s="1116"/>
      <c r="V56" s="1116"/>
      <c r="W56" s="1116"/>
      <c r="X56" s="1116"/>
      <c r="Y56" s="1116"/>
      <c r="Z56" s="1116"/>
      <c r="AA56" s="1138"/>
      <c r="AB56" s="1139"/>
      <c r="AC56" s="1139"/>
      <c r="AD56" s="1139"/>
      <c r="AE56" s="1140"/>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6"/>
      <c r="BF56" s="1126"/>
      <c r="BG56" s="1126"/>
      <c r="BH56" s="1126"/>
      <c r="BI56" s="1127"/>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1"/>
      <c r="C57" s="1132"/>
      <c r="D57" s="1132"/>
      <c r="E57" s="1132"/>
      <c r="F57" s="1132"/>
      <c r="G57" s="1132"/>
      <c r="H57" s="1132"/>
      <c r="I57" s="1132"/>
      <c r="J57" s="1132"/>
      <c r="K57" s="1132"/>
      <c r="L57" s="1132"/>
      <c r="M57" s="1132"/>
      <c r="N57" s="1132"/>
      <c r="O57" s="1132"/>
      <c r="P57" s="1133"/>
      <c r="Q57" s="1134"/>
      <c r="R57" s="1116"/>
      <c r="S57" s="1116"/>
      <c r="T57" s="1116"/>
      <c r="U57" s="1116"/>
      <c r="V57" s="1116"/>
      <c r="W57" s="1116"/>
      <c r="X57" s="1116"/>
      <c r="Y57" s="1116"/>
      <c r="Z57" s="1116"/>
      <c r="AA57" s="1138"/>
      <c r="AB57" s="1139"/>
      <c r="AC57" s="1139"/>
      <c r="AD57" s="1139"/>
      <c r="AE57" s="1140"/>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6"/>
      <c r="BF57" s="1126"/>
      <c r="BG57" s="1126"/>
      <c r="BH57" s="1126"/>
      <c r="BI57" s="1127"/>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1"/>
      <c r="C58" s="1132"/>
      <c r="D58" s="1132"/>
      <c r="E58" s="1132"/>
      <c r="F58" s="1132"/>
      <c r="G58" s="1132"/>
      <c r="H58" s="1132"/>
      <c r="I58" s="1132"/>
      <c r="J58" s="1132"/>
      <c r="K58" s="1132"/>
      <c r="L58" s="1132"/>
      <c r="M58" s="1132"/>
      <c r="N58" s="1132"/>
      <c r="O58" s="1132"/>
      <c r="P58" s="1133"/>
      <c r="Q58" s="1134"/>
      <c r="R58" s="1116"/>
      <c r="S58" s="1116"/>
      <c r="T58" s="1116"/>
      <c r="U58" s="1116"/>
      <c r="V58" s="1116"/>
      <c r="W58" s="1116"/>
      <c r="X58" s="1116"/>
      <c r="Y58" s="1116"/>
      <c r="Z58" s="1116"/>
      <c r="AA58" s="1138"/>
      <c r="AB58" s="1139"/>
      <c r="AC58" s="1139"/>
      <c r="AD58" s="1139"/>
      <c r="AE58" s="1140"/>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6"/>
      <c r="BF58" s="1126"/>
      <c r="BG58" s="1126"/>
      <c r="BH58" s="1126"/>
      <c r="BI58" s="1127"/>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1"/>
      <c r="C59" s="1132"/>
      <c r="D59" s="1132"/>
      <c r="E59" s="1132"/>
      <c r="F59" s="1132"/>
      <c r="G59" s="1132"/>
      <c r="H59" s="1132"/>
      <c r="I59" s="1132"/>
      <c r="J59" s="1132"/>
      <c r="K59" s="1132"/>
      <c r="L59" s="1132"/>
      <c r="M59" s="1132"/>
      <c r="N59" s="1132"/>
      <c r="O59" s="1132"/>
      <c r="P59" s="1133"/>
      <c r="Q59" s="1134"/>
      <c r="R59" s="1116"/>
      <c r="S59" s="1116"/>
      <c r="T59" s="1116"/>
      <c r="U59" s="1116"/>
      <c r="V59" s="1116"/>
      <c r="W59" s="1116"/>
      <c r="X59" s="1116"/>
      <c r="Y59" s="1116"/>
      <c r="Z59" s="1116"/>
      <c r="AA59" s="1138"/>
      <c r="AB59" s="1139"/>
      <c r="AC59" s="1139"/>
      <c r="AD59" s="1139"/>
      <c r="AE59" s="1140"/>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6"/>
      <c r="BF59" s="1126"/>
      <c r="BG59" s="1126"/>
      <c r="BH59" s="1126"/>
      <c r="BI59" s="1127"/>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1"/>
      <c r="C60" s="1132"/>
      <c r="D60" s="1132"/>
      <c r="E60" s="1132"/>
      <c r="F60" s="1132"/>
      <c r="G60" s="1132"/>
      <c r="H60" s="1132"/>
      <c r="I60" s="1132"/>
      <c r="J60" s="1132"/>
      <c r="K60" s="1132"/>
      <c r="L60" s="1132"/>
      <c r="M60" s="1132"/>
      <c r="N60" s="1132"/>
      <c r="O60" s="1132"/>
      <c r="P60" s="1133"/>
      <c r="Q60" s="1134"/>
      <c r="R60" s="1116"/>
      <c r="S60" s="1116"/>
      <c r="T60" s="1116"/>
      <c r="U60" s="1116"/>
      <c r="V60" s="1116"/>
      <c r="W60" s="1116"/>
      <c r="X60" s="1116"/>
      <c r="Y60" s="1116"/>
      <c r="Z60" s="1116"/>
      <c r="AA60" s="1138"/>
      <c r="AB60" s="1139"/>
      <c r="AC60" s="1139"/>
      <c r="AD60" s="1139"/>
      <c r="AE60" s="1140"/>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6"/>
      <c r="BF60" s="1126"/>
      <c r="BG60" s="1126"/>
      <c r="BH60" s="1126"/>
      <c r="BI60" s="1127"/>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1"/>
      <c r="C61" s="1132"/>
      <c r="D61" s="1132"/>
      <c r="E61" s="1132"/>
      <c r="F61" s="1132"/>
      <c r="G61" s="1132"/>
      <c r="H61" s="1132"/>
      <c r="I61" s="1132"/>
      <c r="J61" s="1132"/>
      <c r="K61" s="1132"/>
      <c r="L61" s="1132"/>
      <c r="M61" s="1132"/>
      <c r="N61" s="1132"/>
      <c r="O61" s="1132"/>
      <c r="P61" s="1133"/>
      <c r="Q61" s="1134"/>
      <c r="R61" s="1116"/>
      <c r="S61" s="1116"/>
      <c r="T61" s="1116"/>
      <c r="U61" s="1116"/>
      <c r="V61" s="1116"/>
      <c r="W61" s="1116"/>
      <c r="X61" s="1116"/>
      <c r="Y61" s="1116"/>
      <c r="Z61" s="1116"/>
      <c r="AA61" s="1138"/>
      <c r="AB61" s="1139"/>
      <c r="AC61" s="1139"/>
      <c r="AD61" s="1139"/>
      <c r="AE61" s="1140"/>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6"/>
      <c r="BF61" s="1126"/>
      <c r="BG61" s="1126"/>
      <c r="BH61" s="1126"/>
      <c r="BI61" s="1127"/>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1"/>
      <c r="C62" s="1132"/>
      <c r="D62" s="1132"/>
      <c r="E62" s="1132"/>
      <c r="F62" s="1132"/>
      <c r="G62" s="1132"/>
      <c r="H62" s="1132"/>
      <c r="I62" s="1132"/>
      <c r="J62" s="1132"/>
      <c r="K62" s="1132"/>
      <c r="L62" s="1132"/>
      <c r="M62" s="1132"/>
      <c r="N62" s="1132"/>
      <c r="O62" s="1132"/>
      <c r="P62" s="1133"/>
      <c r="Q62" s="1134"/>
      <c r="R62" s="1116"/>
      <c r="S62" s="1116"/>
      <c r="T62" s="1116"/>
      <c r="U62" s="1116"/>
      <c r="V62" s="1116"/>
      <c r="W62" s="1116"/>
      <c r="X62" s="1116"/>
      <c r="Y62" s="1116"/>
      <c r="Z62" s="1116"/>
      <c r="AA62" s="1135"/>
      <c r="AB62" s="1136"/>
      <c r="AC62" s="1136"/>
      <c r="AD62" s="1136"/>
      <c r="AE62" s="1137"/>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6"/>
      <c r="BF62" s="1126"/>
      <c r="BG62" s="1126"/>
      <c r="BH62" s="1126"/>
      <c r="BI62" s="1127"/>
      <c r="BJ62" s="1128" t="s">
        <v>412</v>
      </c>
      <c r="BK62" s="1129"/>
      <c r="BL62" s="1129"/>
      <c r="BM62" s="1129"/>
      <c r="BN62" s="1130"/>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392</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121"/>
      <c r="AB63" s="1041"/>
      <c r="AC63" s="1041"/>
      <c r="AD63" s="1041"/>
      <c r="AE63" s="1122"/>
      <c r="AF63" s="1123">
        <v>471</v>
      </c>
      <c r="AG63" s="1052"/>
      <c r="AH63" s="1052"/>
      <c r="AI63" s="1052"/>
      <c r="AJ63" s="1124"/>
      <c r="AK63" s="1125"/>
      <c r="AL63" s="1056"/>
      <c r="AM63" s="1056"/>
      <c r="AN63" s="1056"/>
      <c r="AO63" s="1056"/>
      <c r="AP63" s="1052">
        <v>2983</v>
      </c>
      <c r="AQ63" s="1052"/>
      <c r="AR63" s="1052"/>
      <c r="AS63" s="1052"/>
      <c r="AT63" s="1052"/>
      <c r="AU63" s="1052">
        <v>1521</v>
      </c>
      <c r="AV63" s="1052"/>
      <c r="AW63" s="1052"/>
      <c r="AX63" s="1052"/>
      <c r="AY63" s="1052"/>
      <c r="AZ63" s="1118"/>
      <c r="BA63" s="1118"/>
      <c r="BB63" s="1118"/>
      <c r="BC63" s="1118"/>
      <c r="BD63" s="1118"/>
      <c r="BE63" s="1053"/>
      <c r="BF63" s="1053"/>
      <c r="BG63" s="1053"/>
      <c r="BH63" s="1053"/>
      <c r="BI63" s="1054"/>
      <c r="BJ63" s="1119" t="s">
        <v>414</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416</v>
      </c>
      <c r="B66" s="1089"/>
      <c r="C66" s="1089"/>
      <c r="D66" s="1089"/>
      <c r="E66" s="1089"/>
      <c r="F66" s="1089"/>
      <c r="G66" s="1089"/>
      <c r="H66" s="1089"/>
      <c r="I66" s="1089"/>
      <c r="J66" s="1089"/>
      <c r="K66" s="1089"/>
      <c r="L66" s="1089"/>
      <c r="M66" s="1089"/>
      <c r="N66" s="1089"/>
      <c r="O66" s="1089"/>
      <c r="P66" s="1090"/>
      <c r="Q66" s="1094" t="s">
        <v>417</v>
      </c>
      <c r="R66" s="1095"/>
      <c r="S66" s="1095"/>
      <c r="T66" s="1095"/>
      <c r="U66" s="1096"/>
      <c r="V66" s="1094" t="s">
        <v>418</v>
      </c>
      <c r="W66" s="1095"/>
      <c r="X66" s="1095"/>
      <c r="Y66" s="1095"/>
      <c r="Z66" s="1096"/>
      <c r="AA66" s="1094" t="s">
        <v>398</v>
      </c>
      <c r="AB66" s="1095"/>
      <c r="AC66" s="1095"/>
      <c r="AD66" s="1095"/>
      <c r="AE66" s="1096"/>
      <c r="AF66" s="1100" t="s">
        <v>399</v>
      </c>
      <c r="AG66" s="1101"/>
      <c r="AH66" s="1101"/>
      <c r="AI66" s="1101"/>
      <c r="AJ66" s="1102"/>
      <c r="AK66" s="1094" t="s">
        <v>419</v>
      </c>
      <c r="AL66" s="1089"/>
      <c r="AM66" s="1089"/>
      <c r="AN66" s="1089"/>
      <c r="AO66" s="1090"/>
      <c r="AP66" s="1094" t="s">
        <v>420</v>
      </c>
      <c r="AQ66" s="1095"/>
      <c r="AR66" s="1095"/>
      <c r="AS66" s="1095"/>
      <c r="AT66" s="1096"/>
      <c r="AU66" s="1094" t="s">
        <v>421</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588</v>
      </c>
      <c r="C68" s="1079"/>
      <c r="D68" s="1079"/>
      <c r="E68" s="1079"/>
      <c r="F68" s="1079"/>
      <c r="G68" s="1079"/>
      <c r="H68" s="1079"/>
      <c r="I68" s="1079"/>
      <c r="J68" s="1079"/>
      <c r="K68" s="1079"/>
      <c r="L68" s="1079"/>
      <c r="M68" s="1079"/>
      <c r="N68" s="1079"/>
      <c r="O68" s="1079"/>
      <c r="P68" s="1080"/>
      <c r="Q68" s="1081">
        <v>13074</v>
      </c>
      <c r="R68" s="1075"/>
      <c r="S68" s="1075"/>
      <c r="T68" s="1075"/>
      <c r="U68" s="1075"/>
      <c r="V68" s="1075">
        <v>12698</v>
      </c>
      <c r="W68" s="1075"/>
      <c r="X68" s="1075"/>
      <c r="Y68" s="1075"/>
      <c r="Z68" s="1075"/>
      <c r="AA68" s="1075">
        <v>376</v>
      </c>
      <c r="AB68" s="1075"/>
      <c r="AC68" s="1075"/>
      <c r="AD68" s="1075"/>
      <c r="AE68" s="1075"/>
      <c r="AF68" s="1075">
        <v>376</v>
      </c>
      <c r="AG68" s="1075"/>
      <c r="AH68" s="1075"/>
      <c r="AI68" s="1075"/>
      <c r="AJ68" s="1075"/>
      <c r="AK68" s="1075">
        <v>251</v>
      </c>
      <c r="AL68" s="1075"/>
      <c r="AM68" s="1075"/>
      <c r="AN68" s="1075"/>
      <c r="AO68" s="1075"/>
      <c r="AP68" s="1075" t="s">
        <v>600</v>
      </c>
      <c r="AQ68" s="1075"/>
      <c r="AR68" s="1075"/>
      <c r="AS68" s="1075"/>
      <c r="AT68" s="1075"/>
      <c r="AU68" s="1075" t="s">
        <v>600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589</v>
      </c>
      <c r="C69" s="1068"/>
      <c r="D69" s="1068"/>
      <c r="E69" s="1068"/>
      <c r="F69" s="1068"/>
      <c r="G69" s="1068"/>
      <c r="H69" s="1068"/>
      <c r="I69" s="1068"/>
      <c r="J69" s="1068"/>
      <c r="K69" s="1068"/>
      <c r="L69" s="1068"/>
      <c r="M69" s="1068"/>
      <c r="N69" s="1068"/>
      <c r="O69" s="1068"/>
      <c r="P69" s="1069"/>
      <c r="Q69" s="1070">
        <v>1083</v>
      </c>
      <c r="R69" s="1064"/>
      <c r="S69" s="1064"/>
      <c r="T69" s="1064"/>
      <c r="U69" s="1064"/>
      <c r="V69" s="1064">
        <v>1019</v>
      </c>
      <c r="W69" s="1064"/>
      <c r="X69" s="1064"/>
      <c r="Y69" s="1064"/>
      <c r="Z69" s="1064"/>
      <c r="AA69" s="1064">
        <v>64</v>
      </c>
      <c r="AB69" s="1064"/>
      <c r="AC69" s="1064"/>
      <c r="AD69" s="1064"/>
      <c r="AE69" s="1064"/>
      <c r="AF69" s="1064">
        <v>64</v>
      </c>
      <c r="AG69" s="1064"/>
      <c r="AH69" s="1064"/>
      <c r="AI69" s="1064"/>
      <c r="AJ69" s="1064"/>
      <c r="AK69" s="1064" t="s">
        <v>600</v>
      </c>
      <c r="AL69" s="1064"/>
      <c r="AM69" s="1064"/>
      <c r="AN69" s="1064"/>
      <c r="AO69" s="1064"/>
      <c r="AP69" s="1064" t="s">
        <v>600</v>
      </c>
      <c r="AQ69" s="1064"/>
      <c r="AR69" s="1064"/>
      <c r="AS69" s="1064"/>
      <c r="AT69" s="1064"/>
      <c r="AU69" s="1064" t="s">
        <v>600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590</v>
      </c>
      <c r="C70" s="1068"/>
      <c r="D70" s="1068"/>
      <c r="E70" s="1068"/>
      <c r="F70" s="1068"/>
      <c r="G70" s="1068"/>
      <c r="H70" s="1068"/>
      <c r="I70" s="1068"/>
      <c r="J70" s="1068"/>
      <c r="K70" s="1068"/>
      <c r="L70" s="1068"/>
      <c r="M70" s="1068"/>
      <c r="N70" s="1068"/>
      <c r="O70" s="1068"/>
      <c r="P70" s="1069"/>
      <c r="Q70" s="1070">
        <v>1597</v>
      </c>
      <c r="R70" s="1064"/>
      <c r="S70" s="1064"/>
      <c r="T70" s="1064"/>
      <c r="U70" s="1064"/>
      <c r="V70" s="1064">
        <v>1577</v>
      </c>
      <c r="W70" s="1064"/>
      <c r="X70" s="1064"/>
      <c r="Y70" s="1064"/>
      <c r="Z70" s="1064"/>
      <c r="AA70" s="1064">
        <v>20</v>
      </c>
      <c r="AB70" s="1064"/>
      <c r="AC70" s="1064"/>
      <c r="AD70" s="1064"/>
      <c r="AE70" s="1064"/>
      <c r="AF70" s="1064">
        <v>20</v>
      </c>
      <c r="AG70" s="1064"/>
      <c r="AH70" s="1064"/>
      <c r="AI70" s="1064"/>
      <c r="AJ70" s="1064"/>
      <c r="AK70" s="1064">
        <v>15</v>
      </c>
      <c r="AL70" s="1064"/>
      <c r="AM70" s="1064"/>
      <c r="AN70" s="1064"/>
      <c r="AO70" s="1064"/>
      <c r="AP70" s="1064">
        <v>1862</v>
      </c>
      <c r="AQ70" s="1064"/>
      <c r="AR70" s="1064"/>
      <c r="AS70" s="1064"/>
      <c r="AT70" s="1064"/>
      <c r="AU70" s="1064">
        <v>598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591</v>
      </c>
      <c r="C71" s="1068"/>
      <c r="D71" s="1068"/>
      <c r="E71" s="1068"/>
      <c r="F71" s="1068"/>
      <c r="G71" s="1068"/>
      <c r="H71" s="1068"/>
      <c r="I71" s="1068"/>
      <c r="J71" s="1068"/>
      <c r="K71" s="1068"/>
      <c r="L71" s="1068"/>
      <c r="M71" s="1068"/>
      <c r="N71" s="1068"/>
      <c r="O71" s="1068"/>
      <c r="P71" s="1069"/>
      <c r="Q71" s="1070">
        <v>809</v>
      </c>
      <c r="R71" s="1064"/>
      <c r="S71" s="1064"/>
      <c r="T71" s="1064"/>
      <c r="U71" s="1064"/>
      <c r="V71" s="1064">
        <v>802</v>
      </c>
      <c r="W71" s="1064"/>
      <c r="X71" s="1064"/>
      <c r="Y71" s="1064"/>
      <c r="Z71" s="1064"/>
      <c r="AA71" s="1064">
        <v>7</v>
      </c>
      <c r="AB71" s="1064"/>
      <c r="AC71" s="1064"/>
      <c r="AD71" s="1064"/>
      <c r="AE71" s="1064"/>
      <c r="AF71" s="1064">
        <v>7</v>
      </c>
      <c r="AG71" s="1064"/>
      <c r="AH71" s="1064"/>
      <c r="AI71" s="1064"/>
      <c r="AJ71" s="1064"/>
      <c r="AK71" s="1064">
        <v>59</v>
      </c>
      <c r="AL71" s="1064"/>
      <c r="AM71" s="1064"/>
      <c r="AN71" s="1064"/>
      <c r="AO71" s="1064"/>
      <c r="AP71" s="1064">
        <v>5289</v>
      </c>
      <c r="AQ71" s="1064"/>
      <c r="AR71" s="1064"/>
      <c r="AS71" s="1064"/>
      <c r="AT71" s="1064"/>
      <c r="AU71" s="1064">
        <v>1586</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592</v>
      </c>
      <c r="C72" s="1068"/>
      <c r="D72" s="1068"/>
      <c r="E72" s="1068"/>
      <c r="F72" s="1068"/>
      <c r="G72" s="1068"/>
      <c r="H72" s="1068"/>
      <c r="I72" s="1068"/>
      <c r="J72" s="1068"/>
      <c r="K72" s="1068"/>
      <c r="L72" s="1068"/>
      <c r="M72" s="1068"/>
      <c r="N72" s="1068"/>
      <c r="O72" s="1068"/>
      <c r="P72" s="1069"/>
      <c r="Q72" s="1070">
        <v>237</v>
      </c>
      <c r="R72" s="1064"/>
      <c r="S72" s="1064"/>
      <c r="T72" s="1064"/>
      <c r="U72" s="1064"/>
      <c r="V72" s="1064">
        <v>226</v>
      </c>
      <c r="W72" s="1064"/>
      <c r="X72" s="1064"/>
      <c r="Y72" s="1064"/>
      <c r="Z72" s="1064"/>
      <c r="AA72" s="1064">
        <v>11</v>
      </c>
      <c r="AB72" s="1064"/>
      <c r="AC72" s="1064"/>
      <c r="AD72" s="1064"/>
      <c r="AE72" s="1064"/>
      <c r="AF72" s="1064">
        <v>11</v>
      </c>
      <c r="AG72" s="1064"/>
      <c r="AH72" s="1064"/>
      <c r="AI72" s="1064"/>
      <c r="AJ72" s="1064"/>
      <c r="AK72" s="1064" t="s">
        <v>600</v>
      </c>
      <c r="AL72" s="1064"/>
      <c r="AM72" s="1064"/>
      <c r="AN72" s="1064"/>
      <c r="AO72" s="1064"/>
      <c r="AP72" s="1064" t="s">
        <v>600</v>
      </c>
      <c r="AQ72" s="1064"/>
      <c r="AR72" s="1064"/>
      <c r="AS72" s="1064"/>
      <c r="AT72" s="1064"/>
      <c r="AU72" s="1064" t="s">
        <v>600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593</v>
      </c>
      <c r="C73" s="1068"/>
      <c r="D73" s="1068"/>
      <c r="E73" s="1068"/>
      <c r="F73" s="1068"/>
      <c r="G73" s="1068"/>
      <c r="H73" s="1068"/>
      <c r="I73" s="1068"/>
      <c r="J73" s="1068"/>
      <c r="K73" s="1068"/>
      <c r="L73" s="1068"/>
      <c r="M73" s="1068"/>
      <c r="N73" s="1068"/>
      <c r="O73" s="1068"/>
      <c r="P73" s="1069"/>
      <c r="Q73" s="1070">
        <v>1069</v>
      </c>
      <c r="R73" s="1064"/>
      <c r="S73" s="1064"/>
      <c r="T73" s="1064"/>
      <c r="U73" s="1064"/>
      <c r="V73" s="1064">
        <v>1064</v>
      </c>
      <c r="W73" s="1064"/>
      <c r="X73" s="1064"/>
      <c r="Y73" s="1064"/>
      <c r="Z73" s="1064"/>
      <c r="AA73" s="1064">
        <v>5</v>
      </c>
      <c r="AB73" s="1064"/>
      <c r="AC73" s="1064"/>
      <c r="AD73" s="1064"/>
      <c r="AE73" s="1064"/>
      <c r="AF73" s="1064">
        <v>5</v>
      </c>
      <c r="AG73" s="1064"/>
      <c r="AH73" s="1064"/>
      <c r="AI73" s="1064"/>
      <c r="AJ73" s="1064"/>
      <c r="AK73" s="1064" t="s">
        <v>601</v>
      </c>
      <c r="AL73" s="1064"/>
      <c r="AM73" s="1064"/>
      <c r="AN73" s="1064"/>
      <c r="AO73" s="1064"/>
      <c r="AP73" s="1064" t="s">
        <v>600</v>
      </c>
      <c r="AQ73" s="1064"/>
      <c r="AR73" s="1064"/>
      <c r="AS73" s="1064"/>
      <c r="AT73" s="1064"/>
      <c r="AU73" s="1064" t="s">
        <v>600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594</v>
      </c>
      <c r="C74" s="1068"/>
      <c r="D74" s="1068"/>
      <c r="E74" s="1068"/>
      <c r="F74" s="1068"/>
      <c r="G74" s="1068"/>
      <c r="H74" s="1068"/>
      <c r="I74" s="1068"/>
      <c r="J74" s="1068"/>
      <c r="K74" s="1068"/>
      <c r="L74" s="1068"/>
      <c r="M74" s="1068"/>
      <c r="N74" s="1068"/>
      <c r="O74" s="1068"/>
      <c r="P74" s="1069"/>
      <c r="Q74" s="1070">
        <v>287396</v>
      </c>
      <c r="R74" s="1064"/>
      <c r="S74" s="1064"/>
      <c r="T74" s="1064"/>
      <c r="U74" s="1064"/>
      <c r="V74" s="1064">
        <v>279979</v>
      </c>
      <c r="W74" s="1064"/>
      <c r="X74" s="1064"/>
      <c r="Y74" s="1064"/>
      <c r="Z74" s="1064"/>
      <c r="AA74" s="1064">
        <v>7417</v>
      </c>
      <c r="AB74" s="1064"/>
      <c r="AC74" s="1064"/>
      <c r="AD74" s="1064"/>
      <c r="AE74" s="1064"/>
      <c r="AF74" s="1064">
        <v>7417</v>
      </c>
      <c r="AG74" s="1064"/>
      <c r="AH74" s="1064"/>
      <c r="AI74" s="1064"/>
      <c r="AJ74" s="1064"/>
      <c r="AK74" s="1064">
        <v>982</v>
      </c>
      <c r="AL74" s="1064"/>
      <c r="AM74" s="1064"/>
      <c r="AN74" s="1064"/>
      <c r="AO74" s="1064"/>
      <c r="AP74" s="1064" t="s">
        <v>600</v>
      </c>
      <c r="AQ74" s="1064"/>
      <c r="AR74" s="1064"/>
      <c r="AS74" s="1064"/>
      <c r="AT74" s="1064"/>
      <c r="AU74" s="1064" t="s">
        <v>600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392</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7900</v>
      </c>
      <c r="AG88" s="1052"/>
      <c r="AH88" s="1052"/>
      <c r="AI88" s="1052"/>
      <c r="AJ88" s="1052"/>
      <c r="AK88" s="1056"/>
      <c r="AL88" s="1056"/>
      <c r="AM88" s="1056"/>
      <c r="AN88" s="1056"/>
      <c r="AO88" s="1056"/>
      <c r="AP88" s="1052">
        <v>7151</v>
      </c>
      <c r="AQ88" s="1052"/>
      <c r="AR88" s="1052"/>
      <c r="AS88" s="1052"/>
      <c r="AT88" s="1052"/>
      <c r="AU88" s="1052">
        <v>2184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150</v>
      </c>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v>148</v>
      </c>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310</v>
      </c>
      <c r="AG109" s="987"/>
      <c r="AH109" s="987"/>
      <c r="AI109" s="987"/>
      <c r="AJ109" s="988"/>
      <c r="AK109" s="989" t="s">
        <v>309</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310</v>
      </c>
      <c r="BW109" s="987"/>
      <c r="BX109" s="987"/>
      <c r="BY109" s="987"/>
      <c r="BZ109" s="988"/>
      <c r="CA109" s="989" t="s">
        <v>309</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310</v>
      </c>
      <c r="DM109" s="987"/>
      <c r="DN109" s="987"/>
      <c r="DO109" s="987"/>
      <c r="DP109" s="988"/>
      <c r="DQ109" s="989" t="s">
        <v>309</v>
      </c>
      <c r="DR109" s="987"/>
      <c r="DS109" s="987"/>
      <c r="DT109" s="987"/>
      <c r="DU109" s="988"/>
      <c r="DV109" s="989" t="s">
        <v>432</v>
      </c>
      <c r="DW109" s="987"/>
      <c r="DX109" s="987"/>
      <c r="DY109" s="987"/>
      <c r="DZ109" s="1018"/>
    </row>
    <row r="110" spans="1:131" s="247" customFormat="1" ht="26.25" customHeight="1">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2410088</v>
      </c>
      <c r="AB110" s="980"/>
      <c r="AC110" s="980"/>
      <c r="AD110" s="980"/>
      <c r="AE110" s="981"/>
      <c r="AF110" s="982">
        <v>2342959</v>
      </c>
      <c r="AG110" s="980"/>
      <c r="AH110" s="980"/>
      <c r="AI110" s="980"/>
      <c r="AJ110" s="981"/>
      <c r="AK110" s="982">
        <v>2210256</v>
      </c>
      <c r="AL110" s="980"/>
      <c r="AM110" s="980"/>
      <c r="AN110" s="980"/>
      <c r="AO110" s="981"/>
      <c r="AP110" s="983">
        <v>20.9</v>
      </c>
      <c r="AQ110" s="984"/>
      <c r="AR110" s="984"/>
      <c r="AS110" s="984"/>
      <c r="AT110" s="985"/>
      <c r="AU110" s="1019" t="s">
        <v>73</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21564400</v>
      </c>
      <c r="BR110" s="927"/>
      <c r="BS110" s="927"/>
      <c r="BT110" s="927"/>
      <c r="BU110" s="927"/>
      <c r="BV110" s="927">
        <v>21057755</v>
      </c>
      <c r="BW110" s="927"/>
      <c r="BX110" s="927"/>
      <c r="BY110" s="927"/>
      <c r="BZ110" s="927"/>
      <c r="CA110" s="927">
        <v>20626201</v>
      </c>
      <c r="CB110" s="927"/>
      <c r="CC110" s="927"/>
      <c r="CD110" s="927"/>
      <c r="CE110" s="927"/>
      <c r="CF110" s="951">
        <v>195.2</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139</v>
      </c>
      <c r="DH110" s="927"/>
      <c r="DI110" s="927"/>
      <c r="DJ110" s="927"/>
      <c r="DK110" s="927"/>
      <c r="DL110" s="927" t="s">
        <v>438</v>
      </c>
      <c r="DM110" s="927"/>
      <c r="DN110" s="927"/>
      <c r="DO110" s="927"/>
      <c r="DP110" s="927"/>
      <c r="DQ110" s="927" t="s">
        <v>139</v>
      </c>
      <c r="DR110" s="927"/>
      <c r="DS110" s="927"/>
      <c r="DT110" s="927"/>
      <c r="DU110" s="927"/>
      <c r="DV110" s="928" t="s">
        <v>438</v>
      </c>
      <c r="DW110" s="928"/>
      <c r="DX110" s="928"/>
      <c r="DY110" s="928"/>
      <c r="DZ110" s="929"/>
    </row>
    <row r="111" spans="1:131" s="247" customFormat="1" ht="26.25" customHeight="1">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139</v>
      </c>
      <c r="AB111" s="1008"/>
      <c r="AC111" s="1008"/>
      <c r="AD111" s="1008"/>
      <c r="AE111" s="1009"/>
      <c r="AF111" s="1010" t="s">
        <v>139</v>
      </c>
      <c r="AG111" s="1008"/>
      <c r="AH111" s="1008"/>
      <c r="AI111" s="1008"/>
      <c r="AJ111" s="1009"/>
      <c r="AK111" s="1010" t="s">
        <v>139</v>
      </c>
      <c r="AL111" s="1008"/>
      <c r="AM111" s="1008"/>
      <c r="AN111" s="1008"/>
      <c r="AO111" s="1009"/>
      <c r="AP111" s="1011" t="s">
        <v>139</v>
      </c>
      <c r="AQ111" s="1012"/>
      <c r="AR111" s="1012"/>
      <c r="AS111" s="1012"/>
      <c r="AT111" s="1013"/>
      <c r="AU111" s="1021"/>
      <c r="AV111" s="1022"/>
      <c r="AW111" s="1022"/>
      <c r="AX111" s="1022"/>
      <c r="AY111" s="1022"/>
      <c r="AZ111" s="897" t="s">
        <v>440</v>
      </c>
      <c r="BA111" s="832"/>
      <c r="BB111" s="832"/>
      <c r="BC111" s="832"/>
      <c r="BD111" s="832"/>
      <c r="BE111" s="832"/>
      <c r="BF111" s="832"/>
      <c r="BG111" s="832"/>
      <c r="BH111" s="832"/>
      <c r="BI111" s="832"/>
      <c r="BJ111" s="832"/>
      <c r="BK111" s="832"/>
      <c r="BL111" s="832"/>
      <c r="BM111" s="832"/>
      <c r="BN111" s="832"/>
      <c r="BO111" s="832"/>
      <c r="BP111" s="833"/>
      <c r="BQ111" s="898">
        <v>2035</v>
      </c>
      <c r="BR111" s="899"/>
      <c r="BS111" s="899"/>
      <c r="BT111" s="899"/>
      <c r="BU111" s="899"/>
      <c r="BV111" s="899">
        <v>436</v>
      </c>
      <c r="BW111" s="899"/>
      <c r="BX111" s="899"/>
      <c r="BY111" s="899"/>
      <c r="BZ111" s="899"/>
      <c r="CA111" s="899" t="s">
        <v>438</v>
      </c>
      <c r="CB111" s="899"/>
      <c r="CC111" s="899"/>
      <c r="CD111" s="899"/>
      <c r="CE111" s="899"/>
      <c r="CF111" s="960" t="s">
        <v>139</v>
      </c>
      <c r="CG111" s="961"/>
      <c r="CH111" s="961"/>
      <c r="CI111" s="961"/>
      <c r="CJ111" s="961"/>
      <c r="CK111" s="1016"/>
      <c r="CL111" s="903"/>
      <c r="CM111" s="906" t="s">
        <v>441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139</v>
      </c>
      <c r="DH111" s="899"/>
      <c r="DI111" s="899"/>
      <c r="DJ111" s="899"/>
      <c r="DK111" s="899"/>
      <c r="DL111" s="899" t="s">
        <v>438</v>
      </c>
      <c r="DM111" s="899"/>
      <c r="DN111" s="899"/>
      <c r="DO111" s="899"/>
      <c r="DP111" s="899"/>
      <c r="DQ111" s="899" t="s">
        <v>438</v>
      </c>
      <c r="DR111" s="899"/>
      <c r="DS111" s="899"/>
      <c r="DT111" s="899"/>
      <c r="DU111" s="899"/>
      <c r="DV111" s="876" t="s">
        <v>139</v>
      </c>
      <c r="DW111" s="876"/>
      <c r="DX111" s="876"/>
      <c r="DY111" s="876"/>
      <c r="DZ111" s="877"/>
    </row>
    <row r="112" spans="1:131" s="247" customFormat="1" ht="26.25" customHeight="1">
      <c r="A112" s="1001" t="s">
        <v>442</v>
      </c>
      <c r="B112" s="1002"/>
      <c r="C112" s="832" t="s">
        <v>443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438</v>
      </c>
      <c r="AB112" s="862"/>
      <c r="AC112" s="862"/>
      <c r="AD112" s="862"/>
      <c r="AE112" s="863"/>
      <c r="AF112" s="864" t="s">
        <v>438</v>
      </c>
      <c r="AG112" s="862"/>
      <c r="AH112" s="862"/>
      <c r="AI112" s="862"/>
      <c r="AJ112" s="863"/>
      <c r="AK112" s="864" t="s">
        <v>139</v>
      </c>
      <c r="AL112" s="862"/>
      <c r="AM112" s="862"/>
      <c r="AN112" s="862"/>
      <c r="AO112" s="863"/>
      <c r="AP112" s="909" t="s">
        <v>139</v>
      </c>
      <c r="AQ112" s="910"/>
      <c r="AR112" s="910"/>
      <c r="AS112" s="910"/>
      <c r="AT112" s="911"/>
      <c r="AU112" s="1021"/>
      <c r="AV112" s="1022"/>
      <c r="AW112" s="1022"/>
      <c r="AX112" s="1022"/>
      <c r="AY112" s="1022"/>
      <c r="AZ112" s="897" t="s">
        <v>444</v>
      </c>
      <c r="BA112" s="832"/>
      <c r="BB112" s="832"/>
      <c r="BC112" s="832"/>
      <c r="BD112" s="832"/>
      <c r="BE112" s="832"/>
      <c r="BF112" s="832"/>
      <c r="BG112" s="832"/>
      <c r="BH112" s="832"/>
      <c r="BI112" s="832"/>
      <c r="BJ112" s="832"/>
      <c r="BK112" s="832"/>
      <c r="BL112" s="832"/>
      <c r="BM112" s="832"/>
      <c r="BN112" s="832"/>
      <c r="BO112" s="832"/>
      <c r="BP112" s="833"/>
      <c r="BQ112" s="898">
        <v>1501696</v>
      </c>
      <c r="BR112" s="899"/>
      <c r="BS112" s="899"/>
      <c r="BT112" s="899"/>
      <c r="BU112" s="899"/>
      <c r="BV112" s="899">
        <v>1523082</v>
      </c>
      <c r="BW112" s="899"/>
      <c r="BX112" s="899"/>
      <c r="BY112" s="899"/>
      <c r="BZ112" s="899"/>
      <c r="CA112" s="899">
        <v>1520811</v>
      </c>
      <c r="CB112" s="899"/>
      <c r="CC112" s="899"/>
      <c r="CD112" s="899"/>
      <c r="CE112" s="899"/>
      <c r="CF112" s="960">
        <v>14.4</v>
      </c>
      <c r="CG112" s="961"/>
      <c r="CH112" s="961"/>
      <c r="CI112" s="961"/>
      <c r="CJ112" s="961"/>
      <c r="CK112" s="1016"/>
      <c r="CL112" s="903"/>
      <c r="CM112" s="906" t="s">
        <v>445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446</v>
      </c>
      <c r="DH112" s="899"/>
      <c r="DI112" s="899"/>
      <c r="DJ112" s="899"/>
      <c r="DK112" s="899"/>
      <c r="DL112" s="899" t="s">
        <v>446</v>
      </c>
      <c r="DM112" s="899"/>
      <c r="DN112" s="899"/>
      <c r="DO112" s="899"/>
      <c r="DP112" s="899"/>
      <c r="DQ112" s="899" t="s">
        <v>438</v>
      </c>
      <c r="DR112" s="899"/>
      <c r="DS112" s="899"/>
      <c r="DT112" s="899"/>
      <c r="DU112" s="899"/>
      <c r="DV112" s="876" t="s">
        <v>139</v>
      </c>
      <c r="DW112" s="876"/>
      <c r="DX112" s="876"/>
      <c r="DY112" s="876"/>
      <c r="DZ112" s="877"/>
    </row>
    <row r="113" spans="1:130" s="247" customFormat="1" ht="26.25" customHeight="1">
      <c r="A113" s="1003"/>
      <c r="B113" s="1004"/>
      <c r="C113" s="832" t="s">
        <v>447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189730</v>
      </c>
      <c r="AB113" s="1008"/>
      <c r="AC113" s="1008"/>
      <c r="AD113" s="1008"/>
      <c r="AE113" s="1009"/>
      <c r="AF113" s="1010">
        <v>183044</v>
      </c>
      <c r="AG113" s="1008"/>
      <c r="AH113" s="1008"/>
      <c r="AI113" s="1008"/>
      <c r="AJ113" s="1009"/>
      <c r="AK113" s="1010">
        <v>174797</v>
      </c>
      <c r="AL113" s="1008"/>
      <c r="AM113" s="1008"/>
      <c r="AN113" s="1008"/>
      <c r="AO113" s="1009"/>
      <c r="AP113" s="1011">
        <v>1.7</v>
      </c>
      <c r="AQ113" s="1012"/>
      <c r="AR113" s="1012"/>
      <c r="AS113" s="1012"/>
      <c r="AT113" s="1013"/>
      <c r="AU113" s="1021"/>
      <c r="AV113" s="1022"/>
      <c r="AW113" s="1022"/>
      <c r="AX113" s="1022"/>
      <c r="AY113" s="1022"/>
      <c r="AZ113" s="897" t="s">
        <v>448</v>
      </c>
      <c r="BA113" s="832"/>
      <c r="BB113" s="832"/>
      <c r="BC113" s="832"/>
      <c r="BD113" s="832"/>
      <c r="BE113" s="832"/>
      <c r="BF113" s="832"/>
      <c r="BG113" s="832"/>
      <c r="BH113" s="832"/>
      <c r="BI113" s="832"/>
      <c r="BJ113" s="832"/>
      <c r="BK113" s="832"/>
      <c r="BL113" s="832"/>
      <c r="BM113" s="832"/>
      <c r="BN113" s="832"/>
      <c r="BO113" s="832"/>
      <c r="BP113" s="833"/>
      <c r="BQ113" s="898">
        <v>2313424</v>
      </c>
      <c r="BR113" s="899"/>
      <c r="BS113" s="899"/>
      <c r="BT113" s="899"/>
      <c r="BU113" s="899"/>
      <c r="BV113" s="899">
        <v>2301410</v>
      </c>
      <c r="BW113" s="899"/>
      <c r="BX113" s="899"/>
      <c r="BY113" s="899"/>
      <c r="BZ113" s="899"/>
      <c r="CA113" s="899">
        <v>2183989</v>
      </c>
      <c r="CB113" s="899"/>
      <c r="CC113" s="899"/>
      <c r="CD113" s="899"/>
      <c r="CE113" s="899"/>
      <c r="CF113" s="960">
        <v>20.7</v>
      </c>
      <c r="CG113" s="961"/>
      <c r="CH113" s="961"/>
      <c r="CI113" s="961"/>
      <c r="CJ113" s="961"/>
      <c r="CK113" s="1016"/>
      <c r="CL113" s="903"/>
      <c r="CM113" s="906" t="s">
        <v>449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139</v>
      </c>
      <c r="DH113" s="862"/>
      <c r="DI113" s="862"/>
      <c r="DJ113" s="862"/>
      <c r="DK113" s="863"/>
      <c r="DL113" s="864" t="s">
        <v>139</v>
      </c>
      <c r="DM113" s="862"/>
      <c r="DN113" s="862"/>
      <c r="DO113" s="862"/>
      <c r="DP113" s="863"/>
      <c r="DQ113" s="864" t="s">
        <v>139</v>
      </c>
      <c r="DR113" s="862"/>
      <c r="DS113" s="862"/>
      <c r="DT113" s="862"/>
      <c r="DU113" s="863"/>
      <c r="DV113" s="909" t="s">
        <v>139</v>
      </c>
      <c r="DW113" s="910"/>
      <c r="DX113" s="910"/>
      <c r="DY113" s="910"/>
      <c r="DZ113" s="911"/>
    </row>
    <row r="114" spans="1:130" s="247" customFormat="1" ht="26.25" customHeight="1">
      <c r="A114" s="1003"/>
      <c r="B114" s="1004"/>
      <c r="C114" s="832" t="s">
        <v>450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166799</v>
      </c>
      <c r="AB114" s="862"/>
      <c r="AC114" s="862"/>
      <c r="AD114" s="862"/>
      <c r="AE114" s="863"/>
      <c r="AF114" s="864">
        <v>152355</v>
      </c>
      <c r="AG114" s="862"/>
      <c r="AH114" s="862"/>
      <c r="AI114" s="862"/>
      <c r="AJ114" s="863"/>
      <c r="AK114" s="864">
        <v>183979</v>
      </c>
      <c r="AL114" s="862"/>
      <c r="AM114" s="862"/>
      <c r="AN114" s="862"/>
      <c r="AO114" s="863"/>
      <c r="AP114" s="909">
        <v>1.7</v>
      </c>
      <c r="AQ114" s="910"/>
      <c r="AR114" s="910"/>
      <c r="AS114" s="910"/>
      <c r="AT114" s="911"/>
      <c r="AU114" s="1021"/>
      <c r="AV114" s="1022"/>
      <c r="AW114" s="1022"/>
      <c r="AX114" s="1022"/>
      <c r="AY114" s="1022"/>
      <c r="AZ114" s="897" t="s">
        <v>451</v>
      </c>
      <c r="BA114" s="832"/>
      <c r="BB114" s="832"/>
      <c r="BC114" s="832"/>
      <c r="BD114" s="832"/>
      <c r="BE114" s="832"/>
      <c r="BF114" s="832"/>
      <c r="BG114" s="832"/>
      <c r="BH114" s="832"/>
      <c r="BI114" s="832"/>
      <c r="BJ114" s="832"/>
      <c r="BK114" s="832"/>
      <c r="BL114" s="832"/>
      <c r="BM114" s="832"/>
      <c r="BN114" s="832"/>
      <c r="BO114" s="832"/>
      <c r="BP114" s="833"/>
      <c r="BQ114" s="898">
        <v>3407691</v>
      </c>
      <c r="BR114" s="899"/>
      <c r="BS114" s="899"/>
      <c r="BT114" s="899"/>
      <c r="BU114" s="899"/>
      <c r="BV114" s="899">
        <v>3122455</v>
      </c>
      <c r="BW114" s="899"/>
      <c r="BX114" s="899"/>
      <c r="BY114" s="899"/>
      <c r="BZ114" s="899"/>
      <c r="CA114" s="899">
        <v>2940399</v>
      </c>
      <c r="CB114" s="899"/>
      <c r="CC114" s="899"/>
      <c r="CD114" s="899"/>
      <c r="CE114" s="899"/>
      <c r="CF114" s="960">
        <v>27.8</v>
      </c>
      <c r="CG114" s="961"/>
      <c r="CH114" s="961"/>
      <c r="CI114" s="961"/>
      <c r="CJ114" s="961"/>
      <c r="CK114" s="1016"/>
      <c r="CL114" s="903"/>
      <c r="CM114" s="906" t="s">
        <v>452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139</v>
      </c>
      <c r="DH114" s="862"/>
      <c r="DI114" s="862"/>
      <c r="DJ114" s="862"/>
      <c r="DK114" s="863"/>
      <c r="DL114" s="864" t="s">
        <v>139</v>
      </c>
      <c r="DM114" s="862"/>
      <c r="DN114" s="862"/>
      <c r="DO114" s="862"/>
      <c r="DP114" s="863"/>
      <c r="DQ114" s="864" t="s">
        <v>446</v>
      </c>
      <c r="DR114" s="862"/>
      <c r="DS114" s="862"/>
      <c r="DT114" s="862"/>
      <c r="DU114" s="863"/>
      <c r="DV114" s="909" t="s">
        <v>438</v>
      </c>
      <c r="DW114" s="910"/>
      <c r="DX114" s="910"/>
      <c r="DY114" s="910"/>
      <c r="DZ114" s="911"/>
    </row>
    <row r="115" spans="1:130" s="247" customFormat="1" ht="26.25" customHeight="1">
      <c r="A115" s="1003"/>
      <c r="B115" s="1004"/>
      <c r="C115" s="832" t="s">
        <v>453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7473</v>
      </c>
      <c r="AB115" s="1008"/>
      <c r="AC115" s="1008"/>
      <c r="AD115" s="1008"/>
      <c r="AE115" s="1009"/>
      <c r="AF115" s="1010">
        <v>6393</v>
      </c>
      <c r="AG115" s="1008"/>
      <c r="AH115" s="1008"/>
      <c r="AI115" s="1008"/>
      <c r="AJ115" s="1009"/>
      <c r="AK115" s="1010">
        <v>4240</v>
      </c>
      <c r="AL115" s="1008"/>
      <c r="AM115" s="1008"/>
      <c r="AN115" s="1008"/>
      <c r="AO115" s="1009"/>
      <c r="AP115" s="1011">
        <v>0</v>
      </c>
      <c r="AQ115" s="1012"/>
      <c r="AR115" s="1012"/>
      <c r="AS115" s="1012"/>
      <c r="AT115" s="1013"/>
      <c r="AU115" s="1021"/>
      <c r="AV115" s="1022"/>
      <c r="AW115" s="1022"/>
      <c r="AX115" s="1022"/>
      <c r="AY115" s="1022"/>
      <c r="AZ115" s="897" t="s">
        <v>454</v>
      </c>
      <c r="BA115" s="832"/>
      <c r="BB115" s="832"/>
      <c r="BC115" s="832"/>
      <c r="BD115" s="832"/>
      <c r="BE115" s="832"/>
      <c r="BF115" s="832"/>
      <c r="BG115" s="832"/>
      <c r="BH115" s="832"/>
      <c r="BI115" s="832"/>
      <c r="BJ115" s="832"/>
      <c r="BK115" s="832"/>
      <c r="BL115" s="832"/>
      <c r="BM115" s="832"/>
      <c r="BN115" s="832"/>
      <c r="BO115" s="832"/>
      <c r="BP115" s="833"/>
      <c r="BQ115" s="898">
        <v>21538</v>
      </c>
      <c r="BR115" s="899"/>
      <c r="BS115" s="899"/>
      <c r="BT115" s="899"/>
      <c r="BU115" s="899"/>
      <c r="BV115" s="899">
        <v>18951</v>
      </c>
      <c r="BW115" s="899"/>
      <c r="BX115" s="899"/>
      <c r="BY115" s="899"/>
      <c r="BZ115" s="899"/>
      <c r="CA115" s="899">
        <v>44405</v>
      </c>
      <c r="CB115" s="899"/>
      <c r="CC115" s="899"/>
      <c r="CD115" s="899"/>
      <c r="CE115" s="899"/>
      <c r="CF115" s="960">
        <v>0.4</v>
      </c>
      <c r="CG115" s="961"/>
      <c r="CH115" s="961"/>
      <c r="CI115" s="961"/>
      <c r="CJ115" s="961"/>
      <c r="CK115" s="1016"/>
      <c r="CL115" s="903"/>
      <c r="CM115" s="897" t="s">
        <v>455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139</v>
      </c>
      <c r="DH115" s="862"/>
      <c r="DI115" s="862"/>
      <c r="DJ115" s="862"/>
      <c r="DK115" s="863"/>
      <c r="DL115" s="864" t="s">
        <v>438</v>
      </c>
      <c r="DM115" s="862"/>
      <c r="DN115" s="862"/>
      <c r="DO115" s="862"/>
      <c r="DP115" s="863"/>
      <c r="DQ115" s="864" t="s">
        <v>139</v>
      </c>
      <c r="DR115" s="862"/>
      <c r="DS115" s="862"/>
      <c r="DT115" s="862"/>
      <c r="DU115" s="863"/>
      <c r="DV115" s="909" t="s">
        <v>438</v>
      </c>
      <c r="DW115" s="910"/>
      <c r="DX115" s="910"/>
      <c r="DY115" s="910"/>
      <c r="DZ115" s="911"/>
    </row>
    <row r="116" spans="1:130" s="247" customFormat="1" ht="26.25" customHeight="1">
      <c r="A116" s="1005"/>
      <c r="B116" s="1006"/>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139</v>
      </c>
      <c r="AB116" s="862"/>
      <c r="AC116" s="862"/>
      <c r="AD116" s="862"/>
      <c r="AE116" s="863"/>
      <c r="AF116" s="864" t="s">
        <v>438</v>
      </c>
      <c r="AG116" s="862"/>
      <c r="AH116" s="862"/>
      <c r="AI116" s="862"/>
      <c r="AJ116" s="863"/>
      <c r="AK116" s="864" t="s">
        <v>139</v>
      </c>
      <c r="AL116" s="862"/>
      <c r="AM116" s="862"/>
      <c r="AN116" s="862"/>
      <c r="AO116" s="863"/>
      <c r="AP116" s="909" t="s">
        <v>139</v>
      </c>
      <c r="AQ116" s="910"/>
      <c r="AR116" s="910"/>
      <c r="AS116" s="910"/>
      <c r="AT116" s="911"/>
      <c r="AU116" s="1021"/>
      <c r="AV116" s="1022"/>
      <c r="AW116" s="1022"/>
      <c r="AX116" s="1022"/>
      <c r="AY116" s="1022"/>
      <c r="AZ116" s="948" t="s">
        <v>457</v>
      </c>
      <c r="BA116" s="949"/>
      <c r="BB116" s="949"/>
      <c r="BC116" s="949"/>
      <c r="BD116" s="949"/>
      <c r="BE116" s="949"/>
      <c r="BF116" s="949"/>
      <c r="BG116" s="949"/>
      <c r="BH116" s="949"/>
      <c r="BI116" s="949"/>
      <c r="BJ116" s="949"/>
      <c r="BK116" s="949"/>
      <c r="BL116" s="949"/>
      <c r="BM116" s="949"/>
      <c r="BN116" s="949"/>
      <c r="BO116" s="949"/>
      <c r="BP116" s="950"/>
      <c r="BQ116" s="898" t="s">
        <v>438</v>
      </c>
      <c r="BR116" s="899"/>
      <c r="BS116" s="899"/>
      <c r="BT116" s="899"/>
      <c r="BU116" s="899"/>
      <c r="BV116" s="899" t="s">
        <v>438</v>
      </c>
      <c r="BW116" s="899"/>
      <c r="BX116" s="899"/>
      <c r="BY116" s="899"/>
      <c r="BZ116" s="899"/>
      <c r="CA116" s="899" t="s">
        <v>438</v>
      </c>
      <c r="CB116" s="899"/>
      <c r="CC116" s="899"/>
      <c r="CD116" s="899"/>
      <c r="CE116" s="899"/>
      <c r="CF116" s="960" t="s">
        <v>139</v>
      </c>
      <c r="CG116" s="961"/>
      <c r="CH116" s="961"/>
      <c r="CI116" s="961"/>
      <c r="CJ116" s="961"/>
      <c r="CK116" s="1016"/>
      <c r="CL116" s="903"/>
      <c r="CM116" s="906" t="s">
        <v>458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139</v>
      </c>
      <c r="DH116" s="862"/>
      <c r="DI116" s="862"/>
      <c r="DJ116" s="862"/>
      <c r="DK116" s="863"/>
      <c r="DL116" s="864" t="s">
        <v>438</v>
      </c>
      <c r="DM116" s="862"/>
      <c r="DN116" s="862"/>
      <c r="DO116" s="862"/>
      <c r="DP116" s="863"/>
      <c r="DQ116" s="864" t="s">
        <v>139</v>
      </c>
      <c r="DR116" s="862"/>
      <c r="DS116" s="862"/>
      <c r="DT116" s="862"/>
      <c r="DU116" s="863"/>
      <c r="DV116" s="909" t="s">
        <v>139</v>
      </c>
      <c r="DW116" s="910"/>
      <c r="DX116" s="910"/>
      <c r="DY116" s="910"/>
      <c r="DZ116" s="911"/>
    </row>
    <row r="117" spans="1:130" s="247" customFormat="1" ht="26.25" customHeight="1">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459</v>
      </c>
      <c r="Z117" s="988"/>
      <c r="AA117" s="993">
        <v>2774090</v>
      </c>
      <c r="AB117" s="994"/>
      <c r="AC117" s="994"/>
      <c r="AD117" s="994"/>
      <c r="AE117" s="995"/>
      <c r="AF117" s="996">
        <v>2684751</v>
      </c>
      <c r="AG117" s="994"/>
      <c r="AH117" s="994"/>
      <c r="AI117" s="994"/>
      <c r="AJ117" s="995"/>
      <c r="AK117" s="996">
        <v>2573272</v>
      </c>
      <c r="AL117" s="994"/>
      <c r="AM117" s="994"/>
      <c r="AN117" s="994"/>
      <c r="AO117" s="995"/>
      <c r="AP117" s="997"/>
      <c r="AQ117" s="998"/>
      <c r="AR117" s="998"/>
      <c r="AS117" s="998"/>
      <c r="AT117" s="999"/>
      <c r="AU117" s="1021"/>
      <c r="AV117" s="1022"/>
      <c r="AW117" s="1022"/>
      <c r="AX117" s="1022"/>
      <c r="AY117" s="1022"/>
      <c r="AZ117" s="948" t="s">
        <v>460</v>
      </c>
      <c r="BA117" s="949"/>
      <c r="BB117" s="949"/>
      <c r="BC117" s="949"/>
      <c r="BD117" s="949"/>
      <c r="BE117" s="949"/>
      <c r="BF117" s="949"/>
      <c r="BG117" s="949"/>
      <c r="BH117" s="949"/>
      <c r="BI117" s="949"/>
      <c r="BJ117" s="949"/>
      <c r="BK117" s="949"/>
      <c r="BL117" s="949"/>
      <c r="BM117" s="949"/>
      <c r="BN117" s="949"/>
      <c r="BO117" s="949"/>
      <c r="BP117" s="950"/>
      <c r="BQ117" s="898" t="s">
        <v>139</v>
      </c>
      <c r="BR117" s="899"/>
      <c r="BS117" s="899"/>
      <c r="BT117" s="899"/>
      <c r="BU117" s="899"/>
      <c r="BV117" s="899" t="s">
        <v>139</v>
      </c>
      <c r="BW117" s="899"/>
      <c r="BX117" s="899"/>
      <c r="BY117" s="899"/>
      <c r="BZ117" s="899"/>
      <c r="CA117" s="899" t="s">
        <v>139</v>
      </c>
      <c r="CB117" s="899"/>
      <c r="CC117" s="899"/>
      <c r="CD117" s="899"/>
      <c r="CE117" s="899"/>
      <c r="CF117" s="960" t="s">
        <v>139</v>
      </c>
      <c r="CG117" s="961"/>
      <c r="CH117" s="961"/>
      <c r="CI117" s="961"/>
      <c r="CJ117" s="961"/>
      <c r="CK117" s="1016"/>
      <c r="CL117" s="903"/>
      <c r="CM117" s="906" t="s">
        <v>461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438</v>
      </c>
      <c r="DH117" s="862"/>
      <c r="DI117" s="862"/>
      <c r="DJ117" s="862"/>
      <c r="DK117" s="863"/>
      <c r="DL117" s="864" t="s">
        <v>139</v>
      </c>
      <c r="DM117" s="862"/>
      <c r="DN117" s="862"/>
      <c r="DO117" s="862"/>
      <c r="DP117" s="863"/>
      <c r="DQ117" s="864" t="s">
        <v>139</v>
      </c>
      <c r="DR117" s="862"/>
      <c r="DS117" s="862"/>
      <c r="DT117" s="862"/>
      <c r="DU117" s="863"/>
      <c r="DV117" s="909" t="s">
        <v>438</v>
      </c>
      <c r="DW117" s="910"/>
      <c r="DX117" s="910"/>
      <c r="DY117" s="910"/>
      <c r="DZ117" s="911"/>
    </row>
    <row r="118" spans="1:130" s="247" customFormat="1" ht="26.25" customHeight="1">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310</v>
      </c>
      <c r="AG118" s="987"/>
      <c r="AH118" s="987"/>
      <c r="AI118" s="987"/>
      <c r="AJ118" s="988"/>
      <c r="AK118" s="989" t="s">
        <v>309</v>
      </c>
      <c r="AL118" s="987"/>
      <c r="AM118" s="987"/>
      <c r="AN118" s="987"/>
      <c r="AO118" s="988"/>
      <c r="AP118" s="990" t="s">
        <v>432</v>
      </c>
      <c r="AQ118" s="991"/>
      <c r="AR118" s="991"/>
      <c r="AS118" s="991"/>
      <c r="AT118" s="992"/>
      <c r="AU118" s="1021"/>
      <c r="AV118" s="1022"/>
      <c r="AW118" s="1022"/>
      <c r="AX118" s="1022"/>
      <c r="AY118" s="1022"/>
      <c r="AZ118" s="964" t="s">
        <v>462</v>
      </c>
      <c r="BA118" s="965"/>
      <c r="BB118" s="965"/>
      <c r="BC118" s="965"/>
      <c r="BD118" s="965"/>
      <c r="BE118" s="965"/>
      <c r="BF118" s="965"/>
      <c r="BG118" s="965"/>
      <c r="BH118" s="965"/>
      <c r="BI118" s="965"/>
      <c r="BJ118" s="965"/>
      <c r="BK118" s="965"/>
      <c r="BL118" s="965"/>
      <c r="BM118" s="965"/>
      <c r="BN118" s="965"/>
      <c r="BO118" s="965"/>
      <c r="BP118" s="966"/>
      <c r="BQ118" s="967" t="s">
        <v>139</v>
      </c>
      <c r="BR118" s="930"/>
      <c r="BS118" s="930"/>
      <c r="BT118" s="930"/>
      <c r="BU118" s="930"/>
      <c r="BV118" s="930" t="s">
        <v>139</v>
      </c>
      <c r="BW118" s="930"/>
      <c r="BX118" s="930"/>
      <c r="BY118" s="930"/>
      <c r="BZ118" s="930"/>
      <c r="CA118" s="930" t="s">
        <v>139</v>
      </c>
      <c r="CB118" s="930"/>
      <c r="CC118" s="930"/>
      <c r="CD118" s="930"/>
      <c r="CE118" s="930"/>
      <c r="CF118" s="960" t="s">
        <v>139</v>
      </c>
      <c r="CG118" s="961"/>
      <c r="CH118" s="961"/>
      <c r="CI118" s="961"/>
      <c r="CJ118" s="961"/>
      <c r="CK118" s="1016"/>
      <c r="CL118" s="903"/>
      <c r="CM118" s="906" t="s">
        <v>463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139</v>
      </c>
      <c r="DH118" s="862"/>
      <c r="DI118" s="862"/>
      <c r="DJ118" s="862"/>
      <c r="DK118" s="863"/>
      <c r="DL118" s="864" t="s">
        <v>438</v>
      </c>
      <c r="DM118" s="862"/>
      <c r="DN118" s="862"/>
      <c r="DO118" s="862"/>
      <c r="DP118" s="863"/>
      <c r="DQ118" s="864" t="s">
        <v>139</v>
      </c>
      <c r="DR118" s="862"/>
      <c r="DS118" s="862"/>
      <c r="DT118" s="862"/>
      <c r="DU118" s="863"/>
      <c r="DV118" s="909" t="s">
        <v>438</v>
      </c>
      <c r="DW118" s="910"/>
      <c r="DX118" s="910"/>
      <c r="DY118" s="910"/>
      <c r="DZ118" s="911"/>
    </row>
    <row r="119" spans="1:130" s="247" customFormat="1" ht="26.25" customHeight="1">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139</v>
      </c>
      <c r="AB119" s="980"/>
      <c r="AC119" s="980"/>
      <c r="AD119" s="980"/>
      <c r="AE119" s="981"/>
      <c r="AF119" s="982" t="s">
        <v>139</v>
      </c>
      <c r="AG119" s="980"/>
      <c r="AH119" s="980"/>
      <c r="AI119" s="980"/>
      <c r="AJ119" s="981"/>
      <c r="AK119" s="982" t="s">
        <v>139</v>
      </c>
      <c r="AL119" s="980"/>
      <c r="AM119" s="980"/>
      <c r="AN119" s="980"/>
      <c r="AO119" s="981"/>
      <c r="AP119" s="983" t="s">
        <v>438</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464</v>
      </c>
      <c r="BP119" s="963"/>
      <c r="BQ119" s="967">
        <v>28810784</v>
      </c>
      <c r="BR119" s="930"/>
      <c r="BS119" s="930"/>
      <c r="BT119" s="930"/>
      <c r="BU119" s="930"/>
      <c r="BV119" s="930">
        <v>28024089</v>
      </c>
      <c r="BW119" s="930"/>
      <c r="BX119" s="930"/>
      <c r="BY119" s="930"/>
      <c r="BZ119" s="930"/>
      <c r="CA119" s="930">
        <v>27315805</v>
      </c>
      <c r="CB119" s="930"/>
      <c r="CC119" s="930"/>
      <c r="CD119" s="930"/>
      <c r="CE119" s="930"/>
      <c r="CF119" s="828"/>
      <c r="CG119" s="829"/>
      <c r="CH119" s="829"/>
      <c r="CI119" s="829"/>
      <c r="CJ119" s="919"/>
      <c r="CK119" s="1017"/>
      <c r="CL119" s="905"/>
      <c r="CM119" s="923" t="s">
        <v>465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2035</v>
      </c>
      <c r="DH119" s="845"/>
      <c r="DI119" s="845"/>
      <c r="DJ119" s="845"/>
      <c r="DK119" s="846"/>
      <c r="DL119" s="847">
        <v>436</v>
      </c>
      <c r="DM119" s="845"/>
      <c r="DN119" s="845"/>
      <c r="DO119" s="845"/>
      <c r="DP119" s="846"/>
      <c r="DQ119" s="847" t="s">
        <v>438</v>
      </c>
      <c r="DR119" s="845"/>
      <c r="DS119" s="845"/>
      <c r="DT119" s="845"/>
      <c r="DU119" s="846"/>
      <c r="DV119" s="933" t="s">
        <v>438</v>
      </c>
      <c r="DW119" s="934"/>
      <c r="DX119" s="934"/>
      <c r="DY119" s="934"/>
      <c r="DZ119" s="935"/>
    </row>
    <row r="120" spans="1:130" s="247" customFormat="1" ht="26.25" customHeight="1">
      <c r="A120" s="902"/>
      <c r="B120" s="903"/>
      <c r="C120" s="906" t="s">
        <v>441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139</v>
      </c>
      <c r="AB120" s="862"/>
      <c r="AC120" s="862"/>
      <c r="AD120" s="862"/>
      <c r="AE120" s="863"/>
      <c r="AF120" s="864" t="s">
        <v>438</v>
      </c>
      <c r="AG120" s="862"/>
      <c r="AH120" s="862"/>
      <c r="AI120" s="862"/>
      <c r="AJ120" s="863"/>
      <c r="AK120" s="864" t="s">
        <v>438</v>
      </c>
      <c r="AL120" s="862"/>
      <c r="AM120" s="862"/>
      <c r="AN120" s="862"/>
      <c r="AO120" s="863"/>
      <c r="AP120" s="909" t="s">
        <v>438</v>
      </c>
      <c r="AQ120" s="910"/>
      <c r="AR120" s="910"/>
      <c r="AS120" s="910"/>
      <c r="AT120" s="911"/>
      <c r="AU120" s="968" t="s">
        <v>466</v>
      </c>
      <c r="AV120" s="969"/>
      <c r="AW120" s="969"/>
      <c r="AX120" s="969"/>
      <c r="AY120" s="970"/>
      <c r="AZ120" s="945" t="s">
        <v>467</v>
      </c>
      <c r="BA120" s="890"/>
      <c r="BB120" s="890"/>
      <c r="BC120" s="890"/>
      <c r="BD120" s="890"/>
      <c r="BE120" s="890"/>
      <c r="BF120" s="890"/>
      <c r="BG120" s="890"/>
      <c r="BH120" s="890"/>
      <c r="BI120" s="890"/>
      <c r="BJ120" s="890"/>
      <c r="BK120" s="890"/>
      <c r="BL120" s="890"/>
      <c r="BM120" s="890"/>
      <c r="BN120" s="890"/>
      <c r="BO120" s="890"/>
      <c r="BP120" s="891"/>
      <c r="BQ120" s="946">
        <v>8536601</v>
      </c>
      <c r="BR120" s="927"/>
      <c r="BS120" s="927"/>
      <c r="BT120" s="927"/>
      <c r="BU120" s="927"/>
      <c r="BV120" s="927">
        <v>9134100</v>
      </c>
      <c r="BW120" s="927"/>
      <c r="BX120" s="927"/>
      <c r="BY120" s="927"/>
      <c r="BZ120" s="927"/>
      <c r="CA120" s="927">
        <v>9216801</v>
      </c>
      <c r="CB120" s="927"/>
      <c r="CC120" s="927"/>
      <c r="CD120" s="927"/>
      <c r="CE120" s="927"/>
      <c r="CF120" s="951">
        <v>87.2</v>
      </c>
      <c r="CG120" s="952"/>
      <c r="CH120" s="952"/>
      <c r="CI120" s="952"/>
      <c r="CJ120" s="952"/>
      <c r="CK120" s="953" t="s">
        <v>468</v>
      </c>
      <c r="CL120" s="937"/>
      <c r="CM120" s="937"/>
      <c r="CN120" s="937"/>
      <c r="CO120" s="938"/>
      <c r="CP120" s="957" t="s">
        <v>469</v>
      </c>
      <c r="CQ120" s="958"/>
      <c r="CR120" s="958"/>
      <c r="CS120" s="958"/>
      <c r="CT120" s="958"/>
      <c r="CU120" s="958"/>
      <c r="CV120" s="958"/>
      <c r="CW120" s="958"/>
      <c r="CX120" s="958"/>
      <c r="CY120" s="958"/>
      <c r="CZ120" s="958"/>
      <c r="DA120" s="958"/>
      <c r="DB120" s="958"/>
      <c r="DC120" s="958"/>
      <c r="DD120" s="958"/>
      <c r="DE120" s="958"/>
      <c r="DF120" s="959"/>
      <c r="DG120" s="946">
        <v>516277</v>
      </c>
      <c r="DH120" s="927"/>
      <c r="DI120" s="927"/>
      <c r="DJ120" s="927"/>
      <c r="DK120" s="927"/>
      <c r="DL120" s="927">
        <v>636728</v>
      </c>
      <c r="DM120" s="927"/>
      <c r="DN120" s="927"/>
      <c r="DO120" s="927"/>
      <c r="DP120" s="927"/>
      <c r="DQ120" s="927">
        <v>705611</v>
      </c>
      <c r="DR120" s="927"/>
      <c r="DS120" s="927"/>
      <c r="DT120" s="927"/>
      <c r="DU120" s="927"/>
      <c r="DV120" s="928">
        <v>6.7</v>
      </c>
      <c r="DW120" s="928"/>
      <c r="DX120" s="928"/>
      <c r="DY120" s="928"/>
      <c r="DZ120" s="929"/>
    </row>
    <row r="121" spans="1:130" s="247" customFormat="1" ht="26.25" customHeight="1">
      <c r="A121" s="902"/>
      <c r="B121" s="903"/>
      <c r="C121" s="948" t="s">
        <v>470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438</v>
      </c>
      <c r="AB121" s="862"/>
      <c r="AC121" s="862"/>
      <c r="AD121" s="862"/>
      <c r="AE121" s="863"/>
      <c r="AF121" s="864" t="s">
        <v>438</v>
      </c>
      <c r="AG121" s="862"/>
      <c r="AH121" s="862"/>
      <c r="AI121" s="862"/>
      <c r="AJ121" s="863"/>
      <c r="AK121" s="864" t="s">
        <v>139</v>
      </c>
      <c r="AL121" s="862"/>
      <c r="AM121" s="862"/>
      <c r="AN121" s="862"/>
      <c r="AO121" s="863"/>
      <c r="AP121" s="909" t="s">
        <v>139</v>
      </c>
      <c r="AQ121" s="910"/>
      <c r="AR121" s="910"/>
      <c r="AS121" s="910"/>
      <c r="AT121" s="911"/>
      <c r="AU121" s="971"/>
      <c r="AV121" s="972"/>
      <c r="AW121" s="972"/>
      <c r="AX121" s="972"/>
      <c r="AY121" s="973"/>
      <c r="AZ121" s="897" t="s">
        <v>471</v>
      </c>
      <c r="BA121" s="832"/>
      <c r="BB121" s="832"/>
      <c r="BC121" s="832"/>
      <c r="BD121" s="832"/>
      <c r="BE121" s="832"/>
      <c r="BF121" s="832"/>
      <c r="BG121" s="832"/>
      <c r="BH121" s="832"/>
      <c r="BI121" s="832"/>
      <c r="BJ121" s="832"/>
      <c r="BK121" s="832"/>
      <c r="BL121" s="832"/>
      <c r="BM121" s="832"/>
      <c r="BN121" s="832"/>
      <c r="BO121" s="832"/>
      <c r="BP121" s="833"/>
      <c r="BQ121" s="898">
        <v>449222</v>
      </c>
      <c r="BR121" s="899"/>
      <c r="BS121" s="899"/>
      <c r="BT121" s="899"/>
      <c r="BU121" s="899"/>
      <c r="BV121" s="899">
        <v>443530</v>
      </c>
      <c r="BW121" s="899"/>
      <c r="BX121" s="899"/>
      <c r="BY121" s="899"/>
      <c r="BZ121" s="899"/>
      <c r="CA121" s="899">
        <v>445036</v>
      </c>
      <c r="CB121" s="899"/>
      <c r="CC121" s="899"/>
      <c r="CD121" s="899"/>
      <c r="CE121" s="899"/>
      <c r="CF121" s="960">
        <v>4.2</v>
      </c>
      <c r="CG121" s="961"/>
      <c r="CH121" s="961"/>
      <c r="CI121" s="961"/>
      <c r="CJ121" s="961"/>
      <c r="CK121" s="954"/>
      <c r="CL121" s="940"/>
      <c r="CM121" s="940"/>
      <c r="CN121" s="940"/>
      <c r="CO121" s="941"/>
      <c r="CP121" s="920" t="s">
        <v>472</v>
      </c>
      <c r="CQ121" s="921"/>
      <c r="CR121" s="921"/>
      <c r="CS121" s="921"/>
      <c r="CT121" s="921"/>
      <c r="CU121" s="921"/>
      <c r="CV121" s="921"/>
      <c r="CW121" s="921"/>
      <c r="CX121" s="921"/>
      <c r="CY121" s="921"/>
      <c r="CZ121" s="921"/>
      <c r="DA121" s="921"/>
      <c r="DB121" s="921"/>
      <c r="DC121" s="921"/>
      <c r="DD121" s="921"/>
      <c r="DE121" s="921"/>
      <c r="DF121" s="922"/>
      <c r="DG121" s="898">
        <v>640168</v>
      </c>
      <c r="DH121" s="899"/>
      <c r="DI121" s="899"/>
      <c r="DJ121" s="899"/>
      <c r="DK121" s="899"/>
      <c r="DL121" s="899">
        <v>585983</v>
      </c>
      <c r="DM121" s="899"/>
      <c r="DN121" s="899"/>
      <c r="DO121" s="899"/>
      <c r="DP121" s="899"/>
      <c r="DQ121" s="899">
        <v>556680</v>
      </c>
      <c r="DR121" s="899"/>
      <c r="DS121" s="899"/>
      <c r="DT121" s="899"/>
      <c r="DU121" s="899"/>
      <c r="DV121" s="876">
        <v>5.3</v>
      </c>
      <c r="DW121" s="876"/>
      <c r="DX121" s="876"/>
      <c r="DY121" s="876"/>
      <c r="DZ121" s="877"/>
    </row>
    <row r="122" spans="1:130" s="247" customFormat="1" ht="26.25" customHeight="1">
      <c r="A122" s="902"/>
      <c r="B122" s="903"/>
      <c r="C122" s="906" t="s">
        <v>452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438</v>
      </c>
      <c r="AB122" s="862"/>
      <c r="AC122" s="862"/>
      <c r="AD122" s="862"/>
      <c r="AE122" s="863"/>
      <c r="AF122" s="864" t="s">
        <v>438</v>
      </c>
      <c r="AG122" s="862"/>
      <c r="AH122" s="862"/>
      <c r="AI122" s="862"/>
      <c r="AJ122" s="863"/>
      <c r="AK122" s="864" t="s">
        <v>438</v>
      </c>
      <c r="AL122" s="862"/>
      <c r="AM122" s="862"/>
      <c r="AN122" s="862"/>
      <c r="AO122" s="863"/>
      <c r="AP122" s="909" t="s">
        <v>139</v>
      </c>
      <c r="AQ122" s="910"/>
      <c r="AR122" s="910"/>
      <c r="AS122" s="910"/>
      <c r="AT122" s="911"/>
      <c r="AU122" s="971"/>
      <c r="AV122" s="972"/>
      <c r="AW122" s="972"/>
      <c r="AX122" s="972"/>
      <c r="AY122" s="973"/>
      <c r="AZ122" s="964" t="s">
        <v>473</v>
      </c>
      <c r="BA122" s="965"/>
      <c r="BB122" s="965"/>
      <c r="BC122" s="965"/>
      <c r="BD122" s="965"/>
      <c r="BE122" s="965"/>
      <c r="BF122" s="965"/>
      <c r="BG122" s="965"/>
      <c r="BH122" s="965"/>
      <c r="BI122" s="965"/>
      <c r="BJ122" s="965"/>
      <c r="BK122" s="965"/>
      <c r="BL122" s="965"/>
      <c r="BM122" s="965"/>
      <c r="BN122" s="965"/>
      <c r="BO122" s="965"/>
      <c r="BP122" s="966"/>
      <c r="BQ122" s="967">
        <v>17672401</v>
      </c>
      <c r="BR122" s="930"/>
      <c r="BS122" s="930"/>
      <c r="BT122" s="930"/>
      <c r="BU122" s="930"/>
      <c r="BV122" s="930">
        <v>17272989</v>
      </c>
      <c r="BW122" s="930"/>
      <c r="BX122" s="930"/>
      <c r="BY122" s="930"/>
      <c r="BZ122" s="930"/>
      <c r="CA122" s="930">
        <v>16811741</v>
      </c>
      <c r="CB122" s="930"/>
      <c r="CC122" s="930"/>
      <c r="CD122" s="930"/>
      <c r="CE122" s="930"/>
      <c r="CF122" s="931">
        <v>159.1</v>
      </c>
      <c r="CG122" s="932"/>
      <c r="CH122" s="932"/>
      <c r="CI122" s="932"/>
      <c r="CJ122" s="932"/>
      <c r="CK122" s="954"/>
      <c r="CL122" s="940"/>
      <c r="CM122" s="940"/>
      <c r="CN122" s="940"/>
      <c r="CO122" s="941"/>
      <c r="CP122" s="920" t="s">
        <v>409</v>
      </c>
      <c r="CQ122" s="921"/>
      <c r="CR122" s="921"/>
      <c r="CS122" s="921"/>
      <c r="CT122" s="921"/>
      <c r="CU122" s="921"/>
      <c r="CV122" s="921"/>
      <c r="CW122" s="921"/>
      <c r="CX122" s="921"/>
      <c r="CY122" s="921"/>
      <c r="CZ122" s="921"/>
      <c r="DA122" s="921"/>
      <c r="DB122" s="921"/>
      <c r="DC122" s="921"/>
      <c r="DD122" s="921"/>
      <c r="DE122" s="921"/>
      <c r="DF122" s="922"/>
      <c r="DG122" s="898">
        <v>345251</v>
      </c>
      <c r="DH122" s="899"/>
      <c r="DI122" s="899"/>
      <c r="DJ122" s="899"/>
      <c r="DK122" s="899"/>
      <c r="DL122" s="899">
        <v>300371</v>
      </c>
      <c r="DM122" s="899"/>
      <c r="DN122" s="899"/>
      <c r="DO122" s="899"/>
      <c r="DP122" s="899"/>
      <c r="DQ122" s="899">
        <v>258520</v>
      </c>
      <c r="DR122" s="899"/>
      <c r="DS122" s="899"/>
      <c r="DT122" s="899"/>
      <c r="DU122" s="899"/>
      <c r="DV122" s="876">
        <v>2.4</v>
      </c>
      <c r="DW122" s="876"/>
      <c r="DX122" s="876"/>
      <c r="DY122" s="876"/>
      <c r="DZ122" s="877"/>
    </row>
    <row r="123" spans="1:130" s="247" customFormat="1" ht="26.25" customHeight="1">
      <c r="A123" s="902"/>
      <c r="B123" s="903"/>
      <c r="C123" s="906" t="s">
        <v>458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438</v>
      </c>
      <c r="AB123" s="862"/>
      <c r="AC123" s="862"/>
      <c r="AD123" s="862"/>
      <c r="AE123" s="863"/>
      <c r="AF123" s="864" t="s">
        <v>438</v>
      </c>
      <c r="AG123" s="862"/>
      <c r="AH123" s="862"/>
      <c r="AI123" s="862"/>
      <c r="AJ123" s="863"/>
      <c r="AK123" s="864" t="s">
        <v>139</v>
      </c>
      <c r="AL123" s="862"/>
      <c r="AM123" s="862"/>
      <c r="AN123" s="862"/>
      <c r="AO123" s="863"/>
      <c r="AP123" s="909" t="s">
        <v>139</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474</v>
      </c>
      <c r="BP123" s="963"/>
      <c r="BQ123" s="917">
        <v>26658224</v>
      </c>
      <c r="BR123" s="918"/>
      <c r="BS123" s="918"/>
      <c r="BT123" s="918"/>
      <c r="BU123" s="918"/>
      <c r="BV123" s="918">
        <v>26850619</v>
      </c>
      <c r="BW123" s="918"/>
      <c r="BX123" s="918"/>
      <c r="BY123" s="918"/>
      <c r="BZ123" s="918"/>
      <c r="CA123" s="918">
        <v>26473578</v>
      </c>
      <c r="CB123" s="918"/>
      <c r="CC123" s="918"/>
      <c r="CD123" s="918"/>
      <c r="CE123" s="918"/>
      <c r="CF123" s="828"/>
      <c r="CG123" s="829"/>
      <c r="CH123" s="829"/>
      <c r="CI123" s="829"/>
      <c r="CJ123" s="919"/>
      <c r="CK123" s="954"/>
      <c r="CL123" s="940"/>
      <c r="CM123" s="940"/>
      <c r="CN123" s="940"/>
      <c r="CO123" s="941"/>
      <c r="CP123" s="920" t="s">
        <v>475</v>
      </c>
      <c r="CQ123" s="921"/>
      <c r="CR123" s="921"/>
      <c r="CS123" s="921"/>
      <c r="CT123" s="921"/>
      <c r="CU123" s="921"/>
      <c r="CV123" s="921"/>
      <c r="CW123" s="921"/>
      <c r="CX123" s="921"/>
      <c r="CY123" s="921"/>
      <c r="CZ123" s="921"/>
      <c r="DA123" s="921"/>
      <c r="DB123" s="921"/>
      <c r="DC123" s="921"/>
      <c r="DD123" s="921"/>
      <c r="DE123" s="921"/>
      <c r="DF123" s="922"/>
      <c r="DG123" s="861" t="s">
        <v>139</v>
      </c>
      <c r="DH123" s="862"/>
      <c r="DI123" s="862"/>
      <c r="DJ123" s="862"/>
      <c r="DK123" s="863"/>
      <c r="DL123" s="864" t="s">
        <v>139</v>
      </c>
      <c r="DM123" s="862"/>
      <c r="DN123" s="862"/>
      <c r="DO123" s="862"/>
      <c r="DP123" s="863"/>
      <c r="DQ123" s="864" t="s">
        <v>139</v>
      </c>
      <c r="DR123" s="862"/>
      <c r="DS123" s="862"/>
      <c r="DT123" s="862"/>
      <c r="DU123" s="863"/>
      <c r="DV123" s="909" t="s">
        <v>139</v>
      </c>
      <c r="DW123" s="910"/>
      <c r="DX123" s="910"/>
      <c r="DY123" s="910"/>
      <c r="DZ123" s="911"/>
    </row>
    <row r="124" spans="1:130" s="247" customFormat="1" ht="26.25" customHeight="1" thickBot="1">
      <c r="A124" s="902"/>
      <c r="B124" s="903"/>
      <c r="C124" s="906" t="s">
        <v>461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438</v>
      </c>
      <c r="AB124" s="862"/>
      <c r="AC124" s="862"/>
      <c r="AD124" s="862"/>
      <c r="AE124" s="863"/>
      <c r="AF124" s="864" t="s">
        <v>139</v>
      </c>
      <c r="AG124" s="862"/>
      <c r="AH124" s="862"/>
      <c r="AI124" s="862"/>
      <c r="AJ124" s="863"/>
      <c r="AK124" s="864" t="s">
        <v>438</v>
      </c>
      <c r="AL124" s="862"/>
      <c r="AM124" s="862"/>
      <c r="AN124" s="862"/>
      <c r="AO124" s="863"/>
      <c r="AP124" s="909" t="s">
        <v>139</v>
      </c>
      <c r="AQ124" s="910"/>
      <c r="AR124" s="910"/>
      <c r="AS124" s="910"/>
      <c r="AT124" s="911"/>
      <c r="AU124" s="912" t="s">
        <v>476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19.899999999999999</v>
      </c>
      <c r="BR124" s="916"/>
      <c r="BS124" s="916"/>
      <c r="BT124" s="916"/>
      <c r="BU124" s="916"/>
      <c r="BV124" s="916">
        <v>10.9</v>
      </c>
      <c r="BW124" s="916"/>
      <c r="BX124" s="916"/>
      <c r="BY124" s="916"/>
      <c r="BZ124" s="916"/>
      <c r="CA124" s="916">
        <v>7.9</v>
      </c>
      <c r="CB124" s="916"/>
      <c r="CC124" s="916"/>
      <c r="CD124" s="916"/>
      <c r="CE124" s="916"/>
      <c r="CF124" s="806"/>
      <c r="CG124" s="807"/>
      <c r="CH124" s="807"/>
      <c r="CI124" s="807"/>
      <c r="CJ124" s="947"/>
      <c r="CK124" s="955"/>
      <c r="CL124" s="955"/>
      <c r="CM124" s="955"/>
      <c r="CN124" s="955"/>
      <c r="CO124" s="956"/>
      <c r="CP124" s="920" t="s">
        <v>477</v>
      </c>
      <c r="CQ124" s="921"/>
      <c r="CR124" s="921"/>
      <c r="CS124" s="921"/>
      <c r="CT124" s="921"/>
      <c r="CU124" s="921"/>
      <c r="CV124" s="921"/>
      <c r="CW124" s="921"/>
      <c r="CX124" s="921"/>
      <c r="CY124" s="921"/>
      <c r="CZ124" s="921"/>
      <c r="DA124" s="921"/>
      <c r="DB124" s="921"/>
      <c r="DC124" s="921"/>
      <c r="DD124" s="921"/>
      <c r="DE124" s="921"/>
      <c r="DF124" s="922"/>
      <c r="DG124" s="844" t="s">
        <v>139</v>
      </c>
      <c r="DH124" s="845"/>
      <c r="DI124" s="845"/>
      <c r="DJ124" s="845"/>
      <c r="DK124" s="846"/>
      <c r="DL124" s="847" t="s">
        <v>139</v>
      </c>
      <c r="DM124" s="845"/>
      <c r="DN124" s="845"/>
      <c r="DO124" s="845"/>
      <c r="DP124" s="846"/>
      <c r="DQ124" s="847" t="s">
        <v>438</v>
      </c>
      <c r="DR124" s="845"/>
      <c r="DS124" s="845"/>
      <c r="DT124" s="845"/>
      <c r="DU124" s="846"/>
      <c r="DV124" s="933" t="s">
        <v>139</v>
      </c>
      <c r="DW124" s="934"/>
      <c r="DX124" s="934"/>
      <c r="DY124" s="934"/>
      <c r="DZ124" s="935"/>
    </row>
    <row r="125" spans="1:130" s="247" customFormat="1" ht="26.25" customHeight="1">
      <c r="A125" s="902"/>
      <c r="B125" s="903"/>
      <c r="C125" s="906" t="s">
        <v>463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139</v>
      </c>
      <c r="AB125" s="862"/>
      <c r="AC125" s="862"/>
      <c r="AD125" s="862"/>
      <c r="AE125" s="863"/>
      <c r="AF125" s="864" t="s">
        <v>139</v>
      </c>
      <c r="AG125" s="862"/>
      <c r="AH125" s="862"/>
      <c r="AI125" s="862"/>
      <c r="AJ125" s="863"/>
      <c r="AK125" s="864" t="s">
        <v>139</v>
      </c>
      <c r="AL125" s="862"/>
      <c r="AM125" s="862"/>
      <c r="AN125" s="862"/>
      <c r="AO125" s="863"/>
      <c r="AP125" s="909" t="s">
        <v>438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478</v>
      </c>
      <c r="CL125" s="937"/>
      <c r="CM125" s="937"/>
      <c r="CN125" s="937"/>
      <c r="CO125" s="938"/>
      <c r="CP125" s="945" t="s">
        <v>479</v>
      </c>
      <c r="CQ125" s="890"/>
      <c r="CR125" s="890"/>
      <c r="CS125" s="890"/>
      <c r="CT125" s="890"/>
      <c r="CU125" s="890"/>
      <c r="CV125" s="890"/>
      <c r="CW125" s="890"/>
      <c r="CX125" s="890"/>
      <c r="CY125" s="890"/>
      <c r="CZ125" s="890"/>
      <c r="DA125" s="890"/>
      <c r="DB125" s="890"/>
      <c r="DC125" s="890"/>
      <c r="DD125" s="890"/>
      <c r="DE125" s="890"/>
      <c r="DF125" s="891"/>
      <c r="DG125" s="946" t="s">
        <v>139</v>
      </c>
      <c r="DH125" s="927"/>
      <c r="DI125" s="927"/>
      <c r="DJ125" s="927"/>
      <c r="DK125" s="927"/>
      <c r="DL125" s="927" t="s">
        <v>139</v>
      </c>
      <c r="DM125" s="927"/>
      <c r="DN125" s="927"/>
      <c r="DO125" s="927"/>
      <c r="DP125" s="927"/>
      <c r="DQ125" s="927" t="s">
        <v>139</v>
      </c>
      <c r="DR125" s="927"/>
      <c r="DS125" s="927"/>
      <c r="DT125" s="927"/>
      <c r="DU125" s="927"/>
      <c r="DV125" s="928" t="s">
        <v>139</v>
      </c>
      <c r="DW125" s="928"/>
      <c r="DX125" s="928"/>
      <c r="DY125" s="928"/>
      <c r="DZ125" s="929"/>
    </row>
    <row r="126" spans="1:130" s="247" customFormat="1" ht="26.25" customHeight="1" thickBot="1">
      <c r="A126" s="902"/>
      <c r="B126" s="903"/>
      <c r="C126" s="906" t="s">
        <v>465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5146</v>
      </c>
      <c r="AB126" s="862"/>
      <c r="AC126" s="862"/>
      <c r="AD126" s="862"/>
      <c r="AE126" s="863"/>
      <c r="AF126" s="864">
        <v>3817</v>
      </c>
      <c r="AG126" s="862"/>
      <c r="AH126" s="862"/>
      <c r="AI126" s="862"/>
      <c r="AJ126" s="863"/>
      <c r="AK126" s="864">
        <v>1645</v>
      </c>
      <c r="AL126" s="862"/>
      <c r="AM126" s="862"/>
      <c r="AN126" s="862"/>
      <c r="AO126" s="863"/>
      <c r="AP126" s="909">
        <v>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480</v>
      </c>
      <c r="CQ126" s="832"/>
      <c r="CR126" s="832"/>
      <c r="CS126" s="832"/>
      <c r="CT126" s="832"/>
      <c r="CU126" s="832"/>
      <c r="CV126" s="832"/>
      <c r="CW126" s="832"/>
      <c r="CX126" s="832"/>
      <c r="CY126" s="832"/>
      <c r="CZ126" s="832"/>
      <c r="DA126" s="832"/>
      <c r="DB126" s="832"/>
      <c r="DC126" s="832"/>
      <c r="DD126" s="832"/>
      <c r="DE126" s="832"/>
      <c r="DF126" s="833"/>
      <c r="DG126" s="898" t="s">
        <v>438</v>
      </c>
      <c r="DH126" s="899"/>
      <c r="DI126" s="899"/>
      <c r="DJ126" s="899"/>
      <c r="DK126" s="899"/>
      <c r="DL126" s="899" t="s">
        <v>139</v>
      </c>
      <c r="DM126" s="899"/>
      <c r="DN126" s="899"/>
      <c r="DO126" s="899"/>
      <c r="DP126" s="899"/>
      <c r="DQ126" s="899" t="s">
        <v>139</v>
      </c>
      <c r="DR126" s="899"/>
      <c r="DS126" s="899"/>
      <c r="DT126" s="899"/>
      <c r="DU126" s="899"/>
      <c r="DV126" s="876" t="s">
        <v>438</v>
      </c>
      <c r="DW126" s="876"/>
      <c r="DX126" s="876"/>
      <c r="DY126" s="876"/>
      <c r="DZ126" s="877"/>
    </row>
    <row r="127" spans="1:130" s="247" customFormat="1" ht="26.25" customHeight="1">
      <c r="A127" s="904"/>
      <c r="B127" s="905"/>
      <c r="C127" s="923" t="s">
        <v>481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2327</v>
      </c>
      <c r="AB127" s="862"/>
      <c r="AC127" s="862"/>
      <c r="AD127" s="862"/>
      <c r="AE127" s="863"/>
      <c r="AF127" s="864">
        <v>2576</v>
      </c>
      <c r="AG127" s="862"/>
      <c r="AH127" s="862"/>
      <c r="AI127" s="862"/>
      <c r="AJ127" s="863"/>
      <c r="AK127" s="864">
        <v>2595</v>
      </c>
      <c r="AL127" s="862"/>
      <c r="AM127" s="862"/>
      <c r="AN127" s="862"/>
      <c r="AO127" s="863"/>
      <c r="AP127" s="909">
        <v>0</v>
      </c>
      <c r="AQ127" s="910"/>
      <c r="AR127" s="910"/>
      <c r="AS127" s="910"/>
      <c r="AT127" s="911"/>
      <c r="AU127" s="283"/>
      <c r="AV127" s="283"/>
      <c r="AW127" s="283"/>
      <c r="AX127" s="926" t="s">
        <v>482</v>
      </c>
      <c r="AY127" s="894"/>
      <c r="AZ127" s="894"/>
      <c r="BA127" s="894"/>
      <c r="BB127" s="894"/>
      <c r="BC127" s="894"/>
      <c r="BD127" s="894"/>
      <c r="BE127" s="895"/>
      <c r="BF127" s="893" t="s">
        <v>483</v>
      </c>
      <c r="BG127" s="894"/>
      <c r="BH127" s="894"/>
      <c r="BI127" s="894"/>
      <c r="BJ127" s="894"/>
      <c r="BK127" s="894"/>
      <c r="BL127" s="895"/>
      <c r="BM127" s="893" t="s">
        <v>484</v>
      </c>
      <c r="BN127" s="894"/>
      <c r="BO127" s="894"/>
      <c r="BP127" s="894"/>
      <c r="BQ127" s="894"/>
      <c r="BR127" s="894"/>
      <c r="BS127" s="895"/>
      <c r="BT127" s="893" t="s">
        <v>485</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486</v>
      </c>
      <c r="CQ127" s="832"/>
      <c r="CR127" s="832"/>
      <c r="CS127" s="832"/>
      <c r="CT127" s="832"/>
      <c r="CU127" s="832"/>
      <c r="CV127" s="832"/>
      <c r="CW127" s="832"/>
      <c r="CX127" s="832"/>
      <c r="CY127" s="832"/>
      <c r="CZ127" s="832"/>
      <c r="DA127" s="832"/>
      <c r="DB127" s="832"/>
      <c r="DC127" s="832"/>
      <c r="DD127" s="832"/>
      <c r="DE127" s="832"/>
      <c r="DF127" s="833"/>
      <c r="DG127" s="898" t="s">
        <v>438</v>
      </c>
      <c r="DH127" s="899"/>
      <c r="DI127" s="899"/>
      <c r="DJ127" s="899"/>
      <c r="DK127" s="899"/>
      <c r="DL127" s="899" t="s">
        <v>139</v>
      </c>
      <c r="DM127" s="899"/>
      <c r="DN127" s="899"/>
      <c r="DO127" s="899"/>
      <c r="DP127" s="899"/>
      <c r="DQ127" s="899" t="s">
        <v>438</v>
      </c>
      <c r="DR127" s="899"/>
      <c r="DS127" s="899"/>
      <c r="DT127" s="899"/>
      <c r="DU127" s="899"/>
      <c r="DV127" s="876" t="s">
        <v>438</v>
      </c>
      <c r="DW127" s="876"/>
      <c r="DX127" s="876"/>
      <c r="DY127" s="876"/>
      <c r="DZ127" s="877"/>
    </row>
    <row r="128" spans="1:130" s="247" customFormat="1" ht="26.25" customHeight="1" thickBot="1">
      <c r="A128" s="878" t="s">
        <v>487</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488</v>
      </c>
      <c r="X128" s="880"/>
      <c r="Y128" s="880"/>
      <c r="Z128" s="881"/>
      <c r="AA128" s="882">
        <v>76809</v>
      </c>
      <c r="AB128" s="883"/>
      <c r="AC128" s="883"/>
      <c r="AD128" s="883"/>
      <c r="AE128" s="884"/>
      <c r="AF128" s="885">
        <v>66597</v>
      </c>
      <c r="AG128" s="883"/>
      <c r="AH128" s="883"/>
      <c r="AI128" s="883"/>
      <c r="AJ128" s="884"/>
      <c r="AK128" s="885">
        <v>51247</v>
      </c>
      <c r="AL128" s="883"/>
      <c r="AM128" s="883"/>
      <c r="AN128" s="883"/>
      <c r="AO128" s="884"/>
      <c r="AP128" s="886"/>
      <c r="AQ128" s="887"/>
      <c r="AR128" s="887"/>
      <c r="AS128" s="887"/>
      <c r="AT128" s="888"/>
      <c r="AU128" s="283"/>
      <c r="AV128" s="283"/>
      <c r="AW128" s="283"/>
      <c r="AX128" s="889" t="s">
        <v>489</v>
      </c>
      <c r="AY128" s="890"/>
      <c r="AZ128" s="890"/>
      <c r="BA128" s="890"/>
      <c r="BB128" s="890"/>
      <c r="BC128" s="890"/>
      <c r="BD128" s="890"/>
      <c r="BE128" s="891"/>
      <c r="BF128" s="868" t="s">
        <v>438</v>
      </c>
      <c r="BG128" s="869"/>
      <c r="BH128" s="869"/>
      <c r="BI128" s="869"/>
      <c r="BJ128" s="869"/>
      <c r="BK128" s="869"/>
      <c r="BL128" s="892"/>
      <c r="BM128" s="868">
        <v>13.02</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490</v>
      </c>
      <c r="CQ128" s="810"/>
      <c r="CR128" s="810"/>
      <c r="CS128" s="810"/>
      <c r="CT128" s="810"/>
      <c r="CU128" s="810"/>
      <c r="CV128" s="810"/>
      <c r="CW128" s="810"/>
      <c r="CX128" s="810"/>
      <c r="CY128" s="810"/>
      <c r="CZ128" s="810"/>
      <c r="DA128" s="810"/>
      <c r="DB128" s="810"/>
      <c r="DC128" s="810"/>
      <c r="DD128" s="810"/>
      <c r="DE128" s="810"/>
      <c r="DF128" s="811"/>
      <c r="DG128" s="872">
        <v>21538</v>
      </c>
      <c r="DH128" s="873"/>
      <c r="DI128" s="873"/>
      <c r="DJ128" s="873"/>
      <c r="DK128" s="873"/>
      <c r="DL128" s="873">
        <v>18951</v>
      </c>
      <c r="DM128" s="873"/>
      <c r="DN128" s="873"/>
      <c r="DO128" s="873"/>
      <c r="DP128" s="873"/>
      <c r="DQ128" s="873">
        <v>44405</v>
      </c>
      <c r="DR128" s="873"/>
      <c r="DS128" s="873"/>
      <c r="DT128" s="873"/>
      <c r="DU128" s="873"/>
      <c r="DV128" s="874">
        <v>0.4</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491</v>
      </c>
      <c r="X129" s="859"/>
      <c r="Y129" s="859"/>
      <c r="Z129" s="860"/>
      <c r="AA129" s="861">
        <v>12644950</v>
      </c>
      <c r="AB129" s="862"/>
      <c r="AC129" s="862"/>
      <c r="AD129" s="862"/>
      <c r="AE129" s="863"/>
      <c r="AF129" s="864">
        <v>12526940</v>
      </c>
      <c r="AG129" s="862"/>
      <c r="AH129" s="862"/>
      <c r="AI129" s="862"/>
      <c r="AJ129" s="863"/>
      <c r="AK129" s="864">
        <v>12345685</v>
      </c>
      <c r="AL129" s="862"/>
      <c r="AM129" s="862"/>
      <c r="AN129" s="862"/>
      <c r="AO129" s="863"/>
      <c r="AP129" s="865"/>
      <c r="AQ129" s="866"/>
      <c r="AR129" s="866"/>
      <c r="AS129" s="866"/>
      <c r="AT129" s="867"/>
      <c r="AU129" s="285"/>
      <c r="AV129" s="285"/>
      <c r="AW129" s="285"/>
      <c r="AX129" s="831" t="s">
        <v>492</v>
      </c>
      <c r="AY129" s="832"/>
      <c r="AZ129" s="832"/>
      <c r="BA129" s="832"/>
      <c r="BB129" s="832"/>
      <c r="BC129" s="832"/>
      <c r="BD129" s="832"/>
      <c r="BE129" s="833"/>
      <c r="BF129" s="851" t="s">
        <v>438</v>
      </c>
      <c r="BG129" s="852"/>
      <c r="BH129" s="852"/>
      <c r="BI129" s="852"/>
      <c r="BJ129" s="852"/>
      <c r="BK129" s="852"/>
      <c r="BL129" s="853"/>
      <c r="BM129" s="851">
        <v>18.02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493</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494</v>
      </c>
      <c r="X130" s="859"/>
      <c r="Y130" s="859"/>
      <c r="Z130" s="860"/>
      <c r="AA130" s="861">
        <v>1874020</v>
      </c>
      <c r="AB130" s="862"/>
      <c r="AC130" s="862"/>
      <c r="AD130" s="862"/>
      <c r="AE130" s="863"/>
      <c r="AF130" s="864">
        <v>1840293</v>
      </c>
      <c r="AG130" s="862"/>
      <c r="AH130" s="862"/>
      <c r="AI130" s="862"/>
      <c r="AJ130" s="863"/>
      <c r="AK130" s="864">
        <v>1777541</v>
      </c>
      <c r="AL130" s="862"/>
      <c r="AM130" s="862"/>
      <c r="AN130" s="862"/>
      <c r="AO130" s="863"/>
      <c r="AP130" s="865"/>
      <c r="AQ130" s="866"/>
      <c r="AR130" s="866"/>
      <c r="AS130" s="866"/>
      <c r="AT130" s="867"/>
      <c r="AU130" s="285"/>
      <c r="AV130" s="285"/>
      <c r="AW130" s="285"/>
      <c r="AX130" s="831" t="s">
        <v>495</v>
      </c>
      <c r="AY130" s="832"/>
      <c r="AZ130" s="832"/>
      <c r="BA130" s="832"/>
      <c r="BB130" s="832"/>
      <c r="BC130" s="832"/>
      <c r="BD130" s="832"/>
      <c r="BE130" s="833"/>
      <c r="BF130" s="834">
        <v>7.3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496</v>
      </c>
      <c r="X131" s="842"/>
      <c r="Y131" s="842"/>
      <c r="Z131" s="843"/>
      <c r="AA131" s="844">
        <v>10770930</v>
      </c>
      <c r="AB131" s="845"/>
      <c r="AC131" s="845"/>
      <c r="AD131" s="845"/>
      <c r="AE131" s="846"/>
      <c r="AF131" s="847">
        <v>10686647</v>
      </c>
      <c r="AG131" s="845"/>
      <c r="AH131" s="845"/>
      <c r="AI131" s="845"/>
      <c r="AJ131" s="846"/>
      <c r="AK131" s="847">
        <v>10568144</v>
      </c>
      <c r="AL131" s="845"/>
      <c r="AM131" s="845"/>
      <c r="AN131" s="845"/>
      <c r="AO131" s="846"/>
      <c r="AP131" s="848"/>
      <c r="AQ131" s="849"/>
      <c r="AR131" s="849"/>
      <c r="AS131" s="849"/>
      <c r="AT131" s="850"/>
      <c r="AU131" s="285"/>
      <c r="AV131" s="285"/>
      <c r="AW131" s="285"/>
      <c r="AX131" s="809" t="s">
        <v>497</v>
      </c>
      <c r="AY131" s="810"/>
      <c r="AZ131" s="810"/>
      <c r="BA131" s="810"/>
      <c r="BB131" s="810"/>
      <c r="BC131" s="810"/>
      <c r="BD131" s="810"/>
      <c r="BE131" s="811"/>
      <c r="BF131" s="812">
        <v>7.9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498</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499</v>
      </c>
      <c r="W132" s="822"/>
      <c r="X132" s="822"/>
      <c r="Y132" s="822"/>
      <c r="Z132" s="823"/>
      <c r="AA132" s="824">
        <v>7.6433604150000001</v>
      </c>
      <c r="AB132" s="825"/>
      <c r="AC132" s="825"/>
      <c r="AD132" s="825"/>
      <c r="AE132" s="826"/>
      <c r="AF132" s="827">
        <v>7.278812522</v>
      </c>
      <c r="AG132" s="825"/>
      <c r="AH132" s="825"/>
      <c r="AI132" s="825"/>
      <c r="AJ132" s="826"/>
      <c r="AK132" s="827">
        <v>7.0446049940000002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500</v>
      </c>
      <c r="W133" s="801"/>
      <c r="X133" s="801"/>
      <c r="Y133" s="801"/>
      <c r="Z133" s="802"/>
      <c r="AA133" s="803">
        <v>7.3</v>
      </c>
      <c r="AB133" s="804"/>
      <c r="AC133" s="804"/>
      <c r="AD133" s="804"/>
      <c r="AE133" s="805"/>
      <c r="AF133" s="803">
        <v>7.4</v>
      </c>
      <c r="AG133" s="804"/>
      <c r="AH133" s="804"/>
      <c r="AI133" s="804"/>
      <c r="AJ133" s="805"/>
      <c r="AK133" s="803">
        <v>7.3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1HE/0W/01nMpPf813cn6djKZPhDQwTIGQoUomLA+AsUZR/KEi5wzFhxYJvdCUEZ6+AwhoHhhAbhPLWq+Dr8AoA==" saltValue="98bT5VN/5p3EbqiJnSi9H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501</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e+pA9HF3mPBrkPad2zyboBhgwy7fwGdOC2FkDIsW/ZJt1CAJJLBvF+iT1KkplYx4AcVHYNWekb2D9p4BvdsG1g==" saltValue="XulhyoUYffL3DGxZTmz1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pXxvinDDY58ggUbEPa/Beu08er87wpF91HjRyWANKhkXG/9+DNJJ5rFuGLE6DTAhno9NW8SM3crPh0w7/T0D3Q==" saltValue="e2yCfAKRr13MbluN8MMDH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37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22" t="s">
        <v>504</v>
      </c>
      <c r="AP7" s="304"/>
      <c r="AQ7" s="305" t="s">
        <v>505</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3"/>
      <c r="AP8" s="310" t="s">
        <v>506</v>
      </c>
      <c r="AQ8" s="311" t="s">
        <v>507</v>
      </c>
      <c r="AR8" s="312" t="s">
        <v>508</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6" t="s">
        <v>509</v>
      </c>
      <c r="AL9" s="1237"/>
      <c r="AM9" s="1237"/>
      <c r="AN9" s="1238"/>
      <c r="AO9" s="313">
        <v>3562186</v>
      </c>
      <c r="AP9" s="313">
        <v>102429</v>
      </c>
      <c r="AQ9" s="314">
        <v>86913</v>
      </c>
      <c r="AR9" s="315">
        <v>17.899999999999999</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6" t="s">
        <v>510</v>
      </c>
      <c r="AL10" s="1237"/>
      <c r="AM10" s="1237"/>
      <c r="AN10" s="1238"/>
      <c r="AO10" s="316">
        <v>153644</v>
      </c>
      <c r="AP10" s="316">
        <v>4418</v>
      </c>
      <c r="AQ10" s="317">
        <v>6233</v>
      </c>
      <c r="AR10" s="318">
        <v>-29.1</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6" t="s">
        <v>511</v>
      </c>
      <c r="AL11" s="1237"/>
      <c r="AM11" s="1237"/>
      <c r="AN11" s="1238"/>
      <c r="AO11" s="316">
        <v>621831</v>
      </c>
      <c r="AP11" s="316">
        <v>17881</v>
      </c>
      <c r="AQ11" s="317">
        <v>8689</v>
      </c>
      <c r="AR11" s="318">
        <v>105.8</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6" t="s">
        <v>512</v>
      </c>
      <c r="AL12" s="1237"/>
      <c r="AM12" s="1237"/>
      <c r="AN12" s="1238"/>
      <c r="AO12" s="316" t="s">
        <v>513</v>
      </c>
      <c r="AP12" s="316" t="s">
        <v>513</v>
      </c>
      <c r="AQ12" s="317">
        <v>1166</v>
      </c>
      <c r="AR12" s="318" t="s">
        <v>513</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6" t="s">
        <v>514</v>
      </c>
      <c r="AL13" s="1237"/>
      <c r="AM13" s="1237"/>
      <c r="AN13" s="1238"/>
      <c r="AO13" s="316" t="s">
        <v>513</v>
      </c>
      <c r="AP13" s="316" t="s">
        <v>513</v>
      </c>
      <c r="AQ13" s="317">
        <v>2</v>
      </c>
      <c r="AR13" s="318" t="s">
        <v>513</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6" t="s">
        <v>515</v>
      </c>
      <c r="AL14" s="1237"/>
      <c r="AM14" s="1237"/>
      <c r="AN14" s="1238"/>
      <c r="AO14" s="316">
        <v>117911</v>
      </c>
      <c r="AP14" s="316">
        <v>3390</v>
      </c>
      <c r="AQ14" s="317">
        <v>4180</v>
      </c>
      <c r="AR14" s="318">
        <v>-18.899999999999999</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6" t="s">
        <v>516</v>
      </c>
      <c r="AL15" s="1237"/>
      <c r="AM15" s="1237"/>
      <c r="AN15" s="1238"/>
      <c r="AO15" s="316">
        <v>138546</v>
      </c>
      <c r="AP15" s="316">
        <v>3984</v>
      </c>
      <c r="AQ15" s="317">
        <v>2009</v>
      </c>
      <c r="AR15" s="318">
        <v>98.3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9" t="s">
        <v>517</v>
      </c>
      <c r="AL16" s="1240"/>
      <c r="AM16" s="1240"/>
      <c r="AN16" s="1241"/>
      <c r="AO16" s="316">
        <v>-425928</v>
      </c>
      <c r="AP16" s="316">
        <v>-12247</v>
      </c>
      <c r="AQ16" s="317">
        <v>-7805</v>
      </c>
      <c r="AR16" s="318">
        <v>56.9</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9" t="s">
        <v>188</v>
      </c>
      <c r="AL17" s="1240"/>
      <c r="AM17" s="1240"/>
      <c r="AN17" s="1241"/>
      <c r="AO17" s="316">
        <v>4168190</v>
      </c>
      <c r="AP17" s="316">
        <v>119855</v>
      </c>
      <c r="AQ17" s="317">
        <v>101387</v>
      </c>
      <c r="AR17" s="318">
        <v>18.2</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3" t="s">
        <v>522</v>
      </c>
      <c r="AL21" s="1234"/>
      <c r="AM21" s="1234"/>
      <c r="AN21" s="1235"/>
      <c r="AO21" s="328">
        <v>10.35</v>
      </c>
      <c r="AP21" s="329">
        <v>9.84</v>
      </c>
      <c r="AQ21" s="330">
        <v>0.51</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3" t="s">
        <v>523</v>
      </c>
      <c r="AL22" s="1234"/>
      <c r="AM22" s="1234"/>
      <c r="AN22" s="1235"/>
      <c r="AO22" s="333">
        <v>98.1</v>
      </c>
      <c r="AP22" s="334">
        <v>97.3</v>
      </c>
      <c r="AQ22" s="335">
        <v>0.8</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22" t="s">
        <v>504</v>
      </c>
      <c r="AP30" s="304"/>
      <c r="AQ30" s="305" t="s">
        <v>505</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3"/>
      <c r="AP31" s="310" t="s">
        <v>506</v>
      </c>
      <c r="AQ31" s="311" t="s">
        <v>507</v>
      </c>
      <c r="AR31" s="312" t="s">
        <v>508</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4" t="s">
        <v>527</v>
      </c>
      <c r="AL32" s="1225"/>
      <c r="AM32" s="1225"/>
      <c r="AN32" s="1226"/>
      <c r="AO32" s="343">
        <v>2210256</v>
      </c>
      <c r="AP32" s="343">
        <v>63555</v>
      </c>
      <c r="AQ32" s="344">
        <v>64413</v>
      </c>
      <c r="AR32" s="345">
        <v>-1.3</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4" t="s">
        <v>528</v>
      </c>
      <c r="AL33" s="1225"/>
      <c r="AM33" s="1225"/>
      <c r="AN33" s="1226"/>
      <c r="AO33" s="343" t="s">
        <v>513</v>
      </c>
      <c r="AP33" s="343" t="s">
        <v>513</v>
      </c>
      <c r="AQ33" s="344" t="s">
        <v>513</v>
      </c>
      <c r="AR33" s="345" t="s">
        <v>513</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4" t="s">
        <v>529</v>
      </c>
      <c r="AL34" s="1225"/>
      <c r="AM34" s="1225"/>
      <c r="AN34" s="1226"/>
      <c r="AO34" s="343" t="s">
        <v>513</v>
      </c>
      <c r="AP34" s="343" t="s">
        <v>513</v>
      </c>
      <c r="AQ34" s="344">
        <v>12</v>
      </c>
      <c r="AR34" s="345" t="s">
        <v>513</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4" t="s">
        <v>530</v>
      </c>
      <c r="AL35" s="1225"/>
      <c r="AM35" s="1225"/>
      <c r="AN35" s="1226"/>
      <c r="AO35" s="343">
        <v>174797</v>
      </c>
      <c r="AP35" s="343">
        <v>5026</v>
      </c>
      <c r="AQ35" s="344">
        <v>17720</v>
      </c>
      <c r="AR35" s="345">
        <v>-71.599999999999994</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4" t="s">
        <v>531</v>
      </c>
      <c r="AL36" s="1225"/>
      <c r="AM36" s="1225"/>
      <c r="AN36" s="1226"/>
      <c r="AO36" s="343">
        <v>183979</v>
      </c>
      <c r="AP36" s="343">
        <v>5290</v>
      </c>
      <c r="AQ36" s="344">
        <v>3472</v>
      </c>
      <c r="AR36" s="345">
        <v>52.4</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4" t="s">
        <v>532</v>
      </c>
      <c r="AL37" s="1225"/>
      <c r="AM37" s="1225"/>
      <c r="AN37" s="1226"/>
      <c r="AO37" s="343">
        <v>4240</v>
      </c>
      <c r="AP37" s="343">
        <v>122</v>
      </c>
      <c r="AQ37" s="344">
        <v>556</v>
      </c>
      <c r="AR37" s="345">
        <v>-78.099999999999994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7" t="s">
        <v>533</v>
      </c>
      <c r="AL38" s="1228"/>
      <c r="AM38" s="1228"/>
      <c r="AN38" s="1229"/>
      <c r="AO38" s="346" t="s">
        <v>513</v>
      </c>
      <c r="AP38" s="346" t="s">
        <v>513</v>
      </c>
      <c r="AQ38" s="347">
        <v>1</v>
      </c>
      <c r="AR38" s="335" t="s">
        <v>513</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7" t="s">
        <v>534</v>
      </c>
      <c r="AL39" s="1228"/>
      <c r="AM39" s="1228"/>
      <c r="AN39" s="1229"/>
      <c r="AO39" s="343">
        <v>-51247</v>
      </c>
      <c r="AP39" s="343">
        <v>-1474</v>
      </c>
      <c r="AQ39" s="344">
        <v>-3031</v>
      </c>
      <c r="AR39" s="345">
        <v>-51.4</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4" t="s">
        <v>535</v>
      </c>
      <c r="AL40" s="1225"/>
      <c r="AM40" s="1225"/>
      <c r="AN40" s="1226"/>
      <c r="AO40" s="343">
        <v>-1777541</v>
      </c>
      <c r="AP40" s="343">
        <v>-51113</v>
      </c>
      <c r="AQ40" s="344">
        <v>-60754</v>
      </c>
      <c r="AR40" s="345">
        <v>-15.9</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0" t="s">
        <v>302</v>
      </c>
      <c r="AL41" s="1231"/>
      <c r="AM41" s="1231"/>
      <c r="AN41" s="1232"/>
      <c r="AO41" s="343">
        <v>744484</v>
      </c>
      <c r="AP41" s="343">
        <v>21407</v>
      </c>
      <c r="AQ41" s="344">
        <v>22390</v>
      </c>
      <c r="AR41" s="345">
        <v>-4.4000000000000004</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7" t="s">
        <v>504</v>
      </c>
      <c r="AN49" s="1219" t="s">
        <v>539</v>
      </c>
      <c r="AO49" s="1220"/>
      <c r="AP49" s="1220"/>
      <c r="AQ49" s="1220"/>
      <c r="AR49" s="1221"/>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8"/>
      <c r="AN50" s="359" t="s">
        <v>540</v>
      </c>
      <c r="AO50" s="360" t="s">
        <v>541</v>
      </c>
      <c r="AP50" s="361" t="s">
        <v>542</v>
      </c>
      <c r="AQ50" s="362" t="s">
        <v>543</v>
      </c>
      <c r="AR50" s="363" t="s">
        <v>544</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2360971</v>
      </c>
      <c r="AN51" s="365">
        <v>63307</v>
      </c>
      <c r="AO51" s="366">
        <v>-33.6</v>
      </c>
      <c r="AP51" s="367">
        <v>87974</v>
      </c>
      <c r="AQ51" s="368">
        <v>5.2</v>
      </c>
      <c r="AR51" s="369">
        <v>-38.799999999999997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1471806</v>
      </c>
      <c r="AN52" s="373">
        <v>39465</v>
      </c>
      <c r="AO52" s="374">
        <v>-25.5</v>
      </c>
      <c r="AP52" s="375">
        <v>48183</v>
      </c>
      <c r="AQ52" s="376">
        <v>-1.2</v>
      </c>
      <c r="AR52" s="377">
        <v>-24.3</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2339922</v>
      </c>
      <c r="AN53" s="365">
        <v>63924</v>
      </c>
      <c r="AO53" s="366">
        <v>1</v>
      </c>
      <c r="AP53" s="367">
        <v>78864</v>
      </c>
      <c r="AQ53" s="368">
        <v>-10.4</v>
      </c>
      <c r="AR53" s="369">
        <v>11.4</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1239087</v>
      </c>
      <c r="AN54" s="373">
        <v>33850</v>
      </c>
      <c r="AO54" s="374">
        <v>-14.2</v>
      </c>
      <c r="AP54" s="375">
        <v>46136</v>
      </c>
      <c r="AQ54" s="376">
        <v>-4.2</v>
      </c>
      <c r="AR54" s="377">
        <v>-10</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2796929</v>
      </c>
      <c r="AN55" s="365">
        <v>77792</v>
      </c>
      <c r="AO55" s="366">
        <v>21.7</v>
      </c>
      <c r="AP55" s="367">
        <v>85042</v>
      </c>
      <c r="AQ55" s="368">
        <v>7.8</v>
      </c>
      <c r="AR55" s="369">
        <v>13.9</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1262607</v>
      </c>
      <c r="AN56" s="373">
        <v>35117</v>
      </c>
      <c r="AO56" s="374">
        <v>3.7</v>
      </c>
      <c r="AP56" s="375">
        <v>50806</v>
      </c>
      <c r="AQ56" s="376">
        <v>10.1</v>
      </c>
      <c r="AR56" s="377">
        <v>-6.4</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2687039</v>
      </c>
      <c r="AN57" s="365">
        <v>75869</v>
      </c>
      <c r="AO57" s="366">
        <v>-2.5</v>
      </c>
      <c r="AP57" s="367">
        <v>83774</v>
      </c>
      <c r="AQ57" s="368">
        <v>-1.5</v>
      </c>
      <c r="AR57" s="369">
        <v>-1</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1491786</v>
      </c>
      <c r="AN58" s="373">
        <v>42121</v>
      </c>
      <c r="AO58" s="374">
        <v>19.899999999999999</v>
      </c>
      <c r="AP58" s="375">
        <v>52179</v>
      </c>
      <c r="AQ58" s="376">
        <v>2.7</v>
      </c>
      <c r="AR58" s="377">
        <v>17.2</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3158992</v>
      </c>
      <c r="AN59" s="365">
        <v>90836</v>
      </c>
      <c r="AO59" s="366">
        <v>19.7</v>
      </c>
      <c r="AP59" s="367">
        <v>132981</v>
      </c>
      <c r="AQ59" s="368">
        <v>58.7</v>
      </c>
      <c r="AR59" s="369">
        <v>-39</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1568586</v>
      </c>
      <c r="AN60" s="373">
        <v>45104</v>
      </c>
      <c r="AO60" s="374">
        <v>7.1</v>
      </c>
      <c r="AP60" s="375">
        <v>56973</v>
      </c>
      <c r="AQ60" s="376">
        <v>9.1999999999999993</v>
      </c>
      <c r="AR60" s="377">
        <v>-2.1</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2668771</v>
      </c>
      <c r="AN61" s="380">
        <v>74346</v>
      </c>
      <c r="AO61" s="381">
        <v>1.3</v>
      </c>
      <c r="AP61" s="382">
        <v>93727</v>
      </c>
      <c r="AQ61" s="383">
        <v>12</v>
      </c>
      <c r="AR61" s="369">
        <v>-10.7</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1406774</v>
      </c>
      <c r="AN62" s="373">
        <v>39131</v>
      </c>
      <c r="AO62" s="374">
        <v>-1.8</v>
      </c>
      <c r="AP62" s="375">
        <v>50855</v>
      </c>
      <c r="AQ62" s="376">
        <v>3.3</v>
      </c>
      <c r="AR62" s="377">
        <v>-5.0999999999999996</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plb9AfnSNnoVuJq7V3MjiEqsY3+T1i1b8NFLc7Rb0RySeOPAxmoPRP7OzNxG5ZBTuCyGch1iGVJugVHrM134fg==" saltValue="EB1ZD9QXKdrIDctxroidI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37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553</v>
      </c>
    </row>
    <row r="120" spans="125:125" ht="13.5" hidden="1" customHeight="1"/>
    <row r="121" spans="125:125" ht="13.5" hidden="1" customHeight="1">
      <c r="DU121" s="291"/>
    </row>
  </sheetData>
  <sheetProtection algorithmName="SHA-512" hashValue="hPT4oNqOgRtoiJ8rCAGpts6iOaIM8/A0ZmS+y4bxG95Uqy4c6LS6PR7pwnM4tzbYtPVT3VTwiRwfLWZLtHfFxQ==" saltValue="XjD31VDBMgJ0xuTvtNN9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37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554</v>
      </c>
    </row>
  </sheetData>
  <sheetProtection algorithmName="SHA-512" hashValue="zeBpTrRL7QdyHiOrKgnSYCZkjiUPeWPmddfbaQWneNJ4sH2v33NhWNPMiwrjl0zHgnwDS9X/anrvc0ZXTFGoQw==" saltValue="i6hc7akErPtln1PR2Hqw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42" t="s">
        <v>3</v>
      </c>
      <c r="D47" s="1242"/>
      <c r="E47" s="1243"/>
      <c r="F47" s="11">
        <v>28.02</v>
      </c>
      <c r="G47" s="12">
        <v>27.72</v>
      </c>
      <c r="H47" s="12">
        <v>29.23</v>
      </c>
      <c r="I47" s="12">
        <v>29.57</v>
      </c>
      <c r="J47" s="13">
        <v>27.27</v>
      </c>
    </row>
    <row r="48" spans="2:10" ht="57.75" customHeight="1">
      <c r="B48" s="14"/>
      <c r="C48" s="1244" t="s">
        <v>4</v>
      </c>
      <c r="D48" s="1244"/>
      <c r="E48" s="1245"/>
      <c r="F48" s="15">
        <v>6.07</v>
      </c>
      <c r="G48" s="16">
        <v>4.7</v>
      </c>
      <c r="H48" s="16">
        <v>5.65</v>
      </c>
      <c r="I48" s="16">
        <v>5.01</v>
      </c>
      <c r="J48" s="17">
        <v>3.31</v>
      </c>
    </row>
    <row r="49" spans="2:10" ht="57.75" customHeight="1" thickBot="1">
      <c r="B49" s="18"/>
      <c r="C49" s="1246" t="s">
        <v>5</v>
      </c>
      <c r="D49" s="1246"/>
      <c r="E49" s="1247"/>
      <c r="F49" s="19">
        <v>0.18</v>
      </c>
      <c r="G49" s="20" t="s">
        <v>560</v>
      </c>
      <c r="H49" s="20" t="s">
        <v>561</v>
      </c>
      <c r="I49" s="20" t="s">
        <v>562</v>
      </c>
      <c r="J49" s="21" t="s">
        <v>563</v>
      </c>
    </row>
    <row r="50" spans="2:10" ht="13.5" customHeight="1"/>
  </sheetData>
  <sheetProtection algorithmName="SHA-512" hashValue="x9XAfg5ATqvbqPtLAjFgWQ6KmetjMcAiGIid75BXI+YRdsA8/ul7BK8JA+Ty+fqLLAexX3xllJKMUpmy1HR2NA==" saltValue="wFXdeZgaF65ql3uWlYPt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2021-09-14T06:53:51Z</cp:lastPrinted>
  <dcterms:created xsi:type="dcterms:W3CDTF">2021-02-05T05:06:03Z</dcterms:created>
  <dcterms:modified xsi:type="dcterms:W3CDTF">2021-10-27T06:50:17Z</dcterms:modified>
  <cp:category/>
</cp:coreProperties>
</file>